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D:\TempUserProfiles\NetworkService\AppData\Local\Packages\oice_16_974fa576_32c1d314_90c\AC\Temp\"/>
    </mc:Choice>
  </mc:AlternateContent>
  <xr:revisionPtr revIDLastSave="344" documentId="13_ncr:1_{D15610D1-7EF4-4895-BDA9-5241F4791E62}" xr6:coauthVersionLast="45" xr6:coauthVersionMax="45" xr10:uidLastSave="{DF537147-FF22-4D19-8D23-E861C08F0049}"/>
  <bookViews>
    <workbookView xWindow="-120" yWindow="-120" windowWidth="19440" windowHeight="15000" tabRatio="919" firstSheet="20" activeTab="6" xr2:uid="{00000000-000D-0000-FFFF-FFFF00000000}"/>
  </bookViews>
  <sheets>
    <sheet name="a. LOGROS y retrasos por proy" sheetId="20" r:id="rId1"/>
    <sheet name="a. TEMAS PRIORITARIOS" sheetId="14" r:id="rId2"/>
    <sheet name="a. HALLAZGOS AUDITORÍAS" sheetId="16" r:id="rId3"/>
    <sheet name="a.PLAN MEJORAMIENTO CONTRALOR" sheetId="22" r:id="rId4"/>
    <sheet name="b. Informe FISC Y FINANC (C 18" sheetId="31" r:id="rId5"/>
    <sheet name="b. RECURSOS FÍSICOS (c 18)" sheetId="13" r:id="rId6"/>
    <sheet name="b. INVENTARIO DOCUMENTAL (c 18)" sheetId="23" r:id="rId7"/>
    <sheet name="c. PERSONAL PLANTA" sheetId="4" r:id="rId8"/>
    <sheet name="c. CONTRATISTAS VIGENTES" sheetId="5" r:id="rId9"/>
    <sheet name="c. PERSONAL TOTAL" sheetId="15" r:id="rId10"/>
    <sheet name="d. PROYECTOS (C 18)" sheetId="30" r:id="rId11"/>
    <sheet name="b. SISTEMAS (c 18)" sheetId="34" r:id="rId12"/>
    <sheet name="d. BALANCE PDL (C 18)" sheetId="33" r:id="rId13"/>
    <sheet name="d.METAS PDL 2013 - 2016" sheetId="18" r:id="rId14"/>
    <sheet name="d.METAS PDL 2017-2020" sheetId="37" r:id="rId15"/>
    <sheet name="d. PLAN SECTORIAL (C 18)" sheetId="32" r:id="rId16"/>
    <sheet name="d. EJECUCIÓN PRESUPUESTAL" sheetId="21" r:id="rId17"/>
    <sheet name="f. Relaci Contractual " sheetId="38" r:id="rId18"/>
    <sheet name="f. CONTRATACIÓN (C 18)" sheetId="24" r:id="rId19"/>
    <sheet name="j. HALLAZGOS ADMINISTRATIVOS " sheetId="17" r:id="rId20"/>
    <sheet name="j. CTRL INTERNO GESTIÓN (C 18)" sheetId="25" r:id="rId21"/>
    <sheet name="k. INSTR EVALUAC RCC (C 18) " sheetId="26" r:id="rId22"/>
    <sheet name="k. LEY DE TRANSPARENCIA (C 18)" sheetId="27" r:id="rId23"/>
    <sheet name="k. PLAN ANTICORRUPCION (C 18)" sheetId="28" r:id="rId24"/>
    <sheet name="k. MAPA RIESGOS CORRUPC (C 18)" sheetId="29" r:id="rId25"/>
  </sheets>
  <externalReferences>
    <externalReference r:id="rId26"/>
    <externalReference r:id="rId27"/>
  </externalReferences>
  <definedNames>
    <definedName name="_xlnm._FilterDatabase" localSheetId="8" hidden="1">'c. CONTRATISTAS VIGENTES'!$A$4:$H$136</definedName>
    <definedName name="_xlnm._FilterDatabase" localSheetId="7" hidden="1">'c. PERSONAL PLANTA'!$A$1:$L$20</definedName>
    <definedName name="_xlnm.Print_Area" localSheetId="11">'b. SISTEMAS (c 18)'!$A$29:$D$32</definedName>
    <definedName name="_xlnm.Print_Area" localSheetId="20">'j. CTRL INTERNO GESTIÓN (C 18)'!#REF!</definedName>
    <definedName name="_xlnm.Print_Area" localSheetId="21">'k. INSTR EVALUAC RCC (C 18) '!$A$1:$F$45</definedName>
    <definedName name="TABLA1">[1]Nomina!$B$10:$Y$25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 i="30" l="1"/>
  <c r="D115" i="31" l="1"/>
  <c r="C115" i="31"/>
  <c r="B115" i="31" l="1"/>
  <c r="E115" i="31" s="1"/>
  <c r="B91" i="31"/>
  <c r="C91" i="31"/>
  <c r="B96" i="31"/>
  <c r="C96" i="31"/>
  <c r="D91" i="31"/>
  <c r="D96" i="31"/>
  <c r="D90" i="31" l="1"/>
  <c r="C90" i="31"/>
  <c r="B90" i="31"/>
  <c r="F5" i="21"/>
  <c r="F6" i="21"/>
  <c r="D4" i="21"/>
  <c r="E4" i="21"/>
  <c r="E31" i="21"/>
  <c r="C31" i="21"/>
  <c r="B31" i="21"/>
  <c r="E27" i="21"/>
  <c r="E26" i="21" s="1"/>
  <c r="C27" i="21"/>
  <c r="B27" i="21"/>
  <c r="B26" i="21"/>
  <c r="E18" i="21"/>
  <c r="C18" i="21"/>
  <c r="B18" i="21"/>
  <c r="E14" i="21"/>
  <c r="C14" i="21"/>
  <c r="B14" i="21"/>
  <c r="C13" i="21"/>
  <c r="B13" i="21"/>
  <c r="C4" i="21"/>
  <c r="B4" i="21"/>
  <c r="F4" i="21" s="1"/>
  <c r="E13" i="21" l="1"/>
  <c r="C26" i="21"/>
  <c r="AD42" i="30"/>
  <c r="AC42" i="30"/>
  <c r="AB42" i="30"/>
  <c r="Z42" i="30"/>
  <c r="K33" i="30"/>
  <c r="K30" i="30"/>
  <c r="K29" i="30"/>
  <c r="K27" i="30"/>
  <c r="K25" i="30"/>
  <c r="K24" i="30"/>
  <c r="K20" i="30"/>
  <c r="K19" i="30"/>
  <c r="K17" i="30"/>
  <c r="AA14" i="30"/>
  <c r="AA42" i="30" s="1"/>
  <c r="K207" i="24"/>
  <c r="C33" i="15"/>
  <c r="B33" i="15"/>
  <c r="H134" i="31" l="1"/>
  <c r="G134" i="31"/>
  <c r="H133" i="31"/>
  <c r="G133" i="31"/>
  <c r="H132" i="31"/>
  <c r="G132" i="31"/>
  <c r="H131" i="31"/>
  <c r="G131" i="31"/>
  <c r="H130" i="31"/>
  <c r="G130" i="31"/>
  <c r="H129" i="31"/>
  <c r="G129" i="31"/>
  <c r="H128" i="31"/>
  <c r="G128" i="31"/>
  <c r="H127" i="31"/>
  <c r="G127" i="31"/>
  <c r="H126" i="31"/>
  <c r="G126" i="31"/>
  <c r="H125" i="31"/>
  <c r="G125" i="31"/>
  <c r="E118" i="31"/>
  <c r="E116" i="31"/>
  <c r="F99" i="31"/>
  <c r="F96" i="31"/>
  <c r="F95" i="31"/>
  <c r="F93" i="31"/>
  <c r="F91" i="31"/>
  <c r="F90" i="31"/>
  <c r="D42" i="26"/>
  <c r="E42" i="26"/>
  <c r="E33" i="26"/>
  <c r="D33" i="26"/>
  <c r="E26" i="26"/>
  <c r="D26" i="26"/>
  <c r="F26" i="26" s="1"/>
  <c r="E18" i="26"/>
  <c r="D18" i="26"/>
  <c r="K9" i="16"/>
  <c r="J9" i="16"/>
  <c r="I9" i="16"/>
  <c r="H9" i="16"/>
  <c r="G9" i="16"/>
  <c r="F9" i="16"/>
  <c r="E9" i="16"/>
  <c r="D9" i="16"/>
  <c r="M8" i="16"/>
  <c r="L8" i="16"/>
  <c r="M7" i="16"/>
  <c r="L7" i="16"/>
  <c r="M6" i="16"/>
  <c r="L6" i="16"/>
  <c r="L4" i="16"/>
  <c r="L5" i="16"/>
  <c r="L9" i="16"/>
  <c r="M5" i="16"/>
  <c r="M4" i="16"/>
  <c r="M9" i="16"/>
  <c r="F33" i="26" l="1"/>
  <c r="F4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Carol Dahiana Torres Ospina</author>
  </authors>
  <commentList>
    <comment ref="A16" authorId="0" shapeId="0" xr:uid="{00000000-0006-0000-0400-000001000000}">
      <text>
        <r>
          <rPr>
            <sz val="11"/>
            <color indexed="81"/>
            <rFont val="Tahoma"/>
            <family val="2"/>
          </rPr>
          <t>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r>
        <r>
          <rPr>
            <sz val="10"/>
            <color indexed="81"/>
            <rFont val="Tahoma"/>
            <family val="2"/>
          </rPr>
          <t xml:space="preserve">
</t>
        </r>
        <r>
          <rPr>
            <sz val="9"/>
            <color indexed="81"/>
            <rFont val="Tahoma"/>
            <family val="2"/>
          </rPr>
          <t xml:space="preserve">
</t>
        </r>
      </text>
    </comment>
    <comment ref="A32" authorId="0" shapeId="0" xr:uid="{00000000-0006-0000-0400-000002000000}">
      <text>
        <r>
          <rPr>
            <sz val="11"/>
            <color indexed="81"/>
            <rFont val="Tahoma"/>
            <family val="2"/>
          </rPr>
          <t xml:space="preserve">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r>
        <r>
          <rPr>
            <b/>
            <sz val="11"/>
            <color indexed="81"/>
            <rFont val="Tahoma"/>
            <family val="2"/>
          </rPr>
          <t xml:space="preserve">
</t>
        </r>
      </text>
    </comment>
    <comment ref="A41" authorId="0" shapeId="0" xr:uid="{00000000-0006-0000-0400-000003000000}">
      <text>
        <r>
          <rPr>
            <sz val="11"/>
            <color indexed="81"/>
            <rFont val="Tahoma"/>
            <family val="2"/>
          </rPr>
          <t xml:space="preserve"> 
Ahorro Fonpet
La finalidad es presentar la información correspondiente al pasivo pensional de la entidad territorial y al monto de los recursos ahorrados en el Fonpet.Para el efecto puede consultar como fuente de información el Marco Fiscal de Mediano Plazo y los informes contables de la entidad territorial.</t>
        </r>
        <r>
          <rPr>
            <b/>
            <sz val="11"/>
            <color indexed="81"/>
            <rFont val="Tahoma"/>
            <family val="2"/>
          </rPr>
          <t xml:space="preserve">
</t>
        </r>
      </text>
    </comment>
    <comment ref="A61" authorId="0" shapeId="0" xr:uid="{00000000-0006-0000-0400-000004000000}">
      <text>
        <r>
          <rPr>
            <sz val="10"/>
            <color indexed="81"/>
            <rFont val="Tahoma"/>
            <family val="2"/>
          </rPr>
          <t>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r>
        <r>
          <rPr>
            <sz val="9"/>
            <color indexed="81"/>
            <rFont val="Tahoma"/>
            <family val="2"/>
          </rPr>
          <t xml:space="preserve">
</t>
        </r>
      </text>
    </comment>
    <comment ref="A72" authorId="0" shapeId="0" xr:uid="{00000000-0006-0000-0400-000005000000}">
      <text>
        <r>
          <rPr>
            <sz val="11"/>
            <color indexed="81"/>
            <rFont val="Tahoma"/>
            <family val="2"/>
          </rPr>
          <t xml:space="preserve">El propósito es presentar la información sobre las vigencias futuras aprobadas para el siguiente cuatrenio,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
</t>
        </r>
      </text>
    </comment>
    <comment ref="A86" authorId="0" shapeId="0" xr:uid="{00000000-0006-0000-0400-000006000000}">
      <text>
        <r>
          <rPr>
            <sz val="11"/>
            <color indexed="81"/>
            <rFont val="Tahoma"/>
            <family val="2"/>
          </rPr>
          <t xml:space="preserve">El propósito es presentar de manera desagregada el comportamiento del recaudo de los ingresos en cada vigencia fiscal desde el 2012 a la fecha.
Para el efecto puede consultar como fuente de información  los reportes de ejecución presupuestal presentados en el Formulario Único Territorial y la ejecución presupuestal de la presente vigencia.
</t>
        </r>
      </text>
    </comment>
    <comment ref="A87" authorId="0" shapeId="0" xr:uid="{00000000-0006-0000-0400-000007000000}">
      <text>
        <r>
          <rPr>
            <sz val="11"/>
            <color indexed="81"/>
            <rFont val="Tahoma"/>
            <family val="2"/>
          </rPr>
          <t xml:space="preserve">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
</t>
        </r>
      </text>
    </comment>
    <comment ref="C103" authorId="0" shapeId="0" xr:uid="{00000000-0006-0000-0400-000008000000}">
      <text>
        <r>
          <rPr>
            <sz val="11"/>
            <color indexed="81"/>
            <rFont val="Tahoma"/>
            <family val="2"/>
          </rPr>
          <t>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r>
        <r>
          <rPr>
            <b/>
            <sz val="9"/>
            <color indexed="81"/>
            <rFont val="Tahoma"/>
            <family val="2"/>
          </rPr>
          <t xml:space="preserve">
</t>
        </r>
      </text>
    </comment>
    <comment ref="B112" authorId="0" shapeId="0" xr:uid="{00000000-0006-0000-0400-000009000000}">
      <text>
        <r>
          <rPr>
            <sz val="11"/>
            <color indexed="81"/>
            <rFont val="Tahoma"/>
            <family val="2"/>
          </rPr>
          <t xml:space="preserve">El propósito es presentar de manera desagregada el comportamiento de la ejecución del presupuesto de gastos en cada vigencia fiscal desde el 2012 a la fecha. Para el efecto puede consultar como fuente de información  los reportes de ejecución presupuestal presentados en el Formulario Único Territorial y la ejecución presupuestal de la presente vigencia.
</t>
        </r>
        <r>
          <rPr>
            <b/>
            <sz val="9"/>
            <color indexed="81"/>
            <rFont val="Tahoma"/>
            <family val="2"/>
          </rPr>
          <t xml:space="preserve">
</t>
        </r>
      </text>
    </comment>
    <comment ref="A122" authorId="0" shapeId="0" xr:uid="{00000000-0006-0000-0400-00000A000000}">
      <text>
        <r>
          <rPr>
            <sz val="9"/>
            <color indexed="81"/>
            <rFont val="Tahoma"/>
            <family val="2"/>
          </rPr>
          <t xml:space="preserve">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
</t>
        </r>
      </text>
    </comment>
    <comment ref="A138" authorId="0" shapeId="0" xr:uid="{00000000-0006-0000-0400-00000B000000}">
      <text>
        <r>
          <rPr>
            <sz val="9"/>
            <color indexed="81"/>
            <rFont val="Tahoma"/>
            <family val="2"/>
          </rPr>
          <t xml:space="preserve">“El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 
</t>
        </r>
        <r>
          <rPr>
            <b/>
            <sz val="9"/>
            <color indexed="81"/>
            <rFont val="Tahoma"/>
            <family val="2"/>
          </rPr>
          <t xml:space="preserve">
</t>
        </r>
      </text>
    </comment>
    <comment ref="A146" authorId="0" shapeId="0" xr:uid="{00000000-0006-0000-0400-00000C000000}">
      <text>
        <r>
          <rPr>
            <sz val="9"/>
            <color indexed="81"/>
            <rFont val="Tahoma"/>
            <family val="2"/>
          </rPr>
          <t>Para efectos de ejercicio del empalme se considera pertinente presentar el balance general de la presente vigencia, con corte al 31 de octubre, para tener una visión clara de la gestión de la actual administración.</t>
        </r>
        <r>
          <rPr>
            <b/>
            <sz val="9"/>
            <color indexed="81"/>
            <rFont val="Tahoma"/>
            <family val="2"/>
          </rPr>
          <t xml:space="preserve">
</t>
        </r>
      </text>
    </comment>
    <comment ref="A161" authorId="0" shapeId="0" xr:uid="{00000000-0006-0000-0400-00000E000000}">
      <text>
        <r>
          <rPr>
            <sz val="9"/>
            <color indexed="81"/>
            <rFont val="Tahoma"/>
            <family val="2"/>
          </rPr>
          <t xml:space="preserve">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
</t>
        </r>
      </text>
    </comment>
    <comment ref="C168" authorId="0" shapeId="0" xr:uid="{00000000-0006-0000-0400-00000F000000}">
      <text>
        <r>
          <rPr>
            <sz val="10"/>
            <color indexed="81"/>
            <rFont val="Tahoma"/>
            <family val="2"/>
          </rPr>
          <t>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r>
        <r>
          <rPr>
            <sz val="9"/>
            <color indexed="81"/>
            <rFont val="Tahoma"/>
            <family val="2"/>
          </rPr>
          <t xml:space="preserve">
</t>
        </r>
      </text>
    </comment>
    <comment ref="A182" authorId="0" shapeId="0" xr:uid="{00000000-0006-0000-0400-000010000000}">
      <text>
        <r>
          <rPr>
            <sz val="11"/>
            <color indexed="81"/>
            <rFont val="Tahoma"/>
            <family val="2"/>
          </rPr>
          <t xml:space="preserve">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
</t>
        </r>
      </text>
    </comment>
    <comment ref="A192" authorId="0" shapeId="0" xr:uid="{00000000-0006-0000-0400-000011000000}">
      <text>
        <r>
          <rPr>
            <sz val="11"/>
            <color indexed="81"/>
            <rFont val="Tahoma"/>
            <family val="2"/>
          </rPr>
          <t xml:space="preserve">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
</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Administrador</author>
  </authors>
  <commentList>
    <comment ref="F1961" authorId="0" shapeId="0" xr:uid="{E91C401B-57AC-4BB6-9D1D-1A0717DB4A12}">
      <text>
        <r>
          <rPr>
            <b/>
            <sz val="9"/>
            <color indexed="8"/>
            <rFont val="Tahoma"/>
            <family val="2"/>
          </rPr>
          <t>ACUMULADO A EXP. 033 DE 2005 Y 119 DE 2003</t>
        </r>
      </text>
    </comment>
    <comment ref="F2226" authorId="0" shapeId="0" xr:uid="{4CF92466-EF18-448B-A99A-19E71D80334E}">
      <text>
        <r>
          <rPr>
            <b/>
            <sz val="9"/>
            <color indexed="8"/>
            <rFont val="Tahoma"/>
            <family val="2"/>
          </rPr>
          <t>REMITIR A DISCIPLINARIOS</t>
        </r>
      </text>
    </comment>
    <comment ref="E4313" authorId="1" shapeId="0" xr:uid="{1944B2C4-83E5-4DB1-B9AE-F2773AEEF541}">
      <text>
        <r>
          <rPr>
            <b/>
            <sz val="9"/>
            <color indexed="81"/>
            <rFont val="Tahoma"/>
            <family val="2"/>
          </rPr>
          <t>Administrador: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F1" authorId="0" shapeId="0" xr:uid="{1CEE92FC-DBBF-421F-9AC5-8C4733CF6CC7}">
      <text>
        <r>
          <rPr>
            <b/>
            <sz val="8"/>
            <color indexed="8"/>
            <rFont val="Tahoma"/>
            <family val="2"/>
          </rPr>
          <t xml:space="preserve"> :
</t>
        </r>
      </text>
    </comment>
  </commentList>
</comments>
</file>

<file path=xl/sharedStrings.xml><?xml version="1.0" encoding="utf-8"?>
<sst xmlns="http://schemas.openxmlformats.org/spreadsheetml/2006/main" count="47002" uniqueCount="9157">
  <si>
    <t>LOGROS</t>
  </si>
  <si>
    <t>No.</t>
  </si>
  <si>
    <t>LOGRO</t>
  </si>
  <si>
    <t>DESCRIPCIÓN</t>
  </si>
  <si>
    <t>PROYECTOS DE INVERSIÓN</t>
  </si>
  <si>
    <t>Dotación de la totalidad de Jardines SDIS</t>
  </si>
  <si>
    <t xml:space="preserve">Se celebró un contrato con el fin de dotar 6 jardines de la localidad. Este proceso de contratación se realizó de la mano con la Secretaría Distrital de Integración Social - SDIS quienes definieron las necesidades primordiales en términos de elementos pedagógicos, tecnológicos y libros para fomentar de manera óptima la educación de los niños y niñas de la localidad. 
La dotación cubre la totalidad de la demanda de la localidad, generando un avance significativo en lo estipulado en el Plan de Desarrollo Local donde se proyectó inicialmente dotar a 7 jardines. Esta dotación permite realizar de manera homogénea un beneficio a aproximadamente 994 niños y niñas que componen la comunidad educativa de todos los jardines de la localidad.
</t>
  </si>
  <si>
    <t xml:space="preserve">Protección y promoción de la primera infancia 
(1533).
</t>
  </si>
  <si>
    <t>Buen trato y prevención de la maternidad y paternidad temprana</t>
  </si>
  <si>
    <t xml:space="preserve">Las acciones enfocadas a fortalecer el buen trato infantil han sido pieza fundamental de la administración local, es por eso, que en el mes de noviembre de 2019 se llevó a cabo la semana del buen trato en equipo con la Secretaría Distrital de Integración Social – SDIS. En esta semana participaron 570 personas, en actividades enfocadas a fomentar el buen estímulo de los padres hacia sus hijos en el hogar. 
Adicional a lo anterior, con el fin de complementar la dinámica establecida de crear escuelas de padres en instituciones educativas de la localidad, la Alcaldía Local de Barrios Unidos inició el proceso para la creación de ferias de sexualidad. Éstas ferias permiten a los estudiantes de grados superiores asistir a dinámicas en las cuales se explica todos los temas relacionados con la sexualidad en adolescentes y que tienen como fin crear conciencia entre ellos para fomentar el acciones de buen trato infantil.
</t>
  </si>
  <si>
    <t>Apoyo a adultos mayores en estado de vulnerabilidad</t>
  </si>
  <si>
    <t>Para la vigencia 2019 se realizó la entrega de bonos de subsidio tipo C, a un promedio de 630, adicional a la entrega de bonos, se brindó formación a 450 personas mayores (promedio mensual) en procesos de desarrollo humano lo que constituye un complemento a la entrega de subsidios. El proceso de formación tuvo como objetivo “fortalecer y ampliar las capacidades y potencialidades de las personas mayores a través de un ejercicio de formación que contribuya a la garantía de derechos y al acercamiento de nuevos conocimientos para un envejecimiento y una vejez con dignidad</t>
  </si>
  <si>
    <t>Apoyo dirigido a la población vulnerable adulto mayor y con condición de discapacidad de la localidad
1556</t>
  </si>
  <si>
    <t>Entrega de ayudas técnicas a personas con discapacidad</t>
  </si>
  <si>
    <t>Durante la vigencia 2019 la Alcaldía Local de Barrios Unidos suscribió convenio interadministrativo con la SUBRED Norte con el fin de entregar ayudas técnicas a 76 personas de la localidad. Este convenio complementa lo ya ejecutado en vigencias anteriores y ha permitido grandes avances en la consecución de la meta de beneficiar a 300 personas en el cuatrienio de acuerdo con lo contemplado en el Plan de Desarrollo Local de Barrios Unidos</t>
  </si>
  <si>
    <t>Dotación de elementos educativos</t>
  </si>
  <si>
    <t xml:space="preserve">La localidad de Barrios Unidos cuenta actualmente con nueve instituciones educativas distritales, las cuales albergan alrededor de 11.900 estudiantes. Para estas instituciones es fundamental contar con herramientas tecnológicas adecuadas y a la vanguardia con el fin de que contribuyan a que los procesos de formación sean mas eficaces, es por esta razón que la Alcaldía Local de Barrios Unidos suscribió un convenio con la Secretaría Distrital de Educación – SDE con el cual se logró la adquisición de 374 computadores de escritorio y portátiles. Éstos fueron distribuidos de acuerdo a la capacidad en la infraestructura de los colegios y será pieza clave en el desarrollo de las competencias de los estudiantes de la localidad. </t>
  </si>
  <si>
    <t>Fortalecimiento educativo para un futuro mejor 1552</t>
  </si>
  <si>
    <t>Actividades de fomento y formación en cultura y deporte</t>
  </si>
  <si>
    <t xml:space="preserve">La localidad de Barrios Unidos es reconocida por poseer gran cantidad de celebraciones que conmemoran espacios y fechas relacionadas con los barrios que la componen, es por eso, que durante 2019 a diferencia de vigencias anteriores, La Alcaldía logro celebrar 12 eventos culturales siendo los mas simbólico la celebración de las novenas en varias ubicaciones de la localidad superando el promedio de los años pasados. Este aumento en eventos y novenas permitió que mas de 25 barrios de los 42 que la componen contaran con una celebración de algún evento he hizo participe a 2700 niños y niñas en la entrega de regalos de novenas. Las escuelas de formación también fueron importantes durante 2019, permitiendo la participación de aproximadamente 300 personas en clases de danza artística (para mayores de 50) y producción musical (para jóvenes entre los 14 a los 35 años).
La Alcaldía aumentó la cantidad de disciplinas que normalmente se practican, abriendo espacios para la práctica del ultimate, skateboarding, rugby y porras obteniendo gran demanda de los mismos y generando mayores espacios para la práctica de nuevos deportes. Durante 2019 también se llevaron a cabo la celebración de dos eventos recreo deportivos denominados “Festival Colombianito” y las “Vacaciones Recreativas” donde participaron mas de 240 adultos y 350 niños y niñas d de la localidad. </t>
  </si>
  <si>
    <t>PGI: Cultura ciudadana, deporte y arte para un mejor futuro
791</t>
  </si>
  <si>
    <t>Intervención de parques vecinales y de bolsillo</t>
  </si>
  <si>
    <t xml:space="preserve">Alcaldía logró finalizar la intervención de 8 parques, que sumado con los 32 parques intervenidos en vigencias anteriores dan cumplimiento a lo establecido en la meta para el cuatrienio. La totalidad de las intervenciones y construcciones representan aproximadamente un 33% de cubrimiento sobre todos los parques de la localidad. </t>
  </si>
  <si>
    <t>PGI: Mejor espacio público para todos
1558</t>
  </si>
  <si>
    <t>Intervención de malla vial y espacio publico</t>
  </si>
  <si>
    <t xml:space="preserve">la alcaldía logró realizar la intervención de 15,1 kilómetros carril y 1.053 metros cuadrados de espacio público. Adicional a lo anterior también se adjudicó el contrato para realizar la intervención de 10.4 kilómetros carril y 5.442 metros cuadrados de espacio público más. Estas intervenciones cubren las 4 UPZ que componen la localidad y fortalecen vías primordiales para actividades de comercios, culturales y deportivas que son las más características en Barrios Unidos. </t>
  </si>
  <si>
    <t>PGI: Construyendo futuro
1561</t>
  </si>
  <si>
    <t>Dotación de elementos de seguridad</t>
  </si>
  <si>
    <t xml:space="preserve">La dotación a la Policía Nacional ha sido constante en los últimos tres años, contando en su mayoría con cámaras de seguridad, motos y CAI móviles. Con el fin de seguir fortalecimiento la seguridad y mantener a la vanguardia tecnológica y automotriz a la Policía de la localidad, la Alcaldía de Barrios Unidos durante el 2019 entregó 29 motos, 2 paneles de vigilancia y 1 vehículo de seguridad. Estas dotaciones se hicieron en equipo con la Secretaría Distrital de Seguridad – SDS quienes fueron los encargados de realizar el levantamiento de las necesidades con el fin de realizar una dotación adecuada. </t>
  </si>
  <si>
    <t>PGI: Seguridad y convivencia mejor para todos
1563</t>
  </si>
  <si>
    <t>Fortalecimiento de la participación</t>
  </si>
  <si>
    <t xml:space="preserve">El fortalecimiento de instancias de participación fue clave en el desarrollo de los objetivos de la Entidad para 2019, es por eso que a través de contrato celebrado se logró dotar a 23 juntas de acción comunal con kits de embellecimiento para mejorar las fachadas de sus instalaciones, kits de seguridad con el fin de que cuenten con los elementos necesarios para cualquier eventualidad que pueda afectar la seguridad e integridad de las instalaciones, y por último, con kits deportivos con los cuales se pretende fomentar la participación de la comunidad en escuelas y eventos deportivos liderados por las Juntas de Acción Comunal. Además de fortalecer a las JAC la Alcaldía también apoyó a 10 iniciativas de participación en temas enfocados hacia la cultura, el emprendimiento, la literatura, la música entre otros. 
La participación durante 2019 también se fomentó a través de la creación de cursos a la comunidad enfocados en temas de gestión del riesgo, conocimiento de la plataforma de contratación SECOP II y emprendimiento. Estos espacios están beneficiando a 150 personas de la comunidad y su objetivo es dar herramientas necesarias para que las personas hagan parte activa de todas las capacitaciones que ofrece la Alcaldía. 
</t>
  </si>
  <si>
    <t>Gobierno legitimo y eficiente
1562</t>
  </si>
  <si>
    <t>REZAGOS Y DIFICULTADES</t>
  </si>
  <si>
    <t>REZAGO</t>
  </si>
  <si>
    <t>Entrega de la dotación</t>
  </si>
  <si>
    <t>Demoras en la importación o fabricación  de algunos elementos  de dotación, se presentó una diferencia entre el anexo técnico y la propuesta económica del contrato, razón por la cual se suscribir una segunda modificación de prorroga por dos meses y adición por el valor de la diferencia presentada.</t>
  </si>
  <si>
    <t>Adecuar  3 jardines infantiles  en el cuatrenio</t>
  </si>
  <si>
    <t>• Adecuación de jardines infantiles, no ha tenido avances de ejecución dado que en la etapa de estructuración del proceso al momento de proceder a revisar la documentación se encontraron faltantes que darían viabilidad para que recursos del FDL se invertidos en espacio público.  Con el fin de dar trámite a los documentos necesarios para realizar la intervención de los jardines infantiles, el Fondo estableció mesas de trabajo junto con la Secretaría Distrital de Integración Social – SDIS donde se dieron los lineamientos necesarios para que en conjunto se llevaran a cabo los trámites necesarios para obtener los documentos. Adicional a lo anterior, pese a no contar con los documentos necesarios, se adelantaron actividades de anexos técnicos, estudios del sector y estudios de mercado.</t>
  </si>
  <si>
    <t>Sembrar y/o intervenir 600 árboles en la Localidad de Barrios Unidos</t>
  </si>
  <si>
    <t xml:space="preserve">La localidad de Barrios Unidos cuenta con grandes zonas verdes ubicadas en sus parques vías y andenes, sin embargo, en los ejercicios realizados con el fin de cumplir lo estipulado en el proyecto ambiental cuyo objetivo es la plantación de árboles, se encontró que si se desea cumplir con los aspectos técnicos establecidos por el Jardín Botánico en temas paisajísticos y de distancias entre árboles, es poco probable encontrar espacios que cumplan con estas características técnicas dentro de la localidad. 
La plantación de espacios busca fortalecer la naturaleza ya existente y también mejorar los paisajes de la comunidad, sin embargo, al encontrar las limitantes descritas anteriormente, se consideró necesarios realizar las plantaciones en espacios poco convencionales alejados de la vista de los habitantes de la comunidad pero que de igual forma impactan de manera positiva el medio ambiente de la localidad.
</t>
  </si>
  <si>
    <t>Una Sociedad que recupera y cuida al medio ambiente.
1532</t>
  </si>
  <si>
    <t>TEMAS PRIORITARIOS AÑO 2020</t>
  </si>
  <si>
    <t>Tema</t>
  </si>
  <si>
    <t>Importancia</t>
  </si>
  <si>
    <t>Consecuencia</t>
  </si>
  <si>
    <t>Fecha máxima para dar inicio a la actividad</t>
  </si>
  <si>
    <t>Mejorar la coordinación intersectorial y la administración local.</t>
  </si>
  <si>
    <t>El Consejo local de gobierno debe nutrirse de la información que en la relación de la comunidad con los actores institucionales se construye en cada una de las instancias de participación, para lograr este propósito se sugiere realizar sesiones en los sectores en donde en mayor grado se presentan los problemas concertados en el plan de acción.</t>
  </si>
  <si>
    <t>Sede administrativa local</t>
  </si>
  <si>
    <t>Las acciones recomendadas deben contar con la garantía de ser acompañadas por la disposición de una sede administrativa que permita el logro de las metas, en la actualidad la sede en la que la administración local presta sus servicios se encuentra en un estado de deterioro que ha sido sujeto de advertencia de restricción de uso por parte del IDIGER como autoridad competente, se propone realizar las acciones que permitan contar con una infraestructura adecuada a las necesidades del desempeño de la gestión local y garantía del encuentro con los ciudadanos.</t>
  </si>
  <si>
    <t>Labor preventiva en ejercicio de las competencias policivas.</t>
  </si>
  <si>
    <t>El componente policivo de la gestión local tiene la costumbre de ser reactivo a las situaciones generadas o potencialmente riesgosas, reacción que produce distancia entre los ciudadanos y la administración local, detonante de una percepción de gestión sancionatoria no favorable en la relación administración comunidad local, de tal forma se considera importante concebir y desarrollar acciones preventivas en el marco de la gestión policiva que permita integrar a la comunidad local en el reconocimiento de sus derechos y deberes promoviendo así el ejercicio del control social y mejora en la percepción sobre el desempeño institucional.</t>
  </si>
  <si>
    <t>Construcción de información diagnóstica para la identificación de necesidades.</t>
  </si>
  <si>
    <t>Las intervenciones y acciones que adelanta el gobierno local exigen actualizar la información disponible como fuente para la toma de decisiones, datos que identifiquen las características poblacionales, las necesidades prioritarias y las capacidades y potencialidades harán posible mejorar el desempeño a partir de la aproximación al conocimiento de las realidades locales, dando como resultado optimizar el impacto y los logros de la gestión local, mejorar la oferta institucional y la percepción y gobernabilidad local.</t>
  </si>
  <si>
    <t>AÑO</t>
  </si>
  <si>
    <t>MODALIDAD AUDITORIA</t>
  </si>
  <si>
    <t>FECHA INFORME</t>
  </si>
  <si>
    <t>TIPO DE HALLAZGOS</t>
  </si>
  <si>
    <t>1. ADMINISTRATIVOS</t>
  </si>
  <si>
    <t>2. DISCIPLINARIOS</t>
  </si>
  <si>
    <t>3. PENALES</t>
  </si>
  <si>
    <t>4. FISCALES</t>
  </si>
  <si>
    <t>5. TOTAL</t>
  </si>
  <si>
    <t>ABIERTOS</t>
  </si>
  <si>
    <t>CERRADOS</t>
  </si>
  <si>
    <t xml:space="preserve">Desempeño </t>
  </si>
  <si>
    <t>Regularidad</t>
  </si>
  <si>
    <t>TOTAL</t>
  </si>
  <si>
    <t xml:space="preserve">Nota:   Con corte a la presentación del presente informe la Contraloría emitió el  Informe  Preliminar en el cual informan que se tiene un 98% de cumplimiento e informar que la  acción asociada </t>
  </si>
  <si>
    <t>al  hallazgo referente a la ejecución del Plan de Desarrollo Local es inefectiva, razón por la cual será formulado un nuevo hallazgo</t>
  </si>
  <si>
    <t>Tipo Informe</t>
  </si>
  <si>
    <t>70 PLAN DE MEJORAMIENTO - FORMULACIÓN</t>
  </si>
  <si>
    <t>Formulario</t>
  </si>
  <si>
    <t>CB-0402F: PLAN DE MEJORAMIENTO - FORMULACIÓN</t>
  </si>
  <si>
    <t>Moneda Informe</t>
  </si>
  <si>
    <t>Entidad</t>
  </si>
  <si>
    <t>Fecha</t>
  </si>
  <si>
    <t>Periodicidad</t>
  </si>
  <si>
    <t>Anual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</si>
  <si>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</si>
  <si>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</si>
  <si>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</si>
  <si>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</si>
  <si>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</si>
  <si>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</si>
  <si>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</si>
  <si>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</si>
  <si>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</si>
  <si>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</si>
  <si>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</si>
  <si>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</si>
  <si>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</si>
  <si>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</si>
  <si>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</si>
  <si>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</si>
  <si>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12</t>
  </si>
  <si>
    <t>3.1.1.1</t>
  </si>
  <si>
    <t>HALLAZGO ADMINISTRATIVO, POR FALTA DE GESTIÓN OPORTUNA PARA INICIAR UN NUEVO PROCESO CONTRACTUAL UNA VEZ LIQUIDADO EL CONTRATO  061-14, PARA GARANTIZAR EL MANTENIMIENTO PERIODO DE LA GRAMA SINTÉTICA</t>
  </si>
  <si>
    <t>EL FONDO DE DESARROLLO LOCAL INTERVENDRÁ LA CANCHA SINTÉTICA CONSTRUIDA EN EL PARQUE UBICADO EN EL BARRIO METRÓPOLIS, IDENTIFICADO CON EL CÓDIGO 12-035,  UNA VEZ TERMINADAS LAS OBRAS SEADELANTARÁN ACTIVIDADES  LA ENTREGA EN ADMINISTRACIÓN DE LA CANCHA AL IDRD.</t>
  </si>
  <si>
    <t>INTERVENCIÓN DE CANCHA UBICADA EN PARQUE  12-035</t>
  </si>
  <si>
    <t>CANCHA INTERVENIDA / CANCHA PROGRAMADA A INTERVENIR</t>
  </si>
  <si>
    <t>PROFESIONALES DE INFRAESTRUCTURA</t>
  </si>
  <si>
    <t>2018-10-10</t>
  </si>
  <si>
    <t>2019-09-25</t>
  </si>
  <si>
    <t>REALIZAR REUNIÓN ENTRE EL IDRD Y LA ALCALDÍA SOBRE LOS REQUISITOS PARA LANTREGA DE BIENES DEJANDO CONSTANCIA EN ACTA.</t>
  </si>
  <si>
    <t>SOCIALIZACIÓN ENTREGA DE CANCHAS DE GRAMA SINTÉTICA</t>
  </si>
  <si>
    <t>NO SOCIALIZACIONES ENTREGA DE PARQUE  / NO SOCIALIZACIONES PROGRAMADAS PARA ENTREGA  DE PARQUES</t>
  </si>
  <si>
    <t>2019-03-31</t>
  </si>
  <si>
    <t>3.1.1.2</t>
  </si>
  <si>
    <t>HALLAZGO ADMINISTRATIVO CON PRESUNTA INCIDENCIA DISCIPLINARIA POR NO INCLUSIÓN DEL AMPARO DE PAGO DE SALARIOS E INDEMNIZACIONES LABORALES EN LA GARANTÍA ÚNICA DE CUMPLIMIENTO DEL CPS-091-2017 Y POR FALTA DE AJUSTE DE LA FECHA: “DESDE” EN LA GARANTÍA ÚNICA DE CUMPLIMIENTO DEL CPS-093-2017, DE CONFORMIDAD CON EL ACTA DE INICIO.</t>
  </si>
  <si>
    <t>CAPACITACIÓN EN SUPERVISIÓN  DE CONTRATOS, RESPECTO A LA ACTUALIZACIÓN DE LOS DOCUMENTOS  REFERENTES A LA EJECUCIÓN DEL CONTRATO.</t>
  </si>
  <si>
    <t>CAPACITACIONES SOBRE SUPERVISIÓN DE CONTRATOS REALIZADAS</t>
  </si>
  <si>
    <t>NO. DE CAPACITACIONES SOBRE SUPERVISIÓN DE CONTRATOS / NO. DE CAPACITACIONES PROGRAMADAS DURANTE LA VIGENCIA</t>
  </si>
  <si>
    <t>PROFESIONAL DE CALIDAD</t>
  </si>
  <si>
    <t>2019-01-01</t>
  </si>
  <si>
    <t>EN CUMPLIMIENTO DEL DECRETO 1082 DE 2015 SE CONSTRUIRÁ EL EXPEDIENTE FÍSICO CONTRACTUAL  Y VIRTUAL A TRAVÉS DEL SISTEMA SECOP II,  GARANTIZANDO LA DISPOSICIÓN DE LA TOTALIDAD DE LOS DOCUMENTOS DEL PROCESO CONTRACTUAL Y SU RESPECTIVA EJECUCIÓN, Y SE SOLICITARÁ A LOS SUPERVISORES DE CADA UNO DE LOS CONTRATOS REALIZADOS ARCHIVAR LA TOTALIDAD DE LOS DOCUMENTOS FÍSICOS DE MANERA OPORTUNA EN LA CARPETA CONTRACTUAL, GARANTIZANDO QUE SE USE  LA LISTA DE CHEQUEO.</t>
  </si>
  <si>
    <t>EXPEDIENTES CONTRACTUALES DEBIDAMENTE DOCUMENTADOS</t>
  </si>
  <si>
    <t>NO. DE CARPETAS CONTRACTUALES REVISADAS / NO. DE CARPETAS CONTRACTUALES CREADAS</t>
  </si>
  <si>
    <t>PROFESIONAL DE GESTIÓN DOCUMENTAL</t>
  </si>
  <si>
    <t>IMPLEMENTACIÓN LISTA DE CHEQUEO ESPECIAL DOCUMENTACIÓN REQUERIDA SECOP II PARA CADA TIPO DE PROCESO</t>
  </si>
  <si>
    <t>GARANTIZAR QUE LOS EXPEDIENTES SE ENCUENTREN DEBIDAMENTE DOCUMENTADOS EN LA PLATAFORMA SECOP II</t>
  </si>
  <si>
    <t>NO. DE LISTAS DE CHEQUEO IMPLEMENTADAS PARA SECOPII / NO. DE LISTAS DE CHEQUEO ESTABLECIDAS PARA SECOPII</t>
  </si>
  <si>
    <t>3.1.1.3</t>
  </si>
  <si>
    <t>HALLAZGO ADMINISTRATIVO, POR DEBILIDADES EN LA SUPERVISIÓN DE LAS OBLIGACIONES CONTRACTUALES DEL CONTRATO DE PRESTACIÓN DE SERVICIOS 092 DE 2017.</t>
  </si>
  <si>
    <t>CAPACITACIÓN EN SUPERVISIÓN  DE CONTRATOS, CON RESPECTO A LA ACTUALIZACIÓN DE LOS DOCUMENTOS  REFERENTES A LA EJECUCIÓN DEL CONTRATO</t>
  </si>
  <si>
    <t>CAPACITAR A LOS FUNCIONARIOS Y/O CONTRATISTAS QUE SEAN DESIGNADOS COMO APOYOS A LA SUPERVISIÓN EN CUANTO AL PROCEDIMIENTO DE GESTIÓN DOCUMENTAL</t>
  </si>
  <si>
    <t>CAPACITACIÓN EN GESTIÓN DOCUMENTAL</t>
  </si>
  <si>
    <t>2019-10-31</t>
  </si>
  <si>
    <t>3.1.1.4</t>
  </si>
  <si>
    <t>HALLAZGO ADMINISTRATIVO, POR LA NO ENTREGA COMPLETA DE INFORMES MENSUALES DEL CONTRATISTA RELACIONADO CON EL CONTRATO 095 DE 2017 Y FALTA DE SOPORTES DE LA EJECUCIÓN DEL CONTRATO 090 DE 2017.</t>
  </si>
  <si>
    <t>3.1.1.5</t>
  </si>
  <si>
    <t>HALLAZGO ADMINISTRATIVO CON INCIDENCIA FISCAL POR VALOR DE $21.000.000 Y PRESUNTA INCIDENCIA DISCIPLINARIA Y PENAL, POR FALTA DE TRANSPARENCIA E INCONSISTENCIAS EN LA DOCUMENTACIÓN PRESENTADA.</t>
  </si>
  <si>
    <t>SOLICITAR A LA OFICINA DE PLANEACIÓN ELABORAR LOS ESTUDIOS DE MERCADO, ESTUDIOS DEL SECTOR Y ESTUDIOS PREVIOS  TENIENDO EN CUENTA LOS LINEAMIENTOS ESTABLECIDOS EN EL SISTEMA INTEGRADO DE GESTIÓN Y LOS MANUALES QUE SOBRE EL ASPECTO PROVEE LA ENTIDAD NACIONAL.</t>
  </si>
  <si>
    <t>MEMORANDO</t>
  </si>
  <si>
    <t>NO.DE MEMORANDOS ELABORADOS/ NO. DE MEMORANDOS ESTABLECIDOS</t>
  </si>
  <si>
    <t>GESTIÓN CONTRACTUAL</t>
  </si>
  <si>
    <t>2019-11-30</t>
  </si>
  <si>
    <t>LA OFICINA DE CONTRATACIÓN RECIBIRÁ LOS DOCUMENTOS MEDIANTE LISTA DE CHEQUEO ESTABLECIDA POR CADA MODALIDAD DE CONTRATACIÓN, Y LA FIRMARA CERTIFICANDO LA VERIFICACIÓN DE LOS MISMOS.</t>
  </si>
  <si>
    <t>LISTA DE CUEQUEO</t>
  </si>
  <si>
    <t>NO. DE LISTAS DE CHEQUEO IMPLEMENTADAS/ NO. DE LISTAS DE CHEQUEO ESTABLECIDAS</t>
  </si>
  <si>
    <t>3.1.2.1</t>
  </si>
  <si>
    <t>HALLAZGO ADMINISTRATIVO POR INEFECTIVIDAD DE LAS ACCIONES  2.3.1 AUDITORÍA DE REGULARIDAD CÓDIGO 130 PAD 2015, SE EVIDENCIARON ERRORES EN LA SUMA DE LAS CANTIDADES DE LA PROPUESTA ECONÓMICA, ADJUDICADA AL CONTRATISTA, ASÍ: EL COMPONENTE ENCUENTRO JUVENIL TIENE UN COSTO REAL DE $20.601.685 Y  EN EL CITADO DOCUMENTO POR $20.681.667, EL COMPONENTE FORO – POT Y SU INCIDENCIA EN LA RENOVACIÓN URBANA EN FDLBU, TIENE UN COSTO REAL DE $8.448.360 Y NO COMO APARECE EN EL CITADO DOCUMENTO POR $8.450.041.</t>
  </si>
  <si>
    <t>SE DESIGNARA COMO LO  INDICA EL DECRETO 1082 DE 2015,  UN  COMITÉ EVALUADOR PARA CADA PROCESO DE SELECCIÓN,  ADQUISICIÓN Y ADMINISTRACIÓN DE BIENES Y SERVICIOS LOCAL</t>
  </si>
  <si>
    <t>DESIGNACIÓN DE  COMITÉ EVALUADOR</t>
  </si>
  <si>
    <t>NUMERO DE COMITÉS DESIGNADOS/NÚMERO DE COMITÉS SOLICITADOS</t>
  </si>
  <si>
    <t>OFICINA DE CONTRATACIÓN</t>
  </si>
  <si>
    <t>2019-05-30</t>
  </si>
  <si>
    <t>2019-06-30</t>
  </si>
  <si>
    <t>REVISAR EL  INFORME DE EVALUACIÓN RECOMENDADO POR  PARTE DEL COMITÉ EVALUADOR UNA VEZ SE HAYAN VERIFICADO LAS PROPUESTAS ECONÓMICAS DE LOS PROPONENTES CON LOS CRITERIOS Y REQUISITOS ESTABLECIDOS EN EL PLIEGO DE CONDICIONES, ANTES DE  HACER CUALQUIER PUBLICACIÓN EN LA  PLATAFORMA  SECOP</t>
  </si>
  <si>
    <t>REVISIÓN DE INFORME DE EVOLUCIÓN</t>
  </si>
  <si>
    <t>NUMERO DE REVISIONES REALIZADAS/NÚMERO DE REVISIONES  PROGRAMADAS</t>
  </si>
  <si>
    <t>3.1.2.2</t>
  </si>
  <si>
    <t>HALLAZGO ADMINISTRATIVO POR INEFECTIVIDAD DE LAS ACCIONES HALLAZGO 2.3.3 AUDITORÍA DE REGULARIDAD CÓDIGO 130 PAD 2015, MANTENIMIENTO DE LAS ALARMAS, SE OBSERVÓ ADEMÁS QUE, ESTOS ELEMENTOS NO SE ENCUENTRAN ASEGURADOS,  ESTE ORGANISMO DE CONTROL LLAMA LA ATENCIÓN A LA ADMINISTRACIÓN LOCAL, A FIN DE QUE SE SIRVA TENER PRESENTE QUE ESTAS ALARMAS FUERON ADQUIRIDAS CON RECURSOS PÚBLICOS PARA BENEFICIO COMUNITARIO Y ES PRECISO GARANTIZAR SU FUNCIONALIDAD, MANEJO Y SALVAGUARDA. CONTRATO 110 DE 2013</t>
  </si>
  <si>
    <t>VERIFICAR  EN QUE  ZONAS DE LA LOCALIDAD SE  ENCUENTRAN UBICADAS   LAS ALARMAS COMUNITARIAS QUE SE ENTREGARON TENIENDO EN CUENTA LA  CARPETA CONTRACTUAL EXISTENTE. (CONTRATO 110 DE 2013), PROCESO FDLBU -112--SASI-2013</t>
  </si>
  <si>
    <t>IDENTIFICACIÓN DE ZONAS</t>
  </si>
  <si>
    <t>NUMERO DE VERIFICACIONES REALIZADAS /NUMERO DE VERIFICACIONES PROGRAMADAS</t>
  </si>
  <si>
    <t>GRUPO DE SEGURIDAD Y CONVIVENCIA LOCAL</t>
  </si>
  <si>
    <t>ELABORAR UN INFORME DE LA VISITA TÉCNICA REALIZADA  A CADA ZONA, SEÑALANDO EL ESTADO EN QUE SE ENCUENTRAN LAS ALARMAS COMUNITARIAS  Y LA PROGRAMACIÓN DE VISITAS PARA EL SEGUIMIENTO  RESPECTIVO DE LAS MISMAS.</t>
  </si>
  <si>
    <t>INFORME DE VISITAS TÉCNICAS</t>
  </si>
  <si>
    <t>NÚMERO DE INFORMES DE  VISITAS TÉCNICAS REALIZADAS/NÚMERO DE INFORMES DE VISITAS TÉCNICAS PROGRAMADAS</t>
  </si>
  <si>
    <t>3.1.2.3</t>
  </si>
  <si>
    <t>HALLAZGO ADMINISTRATIVO POR INEFECTIVIDAD DE LAS ACCIONES  HALLAZGO 3.1 AUDITORÍA DE DESEMPEÑO CÓDIGO 190 PAD 2015,  POR LAS DEBILIDADES IDENTIFICADAS DEL SISTEMA DE CONTROL FISCAL INTERNO EN LAS ACTUACIONES DEL CONTRATO NO.113 DE 2014, PARTICULARMENTE LAS RELATIVAS A LA FALTA DE SOPORTES Y ARGUMENTACIONES ARCHIVADAS EN LA CARPETA CONTRACTUAL; AL IGUAL QUE A LAS FALENCIAS IDENTIFICADAS EN LOS MECANISMOS DE VERIFICACIÓN Y SEGUIMIENTO, FUNDAMENTALMENTE LO RELATIVO A LA SUPERVISIÓN DEL COMPROMISO.</t>
  </si>
  <si>
    <t>SOCIALIZAR EL  MANUAL DE SUPERVISIÓN E INTERVENTORÍA  CÓDIGO: GCO-GCI-M004, VERSIÓN: 03,  Y LAS NORMAS APLICABLES, A  LOS PROFESIONALES DESIGNADOS  COMO  APOYO  A LA SUPERVISIÓN CONTRACTUAL.</t>
  </si>
  <si>
    <t>SOCIALIZACIÓN DEL  MANUAL Y NORMAS RELACIONADAS CON SUPERVISIÓN   E INTERVENTORÍA</t>
  </si>
  <si>
    <t>NÚMERO DE SOCIALIZACIONES REALIZADAS/NÚMERO DE SOCIALIZACIONES PROGRAMADAS</t>
  </si>
  <si>
    <t>GRUPO DE CONTRATACIÓN</t>
  </si>
  <si>
    <t>INFORMAR Y SOCIALIZAR MEMORANDO  DIRIGIDOS A LOS SUPERVISORES EN EL CUAL SE DESCRIBA LOS ASPECTOS QUE DEBE TENER EN CUENTA EN CUANTO A LA VERIFICACIÓN Y SEGUIMIENTO DE LOS PROCESOS CONTRACTUALES  QUE SEAN ASIGNADOS.</t>
  </si>
  <si>
    <t>MEMORANDO DE SEGUIMIENTO - SUPERVISIÓN</t>
  </si>
  <si>
    <t>MEMORANDO REMITIDO / MEMORANDO PROYECTADO</t>
  </si>
  <si>
    <t>3.1.2.4</t>
  </si>
  <si>
    <t>HALLAZGO ADMINISTRATIVO POR INEFECTIVIDAD DE LAS ACCIONES CORRECTIVAS DEL HALLAZGO 3.1 AUDITORÍA DE DESEMPEÑO CÓDIGO 157 PAD 2016, SE EVIDENCIA QUE DESDE LA MISMA PLANEACIÓN, FORMULACIÓN Y EJECUCCIÓN  DEL PROYECTO SE IDENTIFICARON FALENCIAS</t>
  </si>
  <si>
    <t>SE IMPLEMENTARÁN MESAS DE REVISIÓN DE LOS DOCUMENTOS PRODUCTO DE LA FORMULACIÓN DE PROYECTOS, LIDERADAS POR EL ALCALDE LOCAL Y CON ASISTENCIA DE LOS PROFESIONALES RESPONSABLES.</t>
  </si>
  <si>
    <t>MESAS DE TRABAJO - FORMULACIÓN DE PROYECTOS</t>
  </si>
  <si>
    <t>MESAS DE TRABAJO EFECTUADAS   / NO MESAS DE TRABAJO  PROGRAMADAS</t>
  </si>
  <si>
    <t>ÁREA DE GESTIÓN PARA EL DESARROLLO LOCAL</t>
  </si>
  <si>
    <t>3.1.2.5</t>
  </si>
  <si>
    <t>HALLAZGO ADMINISTRATIVO POR INEFECTIVIDAD DE LAS ACCIONES CORRECTIVAS DEL HALLAZGO 3.3 AUDITORÍA DE DESEMPEÑO CÓDIGO 190 PAD 2015, CONTRATO NO. 64 DE 2013, N.S.P. DE COLOMBIA. EL COMPROMISO FUE LIQUIDADO Y NO FUERON APORTADAS LAS PLANILLAS QUE EVIDENCIARAN LA INSTALACIÓN DE LAS PLACAS. SI BIEN ES CIERTO SE COMPROBÓ QUE EFECTIVAMENTE ÉSTAS SE COLOCARON, SE APRECIA DEBILIDAD EN LOS MECANISMOS DE SEGUIMIENTO POR PARTE DEL FDLBU, TODA VEZ QUE NO SOLO SE TRATABA DE ADQUIRIR LAS PLACAS</t>
  </si>
  <si>
    <t>3.1.2.6</t>
  </si>
  <si>
    <t>HALLAZGO ADMINISTRATIVO POR INEFECTIVIDAD DE LAS ACCIONES CORRECTIVAS DEL HALLAZGO 3.4 AUDITORÍA DE DESEMPEÑO CÓDIGO 190 PAD 2015, LA RELACIÓN DE LA CONTRATACIÓN DE LAS VIGENCIAS EN ESTUDIO PUESTAS A DISPOSICIÓN DE ESTE ORGANISMO DE CONTROL, REFLEJÓ IMPRECISIÓN EN EL VALOR DEL CONTRATO NO. 93/14 EL CUAL FUE SUSCRITO POR VALOR DE $62.117.924 Y EN LA RELACIÓN MENCIONADA APARECE REGISTRADO POR $117.237.777, CIRCUNSTANCIA QUE GENERA INCERTIDUMBRE RESPECTO DE LA INFORMACIÓN REPORTADA POR EL FDLBU</t>
  </si>
  <si>
    <t>SE INFORMARA (A TRAVÉS DE MEMORANDO) A TODOS LOS RESPONSABLES DE PROYECTAR RESPUESTA O ENTREGAR DOCUMENTOS A LOS ÓRGANOS DE CONTROL, QUE ESTOS DEBEN SER REMITIDOS A TRAVÉS DE OFICIO EL CUAL DEBEN CONTAR CON LA REVISIÓN DE UN PROFESIONAL DE GRADO SUPERIOR, QUIEN SE ENCARGARÁ DE GARANTIZAR QUE LA INFORMACIÓN SEA CONFIABLE Y COINCIDA CON LOS REGISTROS Y DOCUMENTACIÓN QUE REPOSA EN LA ALCALDÍA.</t>
  </si>
  <si>
    <t>MEMORANDO DE  REVISIÓN Y CONTROL DE DOCUMENTOS</t>
  </si>
  <si>
    <t>PROMOTORA DE LA MEJORA</t>
  </si>
  <si>
    <t>3.1.2.7</t>
  </si>
  <si>
    <t>HALLAZGO ADMINISTRATIVO POR INEFECTIVIDAD DE LAS ACCIONES CORRECTIVAS DEL HALLAZGO 4.1.1. AUDITORÍA DE REGULARIDAD CÓDIGO 150 PAD 2015, ERRORES EN LA INFORMACIÓN SUMINISTRADA A LA CONTRALORÍA REFERENTE AL SEGUIMIENTO DE LOS PLANES DE MEJORAMIENTO</t>
  </si>
  <si>
    <t>ANTES DE EFECTUAR EL CARGUE DE INFORMACIÓN DEL PLAN DE MEJORAMIENTO A TRAVÉS DE SIVICOF, EL PROFESIONAL RESPONSABLE DE PROMOCIÓN DE LA MEJORA, DEBE SOLICITAR LA VALIDACIÓN Y REVISIÓN DEL DOCUMENTO POR PARTE DEL DESPACHO DE LA ALCALDÍA LOCAL.</t>
  </si>
  <si>
    <t>APROBACIÓN PRESENTACIÓN PLAN DE MEJORAMIENTO</t>
  </si>
  <si>
    <t>PLANES DE MEJORAMIENTO APROBADOS/PLANES DE MEJORAMIENTO REMITIDOS PARA APROBACIÓN.</t>
  </si>
  <si>
    <t>PROMOTOR DE LA MEJORA</t>
  </si>
  <si>
    <t>3.1.3.1</t>
  </si>
  <si>
    <t>HALLAZGO ADMINISTRATIVO CON PRESUNTA INCIDENCIA DISCIPLINARIA, POR EL NO CUMPLIMIENTO CON LA PUBLICIDAD DE TODOS LOS PROCEDIMIENTOS Y ACTOS ASOCIADOS A LOS PROCESOS DE CONTRATACIÓN EN EL SECOP, EVALUADOS Y ANALIZADOS LOS CONTRATOS OBJETO DE LA MUESTRA, SE EVIDENCIO EL NO CUMPLIMIENTO CON LA PUBLICIDAD DE LA ORDEN DE PAGO - 130 Y SU CORRESPONDIENTE CERTIFICADO DE CUMPLIMIENTO PARA EL CONTRATO DE PRESTACIÓN DE SERVICIOS 125-2018 EN EL SECOP.</t>
  </si>
  <si>
    <t>USO DE LISTAS DE CHEQUEO QUE SE ENCUENTRAN EN EL SISTEMA DE GESTION EN LA CUAL SE DETALLE LOS DOCUMENTOS  QUE DEBEN SER INGRESADOS A TRAVÉS DE LA PLATAFORMA SECOP.</t>
  </si>
  <si>
    <t>LISTA DE CHEQUEO SECOP</t>
  </si>
  <si>
    <t>LISTA DE CHEQUEO DILIGENCIADA / LISTA DE CHEQUEO IMPRESA</t>
  </si>
  <si>
    <t>OFICINA DE CONTRATACIÓN Y  PROMOTOR  DE LA MEJORA</t>
  </si>
  <si>
    <t>2019-08-30</t>
  </si>
  <si>
    <t>REALIZAR JORNADAS DE SENSIBILIZACIÓN Y SOCIALIZACIÓN DE  LA LISTA DE CHEQUEO QUE TIENE COMO FINALIDAD GARANTIZAR EL INGRESO DE INFORMACIÓN  A TRAVÉS DEL SISTEMA DE INFORMACIÓN PREVISTO,  DE FORMA CRONOLÓGICA, ORGANIZADA, BUSCANDO QUE NO SE PRESENTE DUPLICIDAD EN EL INGRESO DE DOCUMENTOS.</t>
  </si>
  <si>
    <t>SENSIBILIZACIÓN LISTAS DE CHEQUEO</t>
  </si>
  <si>
    <t>NO. DE SENSIBILIZACIONES EFECTUADAS   / NO. DE SENSIBILIZACIONES PROGRAMADAS</t>
  </si>
  <si>
    <t>2019-07-01</t>
  </si>
  <si>
    <t>2019-12-31</t>
  </si>
  <si>
    <t>FALTA DE CONTROL  DE LA INTERVENTORÍA A LOS INFORMES DEL EJECUTOR CONTRATO 075 DE 2016</t>
  </si>
  <si>
    <t>EN LA ETAPA DE LIQUIDACIÓN, SERÁ VERIFICADA LA INFORMACIÓN QUE POSEA INCONSISTENCIAS CON DE LIQUIDAR ESTANDO A PAZ Y SALVO ENTRE LAS PARTES DEL CONTRATO 075 DE 2016.</t>
  </si>
  <si>
    <t>LIQUIDACIÓN CONTRATO 075 DE 2016</t>
  </si>
  <si>
    <t>CONTRATO NO 075 LIQUIDADO   / CONTRATO NO 075 PROGRAMADO PARA LIQUIDACIÓN</t>
  </si>
  <si>
    <t>PROFESIONALES DE INFRAESTRUCTURA / PROFESIONAL DE CONTRATACIÓN</t>
  </si>
  <si>
    <t>3.1.3.2</t>
  </si>
  <si>
    <t>HALLAZGO ADMINISTRATIVO CON PRESUNTA INCIDENCIA DISCIPLINARIA Y FISCAL POR VALOR DE $7.565.000, AL INCLUIR EL ÍTEM DE GASTOS NO CONTEMPLADOS EN LA PROPUESTA ECONÓMICA DE AGUAS BOGOTÁ; ADEMÁS SE EVIDENCIO UNA DEFICIENTE PLANEACIÓN DEL CONVENIO E INCUMPLIMIENTO DE ALGUNAS OBLIGACIONES CONTRACTUALES, CONVENIO INTERADMINISTRATIVO 085 DE 2017</t>
  </si>
  <si>
    <t>3.1.4.2</t>
  </si>
  <si>
    <t>HALLAZGO ADMINISTRATIVO, POR DEFICIENCIA EN LA GESTIÓN DOCUMENTAL.</t>
  </si>
  <si>
    <t>EFECTUAR LA REVISIÓN ALEATORIA DE EXPEDIENTES CONTRACTUALES</t>
  </si>
  <si>
    <t>REVISIÓN CONTRATOS</t>
  </si>
  <si>
    <t>NO. DE CONTRATOS VALIDADOS   / NO. DE CONTRATOS PROGRAMADOS PARA REVISIÓN</t>
  </si>
  <si>
    <t>3.2.1.1</t>
  </si>
  <si>
    <t>HALLAZGO ADMINISTRATIVO CON PRESUNTA INCIDENCIA DISCIPLINARIA POR INCUMPLIMIENTO DE METAS Y NO EJECUCIÓN PRESUPUESTAL Y OTRAS</t>
  </si>
  <si>
    <t>SE EFECTUARAN MESAS DE TRABAJO MENSUALES CON LOS FUNCIONARIOS DE  PLANEACIÓN Y CONTRATACIÓN,  PARA EL SEGUIMIENTO DEL ESTADO DE LOS PROYECTOS DE INVERSIÓN (FASE PRECONTRACTUAL, CONTRACTUAL Y EJECUCIÓN), BUSCANDO QUE LOS PROCESOS CONTRACTUALES SEAN ADJUDICADOS DE MANERA OPORTUNA DE TAL FORMA QUE PERMITAN EL AVANCE EN LA ENTREGA DE BIENES Y SERVICIOS A LA CIUDADANÍA Y LA MATERIALIZACIÓN DE LAS METAS DEL PLAN DE DESARROLLO LOCAL.</t>
  </si>
  <si>
    <t>SEGUIMIENTO AVANCE PLAN DE DESARROLLO</t>
  </si>
  <si>
    <t>PLAN DE DESARROLLO EJECUTADO VIGENCIA/PLAN DE DESARROLLO PROGRAMADO VIGENCIA</t>
  </si>
  <si>
    <t>GRUPOS DE PLANEACIÓN Y CONTRATACIÓN</t>
  </si>
  <si>
    <t>3.3.1</t>
  </si>
  <si>
    <t>HALLAZGO ADMINISTRATIVO POR INCONSISTENCIAS EN LA RENDICIÓN DE LA CUENTA PARA LOS CONTRATOS DE PRESTACIÓN DE SERVICIOS CPS-074-2017 Y CPS-019-2018, EN LAS FECHAS DE CORTE Y PARA LOS FORMATOS ELECTRÓNICOS.</t>
  </si>
  <si>
    <t>SE EMITIRÁ MEMORANDO DIRIGIDO AL GRUPO DE CONTRATACIÓN INFORMANDO LA RESPONSABILIDAD PREVIA A LA TRANSMISIÓN DEL FORMATO CB-0012, DE DILIGENCIAR EL CONTENIDO DEL FORMATO DE VERIFICACIÓN DE ESTADO DOCUMENTAL DE LOS PROCESOS CONTRACTUALES.</t>
  </si>
  <si>
    <t>MEMORANDO DE SOCIALIZACIÓN REVISIÓN FORMATO CB-0012</t>
  </si>
  <si>
    <t>NO. 1 MEMORANDOS ELABORADOS  / NO. 1 MEMORANDOS PROYECTADOS</t>
  </si>
  <si>
    <t>SUPERVISOR DESIGNADO Y EL ABOGADO DEL FONDO</t>
  </si>
  <si>
    <t>2019-11-11</t>
  </si>
  <si>
    <t>2019-12-30</t>
  </si>
  <si>
    <t>DOCUMENTAR EN FORMATO DE VERIFICACIÓN EL ESTADO DE LOS DOCUMENTOS DE SOPORTE DEL CONTRATO ANTES DE EFECTUAR LA TRANSMISIÓN DE LOS FORMATOS CB-0012</t>
  </si>
  <si>
    <t>REVISIÓN FORMATO CB -0012</t>
  </si>
  <si>
    <t>FORMATO DE VERIFICACIÓN CB 0012 VERIFICADO NO. 2/ FORMATO DE VERIFICACIÓN CB 0012 PROYECTADOS NO. 2</t>
  </si>
  <si>
    <t>3.3.1.1</t>
  </si>
  <si>
    <t>HALLAZGO ADMINISTRATIVO - POR NO RENDICIÓN DE INFORMACIÓN EN EL SIVICOF, POR NO CONTAR CON PÓLIZA DE MANEJO, NI LEGALIZACIÓN DEFINITIVA DE LA CAJA MENOR.</t>
  </si>
  <si>
    <t>EL PRIMER DÍA HÁBIL DE CADA MES EL INGENIERO DE SISTEMAS RESPONSABLE DE LA ALIMENTACIÓN DEL SISTEMA SIVICOF, REMITIRÁ COMUNICACIÓN A CADA UNO DE LOS RESPONSABLES SOLICITANDO EL REPORTE DE LOS FORMATOS DILIGENCIADOS QUE DEBEN SER TRANSMITIDOS, INDICANDO HORA Y FECHA DE PLAZO PARA SU ENVÍO.</t>
  </si>
  <si>
    <t>INFORME DE REPORTES A TRANSMITIR</t>
  </si>
  <si>
    <t>COMUNICACIÓN REMITIDA / COMUNICACIÓN PROYECTADA</t>
  </si>
  <si>
    <t>INGENIERO DE SISTEMAS</t>
  </si>
  <si>
    <t>SE EFECTUARAN  LOS TRAMITES ANTE LA DIRECCIÓN DISTRITAL DE TESORERÍA,  PARA DEPOSITAR EL CHEQUE CORRESPONDIENTE A LA LEGALIZACIÓN DE LA CAJA MENOR HASTA ASEGURAR QUE LA CONSIGNACIÓN SE HAGA EFECTIVA</t>
  </si>
  <si>
    <t>LEGALIZACIÓN DE CAJA MENOR</t>
  </si>
  <si>
    <t>CONSIGNACIÓN EFECTIVA/CONSIGNACIÓN REALIZADA</t>
  </si>
  <si>
    <t>GESTIÓN PARA EL DESARROLLO LOCAL</t>
  </si>
  <si>
    <t>CONTRATO DE OBRA 089 DE 2017 - CONSORCIO URBANO DISTRITO, HALLAZGO ADMINISTRATIVO CON PRESUNTA INCIDENCIA DISCIPLINARIA POR VALOR DE $172.591.538,86, DISCRIMINADO DE LA SIGUIENTE MANERA: ÍTEMS  NO EJECUTADOS                                    $       1.398.582 ÍTEMS EJECUTADOS QUE FUERON VANDALIZADOS $       4.445.680  ÍTEMS  QUE PRESENTAN TEMAS DE CALIDAD       $   166.747.276</t>
  </si>
  <si>
    <t>EFECTUAR LA REVERSIÓN DE LAS CANTIDADES CANCELADAS EN ACTAS PARCIALES DE OBRA ANTERIORES, CORRESPONDIENTES A ÍTEMS NO EJECUTADOS POR VALOR DE $1.398.582</t>
  </si>
  <si>
    <t>ACTA PARCIAL DE OBRA</t>
  </si>
  <si>
    <t>ACTA PARCIAL DE OBRA ACEPTADA/ACTA PARCIAL DE OBRA PROYECTADA</t>
  </si>
  <si>
    <t>OFICINA DE INFRAESTRUCTURA</t>
  </si>
  <si>
    <t>2019-08-15</t>
  </si>
  <si>
    <t>SE SOLICITARA  A LA INTERVENTORÍA  LA REVISIÓN DE LAS CANTIDADES PAGADAS A LA FECHA EN CADA UNO DE LOS PARQUES INTERVENIDOS (CONTRATO DE OBRAS 089 DE 2017), CON LOS SOPORTES CORRESPONDIENTES</t>
  </si>
  <si>
    <t>INFORME Y BALANCE PRESUPUESTAL ENTREGADO POR PARTE DE LA INTERVENTORÍA</t>
  </si>
  <si>
    <t>INFORME Y BALANCE PRESUPUESTAL RECIBIDO /INFORME Y BALANCE PRESUPUESTAL SOLICITADO</t>
  </si>
  <si>
    <t>2019-09-30</t>
  </si>
  <si>
    <t>SOLICITAR LA ENTREGA DE LAS ACTAS DE RECIBO DE CADA UNO DE LOS PARQUES INTERVENIDOS A LA FECHA (CONTRATO DE OBRAS 089 DE 2017), CON LA RESPECTIVA RELACIÓN DE ACTIVIDADES EJECUTADAS Y RECIBIDAS A SATISFACCIÓN.  SE DEBE INCLUIR TODOS LOS SOPORTES CORRESPONDIENTES AL CUMPLIMIENTO DE ESPECIFICACIONES TÉCNICAS</t>
  </si>
  <si>
    <t>ACTAS DE RECIBO DE OBRA</t>
  </si>
  <si>
    <t>ACTA DE RECIBO DE OBRA ACEPTADA/ACTA DE RECIBO DE OBRA PROYECTADA</t>
  </si>
  <si>
    <t>3.3.1.2</t>
  </si>
  <si>
    <t>CONTRATO DE OBRAS 089 DE 2017 - CONSORCIO URBANO DISTRITO, HALLAZGO ADMINISTRATIVO  POR DESORDEN Y FALTANTE DOCUMENTAL DEL EXPEDIENTE CONTRACTUAL,   NO REGISTRA LA DOCUMENTACIÓN TOTAL DE LA EJECUCIÓN DEL CONTRATO DE MANERA CONSECUTIVA, COMPLETA Y ACTUALIZADA</t>
  </si>
  <si>
    <t>VERIFICACIÓN DE LOS DOCUMENTOS QUE HACEN PARTE DEL EXPEDIENTE CONTRACTUAL (CONTRATO DE OBRAS 089 DE 2017), CON EL FIN DE VALIDAR QUE  SE CUMPLA  CON LOS REQUISITOS ESTABLECIDOS EN EL SISTEMA DE CALIDAD - MATIZ PARA LA CONFIRMACIÓN DEL EXPEDIENTE ÚNICO DEL CONTRATO (EUC)  DE ACUERDO LAS INSTRUCCIONES GDI-GPDIN007 Y LA LISTA DE CHEQUEO DE ACUERDO A  LA  MODALIDAD DE CONTRATACIÓN</t>
  </si>
  <si>
    <t>LISTA DE CHEQUEO  REVISIÓN DE EXPEDIENTE CONTRACTUAL (CONTRATO DE OBRAS 089 DE 2017)</t>
  </si>
  <si>
    <t>LISTA DE CHEQUEO VERIFICADA /LISTA DE CHEQUEO DILIGENCIADA</t>
  </si>
  <si>
    <t>SENSIBILIZAR A TODOS LOS FUNCIONARIOS DE LA ALCALDÍA LOCAL EN RELACIÓN A LA CONFORMACIÓN DEL  EXPEDIENTE ÚNICO DEL CONTRATO (EUC),  EL  USO DEL  INSTRUCTIVO QUE SE ENCUENTRE PUBLICADO EN EL SISTEMA DE GESTIÓN MATIZ  Y LAS LISTAS DE CHEQUEO  DE ACUERDO A CADA MODALIDAD DE CONTRATACIÓN</t>
  </si>
  <si>
    <t>CAPACITACIÓN   CONFORMACIÓN DE EXPEDIENTES CONTRACTUALES</t>
  </si>
  <si>
    <t>NO CAPACITACIONES EJECUTADAS /NO CAPACITACIONES PROGRAMADAS</t>
  </si>
  <si>
    <t>GESTIÓN DOCUMENTAL</t>
  </si>
  <si>
    <t>3.3.2.1</t>
  </si>
  <si>
    <t>CONTRATO DE OBRAS 094  DE 2017, CONSORCIO PARQUES IE 2017, HALLAZGO ADMINISTRATIVO CON PRESUNTA INCIDENCIA DISCIPLINARIA Y FISCAL POR VALOR DE $110.991.499, POR LA AFECTACIÓN DE LA CARPETA ASFÁLTICA DE ALGUNAS DE LAS VÍAS A LO LARGO DE LA CALZADA</t>
  </si>
  <si>
    <t>SOLICITAR A LA INTERVENTORÍA LA PRESENTACIÓN DEL RESPECTIVO INFORME DE REVISIÓN DE CADA UNO DE LOS SEGMENTOS OBSERVADOS  DONDE SE EVIDENCIE LAS ACCIONES Y PLAZO ESTIMADO PARA LA EJECUCIÓN DE LAS MISMAS TENDIENTES A LA SUBSANACIÓN DE LAS FALLAS PRESENTES</t>
  </si>
  <si>
    <t>INFORME DE INTERVENTORÍA</t>
  </si>
  <si>
    <t>INFORME INTERVENTORÍA  RECIBIDO /INFORME INTERVENTORÍA SOLICITADO</t>
  </si>
  <si>
    <t>3.3.2.2</t>
  </si>
  <si>
    <t>CONTRATO DE OBRAS 094  DE 2017, CONSORCIO PARQUES IE 2017, HALLAZGO ADMINISTRATIVO POR LOS SEGMENTOS VIALES QUE  PRESENTAN  FALLAS PUNTUALES PRODUCTO DE LA INSPECCIÓN FÍSICA</t>
  </si>
  <si>
    <t>SEGUIMIENTO A LAS FECHAS  ESTABLECIDAS EN EL INFORME QUE ENTREGUE LA INTERVENTORÍA  Y SUSCRIPCIÓN DEL ACTA DE RECIBO FINAL CONFORME A LA SUBSANACIÓN DE LAS OBSERVACIONES</t>
  </si>
  <si>
    <t>ACTAS DE RECIBO FINAL DE OBRA</t>
  </si>
  <si>
    <t>NO SEGUIMIENTOS EFECTUADOS  / NO. SEGUIMIENTOS PROGRAMADOS</t>
  </si>
  <si>
    <t>2019-10-15</t>
  </si>
  <si>
    <t>3.3.3.1</t>
  </si>
  <si>
    <t>CONTRATO DE PRESTACIÓN DE SERVICIOS NO. 124 DE SEPTIEMBRE 20 DE 2018, CARLOS ALBERTO PINZÓN MOLINA, HALLAZGO ADMINISTRATIVO POR DEFICIENCIAS EN LA PLANEACIÓN Y EJECUCIÓN DEL CONTRATO.</t>
  </si>
  <si>
    <t>SE ELABORARA UNA COMUNICACIÓN INTERNA EN LA CUAL SE INDIQUE A LOS SUPERVISORES QUE DE ACUERDO CON LA PERIODICIDAD DE PAGOS Y ENTREGA DE INFORMES ESTABLECIDA EN EL CONTRATO, DEBEN EXIGIR A LOS CONTRATISTAS QUE SUPERVISEN EL INFORME DE ACTIVIDADES CON LOS SOPORTES QUE EVIDENCIEN AVANCE DEL CUMPLIMIENTO DE LAS OBLIGACIONES CONTRACTUALES ESPECÍFICAS Y GENERALES.</t>
  </si>
  <si>
    <t>MEMORANDO DE SOCIALIZACIÓN</t>
  </si>
  <si>
    <t>NO MEMORANDOS ELABORADOS  / NO. MEMORANDOS PROYECTADOS</t>
  </si>
  <si>
    <t>OFICINA PLANEACIÓN</t>
  </si>
  <si>
    <t>SE ELABORARA UN PROTOCOLO INTERNO EN EL CUAL SERÁN DEFINIDOS LOS REQUISITOS MÍNIMOS QUE DEBEN SER TENIDOS EN CUENTA PARA LA ENTREGA DE  LOS PRODUCTOS Y/Ó SERVICIOS</t>
  </si>
  <si>
    <t>PROTOCOLO ENTREGA DE BIENES Y/Ó SERVICIOS</t>
  </si>
  <si>
    <t>PROTOCOLO APROBADO   / PROTOCOLO PROYECTADO</t>
  </si>
  <si>
    <t>2019-10-01</t>
  </si>
  <si>
    <t>SOCIALIZAR  EL PROTOCOLO DE RECIBO DE BIENES  Y/Ó SERVICIOS</t>
  </si>
  <si>
    <t>SOCIALIZACIÓN  PROTOCOLO</t>
  </si>
  <si>
    <t>NO SOCIALIZACIONES  EJECUTADAS /NO SOCIALIZACIONES PROGRAMADAS</t>
  </si>
  <si>
    <t>2012-10-01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</si>
  <si>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</si>
  <si>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</si>
  <si>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</si>
  <si>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</si>
  <si>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</si>
  <si>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</si>
  <si>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</si>
  <si>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</si>
  <si>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</si>
  <si>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</si>
  <si>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</si>
  <si>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</si>
  <si>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</si>
  <si>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</si>
  <si>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</si>
  <si>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 xml:space="preserve">no aplica </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</si>
  <si>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</si>
  <si>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</si>
  <si>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</si>
  <si>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</si>
  <si>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</si>
  <si>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</si>
  <si>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t>Cumplió el límite de gastos en 2015? Si/No</t>
  </si>
  <si>
    <t>Gastos ejecutados a 31 de diciembre de 2016</t>
  </si>
  <si>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</si>
  <si>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</si>
  <si>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</si>
  <si>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</si>
  <si>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</si>
  <si>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</si>
  <si>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</si>
  <si>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</si>
  <si>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</si>
  <si>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</si>
  <si>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</si>
  <si>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</si>
  <si>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</si>
  <si>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</si>
  <si>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</si>
  <si>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</si>
  <si>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</si>
  <si>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</si>
  <si>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</si>
  <si>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</si>
  <si>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</si>
  <si>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</si>
  <si>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</si>
  <si>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</si>
  <si>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</si>
  <si>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</si>
  <si>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</si>
  <si>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</si>
  <si>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</si>
  <si>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</si>
  <si>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</si>
  <si>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</si>
  <si>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</si>
  <si>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</si>
  <si>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t>2016 Apropiado</t>
  </si>
  <si>
    <t>2016 Ejecutados a la fecha</t>
  </si>
  <si>
    <t>2017
Pagos estimados para la vigencia</t>
  </si>
  <si>
    <t>2018
Pagos estimados para la vigencia</t>
  </si>
  <si>
    <t>2019
Pagos estimados para la vigencia</t>
  </si>
  <si>
    <t>2020
Pagos estimados para la vigencia</t>
  </si>
  <si>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</si>
  <si>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</si>
  <si>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</si>
  <si>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</si>
  <si>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</si>
  <si>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</si>
  <si>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</si>
  <si>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t>Compromisos de vigencias futuras para 2017</t>
  </si>
  <si>
    <t>Compromisos de vigencias futuras para 2018</t>
  </si>
  <si>
    <t>Compromisos de vigencias futuras para 2019</t>
  </si>
  <si>
    <t>Compromisos de vigencias futuras para 2020</t>
  </si>
  <si>
    <t>Compromisos de vigencias futuras 2021 en adelante</t>
  </si>
  <si>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</si>
  <si>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</si>
  <si>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</si>
  <si>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</si>
  <si>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</si>
  <si>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</si>
  <si>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</si>
  <si>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</si>
  <si>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</si>
  <si>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</si>
  <si>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</si>
  <si>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t>2019                      (corte a diciembre 31) Presupuesto definitivo</t>
  </si>
  <si>
    <t>2019                 (corte a diciembre 31) Recaudo efectivo</t>
  </si>
  <si>
    <t>Var % -2016/2015</t>
  </si>
  <si>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</si>
  <si>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</si>
  <si>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</si>
  <si>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</si>
  <si>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</si>
  <si>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</si>
  <si>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</si>
  <si>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</si>
  <si>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</si>
  <si>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</si>
  <si>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</si>
  <si>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</si>
  <si>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</si>
  <si>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2015 Asignados</t>
  </si>
  <si>
    <t>2015 Ejecutados</t>
  </si>
  <si>
    <t>2016 Asignados a la fecha</t>
  </si>
  <si>
    <t>2016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</si>
  <si>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</si>
  <si>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</si>
  <si>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</si>
  <si>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</si>
  <si>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</si>
  <si>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</si>
  <si>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t>2020(corte 16 de abril)</t>
  </si>
  <si>
    <t>Variación 2019/2018</t>
  </si>
  <si>
    <t>1. Gastos totales</t>
  </si>
  <si>
    <t>1.2. Deuda</t>
  </si>
  <si>
    <t>1.3. Inversión</t>
  </si>
  <si>
    <t>Fuente: FUT y ejecución presupuestal 2010.</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</si>
  <si>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</si>
  <si>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</si>
  <si>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t>2014 Asignados</t>
  </si>
  <si>
    <t>2016 Asignados</t>
  </si>
  <si>
    <t>2017 Asignados a la fecha</t>
  </si>
  <si>
    <t>2015 Ejecutados a 30 de abril (compromisos)</t>
  </si>
  <si>
    <t>% Real Ejecución a 30 de abril</t>
  </si>
  <si>
    <t>Var 2015-2016 asignado</t>
  </si>
  <si>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</si>
  <si>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</si>
  <si>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</si>
  <si>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</si>
  <si>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</si>
  <si>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</si>
  <si>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</si>
  <si>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</si>
  <si>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</si>
  <si>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</si>
  <si>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</si>
  <si>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</si>
  <si>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t>2.2.3. Balance General comparativo 2018 -2019 (Corte diciembre de 2018 y diciembre 2019)</t>
  </si>
  <si>
    <t>Activo</t>
  </si>
  <si>
    <t>Pasivo</t>
  </si>
  <si>
    <t>Patrimonio</t>
  </si>
  <si>
    <t>Vigencia (Corte a 31 de diciembre)</t>
  </si>
  <si>
    <t>Valor</t>
  </si>
  <si>
    <t>63537049551.55</t>
  </si>
  <si>
    <t>57451154375.43</t>
  </si>
  <si>
    <t>62225194823.55</t>
  </si>
  <si>
    <t>55764527573.43</t>
  </si>
  <si>
    <t>Fuente: Contabilidad y Contaduría entidad territorial</t>
  </si>
  <si>
    <t xml:space="preserve">Para efectos de ejercicio del empalme se considera pertinente presentar el balance general comparativo 2018 -2020, para tener una visión clara de la gestión de la actual administración.
Para tener una mayor comprensión de este balance comparativo es importante presentar las notas a los estados financieros.
</t>
  </si>
  <si>
    <t>2.3 Balance General 2019 (Corte 31 de diciembre)</t>
  </si>
  <si>
    <t>55764275573.43</t>
  </si>
  <si>
    <t>2.3.1. Estado de la actividad económica, financiera, social y ambiental comparativo 2018 -2019 (Corte diciembre de 2018 y diciembre 2019)</t>
  </si>
  <si>
    <t>Ingresos</t>
  </si>
  <si>
    <t>Gastos y costos</t>
  </si>
  <si>
    <t>Resultado</t>
  </si>
  <si>
    <t>24187542964.84</t>
  </si>
  <si>
    <t>23633006208.90</t>
  </si>
  <si>
    <t>14304303543.46</t>
  </si>
  <si>
    <t>26725616604.18</t>
  </si>
  <si>
    <t>9883239421.38</t>
  </si>
  <si>
    <t>-3092610395.28</t>
  </si>
  <si>
    <t xml:space="preserve">Para efectos de ejercicio del empalme se considera pertinente presentar el Estado de la actividad económica, financiera, social y ambiental comparativo 20168-2020, para tener una visión clara de la gestión de la actual administración.                                                                                                                                                                                                                                                                                                                                                                                                        Para tener una mayor comprensión de este balance comparativo es importante presentar las notas a los estados financieros.
</t>
  </si>
  <si>
    <t>2.3.2 Estado de la actividad económica, financiera, social y ambiental 2019 (Corte 31 de diciembre)</t>
  </si>
  <si>
    <t xml:space="preserve">Para tener una mayor comprensión de este informe es importante presentar las notas a los estados financieros.
</t>
  </si>
  <si>
    <t>2.3.3. Estado de cambios en el patrimonio 2019 (Corte a 31 de diciembre)</t>
  </si>
  <si>
    <t>1. Saldo del patrimonio a diciembre 31 de 2018</t>
  </si>
  <si>
    <t>2. Variaciones patrimoniales a diciembre 31 de 2018</t>
  </si>
  <si>
    <t>-6460667250.12</t>
  </si>
  <si>
    <t>3. Saldo del patrimonio a diciembre 31 de 2019</t>
  </si>
  <si>
    <t>4. Detalle de las variaciones patrimoniales</t>
  </si>
  <si>
    <t>4.1. Incrementos</t>
  </si>
  <si>
    <t>4.2. Disminuciones</t>
  </si>
  <si>
    <t>4.3. Partidas sin variación</t>
  </si>
  <si>
    <t>2.4      Reservas, cuentas por pagar y vigencias expiradas.</t>
  </si>
  <si>
    <t>Reservas 2019</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</si>
  <si>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</si>
  <si>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</si>
  <si>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</si>
  <si>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</si>
  <si>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</si>
  <si>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</si>
  <si>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</si>
  <si>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2019, cuentas por pagar  y las vigencias expiradas y sus fuentes de financiamiento.</t>
  </si>
  <si>
    <t>2.5    Servicio de la Deuda.</t>
  </si>
  <si>
    <t>2017 Apropiado</t>
  </si>
  <si>
    <t>2017 Ejecutado a la fecha</t>
  </si>
  <si>
    <t>2017        Pagos estimados para la vigencia</t>
  </si>
  <si>
    <t>2018        Pagos estimados para la vigencia</t>
  </si>
  <si>
    <t xml:space="preserve">2019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</si>
  <si>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</si>
  <si>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</si>
  <si>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</si>
  <si>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</si>
  <si>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</si>
  <si>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</si>
  <si>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</si>
  <si>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</si>
  <si>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</si>
  <si>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</si>
  <si>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</si>
  <si>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</si>
  <si>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</si>
  <si>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</si>
  <si>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</si>
  <si>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</si>
  <si>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</si>
  <si>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</si>
  <si>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TERRENOS URBANOS</t>
  </si>
  <si>
    <t xml:space="preserve">Instituto Para La Economia Social - Ipes   </t>
  </si>
  <si>
    <t>TERRENOS DE USO PERMANTENTE SIN CONTRAPRESTACION</t>
  </si>
  <si>
    <t>COMODATO</t>
  </si>
  <si>
    <t>BUENO</t>
  </si>
  <si>
    <t>La Previsora S. A.-1003035</t>
  </si>
  <si>
    <t>Registro oportuno de novedades en aplicativo de almacen. Inventario fisico anual.</t>
  </si>
  <si>
    <t xml:space="preserve">Secretaria De Integracion Social   </t>
  </si>
  <si>
    <t>La Previsora S. A.-1003036</t>
  </si>
  <si>
    <t>Victor Manuel Restrepo Rojas</t>
  </si>
  <si>
    <t>SERVICIO</t>
  </si>
  <si>
    <t>La Previsora S. A.-1003037</t>
  </si>
  <si>
    <t xml:space="preserve">Jac Del Barrio Aurora Norte - Barrios Unidos   </t>
  </si>
  <si>
    <t>La Previsora S. A.-1003038</t>
  </si>
  <si>
    <t>SUBTOTAL</t>
  </si>
  <si>
    <t>EDIFICACIONES</t>
  </si>
  <si>
    <t>CASAS</t>
  </si>
  <si>
    <t>Víctor Manuel Restrepo Rojas</t>
  </si>
  <si>
    <t>La Previsora S. A.-1003039</t>
  </si>
  <si>
    <t>Registro oportuno de novedades en aplicativo de almacén. Inventario físico anual.</t>
  </si>
  <si>
    <t>La Previsora S. A.-1003040</t>
  </si>
  <si>
    <t>MAQUINARIA Y EQUIPO</t>
  </si>
  <si>
    <t>EQUIPOS DE COMEDOR, COCINA, DESPENSA Y HOTELERIA</t>
  </si>
  <si>
    <t xml:space="preserve">Serviaseo S.A.   </t>
  </si>
  <si>
    <t xml:space="preserve">ESTUFA                                       </t>
  </si>
  <si>
    <t xml:space="preserve">Seguridad Digital Ltda.   </t>
  </si>
  <si>
    <t>La Previsora S. A.-1003041</t>
  </si>
  <si>
    <t xml:space="preserve">LICUADORA               </t>
  </si>
  <si>
    <t>La Previsora S. A.-1003042</t>
  </si>
  <si>
    <t>Mery Yaneth Manrique Pérez</t>
  </si>
  <si>
    <t>NEVERA</t>
  </si>
  <si>
    <t>La Previsora S. A.-1003043</t>
  </si>
  <si>
    <t>COCINA INTEGRAL</t>
  </si>
  <si>
    <t>NUEVO</t>
  </si>
  <si>
    <t>La Previsora S. A.-1003044</t>
  </si>
  <si>
    <t>EQUIPO DE CONSTRUCCION</t>
  </si>
  <si>
    <t>Jenny Cristina Bohórquez Vargas</t>
  </si>
  <si>
    <t xml:space="preserve">LAMPARA PARA EXTERIORES    </t>
  </si>
  <si>
    <t>La Previsora S. A.-1003045</t>
  </si>
  <si>
    <t>La Previsora S. A.-1003046</t>
  </si>
  <si>
    <t>La Previsora S. A.-1003047</t>
  </si>
  <si>
    <t xml:space="preserve">CAJA DE  HERRAMIENTAS     </t>
  </si>
  <si>
    <t>La Previsora S. A.-1003048</t>
  </si>
  <si>
    <t>La Previsora S. A.-1003049</t>
  </si>
  <si>
    <t>La Previsora S. A.-1003050</t>
  </si>
  <si>
    <t>Bryan Nicolas Cruz Arias</t>
  </si>
  <si>
    <t>LAMINA</t>
  </si>
  <si>
    <t>La Previsora S. A.-1003051</t>
  </si>
  <si>
    <t>German Rafael García Ramos</t>
  </si>
  <si>
    <t>La Previsora S. A.-1003052</t>
  </si>
  <si>
    <t>Neyla Josefa Burgos Pérez</t>
  </si>
  <si>
    <t>La Previsora S. A.-1003053</t>
  </si>
  <si>
    <t>John Emmanuel Gómez Portilla</t>
  </si>
  <si>
    <t>La Previsora S. A.-1003054</t>
  </si>
  <si>
    <t>Marlene Alcira Meléndez Pérez</t>
  </si>
  <si>
    <t>La Previsora S. A.-1003055</t>
  </si>
  <si>
    <t>Diana Paola Leyton Currea</t>
  </si>
  <si>
    <t>La Previsora S. A.-1003056</t>
  </si>
  <si>
    <t>Leonardo Alfonso Moya Guaje</t>
  </si>
  <si>
    <t>La Previsora S. A.-1003057</t>
  </si>
  <si>
    <t>HERRAMIENTAS DE CONSTRUCCION</t>
  </si>
  <si>
    <t>La Previsora S. A.-1003058</t>
  </si>
  <si>
    <t xml:space="preserve">ESCALERA </t>
  </si>
  <si>
    <t>La Previsora S. A.-1003059</t>
  </si>
  <si>
    <t>La Previsora S. A.-1003060</t>
  </si>
  <si>
    <t>MOTOSIERRA</t>
  </si>
  <si>
    <t>La Previsora S. A.-1003061</t>
  </si>
  <si>
    <t>La Previsora S. A.-1003062</t>
  </si>
  <si>
    <t>POLEAS</t>
  </si>
  <si>
    <t>La Previsora S. A.-1003063</t>
  </si>
  <si>
    <t>La Previsora S. A.-1003064</t>
  </si>
  <si>
    <t>La Previsora S. A.-1003065</t>
  </si>
  <si>
    <t>La Previsora S. A.-1003066</t>
  </si>
  <si>
    <t>La Previsora S. A.-1003067</t>
  </si>
  <si>
    <t>La Previsora S. A.-1003068</t>
  </si>
  <si>
    <t>La Previsora S. A.-1003069</t>
  </si>
  <si>
    <t>La Previsora S. A.-1003070</t>
  </si>
  <si>
    <t>La Previsora S. A.-1003071</t>
  </si>
  <si>
    <t>La Previsora S. A.-1003072</t>
  </si>
  <si>
    <t>La Previsora S. A.-1003073</t>
  </si>
  <si>
    <t>La Previsora S. A.-1003074</t>
  </si>
  <si>
    <t>La Previsora S. A.-1003075</t>
  </si>
  <si>
    <t>La Previsora S. A.-1003076</t>
  </si>
  <si>
    <t>La Previsora S. A.-1003077</t>
  </si>
  <si>
    <t>La Previsora S. A.-1003078</t>
  </si>
  <si>
    <t>La Previsora S. A.-1003079</t>
  </si>
  <si>
    <t>La Previsora S. A.-1003080</t>
  </si>
  <si>
    <t>La Previsora S. A.-1003081</t>
  </si>
  <si>
    <t>La Previsora S. A.-1003082</t>
  </si>
  <si>
    <t>La Previsora S. A.-1003083</t>
  </si>
  <si>
    <t>La Previsora S. A.-1003084</t>
  </si>
  <si>
    <t>La Previsora S. A.-1003085</t>
  </si>
  <si>
    <t>La Previsora S. A.-1003086</t>
  </si>
  <si>
    <t>La Previsora S. A.-1003087</t>
  </si>
  <si>
    <t>La Previsora S. A.-1003088</t>
  </si>
  <si>
    <t>La Previsora S. A.-1003089</t>
  </si>
  <si>
    <t>La Previsora S. A.-1003090</t>
  </si>
  <si>
    <t>La Previsora S. A.-1003091</t>
  </si>
  <si>
    <t>La Previsora S. A.-1003092</t>
  </si>
  <si>
    <t>La Previsora S. A.-1003093</t>
  </si>
  <si>
    <t>TALADRO INDUSTRIAL</t>
  </si>
  <si>
    <t>La Previsora S. A.-1003094</t>
  </si>
  <si>
    <t>EQUIPOS DE RECREACION Y DEPORTE</t>
  </si>
  <si>
    <t xml:space="preserve">BICICLETA                      </t>
  </si>
  <si>
    <t>La Previsora S. A.-1003095</t>
  </si>
  <si>
    <t>Juan Francisco Briceño Castañeda</t>
  </si>
  <si>
    <t>La Previsora S. A.-1003096</t>
  </si>
  <si>
    <t>La Previsora S. A.-1003097</t>
  </si>
  <si>
    <t>La Previsora S. A.-1003098</t>
  </si>
  <si>
    <t>La Previsora S. A.-1003099</t>
  </si>
  <si>
    <t>La Previsora S. A.-1003100</t>
  </si>
  <si>
    <t>La Previsora S. A.-1003101</t>
  </si>
  <si>
    <t>La Previsora S. A.-1003102</t>
  </si>
  <si>
    <t>REGULAR</t>
  </si>
  <si>
    <t>La Previsora S. A.-1003103</t>
  </si>
  <si>
    <t>La Previsora S. A.-1003104</t>
  </si>
  <si>
    <t>La Previsora S. A.-1003105</t>
  </si>
  <si>
    <t>La Previsora S. A.-1003106</t>
  </si>
  <si>
    <t>La Previsora S. A.-1003107</t>
  </si>
  <si>
    <t>La Previsora S. A.-1003108</t>
  </si>
  <si>
    <t>La Previsora S. A.-1003109</t>
  </si>
  <si>
    <t>La Previsora S. A.-1003110</t>
  </si>
  <si>
    <t>La Previsora S. A.-1003111</t>
  </si>
  <si>
    <t>La Previsora S. A.-1003112</t>
  </si>
  <si>
    <t>La Previsora S. A.-1003113</t>
  </si>
  <si>
    <t>La Previsora S. A.-1003114</t>
  </si>
  <si>
    <t>Dickson Edward Ramírez López</t>
  </si>
  <si>
    <t>MESA DE PING PONG</t>
  </si>
  <si>
    <t>La Previsora S. A.-1003115</t>
  </si>
  <si>
    <t>EQUIPO MEDICO Y CIENTIFICO</t>
  </si>
  <si>
    <t xml:space="preserve">CAMILLA                          </t>
  </si>
  <si>
    <t>La Previsora S. A.-1003116</t>
  </si>
  <si>
    <t>La Previsora S. A.-1003117</t>
  </si>
  <si>
    <t xml:space="preserve">INMOVILIZADOR                           </t>
  </si>
  <si>
    <t>La Previsora S. A.-1003118</t>
  </si>
  <si>
    <t>La Previsora S. A.-1003119</t>
  </si>
  <si>
    <t>MAQUINARIA INDUSTRIAL</t>
  </si>
  <si>
    <t xml:space="preserve">Jac Del Barrio Santa Sofia - Barrios Unidos   </t>
  </si>
  <si>
    <t xml:space="preserve">MAQUINA COLLARIN INDUSTRIAL CAMA PLANA  </t>
  </si>
  <si>
    <t>La Previsora S. A.-1003120</t>
  </si>
  <si>
    <t xml:space="preserve">MAQUINA PLANA TYPICAL 8 LARGOS DE PUNTADA  </t>
  </si>
  <si>
    <t>La Previsora S. A.-1003121</t>
  </si>
  <si>
    <t xml:space="preserve">FILETEADORA </t>
  </si>
  <si>
    <t>La Previsora S. A.-1003122</t>
  </si>
  <si>
    <t>OTRA MAQUINARIA Y EQUIPO</t>
  </si>
  <si>
    <t>Jenny Cristina Bohorquez Vargas</t>
  </si>
  <si>
    <t>MOTOBOMBA</t>
  </si>
  <si>
    <t>La Previsora S. A.-1003123</t>
  </si>
  <si>
    <t>La Previsora S. A.-1003124</t>
  </si>
  <si>
    <t>GENERADOR</t>
  </si>
  <si>
    <t>La Previsora S. A.-1003125</t>
  </si>
  <si>
    <t>EQUIPO DE TRANSPORTE, TRACCIÓN Y ELEVACIÓN</t>
  </si>
  <si>
    <t>EQUIPO DE TRANSPORTE TERRESTRE</t>
  </si>
  <si>
    <t>Willington  Ortiz Alarcon</t>
  </si>
  <si>
    <t xml:space="preserve">CAMIONETA </t>
  </si>
  <si>
    <t>nuevo</t>
  </si>
  <si>
    <t>Nelson  Cardenas Valencia</t>
  </si>
  <si>
    <t>Armando  Piramanrique Alvarez</t>
  </si>
  <si>
    <t xml:space="preserve">CAMPERO                             </t>
  </si>
  <si>
    <t>EQUIPOS DE COMPUTACIÓN Y COMUNICACIÓN</t>
  </si>
  <si>
    <t>EQUIPOS DE COMUNICACION XXXXXXXXXXXXXXXX</t>
  </si>
  <si>
    <t>Marlene Alcira Melendez Perez</t>
  </si>
  <si>
    <t>RADIO</t>
  </si>
  <si>
    <t>RACK DE COMUNICACIONES/ CENTRO COMPUTO</t>
  </si>
  <si>
    <t>La Previsora S. A.-1003126</t>
  </si>
  <si>
    <t>EQUIPO DE COMPUTACION</t>
  </si>
  <si>
    <t>Sergio Ernesto Bustos Herrera</t>
  </si>
  <si>
    <t>COMPUTADOR</t>
  </si>
  <si>
    <t>La Previsora S. A.-1003127</t>
  </si>
  <si>
    <t>Monica Maria Navarrete Cruz</t>
  </si>
  <si>
    <t>La Previsora S. A.-1003128</t>
  </si>
  <si>
    <t>Katerin Danay Mercado Hoyos</t>
  </si>
  <si>
    <t>La Previsora S. A.-1003129</t>
  </si>
  <si>
    <t>Juan Felipe Galindo Niño</t>
  </si>
  <si>
    <t>La Previsora S. A.-1003130</t>
  </si>
  <si>
    <t>La Previsora S. A.-1003131</t>
  </si>
  <si>
    <t>La Previsora S. A.-1003132</t>
  </si>
  <si>
    <t>Wilson  Callejas Parra</t>
  </si>
  <si>
    <t>La Previsora S. A.-1003133</t>
  </si>
  <si>
    <t>La Previsora S. A.-1003134</t>
  </si>
  <si>
    <t>Carlos Arturo Remolina Gomez</t>
  </si>
  <si>
    <t>La Previsora S. A.-1003135</t>
  </si>
  <si>
    <t>La Previsora S. A.-1003136</t>
  </si>
  <si>
    <t>La Previsora S. A.-1003137</t>
  </si>
  <si>
    <t>La Previsora S. A.-1003138</t>
  </si>
  <si>
    <t>Alexis Giovanny Riscanebo Aranda</t>
  </si>
  <si>
    <t>La Previsora S. A.-1003139</t>
  </si>
  <si>
    <t>Julbia Ines Herrera Otalbora</t>
  </si>
  <si>
    <t>La Previsora S. A.-1003140</t>
  </si>
  <si>
    <t>La Previsora S. A.-1003141</t>
  </si>
  <si>
    <t>La Previsora S. A.-1003142</t>
  </si>
  <si>
    <t>La Previsora S. A.-1003143</t>
  </si>
  <si>
    <t>La Previsora S. A.-1003144</t>
  </si>
  <si>
    <t>La Previsora S. A.-1003145</t>
  </si>
  <si>
    <t>La Previsora S. A.-1003146</t>
  </si>
  <si>
    <t>La Previsora S. A.-1003147</t>
  </si>
  <si>
    <t>La Previsora S. A.-1003148</t>
  </si>
  <si>
    <t>Alexis  Garcia Beltran</t>
  </si>
  <si>
    <t>La Previsora S. A.-1003149</t>
  </si>
  <si>
    <t xml:space="preserve">Jose Norbey Ramirez </t>
  </si>
  <si>
    <t>La Previsora S. A.-1003150</t>
  </si>
  <si>
    <t>Juan Pablo Porras Florian</t>
  </si>
  <si>
    <t>La Previsora S. A.-1003151</t>
  </si>
  <si>
    <t xml:space="preserve">Jac Del Barrio San Miguel - Barrios Unidos   </t>
  </si>
  <si>
    <t>La Previsora S. A.-1003152</t>
  </si>
  <si>
    <t>La Previsora S. A.-1003153</t>
  </si>
  <si>
    <t xml:space="preserve">Jac Del Barrio Benjamin Herrera Y Las Quintas - Barrios Unidos   </t>
  </si>
  <si>
    <t>La Previsora S. A.-1003154</t>
  </si>
  <si>
    <t>Olga Lucia Tamayo Tamayo</t>
  </si>
  <si>
    <t>La Previsora S. A.-1003155</t>
  </si>
  <si>
    <t>La Previsora S. A.-1003156</t>
  </si>
  <si>
    <t>Maria Magdalena Varon Aguirre</t>
  </si>
  <si>
    <t>La Previsora S. A.-1003157</t>
  </si>
  <si>
    <t>Roman Eduardo Albornoz Barreto</t>
  </si>
  <si>
    <t>La Previsora S. A.-1003158</t>
  </si>
  <si>
    <t>La Previsora S. A.-1003159</t>
  </si>
  <si>
    <t>Yulieth Paola Gomez Lema</t>
  </si>
  <si>
    <t>La Previsora S. A.-1003160</t>
  </si>
  <si>
    <t>Azucena Del Carmen Rodriguez Torres</t>
  </si>
  <si>
    <t>La Previsora S. A.-1003161</t>
  </si>
  <si>
    <t>Robert Pioquinto Tolosa Riaño</t>
  </si>
  <si>
    <t>La Previsora S. A.-1003162</t>
  </si>
  <si>
    <t>Maria Victoria Alvarado Giron</t>
  </si>
  <si>
    <t>La Previsora S. A.-1003163</t>
  </si>
  <si>
    <t>La Previsora S. A.-1003164</t>
  </si>
  <si>
    <t>William Enrique Castillo Barrera</t>
  </si>
  <si>
    <t>La Previsora S. A.-1003165</t>
  </si>
  <si>
    <t>Helver Alfredo Sandoval Quintero</t>
  </si>
  <si>
    <t>La Previsora S. A.-1003166</t>
  </si>
  <si>
    <t>La Previsora S. A.-1003167</t>
  </si>
  <si>
    <t>Jairo  Vela Gonzalez</t>
  </si>
  <si>
    <t>La Previsora S. A.-1003168</t>
  </si>
  <si>
    <t>Dickson Edward Ramirez Lopez</t>
  </si>
  <si>
    <t>La Previsora S. A.-1003169</t>
  </si>
  <si>
    <t>La Previsora S. A.-1003170</t>
  </si>
  <si>
    <t>Martha Mercedes Chicue Amezquita</t>
  </si>
  <si>
    <t>La Previsora S. A.-1003171</t>
  </si>
  <si>
    <t>La Previsora S. A.-1003172</t>
  </si>
  <si>
    <t>La Previsora S. A.-1003173</t>
  </si>
  <si>
    <t>Leidy Johana Molano Lozada</t>
  </si>
  <si>
    <t>La Previsora S. A.-1003174</t>
  </si>
  <si>
    <t>La Previsora S. A.-1003175</t>
  </si>
  <si>
    <t>La Previsora S. A.-1003176</t>
  </si>
  <si>
    <t>La Previsora S. A.-1003177</t>
  </si>
  <si>
    <t>La Previsora S. A.-1003178</t>
  </si>
  <si>
    <t>La Previsora S. A.-1003179</t>
  </si>
  <si>
    <t>La Previsora S. A.-1003180</t>
  </si>
  <si>
    <t>La Previsora S. A.-1003181</t>
  </si>
  <si>
    <t>Daniel  Gerena Martin</t>
  </si>
  <si>
    <t>La Previsora S. A.-1003182</t>
  </si>
  <si>
    <t>La Previsora S. A.-1003183</t>
  </si>
  <si>
    <t>Oscar Alfonso Montealegre Herrera</t>
  </si>
  <si>
    <t>La Previsora S. A.-1003184</t>
  </si>
  <si>
    <t>Joaquin Rodrigo Cisneros Garcia</t>
  </si>
  <si>
    <t>La Previsora S. A.-1003185</t>
  </si>
  <si>
    <t>La Previsora S. A.-1003186</t>
  </si>
  <si>
    <t>La Previsora S. A.-1003187</t>
  </si>
  <si>
    <t>La Previsora S. A.-1003188</t>
  </si>
  <si>
    <t>La Previsora S. A.-1003189</t>
  </si>
  <si>
    <t>Maria Lastenia Castellanos Cova</t>
  </si>
  <si>
    <t>La Previsora S. A.-1003190</t>
  </si>
  <si>
    <t>La Previsora S. A.-1003191</t>
  </si>
  <si>
    <t>Rodolfo Ramon Reyes Garces</t>
  </si>
  <si>
    <t>La Previsora S. A.-1003192</t>
  </si>
  <si>
    <t>La Previsora S. A.-1003193</t>
  </si>
  <si>
    <t>John Emmanuel Gomez Portilla</t>
  </si>
  <si>
    <t>La Previsora S. A.-1003194</t>
  </si>
  <si>
    <t>La Previsora S. A.-1003195</t>
  </si>
  <si>
    <t>La Previsora S. A.-1003196</t>
  </si>
  <si>
    <t>La Previsora S. A.-1003197</t>
  </si>
  <si>
    <t>La Previsora S. A.-1003198</t>
  </si>
  <si>
    <t>La Previsora S. A.-1003199</t>
  </si>
  <si>
    <t>Ricardo  Aponte Bernal</t>
  </si>
  <si>
    <t>La Previsora S. A.-1003200</t>
  </si>
  <si>
    <t>La Previsora S. A.-1003201</t>
  </si>
  <si>
    <t>Mery Yaneth Manrique Perez</t>
  </si>
  <si>
    <t>La Previsora S. A.-1003202</t>
  </si>
  <si>
    <t>Cesar Alejandro Morales Pacheco</t>
  </si>
  <si>
    <t>La Previsora S. A.-1003203</t>
  </si>
  <si>
    <t>La Previsora S. A.-1003204</t>
  </si>
  <si>
    <t>La Previsora S. A.-1003205</t>
  </si>
  <si>
    <t>Nathalia Del Pilar Camargo Casallas</t>
  </si>
  <si>
    <t>La Previsora S. A.-1003206</t>
  </si>
  <si>
    <t>La Previsora S. A.-1003207</t>
  </si>
  <si>
    <t>Jeisson Camilo Urbina Martinez</t>
  </si>
  <si>
    <t>La Previsora S. A.-1003208</t>
  </si>
  <si>
    <t>La Previsora S. A.-1003209</t>
  </si>
  <si>
    <t>Laura Catalina Martinez Castillo</t>
  </si>
  <si>
    <t>La Previsora S. A.-1003210</t>
  </si>
  <si>
    <t>Maria Fernanda Londoño Gallego</t>
  </si>
  <si>
    <t>La Previsora S. A.-1003211</t>
  </si>
  <si>
    <t>Cesar Augusto Vanegas Moscoso</t>
  </si>
  <si>
    <t>La Previsora S. A.-1003212</t>
  </si>
  <si>
    <t>Natalia Andrea Castillo Mejia</t>
  </si>
  <si>
    <t>La Previsora S. A.-1003213</t>
  </si>
  <si>
    <t>La Previsora S. A.-1003214</t>
  </si>
  <si>
    <t>La Previsora S. A.-1003215</t>
  </si>
  <si>
    <t>La Previsora S. A.-1003216</t>
  </si>
  <si>
    <t>La Previsora S. A.-1003217</t>
  </si>
  <si>
    <t>La Previsora S. A.-1003218</t>
  </si>
  <si>
    <t>La Previsora S. A.-1003219</t>
  </si>
  <si>
    <t>La Previsora S. A.-1003220</t>
  </si>
  <si>
    <t>Luz Marina Tique Correa</t>
  </si>
  <si>
    <t>La Previsora S. A.-1003221</t>
  </si>
  <si>
    <t>German Rafael Garcia Ramos</t>
  </si>
  <si>
    <t>La Previsora S. A.-1003222</t>
  </si>
  <si>
    <t>La Previsora S. A.-1003223</t>
  </si>
  <si>
    <t>Adriana  Montealegre Riaño</t>
  </si>
  <si>
    <t>La Previsora S. A.-1003224</t>
  </si>
  <si>
    <t>La Previsora S. A.-1003225</t>
  </si>
  <si>
    <t>Walter Edisson Chavarro Acuña</t>
  </si>
  <si>
    <t>La Previsora S. A.-1003226</t>
  </si>
  <si>
    <t>La Previsora S. A.-1003227</t>
  </si>
  <si>
    <t>La Previsora S. A.-1003228</t>
  </si>
  <si>
    <t>La Previsora S. A.-1003229</t>
  </si>
  <si>
    <t>La Previsora S. A.-1003230</t>
  </si>
  <si>
    <t>La Previsora S. A.-1003231</t>
  </si>
  <si>
    <t>Jairo Humberto Rodriguez Fernandez</t>
  </si>
  <si>
    <t>CPU</t>
  </si>
  <si>
    <t>La Previsora S. A.-1003232</t>
  </si>
  <si>
    <t>Liliana      Ramirez Carmona</t>
  </si>
  <si>
    <t>La Previsora S. A.-1003233</t>
  </si>
  <si>
    <t>La Previsora S. A.-1003234</t>
  </si>
  <si>
    <t>Miguel  Martinez Guevara</t>
  </si>
  <si>
    <t>La Previsora S. A.-1003235</t>
  </si>
  <si>
    <t>La Previsora S. A.-1003236</t>
  </si>
  <si>
    <t>Jonh Roosevelt Garzon Olarte</t>
  </si>
  <si>
    <t>La Previsora S. A.-1003237</t>
  </si>
  <si>
    <t>La Previsora S. A.-1003238</t>
  </si>
  <si>
    <t>Juan David Bermudez Jacome</t>
  </si>
  <si>
    <t>La Previsora S. A.-1003239</t>
  </si>
  <si>
    <t>Edgar  Muñoz Carvajal</t>
  </si>
  <si>
    <t>La Previsora S. A.-1003240</t>
  </si>
  <si>
    <t xml:space="preserve">DISCO DURO                  </t>
  </si>
  <si>
    <t>La Previsora S. A.-1003241</t>
  </si>
  <si>
    <t>La Previsora S. A.-1003242</t>
  </si>
  <si>
    <t>La Previsora S. A.-1003243</t>
  </si>
  <si>
    <t>La Previsora S. A.-1003244</t>
  </si>
  <si>
    <t xml:space="preserve">IMPRESORA                                           </t>
  </si>
  <si>
    <t>La Previsora S. A.-1003245</t>
  </si>
  <si>
    <t>La Previsora S. A.-1003246</t>
  </si>
  <si>
    <t>La Previsora S. A.-1003247</t>
  </si>
  <si>
    <t>La Previsora S. A.-1003248</t>
  </si>
  <si>
    <t xml:space="preserve">Jac Del Barrio Modelo Del Norte   </t>
  </si>
  <si>
    <t>La Previsora S. A.-1003249</t>
  </si>
  <si>
    <t>La Previsora S. A.-1003250</t>
  </si>
  <si>
    <t>La Previsora S. A.-1003251</t>
  </si>
  <si>
    <t>MONITOR</t>
  </si>
  <si>
    <t>La Previsora S. A.-1003252</t>
  </si>
  <si>
    <t>La Previsora S. A.-1003253</t>
  </si>
  <si>
    <t>La Previsora S. A.-1003254</t>
  </si>
  <si>
    <t>La Previsora S. A.-1003255</t>
  </si>
  <si>
    <t>La Previsora S. A.-1003256</t>
  </si>
  <si>
    <t>La Previsora S. A.-1003257</t>
  </si>
  <si>
    <t>La Previsora S. A.-1003258</t>
  </si>
  <si>
    <t>La Previsora S. A.-1003259</t>
  </si>
  <si>
    <t>La Previsora S. A.-1003260</t>
  </si>
  <si>
    <t>La Previsora S. A.-1003261</t>
  </si>
  <si>
    <t>La Previsora S. A.-1003262</t>
  </si>
  <si>
    <t>La Previsora S. A.-1003263</t>
  </si>
  <si>
    <t>QUEMADOR</t>
  </si>
  <si>
    <t>La Previsora S. A.-1003264</t>
  </si>
  <si>
    <t>ROUTERS</t>
  </si>
  <si>
    <t>La Previsora S. A.-1003265</t>
  </si>
  <si>
    <t xml:space="preserve">SERVIDOR </t>
  </si>
  <si>
    <t>La Previsora S. A.-1003266</t>
  </si>
  <si>
    <t xml:space="preserve">SWITCH                 </t>
  </si>
  <si>
    <t>La Previsora S. A.-1003267</t>
  </si>
  <si>
    <t>La Previsora S. A.-1003268</t>
  </si>
  <si>
    <t>La Previsora S. A.-1003269</t>
  </si>
  <si>
    <t>La Previsora S. A.-1003270</t>
  </si>
  <si>
    <t>La Previsora S. A.-1003271</t>
  </si>
  <si>
    <t>La Previsora S. A.-1003272</t>
  </si>
  <si>
    <t>La Previsora S. A.-1003273</t>
  </si>
  <si>
    <t xml:space="preserve">TARJETA                   </t>
  </si>
  <si>
    <t>La Previsora S. A.-1003274</t>
  </si>
  <si>
    <t>La Previsora S. A.-1003275</t>
  </si>
  <si>
    <t>COMPUTADOR PORTATIL</t>
  </si>
  <si>
    <t>USADO</t>
  </si>
  <si>
    <t>La Previsora S. A.-1003276</t>
  </si>
  <si>
    <t>Hugo Javier Cespedes Rodriguez</t>
  </si>
  <si>
    <t>La Previsora S. A.-1003277</t>
  </si>
  <si>
    <t>La Previsora S. A.-1003278</t>
  </si>
  <si>
    <t>La Previsora S. A.-1003279</t>
  </si>
  <si>
    <t>La Previsora S. A.-1003280</t>
  </si>
  <si>
    <t>La Previsora S. A.-1003281</t>
  </si>
  <si>
    <t>La Previsora S. A.-1003282</t>
  </si>
  <si>
    <t>TECLADO</t>
  </si>
  <si>
    <t>La Previsora S. A.-1003283</t>
  </si>
  <si>
    <t>La Previsora S. A.-1003284</t>
  </si>
  <si>
    <t>La Previsora S. A.-1003285</t>
  </si>
  <si>
    <t>La Previsora S. A.-1003286</t>
  </si>
  <si>
    <t>La Previsora S. A.-1003287</t>
  </si>
  <si>
    <t>La Previsora S. A.-1003288</t>
  </si>
  <si>
    <t>La Previsora S. A.-1003289</t>
  </si>
  <si>
    <t>La Previsora S. A.-1003290</t>
  </si>
  <si>
    <t xml:space="preserve">ACCES POINT                                      </t>
  </si>
  <si>
    <t>La Previsora S. A.-1003291</t>
  </si>
  <si>
    <t>La Previsora S. A.-1003292</t>
  </si>
  <si>
    <t>PATCH PANEL 24 PURTOS Cat. 5E</t>
  </si>
  <si>
    <t>La Previsora S. A.-1003293</t>
  </si>
  <si>
    <t>INHALAMBRICO MOUSE</t>
  </si>
  <si>
    <t>La Previsora S. A.-1003294</t>
  </si>
  <si>
    <t>UPS</t>
  </si>
  <si>
    <t>La Previsora S. A.-1003295</t>
  </si>
  <si>
    <t>La Previsora S. A.-1003296</t>
  </si>
  <si>
    <t>La Previsora S. A.-1003297</t>
  </si>
  <si>
    <t>La Previsora S. A.-1003298</t>
  </si>
  <si>
    <t>La Previsora S. A.-1003299</t>
  </si>
  <si>
    <t>La Previsora S. A.-1003300</t>
  </si>
  <si>
    <t>La Previsora S. A.-1003301</t>
  </si>
  <si>
    <t>La Previsora S. A.-1003302</t>
  </si>
  <si>
    <t>MOUSE OPTICO USB</t>
  </si>
  <si>
    <t>La Previsora S. A.-1003303</t>
  </si>
  <si>
    <t>La Previsora S. A.-1003304</t>
  </si>
  <si>
    <t>La Previsora S. A.-1003305</t>
  </si>
  <si>
    <t>La Previsora S. A.-1003306</t>
  </si>
  <si>
    <t>La Previsora S. A.-1003307</t>
  </si>
  <si>
    <t>La Previsora S. A.-1003308</t>
  </si>
  <si>
    <t>La Previsora S. A.-1003309</t>
  </si>
  <si>
    <t>La Previsora S. A.-1003310</t>
  </si>
  <si>
    <t xml:space="preserve">TABLET </t>
  </si>
  <si>
    <t>La Previsora S. A.-1003311</t>
  </si>
  <si>
    <t xml:space="preserve">UNIDAD DE ALMACENAMIENTO      </t>
  </si>
  <si>
    <t>La Previsora S. A.-1003312</t>
  </si>
  <si>
    <t>COMPUTADOR - TABLA</t>
  </si>
  <si>
    <t>La Previsora S. A.-1003313</t>
  </si>
  <si>
    <t>MUEBLES, ENSERES Y EQUIPO DE OFICINA</t>
  </si>
  <si>
    <t>EQUIPO Y MAQUINA DE OFICINA</t>
  </si>
  <si>
    <t>AIRE ACONDICIONADO</t>
  </si>
  <si>
    <t>AVISO</t>
  </si>
  <si>
    <t>La Previsora S. A.-1003314</t>
  </si>
  <si>
    <t>La Previsora S. A.-1003315</t>
  </si>
  <si>
    <t>MODULO EXPANSION TEL. OPERADORA</t>
  </si>
  <si>
    <t>La Previsora S. A.-1003316</t>
  </si>
  <si>
    <t>CAMARA WEB</t>
  </si>
  <si>
    <t>La Previsora S. A.-1003317</t>
  </si>
  <si>
    <t xml:space="preserve">CAMARA FIJA EXTERIOR REGULAR                             </t>
  </si>
  <si>
    <t>La Previsora S. A.-1003318</t>
  </si>
  <si>
    <t>La Previsora S. A.-1003319</t>
  </si>
  <si>
    <t>La Previsora S. A.-1003320</t>
  </si>
  <si>
    <t>La Previsora S. A.-1003321</t>
  </si>
  <si>
    <t>La Previsora S. A.-1003322</t>
  </si>
  <si>
    <t>La Previsora S. A.-1003323</t>
  </si>
  <si>
    <t>La Previsora S. A.-1003324</t>
  </si>
  <si>
    <t>La Previsora S. A.-1003325</t>
  </si>
  <si>
    <t>La Previsora S. A.-1003326</t>
  </si>
  <si>
    <t>La Previsora S. A.-1003327</t>
  </si>
  <si>
    <t>La Previsora S. A.-1003328</t>
  </si>
  <si>
    <t>La Previsora S. A.-1003329</t>
  </si>
  <si>
    <t>La Previsora S. A.-1003330</t>
  </si>
  <si>
    <t>La Previsora S. A.-1003331</t>
  </si>
  <si>
    <t xml:space="preserve">CENTRAL TELEFONICA DIGITAL                          </t>
  </si>
  <si>
    <t>La Previsora S. A.-1003332</t>
  </si>
  <si>
    <t>MEMORIA USB</t>
  </si>
  <si>
    <t>La Previsora S. A.-1003333</t>
  </si>
  <si>
    <t xml:space="preserve">NT ERICSSON- ERICOFON 9010 KDT 23703/02    </t>
  </si>
  <si>
    <t>La Previsora S. A.-1003334</t>
  </si>
  <si>
    <t>DISPOS SISTEMA DE CORREO DE VOZ</t>
  </si>
  <si>
    <t>La Previsora S. A.-1003335</t>
  </si>
  <si>
    <t>PANTALLA</t>
  </si>
  <si>
    <t>La Previsora S. A.-1003336</t>
  </si>
  <si>
    <t>TEMPORIZADOR PLANTA TELEFONICA</t>
  </si>
  <si>
    <t>La Previsora S. A.-1003337</t>
  </si>
  <si>
    <t>AMPLIFICADOR DE SONIDO</t>
  </si>
  <si>
    <t>La Previsora S. A.-1003338</t>
  </si>
  <si>
    <t xml:space="preserve">Jac Del Barrio Jorge Eliecer Gaitan - Barrios Unidos   </t>
  </si>
  <si>
    <t>CABINAS</t>
  </si>
  <si>
    <t>La Previsora S. A.-1003339</t>
  </si>
  <si>
    <t>La Previsora S. A.-1003340</t>
  </si>
  <si>
    <t xml:space="preserve">Jac Del Barrio Simon Bolivar - Barrios Unidos   </t>
  </si>
  <si>
    <t>La Previsora S. A.-1003341</t>
  </si>
  <si>
    <t>La Previsora S. A.-1003342</t>
  </si>
  <si>
    <t>La Previsora S. A.-1003343</t>
  </si>
  <si>
    <t>La Previsora S. A.-1003344</t>
  </si>
  <si>
    <t>La Previsora S. A.-1003345</t>
  </si>
  <si>
    <t>La Previsora S. A.-1003346</t>
  </si>
  <si>
    <t>La Previsora S. A.-1003347</t>
  </si>
  <si>
    <t>La Previsora S. A.-1003348</t>
  </si>
  <si>
    <t xml:space="preserve">Jac Del Barrio La Libertad - Barrios Unidos   </t>
  </si>
  <si>
    <t>La Previsora S. A.-1003349</t>
  </si>
  <si>
    <t>La Previsora S. A.-1003350</t>
  </si>
  <si>
    <t xml:space="preserve">Jac Del Barrio El Rosario - Barrios Unidos   </t>
  </si>
  <si>
    <t>La Previsora S. A.-1003351</t>
  </si>
  <si>
    <t>La Previsora S. A.-1003352</t>
  </si>
  <si>
    <t xml:space="preserve">Jac Del Barrio Rionegro - Barrios Unidos   </t>
  </si>
  <si>
    <t>La Previsora S. A.-1003353</t>
  </si>
  <si>
    <t>La Previsora S. A.-1003354</t>
  </si>
  <si>
    <t>La Previsora S. A.-1003355</t>
  </si>
  <si>
    <t>La Previsora S. A.-1003356</t>
  </si>
  <si>
    <t xml:space="preserve">CAMARA DE VIDEO                                   </t>
  </si>
  <si>
    <t>La Previsora S. A.-1003357</t>
  </si>
  <si>
    <t>CAMARA FOTOGRAFICA</t>
  </si>
  <si>
    <t>La Previsora S. A.-1003358</t>
  </si>
  <si>
    <t>La Previsora S. A.-1003359</t>
  </si>
  <si>
    <t>La Previsora S. A.-1003360</t>
  </si>
  <si>
    <t xml:space="preserve">CONSOLAS                          </t>
  </si>
  <si>
    <t>La Previsora S. A.-1003361</t>
  </si>
  <si>
    <t>La Previsora S. A.-1003362</t>
  </si>
  <si>
    <t>La Previsora S. A.-1003363</t>
  </si>
  <si>
    <t>La Previsora S. A.-1003364</t>
  </si>
  <si>
    <t>La Previsora S. A.-1003365</t>
  </si>
  <si>
    <t>La Previsora S. A.-1003366</t>
  </si>
  <si>
    <t>La Previsora S. A.-1003367</t>
  </si>
  <si>
    <t>La Previsora S. A.-1003368</t>
  </si>
  <si>
    <t>La Previsora S. A.-1003369</t>
  </si>
  <si>
    <t>La Previsora S. A.-1003370</t>
  </si>
  <si>
    <t>La Previsora S. A.-1003371</t>
  </si>
  <si>
    <t xml:space="preserve">EQUIPO DE SONIDO          </t>
  </si>
  <si>
    <t>La Previsora S. A.-1003372</t>
  </si>
  <si>
    <t>FAX</t>
  </si>
  <si>
    <t>La Previsora S. A.-1003373</t>
  </si>
  <si>
    <t>La Previsora S. A.-1003374</t>
  </si>
  <si>
    <t xml:space="preserve">Seguridad Digital Ltda   </t>
  </si>
  <si>
    <t>GRABADORA</t>
  </si>
  <si>
    <t>La Previsora S. A.-1003375</t>
  </si>
  <si>
    <t>La Previsora S. A.-1003376</t>
  </si>
  <si>
    <t xml:space="preserve">MEGAFONO                                            </t>
  </si>
  <si>
    <t>La Previsora S. A.-1003377</t>
  </si>
  <si>
    <t>MICROFONOS</t>
  </si>
  <si>
    <t>La Previsora S. A.-1003378</t>
  </si>
  <si>
    <t>La Previsora S. A.-1003379</t>
  </si>
  <si>
    <t>La Previsora S. A.-1003380</t>
  </si>
  <si>
    <t>La Previsora S. A.-1003381</t>
  </si>
  <si>
    <t>La Previsora S. A.-1003382</t>
  </si>
  <si>
    <t>La Previsora S. A.-1003383</t>
  </si>
  <si>
    <t>La Previsora S. A.-1003384</t>
  </si>
  <si>
    <t>La Previsora S. A.-1003385</t>
  </si>
  <si>
    <t>La Previsora S. A.-1003386</t>
  </si>
  <si>
    <t>La Previsora S. A.-1003387</t>
  </si>
  <si>
    <t>La Previsora S. A.-1003388</t>
  </si>
  <si>
    <t>La Previsora S. A.-1003389</t>
  </si>
  <si>
    <t>La Previsora S. A.-1003390</t>
  </si>
  <si>
    <t>La Previsora S. A.-1003391</t>
  </si>
  <si>
    <t>La Previsora S. A.-1003392</t>
  </si>
  <si>
    <t xml:space="preserve">RETROPROYECTOR           </t>
  </si>
  <si>
    <t>La Previsora S. A.-1003393</t>
  </si>
  <si>
    <t>TELEFONOS</t>
  </si>
  <si>
    <t>La Previsora S. A.-1003394</t>
  </si>
  <si>
    <t>La Previsora S. A.-1003395</t>
  </si>
  <si>
    <t>Wilson  Hernandez Ariza</t>
  </si>
  <si>
    <t>La Previsora S. A.-1003396</t>
  </si>
  <si>
    <t>La Previsora S. A.-1003397</t>
  </si>
  <si>
    <t>La Previsora S. A.-1003398</t>
  </si>
  <si>
    <t>La Previsora S. A.-1003399</t>
  </si>
  <si>
    <t>La Previsora S. A.-1003400</t>
  </si>
  <si>
    <t>La Previsora S. A.-1003401</t>
  </si>
  <si>
    <t>La Previsora S. A.-1003402</t>
  </si>
  <si>
    <t>La Previsora S. A.-1003403</t>
  </si>
  <si>
    <t>La Previsora S. A.-1003404</t>
  </si>
  <si>
    <t>La Previsora S. A.-1003405</t>
  </si>
  <si>
    <t>La Previsora S. A.-1003406</t>
  </si>
  <si>
    <t>La Previsora S. A.-1003407</t>
  </si>
  <si>
    <t>La Previsora S. A.-1003408</t>
  </si>
  <si>
    <t>La Previsora S. A.-1003409</t>
  </si>
  <si>
    <t>La Previsora S. A.-1003410</t>
  </si>
  <si>
    <t>La Previsora S. A.-1003411</t>
  </si>
  <si>
    <t>La Previsora S. A.-1003412</t>
  </si>
  <si>
    <t>La Previsora S. A.-1003413</t>
  </si>
  <si>
    <t>La Previsora S. A.-1003414</t>
  </si>
  <si>
    <t>La Previsora S. A.-1003415</t>
  </si>
  <si>
    <t xml:space="preserve">Nubia Jinneth Acosta </t>
  </si>
  <si>
    <t>La Previsora S. A.-1003416</t>
  </si>
  <si>
    <t>La Previsora S. A.-1003417</t>
  </si>
  <si>
    <t>La Previsora S. A.-1003418</t>
  </si>
  <si>
    <t>La Previsora S. A.-1003419</t>
  </si>
  <si>
    <t>La Previsora S. A.-1003420</t>
  </si>
  <si>
    <t>La Previsora S. A.-1003421</t>
  </si>
  <si>
    <t>La Previsora S. A.-1003422</t>
  </si>
  <si>
    <t>Juan Carlos Becerra Heredia</t>
  </si>
  <si>
    <t>La Previsora S. A.-1003423</t>
  </si>
  <si>
    <t>La Previsora S. A.-1003424</t>
  </si>
  <si>
    <t>La Previsora S. A.-1003425</t>
  </si>
  <si>
    <t>La Previsora S. A.-1003426</t>
  </si>
  <si>
    <t>La Previsora S. A.-1003427</t>
  </si>
  <si>
    <t>Oscar Hernando Vasquez Mosquera</t>
  </si>
  <si>
    <t>La Previsora S. A.-1003428</t>
  </si>
  <si>
    <t>La Previsora S. A.-1003429</t>
  </si>
  <si>
    <t>Henry Ovidio Florez Mora</t>
  </si>
  <si>
    <t>La Previsora S. A.-1003430</t>
  </si>
  <si>
    <t>La Previsora S. A.-1003431</t>
  </si>
  <si>
    <t>La Previsora S. A.-1003432</t>
  </si>
  <si>
    <t>TELEVISOR</t>
  </si>
  <si>
    <t>La Previsora S. A.-1003433</t>
  </si>
  <si>
    <t>La Previsora S. A.-1003434</t>
  </si>
  <si>
    <t>La Previsora S. A.-1003435</t>
  </si>
  <si>
    <t>La Previsora S. A.-1003436</t>
  </si>
  <si>
    <t>La Previsora S. A.-1003437</t>
  </si>
  <si>
    <t>TELON PARA PROYECCIONES</t>
  </si>
  <si>
    <t>La Previsora S. A.-1003438</t>
  </si>
  <si>
    <t>La Previsora S. A.-1003439</t>
  </si>
  <si>
    <t>La Previsora S. A.-1003440</t>
  </si>
  <si>
    <t xml:space="preserve">VIDEO BEAM                                          </t>
  </si>
  <si>
    <t>La Previsora S. A.-1003441</t>
  </si>
  <si>
    <t>La Previsora S. A.-1003442</t>
  </si>
  <si>
    <t>La Previsora S. A.-1003443</t>
  </si>
  <si>
    <t>La Previsora S. A.-1003444</t>
  </si>
  <si>
    <t>La Previsora S. A.-1003445</t>
  </si>
  <si>
    <t>La Previsora S. A.-1003446</t>
  </si>
  <si>
    <t>CALCULADORA</t>
  </si>
  <si>
    <t>La Previsora S. A.-1003447</t>
  </si>
  <si>
    <t>CAPTURADOR BIOMETRICO (SENSOR DE HUELLA DIGITAL)</t>
  </si>
  <si>
    <t>La Previsora S. A.-1003448</t>
  </si>
  <si>
    <t>La Previsora S. A.-1003449</t>
  </si>
  <si>
    <t>La Previsora S. A.-1003450</t>
  </si>
  <si>
    <t>DESTRUCTORA DE PAPEL</t>
  </si>
  <si>
    <t>La Previsora S. A.-1003451</t>
  </si>
  <si>
    <t>ESCANER</t>
  </si>
  <si>
    <t>La Previsora S. A.-1003452</t>
  </si>
  <si>
    <t>La Previsora S. A.-1003453</t>
  </si>
  <si>
    <t>La Previsora S. A.-1003454</t>
  </si>
  <si>
    <t>La Previsora S. A.-1003455</t>
  </si>
  <si>
    <t>La Previsora S. A.-1003456</t>
  </si>
  <si>
    <t>La Previsora S. A.-1003457</t>
  </si>
  <si>
    <t>ESTABILIZADOR</t>
  </si>
  <si>
    <t>La Previsora S. A.-1003458</t>
  </si>
  <si>
    <t>La Previsora S. A.-1003459</t>
  </si>
  <si>
    <t>La Previsora S. A.-1003460</t>
  </si>
  <si>
    <t>La Previsora S. A.-1003461</t>
  </si>
  <si>
    <t>La Previsora S. A.-1003462</t>
  </si>
  <si>
    <t>La Previsora S. A.-1003463</t>
  </si>
  <si>
    <t>La Previsora S. A.-1003464</t>
  </si>
  <si>
    <t xml:space="preserve">Jac Del Barrio La Merced Del Norte   </t>
  </si>
  <si>
    <t>La Previsora S. A.-1003465</t>
  </si>
  <si>
    <t>La Previsora S. A.-1003466</t>
  </si>
  <si>
    <t>La Previsora S. A.-1003467</t>
  </si>
  <si>
    <t>La Previsora S. A.-1003468</t>
  </si>
  <si>
    <t>La Previsora S. A.-1003469</t>
  </si>
  <si>
    <t>Dayan Rocio Martinez Palencia</t>
  </si>
  <si>
    <t>La Previsora S. A.-1003470</t>
  </si>
  <si>
    <t>La Previsora S. A.-1003471</t>
  </si>
  <si>
    <t>La Previsora S. A.-1003472</t>
  </si>
  <si>
    <t>La Previsora S. A.-1003473</t>
  </si>
  <si>
    <t>La Previsora S. A.-1003474</t>
  </si>
  <si>
    <t>La Previsora S. A.-1003475</t>
  </si>
  <si>
    <t>La Previsora S. A.-1003476</t>
  </si>
  <si>
    <t>La Previsora S. A.-1003477</t>
  </si>
  <si>
    <t>La Previsora S. A.-1003478</t>
  </si>
  <si>
    <t>La Previsora S. A.-1003479</t>
  </si>
  <si>
    <t>La Previsora S. A.-1003480</t>
  </si>
  <si>
    <t>La Previsora S. A.-1003481</t>
  </si>
  <si>
    <t>La Previsora S. A.-1003482</t>
  </si>
  <si>
    <t>La Previsora S. A.-1003483</t>
  </si>
  <si>
    <t>La Previsora S. A.-1003484</t>
  </si>
  <si>
    <t>La Previsora S. A.-1003485</t>
  </si>
  <si>
    <t>LECTOR DE CODIGO DE BARRAS</t>
  </si>
  <si>
    <t>La Previsora S. A.-1003486</t>
  </si>
  <si>
    <t>PLANOTECA</t>
  </si>
  <si>
    <t>La Previsora S. A.-1003487</t>
  </si>
  <si>
    <t>MINICOMPONENTE</t>
  </si>
  <si>
    <t>La Previsora S. A.-1003488</t>
  </si>
  <si>
    <t>La Previsora S. A.-1003489</t>
  </si>
  <si>
    <t>La Previsora S. A.-1003490</t>
  </si>
  <si>
    <t>La Previsora S. A.-1003491</t>
  </si>
  <si>
    <t>La Previsora S. A.-1003492</t>
  </si>
  <si>
    <t>La Previsora S. A.-1003493</t>
  </si>
  <si>
    <t xml:space="preserve">Jac Del Barrio La Paz Norte - Barrios Unidos   </t>
  </si>
  <si>
    <t>La Previsora S. A.-1003494</t>
  </si>
  <si>
    <t>La Previsora S. A.-1003495</t>
  </si>
  <si>
    <t>La Previsora S. A.-1003496</t>
  </si>
  <si>
    <t xml:space="preserve">Jac Del Barrio Andes - Barrios Unidos   </t>
  </si>
  <si>
    <t>La Previsora S. A.-1003497</t>
  </si>
  <si>
    <t>La Previsora S. A.-1003498</t>
  </si>
  <si>
    <t>La Previsora S. A.-1003499</t>
  </si>
  <si>
    <t>La Previsora S. A.-1003500</t>
  </si>
  <si>
    <t>La Previsora S. A.-1003501</t>
  </si>
  <si>
    <t>La Previsora S. A.-1003502</t>
  </si>
  <si>
    <t>La Previsora S. A.-1003503</t>
  </si>
  <si>
    <t>La Previsora S. A.-1003504</t>
  </si>
  <si>
    <t>La Previsora S. A.-1003505</t>
  </si>
  <si>
    <t>BAFLES</t>
  </si>
  <si>
    <t>La Previsora S. A.-1003506</t>
  </si>
  <si>
    <t>La Previsora S. A.-1003507</t>
  </si>
  <si>
    <t>La Previsora S. A.-1003508</t>
  </si>
  <si>
    <t>La Previsora S. A.-1003509</t>
  </si>
  <si>
    <t>IMPRESORA TERMICA</t>
  </si>
  <si>
    <t>La Previsora S. A.-1003510</t>
  </si>
  <si>
    <t>La Previsora S. A.-1003511</t>
  </si>
  <si>
    <t>La Previsora S. A.-1003512</t>
  </si>
  <si>
    <t>PUERTA ELECTRONICA</t>
  </si>
  <si>
    <t>La Previsora S. A.-1003513</t>
  </si>
  <si>
    <t>TORNIQUETE</t>
  </si>
  <si>
    <t>La Previsora S. A.-1003514</t>
  </si>
  <si>
    <t>MUEBLES Y ENSERES</t>
  </si>
  <si>
    <t xml:space="preserve">ARCHIVADORES           </t>
  </si>
  <si>
    <t>La Previsora S. A.-1003515</t>
  </si>
  <si>
    <t>La Previsora S. A.-1003516</t>
  </si>
  <si>
    <t>La Previsora S. A.-1003517</t>
  </si>
  <si>
    <t>La Previsora S. A.-1003518</t>
  </si>
  <si>
    <t>Rigoberto  Rodriguez Galindo</t>
  </si>
  <si>
    <t>La Previsora S. A.-1003519</t>
  </si>
  <si>
    <t>La Previsora S. A.-1003520</t>
  </si>
  <si>
    <t>La Previsora S. A.-1003521</t>
  </si>
  <si>
    <t>La Previsora S. A.-1003522</t>
  </si>
  <si>
    <t>La Previsora S. A.-1003523</t>
  </si>
  <si>
    <t>La Previsora S. A.-1003524</t>
  </si>
  <si>
    <t>La Previsora S. A.-1003525</t>
  </si>
  <si>
    <t>La Previsora S. A.-1003526</t>
  </si>
  <si>
    <t>La Previsora S. A.-1003527</t>
  </si>
  <si>
    <t>La Previsora S. A.-1003528</t>
  </si>
  <si>
    <t>La Previsora S. A.-1003529</t>
  </si>
  <si>
    <t>La Previsora S. A.-1003530</t>
  </si>
  <si>
    <t>La Previsora S. A.-1003531</t>
  </si>
  <si>
    <t>La Previsora S. A.-1003532</t>
  </si>
  <si>
    <t>La Previsora S. A.-1003533</t>
  </si>
  <si>
    <t>La Previsora S. A.-1003534</t>
  </si>
  <si>
    <t>La Previsora S. A.-1003535</t>
  </si>
  <si>
    <t>La Previsora S. A.-1003536</t>
  </si>
  <si>
    <t>La Previsora S. A.-1003537</t>
  </si>
  <si>
    <t>La Previsora S. A.-1003538</t>
  </si>
  <si>
    <t>La Previsora S. A.-1003539</t>
  </si>
  <si>
    <t>La Previsora S. A.-1003540</t>
  </si>
  <si>
    <t>La Previsora S. A.-1003541</t>
  </si>
  <si>
    <t>La Previsora S. A.-1003542</t>
  </si>
  <si>
    <t>La Previsora S. A.-1003543</t>
  </si>
  <si>
    <t>La Previsora S. A.-1003544</t>
  </si>
  <si>
    <t>La Previsora S. A.-1003545</t>
  </si>
  <si>
    <t>La Previsora S. A.-1003546</t>
  </si>
  <si>
    <t>Neyla Josefa Burgos Perez</t>
  </si>
  <si>
    <t>La Previsora S. A.-1003547</t>
  </si>
  <si>
    <t>La Previsora S. A.-1003548</t>
  </si>
  <si>
    <t>La Previsora S. A.-1003549</t>
  </si>
  <si>
    <t>La Previsora S. A.-1003550</t>
  </si>
  <si>
    <t>La Previsora S. A.-1003551</t>
  </si>
  <si>
    <t>La Previsora S. A.-1003552</t>
  </si>
  <si>
    <t>La Previsora S. A.-1003553</t>
  </si>
  <si>
    <t>La Previsora S. A.-1003554</t>
  </si>
  <si>
    <t>La Previsora S. A.-1003555</t>
  </si>
  <si>
    <t>La Previsora S. A.-1003556</t>
  </si>
  <si>
    <t>La Previsora S. A.-1003557</t>
  </si>
  <si>
    <t>La Previsora S. A.-1003558</t>
  </si>
  <si>
    <t>La Previsora S. A.-1003559</t>
  </si>
  <si>
    <t>La Previsora S. A.-1003560</t>
  </si>
  <si>
    <t>La Previsora S. A.-1003561</t>
  </si>
  <si>
    <t>Jorge Angelo Corredor Beltran</t>
  </si>
  <si>
    <t>La Previsora S. A.-1003562</t>
  </si>
  <si>
    <t>Maria Alejandra Peña Herrera</t>
  </si>
  <si>
    <t>La Previsora S. A.-1003563</t>
  </si>
  <si>
    <t>La Previsora S. A.-1003564</t>
  </si>
  <si>
    <t>La Previsora S. A.-1003565</t>
  </si>
  <si>
    <t>La Previsora S. A.-1003566</t>
  </si>
  <si>
    <t>La Previsora S. A.-1003567</t>
  </si>
  <si>
    <t>La Previsora S. A.-1003568</t>
  </si>
  <si>
    <t>La Previsora S. A.-1003569</t>
  </si>
  <si>
    <t>La Previsora S. A.-1003570</t>
  </si>
  <si>
    <t>La Previsora S. A.-1003571</t>
  </si>
  <si>
    <t>Hernando  Fuertes Nieto</t>
  </si>
  <si>
    <t>La Previsora S. A.-1003572</t>
  </si>
  <si>
    <t>La Previsora S. A.-1003573</t>
  </si>
  <si>
    <t>La Previsora S. A.-1003574</t>
  </si>
  <si>
    <t>La Previsora S. A.-1003575</t>
  </si>
  <si>
    <t>La Previsora S. A.-1003576</t>
  </si>
  <si>
    <t>La Previsora S. A.-1003577</t>
  </si>
  <si>
    <t>La Previsora S. A.-1003578</t>
  </si>
  <si>
    <t>La Previsora S. A.-1003579</t>
  </si>
  <si>
    <t>La Previsora S. A.-1003580</t>
  </si>
  <si>
    <t>La Previsora S. A.-1003581</t>
  </si>
  <si>
    <t>La Previsora S. A.-1003582</t>
  </si>
  <si>
    <t>La Previsora S. A.-1003583</t>
  </si>
  <si>
    <t>La Previsora S. A.-1003584</t>
  </si>
  <si>
    <t>La Previsora S. A.-1003585</t>
  </si>
  <si>
    <t>La Previsora S. A.-1003586</t>
  </si>
  <si>
    <t>La Previsora S. A.-1003587</t>
  </si>
  <si>
    <t>La Previsora S. A.-1003588</t>
  </si>
  <si>
    <t>La Previsora S. A.-1003589</t>
  </si>
  <si>
    <t>La Previsora S. A.-1003590</t>
  </si>
  <si>
    <t>La Previsora S. A.-1003591</t>
  </si>
  <si>
    <t>La Previsora S. A.-1003592</t>
  </si>
  <si>
    <t>La Previsora S. A.-1003593</t>
  </si>
  <si>
    <t>La Previsora S. A.-1003594</t>
  </si>
  <si>
    <t>Juan Carlos Rojas Rojas</t>
  </si>
  <si>
    <t>La Previsora S. A.-1003595</t>
  </si>
  <si>
    <t>La Previsora S. A.-1003596</t>
  </si>
  <si>
    <t>Diego Alejandro Rios Barrero</t>
  </si>
  <si>
    <t>La Previsora S. A.-1003597</t>
  </si>
  <si>
    <t>La Previsora S. A.-1003598</t>
  </si>
  <si>
    <t>La Previsora S. A.-1003599</t>
  </si>
  <si>
    <t>La Previsora S. A.-1003600</t>
  </si>
  <si>
    <t>La Previsora S. A.-1003601</t>
  </si>
  <si>
    <t>La Previsora S. A.-1003602</t>
  </si>
  <si>
    <t>ATRIL</t>
  </si>
  <si>
    <t>La Previsora S. A.-1003603</t>
  </si>
  <si>
    <t xml:space="preserve">BIBLIOTECA                    </t>
  </si>
  <si>
    <t>La Previsora S. A.-1003604</t>
  </si>
  <si>
    <t>La Previsora S. A.-1003605</t>
  </si>
  <si>
    <t>La Previsora S. A.-1003606</t>
  </si>
  <si>
    <t>La Previsora S. A.-1003607</t>
  </si>
  <si>
    <t>La Previsora S. A.-1003608</t>
  </si>
  <si>
    <t>La Previsora S. A.-1003609</t>
  </si>
  <si>
    <t>La Previsora S. A.-1003610</t>
  </si>
  <si>
    <t>La Previsora S. A.-1003611</t>
  </si>
  <si>
    <t>La Previsora S. A.-1003612</t>
  </si>
  <si>
    <t>La Previsora S. A.-1003613</t>
  </si>
  <si>
    <t>La Previsora S. A.-1003614</t>
  </si>
  <si>
    <t>La Previsora S. A.-1003615</t>
  </si>
  <si>
    <t>La Previsora S. A.-1003616</t>
  </si>
  <si>
    <t>La Previsora S. A.-1003617</t>
  </si>
  <si>
    <t>La Previsora S. A.-1003618</t>
  </si>
  <si>
    <t>La Previsora S. A.-1003619</t>
  </si>
  <si>
    <t xml:space="preserve">ESCRITORIO         </t>
  </si>
  <si>
    <t>La Previsora S. A.-1003620</t>
  </si>
  <si>
    <t>Jorge Enrique Rodriguez Peñon</t>
  </si>
  <si>
    <t>La Previsora S. A.-1003621</t>
  </si>
  <si>
    <t>La Previsora S. A.-1003622</t>
  </si>
  <si>
    <t>La Previsora S. A.-1003623</t>
  </si>
  <si>
    <t>La Previsora S. A.-1003624</t>
  </si>
  <si>
    <t>Nelly  Castiblanco Ardila</t>
  </si>
  <si>
    <t>La Previsora S. A.-1003625</t>
  </si>
  <si>
    <t>La Previsora S. A.-1003626</t>
  </si>
  <si>
    <t>La Previsora S. A.-1003627</t>
  </si>
  <si>
    <t>La Previsora S. A.-1003628</t>
  </si>
  <si>
    <t>La Previsora S. A.-1003629</t>
  </si>
  <si>
    <t>La Previsora S. A.-1003630</t>
  </si>
  <si>
    <t xml:space="preserve">Jac Baquero Rafael Uribe Muequeta Y Siete De Agosto - Barrios Unidos   </t>
  </si>
  <si>
    <t>La Previsora S. A.-1003631</t>
  </si>
  <si>
    <t>La Previsora S. A.-1003632</t>
  </si>
  <si>
    <t>La Previsora S. A.-1003633</t>
  </si>
  <si>
    <t>La Previsora S. A.-1003634</t>
  </si>
  <si>
    <t>La Previsora S. A.-1003635</t>
  </si>
  <si>
    <t>La Previsora S. A.-1003636</t>
  </si>
  <si>
    <t>La Previsora S. A.-1003637</t>
  </si>
  <si>
    <t>La Previsora S. A.-1003638</t>
  </si>
  <si>
    <t>Mario Eduardo Forero Duarte</t>
  </si>
  <si>
    <t>La Previsora S. A.-1003639</t>
  </si>
  <si>
    <t>La Previsora S. A.-1003640</t>
  </si>
  <si>
    <t>La Previsora S. A.-1003641</t>
  </si>
  <si>
    <t>La Previsora S. A.-1003642</t>
  </si>
  <si>
    <t>La Previsora S. A.-1003643</t>
  </si>
  <si>
    <t>La Previsora S. A.-1003644</t>
  </si>
  <si>
    <t>La Previsora S. A.-1003645</t>
  </si>
  <si>
    <t>La Previsora S. A.-1003646</t>
  </si>
  <si>
    <t>La Previsora S. A.-1003647</t>
  </si>
  <si>
    <t>La Previsora S. A.-1003648</t>
  </si>
  <si>
    <t>La Previsora S. A.-1003649</t>
  </si>
  <si>
    <t>La Previsora S. A.-1003650</t>
  </si>
  <si>
    <t>La Previsora S. A.-1003651</t>
  </si>
  <si>
    <t>La Previsora S. A.-1003652</t>
  </si>
  <si>
    <t>La Previsora S. A.-1003653</t>
  </si>
  <si>
    <t>Claudia Patricia Yopasa Poveda</t>
  </si>
  <si>
    <t>La Previsora S. A.-1003654</t>
  </si>
  <si>
    <t>La Previsora S. A.-1003655</t>
  </si>
  <si>
    <t>La Previsora S. A.-1003656</t>
  </si>
  <si>
    <t>La Previsora S. A.-1003657</t>
  </si>
  <si>
    <t>La Previsora S. A.-1003658</t>
  </si>
  <si>
    <t>La Previsora S. A.-1003659</t>
  </si>
  <si>
    <t>La Previsora S. A.-1003660</t>
  </si>
  <si>
    <t>La Previsora S. A.-1003661</t>
  </si>
  <si>
    <t>La Previsora S. A.-1003662</t>
  </si>
  <si>
    <t>La Previsora S. A.-1003663</t>
  </si>
  <si>
    <t>La Previsora S. A.-1003664</t>
  </si>
  <si>
    <t>La Previsora S. A.-1003665</t>
  </si>
  <si>
    <t>La Previsora S. A.-1003666</t>
  </si>
  <si>
    <t>La Previsora S. A.-1003667</t>
  </si>
  <si>
    <t>La Previsora S. A.-1003668</t>
  </si>
  <si>
    <t>La Previsora S. A.-1003669</t>
  </si>
  <si>
    <t>La Previsora S. A.-1003670</t>
  </si>
  <si>
    <t>La Previsora S. A.-1003671</t>
  </si>
  <si>
    <t>La Previsora S. A.-1003672</t>
  </si>
  <si>
    <t>La Previsora S. A.-1003673</t>
  </si>
  <si>
    <t>La Previsora S. A.-1003674</t>
  </si>
  <si>
    <t>La Previsora S. A.-1003675</t>
  </si>
  <si>
    <t>La Previsora S. A.-1003676</t>
  </si>
  <si>
    <t>La Previsora S. A.-1003677</t>
  </si>
  <si>
    <t>La Previsora S. A.-1003678</t>
  </si>
  <si>
    <t>La Previsora S. A.-1003679</t>
  </si>
  <si>
    <t>La Previsora S. A.-1003680</t>
  </si>
  <si>
    <t>La Previsora S. A.-1003681</t>
  </si>
  <si>
    <t>La Previsora S. A.-1003682</t>
  </si>
  <si>
    <t>La Previsora S. A.-1003683</t>
  </si>
  <si>
    <t>La Previsora S. A.-1003684</t>
  </si>
  <si>
    <t>La Previsora S. A.-1003685</t>
  </si>
  <si>
    <t>La Previsora S. A.-1003686</t>
  </si>
  <si>
    <t>La Previsora S. A.-1003687</t>
  </si>
  <si>
    <t>La Previsora S. A.-1003688</t>
  </si>
  <si>
    <t>La Previsora S. A.-1003689</t>
  </si>
  <si>
    <t>La Previsora S. A.-1003690</t>
  </si>
  <si>
    <t>La Previsora S. A.-1003691</t>
  </si>
  <si>
    <t>Natalia  Quintero Perdomo</t>
  </si>
  <si>
    <t>La Previsora S. A.-1003692</t>
  </si>
  <si>
    <t>Edilson Alveiro Zabaleta Cuellar</t>
  </si>
  <si>
    <t>La Previsora S. A.-1003693</t>
  </si>
  <si>
    <t>La Previsora S. A.-1003694</t>
  </si>
  <si>
    <t>La Previsora S. A.-1003695</t>
  </si>
  <si>
    <t>La Previsora S. A.-1003696</t>
  </si>
  <si>
    <t>La Previsora S. A.-1003697</t>
  </si>
  <si>
    <t>La Previsora S. A.-1003698</t>
  </si>
  <si>
    <t>La Previsora S. A.-1003699</t>
  </si>
  <si>
    <t>La Previsora S. A.-1003700</t>
  </si>
  <si>
    <t>La Previsora S. A.-1003701</t>
  </si>
  <si>
    <t>La Previsora S. A.-1003702</t>
  </si>
  <si>
    <t>La Previsora S. A.-1003703</t>
  </si>
  <si>
    <t>La Previsora S. A.-1003704</t>
  </si>
  <si>
    <t>La Previsora S. A.-1003705</t>
  </si>
  <si>
    <t>La Previsora S. A.-1003706</t>
  </si>
  <si>
    <t>La Previsora S. A.-1003707</t>
  </si>
  <si>
    <t>La Previsora S. A.-1003708</t>
  </si>
  <si>
    <t>La Previsora S. A.-1003709</t>
  </si>
  <si>
    <t>La Previsora S. A.-1003710</t>
  </si>
  <si>
    <t>Adriana Angelica Leon Blanco</t>
  </si>
  <si>
    <t>La Previsora S. A.-1003711</t>
  </si>
  <si>
    <t>La Previsora S. A.-1003712</t>
  </si>
  <si>
    <t>La Previsora S. A.-1003713</t>
  </si>
  <si>
    <t>La Previsora S. A.-1003714</t>
  </si>
  <si>
    <t>Juliana  Patiño Pacheco</t>
  </si>
  <si>
    <t>La Previsora S. A.-1003715</t>
  </si>
  <si>
    <t>La Previsora S. A.-1003716</t>
  </si>
  <si>
    <t>La Previsora S. A.-1003717</t>
  </si>
  <si>
    <t>Neil Andres Llain Torrado</t>
  </si>
  <si>
    <t>La Previsora S. A.-1003718</t>
  </si>
  <si>
    <t>La Previsora S. A.-1003719</t>
  </si>
  <si>
    <t>La Previsora S. A.-1003720</t>
  </si>
  <si>
    <t>ESTANTES</t>
  </si>
  <si>
    <t>La Previsora S. A.-1003721</t>
  </si>
  <si>
    <t>La Previsora S. A.-1003722</t>
  </si>
  <si>
    <t>La Previsora S. A.-1003723</t>
  </si>
  <si>
    <t>La Previsora S. A.-1003724</t>
  </si>
  <si>
    <t>La Previsora S. A.-1003725</t>
  </si>
  <si>
    <t>La Previsora S. A.-1003726</t>
  </si>
  <si>
    <t>La Previsora S. A.-1003727</t>
  </si>
  <si>
    <t>La Previsora S. A.-1003728</t>
  </si>
  <si>
    <t>La Previsora S. A.-1003729</t>
  </si>
  <si>
    <t>La Previsora S. A.-1003730</t>
  </si>
  <si>
    <t>La Previsora S. A.-1003731</t>
  </si>
  <si>
    <t>La Previsora S. A.-1003732</t>
  </si>
  <si>
    <t>La Previsora S. A.-1003733</t>
  </si>
  <si>
    <t>La Previsora S. A.-1003734</t>
  </si>
  <si>
    <t>La Previsora S. A.-1003735</t>
  </si>
  <si>
    <t>La Previsora S. A.-1003736</t>
  </si>
  <si>
    <t>La Previsora S. A.-1003737</t>
  </si>
  <si>
    <t>La Previsora S. A.-1003738</t>
  </si>
  <si>
    <t>La Previsora S. A.-1003739</t>
  </si>
  <si>
    <t>La Previsora S. A.-1003740</t>
  </si>
  <si>
    <t xml:space="preserve">GABINETE                        </t>
  </si>
  <si>
    <t>La Previsora S. A.-1003741</t>
  </si>
  <si>
    <t>La Previsora S. A.-1003742</t>
  </si>
  <si>
    <t>La Previsora S. A.-1003743</t>
  </si>
  <si>
    <t>La Previsora S. A.-1003744</t>
  </si>
  <si>
    <t>La Previsora S. A.-1003745</t>
  </si>
  <si>
    <t>La Previsora S. A.-1003746</t>
  </si>
  <si>
    <t>La Previsora S. A.-1003747</t>
  </si>
  <si>
    <t>La Previsora S. A.-1003748</t>
  </si>
  <si>
    <t>La Previsora S. A.-1003749</t>
  </si>
  <si>
    <t>La Previsora S. A.-1003750</t>
  </si>
  <si>
    <t>La Previsora S. A.-1003751</t>
  </si>
  <si>
    <t>La Previsora S. A.-1003752</t>
  </si>
  <si>
    <t>La Previsora S. A.-1003753</t>
  </si>
  <si>
    <t>La Previsora S. A.-1003754</t>
  </si>
  <si>
    <t>La Previsora S. A.-1003755</t>
  </si>
  <si>
    <t>LOCKERS</t>
  </si>
  <si>
    <t>La Previsora S. A.-1003756</t>
  </si>
  <si>
    <t>La Previsora S. A.-1003757</t>
  </si>
  <si>
    <t>La Previsora S. A.-1003758</t>
  </si>
  <si>
    <t>La Previsora S. A.-1003759</t>
  </si>
  <si>
    <t>La Previsora S. A.-1003760</t>
  </si>
  <si>
    <t xml:space="preserve">MESA               </t>
  </si>
  <si>
    <t>La Previsora S. A.-1003761</t>
  </si>
  <si>
    <t>La Previsora S. A.-1003762</t>
  </si>
  <si>
    <t>La Previsora S. A.-1003763</t>
  </si>
  <si>
    <t>La Previsora S. A.-1003764</t>
  </si>
  <si>
    <t>La Previsora S. A.-1003765</t>
  </si>
  <si>
    <t>La Previsora S. A.-1003766</t>
  </si>
  <si>
    <t>La Previsora S. A.-1003767</t>
  </si>
  <si>
    <t>La Previsora S. A.-1003768</t>
  </si>
  <si>
    <t>La Previsora S. A.-1003769</t>
  </si>
  <si>
    <t>La Previsora S. A.-1003770</t>
  </si>
  <si>
    <t>La Previsora S. A.-1003771</t>
  </si>
  <si>
    <t>La Previsora S. A.-1003772</t>
  </si>
  <si>
    <t>La Previsora S. A.-1003773</t>
  </si>
  <si>
    <t>La Previsora S. A.-1003774</t>
  </si>
  <si>
    <t>La Previsora S. A.-1003775</t>
  </si>
  <si>
    <t>La Previsora S. A.-1003776</t>
  </si>
  <si>
    <t>La Previsora S. A.-1003777</t>
  </si>
  <si>
    <t>Christian Camilo Hermoso Forero</t>
  </si>
  <si>
    <t>La Previsora S. A.-1003778</t>
  </si>
  <si>
    <t>La Previsora S. A.-1003779</t>
  </si>
  <si>
    <t>La Previsora S. A.-1003780</t>
  </si>
  <si>
    <t>La Previsora S. A.-1003781</t>
  </si>
  <si>
    <t>La Previsora S. A.-1003782</t>
  </si>
  <si>
    <t>La Previsora S. A.-1003783</t>
  </si>
  <si>
    <t>La Previsora S. A.-1003784</t>
  </si>
  <si>
    <t>La Previsora S. A.-1003785</t>
  </si>
  <si>
    <t>La Previsora S. A.-1003786</t>
  </si>
  <si>
    <t>La Previsora S. A.-1003787</t>
  </si>
  <si>
    <t>La Previsora S. A.-1003788</t>
  </si>
  <si>
    <t>La Previsora S. A.-1003789</t>
  </si>
  <si>
    <t>La Previsora S. A.-1003790</t>
  </si>
  <si>
    <t>La Previsora S. A.-1003791</t>
  </si>
  <si>
    <t>La Previsora S. A.-1003792</t>
  </si>
  <si>
    <t>La Previsora S. A.-1003793</t>
  </si>
  <si>
    <t>La Previsora S. A.-1003794</t>
  </si>
  <si>
    <t>La Previsora S. A.-1003795</t>
  </si>
  <si>
    <t>La Previsora S. A.-1003796</t>
  </si>
  <si>
    <t>La Previsora S. A.-1003797</t>
  </si>
  <si>
    <t>La Previsora S. A.-1003798</t>
  </si>
  <si>
    <t>La Previsora S. A.-1003799</t>
  </si>
  <si>
    <t>La Previsora S. A.-1003800</t>
  </si>
  <si>
    <t>La Previsora S. A.-1003801</t>
  </si>
  <si>
    <t>La Previsora S. A.-1003802</t>
  </si>
  <si>
    <t>La Previsora S. A.-1003803</t>
  </si>
  <si>
    <t>La Previsora S. A.-1003804</t>
  </si>
  <si>
    <t>La Previsora S. A.-1003805</t>
  </si>
  <si>
    <t>La Previsora S. A.-1003806</t>
  </si>
  <si>
    <t>La Previsora S. A.-1003807</t>
  </si>
  <si>
    <t>La Previsora S. A.-1003808</t>
  </si>
  <si>
    <t>MUEBLE</t>
  </si>
  <si>
    <t>La Previsora S. A.-1003809</t>
  </si>
  <si>
    <t>La Previsora S. A.-1003810</t>
  </si>
  <si>
    <t>La Previsora S. A.-1003811</t>
  </si>
  <si>
    <t>La Previsora S. A.-1003812</t>
  </si>
  <si>
    <t>La Previsora S. A.-1003813</t>
  </si>
  <si>
    <t>La Previsora S. A.-1003814</t>
  </si>
  <si>
    <t>La Previsora S. A.-1003815</t>
  </si>
  <si>
    <t>La Previsora S. A.-1003816</t>
  </si>
  <si>
    <t>La Previsora S. A.-1003817</t>
  </si>
  <si>
    <t>La Previsora S. A.-1003818</t>
  </si>
  <si>
    <t>La Previsora S. A.-1003819</t>
  </si>
  <si>
    <t>La Previsora S. A.-1003820</t>
  </si>
  <si>
    <t>La Previsora S. A.-1003821</t>
  </si>
  <si>
    <t>La Previsora S. A.-1003822</t>
  </si>
  <si>
    <t>La Previsora S. A.-1003823</t>
  </si>
  <si>
    <t>La Previsora S. A.-1003824</t>
  </si>
  <si>
    <t>La Previsora S. A.-1003825</t>
  </si>
  <si>
    <t>La Previsora S. A.-1003826</t>
  </si>
  <si>
    <t>La Previsora S. A.-1003827</t>
  </si>
  <si>
    <t>La Previsora S. A.-1003828</t>
  </si>
  <si>
    <t>La Previsora S. A.-1003829</t>
  </si>
  <si>
    <t>La Previsora S. A.-1003830</t>
  </si>
  <si>
    <t>La Previsora S. A.-1003831</t>
  </si>
  <si>
    <t>La Previsora S. A.-1003832</t>
  </si>
  <si>
    <t>La Previsora S. A.-1003833</t>
  </si>
  <si>
    <t>La Previsora S. A.-1003834</t>
  </si>
  <si>
    <t>La Previsora S. A.-1003835</t>
  </si>
  <si>
    <t>La Previsora S. A.-1003836</t>
  </si>
  <si>
    <t>La Previsora S. A.-1003837</t>
  </si>
  <si>
    <t>La Previsora S. A.-1003838</t>
  </si>
  <si>
    <t>La Previsora S. A.-1003839</t>
  </si>
  <si>
    <t>La Previsora S. A.-1003840</t>
  </si>
  <si>
    <t>La Previsora S. A.-1003841</t>
  </si>
  <si>
    <t>La Previsora S. A.-1003842</t>
  </si>
  <si>
    <t>La Previsora S. A.-1003843</t>
  </si>
  <si>
    <t>La Previsora S. A.-1003844</t>
  </si>
  <si>
    <t>La Previsora S. A.-1003845</t>
  </si>
  <si>
    <t>La Previsora S. A.-1003846</t>
  </si>
  <si>
    <t>La Previsora S. A.-1003847</t>
  </si>
  <si>
    <t>La Previsora S. A.-1003848</t>
  </si>
  <si>
    <t>La Previsora S. A.-1003849</t>
  </si>
  <si>
    <t>La Previsora S. A.-1003850</t>
  </si>
  <si>
    <t>La Previsora S. A.-1003851</t>
  </si>
  <si>
    <t>PANELES</t>
  </si>
  <si>
    <t>La Previsora S. A.-1003852</t>
  </si>
  <si>
    <t>La Previsora S. A.-1003853</t>
  </si>
  <si>
    <t>La Previsora S. A.-1003854</t>
  </si>
  <si>
    <t>La Previsora S. A.-1003855</t>
  </si>
  <si>
    <t>La Previsora S. A.-1003856</t>
  </si>
  <si>
    <t>La Previsora S. A.-1003857</t>
  </si>
  <si>
    <t>La Previsora S. A.-1003858</t>
  </si>
  <si>
    <t>La Previsora S. A.-1003859</t>
  </si>
  <si>
    <t>La Previsora S. A.-1003860</t>
  </si>
  <si>
    <t>La Previsora S. A.-1003861</t>
  </si>
  <si>
    <t>La Previsora S. A.-1003862</t>
  </si>
  <si>
    <t>La Previsora S. A.-1003863</t>
  </si>
  <si>
    <t>La Previsora S. A.-1003864</t>
  </si>
  <si>
    <t>La Previsora S. A.-1003865</t>
  </si>
  <si>
    <t>La Previsora S. A.-1003866</t>
  </si>
  <si>
    <t>La Previsora S. A.-1003867</t>
  </si>
  <si>
    <t>La Previsora S. A.-1003868</t>
  </si>
  <si>
    <t>La Previsora S. A.-1003869</t>
  </si>
  <si>
    <t>La Previsora S. A.-1003870</t>
  </si>
  <si>
    <t>La Previsora S. A.-1003871</t>
  </si>
  <si>
    <t>La Previsora S. A.-1003872</t>
  </si>
  <si>
    <t>La Previsora S. A.-1003873</t>
  </si>
  <si>
    <t>La Previsora S. A.-1003874</t>
  </si>
  <si>
    <t>La Previsora S. A.-1003875</t>
  </si>
  <si>
    <t>La Previsora S. A.-1003876</t>
  </si>
  <si>
    <t>La Previsora S. A.-1003877</t>
  </si>
  <si>
    <t>La Previsora S. A.-1003878</t>
  </si>
  <si>
    <t>La Previsora S. A.-1003879</t>
  </si>
  <si>
    <t>La Previsora S. A.-1003880</t>
  </si>
  <si>
    <t>La Previsora S. A.-1003881</t>
  </si>
  <si>
    <t>La Previsora S. A.-1003882</t>
  </si>
  <si>
    <t>La Previsora S. A.-1003883</t>
  </si>
  <si>
    <t>La Previsora S. A.-1003884</t>
  </si>
  <si>
    <t>La Previsora S. A.-1003885</t>
  </si>
  <si>
    <t>La Previsora S. A.-1003886</t>
  </si>
  <si>
    <t>La Previsora S. A.-1003887</t>
  </si>
  <si>
    <t>La Previsora S. A.-1003888</t>
  </si>
  <si>
    <t>La Previsora S. A.-1003889</t>
  </si>
  <si>
    <t>La Previsora S. A.-1003890</t>
  </si>
  <si>
    <t>La Previsora S. A.-1003891</t>
  </si>
  <si>
    <t>La Previsora S. A.-1003892</t>
  </si>
  <si>
    <t>La Previsora S. A.-1003893</t>
  </si>
  <si>
    <t>La Previsora S. A.-1003894</t>
  </si>
  <si>
    <t>La Previsora S. A.-1003895</t>
  </si>
  <si>
    <t>La Previsora S. A.-1003896</t>
  </si>
  <si>
    <t>La Previsora S. A.-1003897</t>
  </si>
  <si>
    <t>La Previsora S. A.-1003898</t>
  </si>
  <si>
    <t>La Previsora S. A.-1003899</t>
  </si>
  <si>
    <t>La Previsora S. A.-1003900</t>
  </si>
  <si>
    <t>La Previsora S. A.-1003901</t>
  </si>
  <si>
    <t>La Previsora S. A.-1003902</t>
  </si>
  <si>
    <t>La Previsora S. A.-1003903</t>
  </si>
  <si>
    <t>La Previsora S. A.-1003904</t>
  </si>
  <si>
    <t>La Previsora S. A.-1003905</t>
  </si>
  <si>
    <t>La Previsora S. A.-1003906</t>
  </si>
  <si>
    <t>La Previsora S. A.-1003907</t>
  </si>
  <si>
    <t>La Previsora S. A.-1003908</t>
  </si>
  <si>
    <t>La Previsora S. A.-1003909</t>
  </si>
  <si>
    <t>La Previsora S. A.-1003910</t>
  </si>
  <si>
    <t>La Previsora S. A.-1003911</t>
  </si>
  <si>
    <t>La Previsora S. A.-1003912</t>
  </si>
  <si>
    <t>La Previsora S. A.-1003913</t>
  </si>
  <si>
    <t>La Previsora S. A.-1003914</t>
  </si>
  <si>
    <t>La Previsora S. A.-1003915</t>
  </si>
  <si>
    <t>La Previsora S. A.-1003916</t>
  </si>
  <si>
    <t>La Previsora S. A.-1003917</t>
  </si>
  <si>
    <t>La Previsora S. A.-1003918</t>
  </si>
  <si>
    <t>La Previsora S. A.-1003919</t>
  </si>
  <si>
    <t>La Previsora S. A.-1003920</t>
  </si>
  <si>
    <t>La Previsora S. A.-1003921</t>
  </si>
  <si>
    <t>La Previsora S. A.-1003922</t>
  </si>
  <si>
    <t>La Previsora S. A.-1003923</t>
  </si>
  <si>
    <t>La Previsora S. A.-1003924</t>
  </si>
  <si>
    <t>La Previsora S. A.-1003925</t>
  </si>
  <si>
    <t>La Previsora S. A.-1003926</t>
  </si>
  <si>
    <t>La Previsora S. A.-1003927</t>
  </si>
  <si>
    <t>La Previsora S. A.-1003928</t>
  </si>
  <si>
    <t>La Previsora S. A.-1003929</t>
  </si>
  <si>
    <t>La Previsora S. A.-1003930</t>
  </si>
  <si>
    <t>La Previsora S. A.-1003931</t>
  </si>
  <si>
    <t>La Previsora S. A.-1003932</t>
  </si>
  <si>
    <t>La Previsora S. A.-1003933</t>
  </si>
  <si>
    <t>PAPELOGRAFO</t>
  </si>
  <si>
    <t>La Previsora S. A.-1003934</t>
  </si>
  <si>
    <t>La Previsora S. A.-1003935</t>
  </si>
  <si>
    <t>La Previsora S. A.-1003936</t>
  </si>
  <si>
    <t>La Previsora S. A.-1003937</t>
  </si>
  <si>
    <t>La Previsora S. A.-1003938</t>
  </si>
  <si>
    <t>La Previsora S. A.-1003939</t>
  </si>
  <si>
    <t>La Previsora S. A.-1003940</t>
  </si>
  <si>
    <t>La Previsora S. A.-1003941</t>
  </si>
  <si>
    <t>La Previsora S. A.-1003942</t>
  </si>
  <si>
    <t xml:space="preserve">Jac Del Barrio Jose Joaquin Vargas La Virginia - Barrios Unidos   </t>
  </si>
  <si>
    <t>La Previsora S. A.-1003943</t>
  </si>
  <si>
    <t>La Previsora S. A.-1003944</t>
  </si>
  <si>
    <t>La Previsora S. A.-1003945</t>
  </si>
  <si>
    <t>La Previsora S. A.-1003946</t>
  </si>
  <si>
    <t>PERSIANAS</t>
  </si>
  <si>
    <t>La Previsora S. A.-1003947</t>
  </si>
  <si>
    <t>La Previsora S. A.-1003948</t>
  </si>
  <si>
    <t>La Previsora S. A.-1003949</t>
  </si>
  <si>
    <t>La Previsora S. A.-1003950</t>
  </si>
  <si>
    <t>La Previsora S. A.-1003951</t>
  </si>
  <si>
    <t>La Previsora S. A.-1003952</t>
  </si>
  <si>
    <t>La Previsora S. A.-1003953</t>
  </si>
  <si>
    <t>La Previsora S. A.-1003954</t>
  </si>
  <si>
    <t>La Previsora S. A.-1003955</t>
  </si>
  <si>
    <t>La Previsora S. A.-1003956</t>
  </si>
  <si>
    <t>La Previsora S. A.-1003957</t>
  </si>
  <si>
    <t>La Previsora S. A.-1003958</t>
  </si>
  <si>
    <t>La Previsora S. A.-1003959</t>
  </si>
  <si>
    <t>La Previsora S. A.-1003960</t>
  </si>
  <si>
    <t>La Previsora S. A.-1003961</t>
  </si>
  <si>
    <t>La Previsora S. A.-1003962</t>
  </si>
  <si>
    <t>La Previsora S. A.-1003963</t>
  </si>
  <si>
    <t>La Previsora S. A.-1003964</t>
  </si>
  <si>
    <t>La Previsora S. A.-1003965</t>
  </si>
  <si>
    <t>La Previsora S. A.-1003966</t>
  </si>
  <si>
    <t>La Previsora S. A.-1003967</t>
  </si>
  <si>
    <t>La Previsora S. A.-1003968</t>
  </si>
  <si>
    <t>La Previsora S. A.-1003969</t>
  </si>
  <si>
    <t>La Previsora S. A.-1003970</t>
  </si>
  <si>
    <t>La Previsora S. A.-1003971</t>
  </si>
  <si>
    <t>La Previsora S. A.-1003972</t>
  </si>
  <si>
    <t>La Previsora S. A.-1003973</t>
  </si>
  <si>
    <t>La Previsora S. A.-1003974</t>
  </si>
  <si>
    <t>La Previsora S. A.-1003975</t>
  </si>
  <si>
    <t>La Previsora S. A.-1003976</t>
  </si>
  <si>
    <t>La Previsora S. A.-1003977</t>
  </si>
  <si>
    <t>La Previsora S. A.-1003978</t>
  </si>
  <si>
    <t>La Previsora S. A.-1003979</t>
  </si>
  <si>
    <t>La Previsora S. A.-1003980</t>
  </si>
  <si>
    <t>La Previsora S. A.-1003981</t>
  </si>
  <si>
    <t>La Previsora S. A.-1003982</t>
  </si>
  <si>
    <t>La Previsora S. A.-1003983</t>
  </si>
  <si>
    <t>La Previsora S. A.-1003984</t>
  </si>
  <si>
    <t>La Previsora S. A.-1003985</t>
  </si>
  <si>
    <t>La Previsora S. A.-1003986</t>
  </si>
  <si>
    <t>La Previsora S. A.-1003987</t>
  </si>
  <si>
    <t>La Previsora S. A.-1003988</t>
  </si>
  <si>
    <t>La Previsora S. A.-1003989</t>
  </si>
  <si>
    <t>La Previsora S. A.-1003990</t>
  </si>
  <si>
    <t>La Previsora S. A.-1003991</t>
  </si>
  <si>
    <t>La Previsora S. A.-1003992</t>
  </si>
  <si>
    <t>La Previsora S. A.-1003993</t>
  </si>
  <si>
    <t>La Previsora S. A.-1003994</t>
  </si>
  <si>
    <t>La Previsora S. A.-1003995</t>
  </si>
  <si>
    <t>La Previsora S. A.-1003996</t>
  </si>
  <si>
    <t>La Previsora S. A.-1003997</t>
  </si>
  <si>
    <t>La Previsora S. A.-1003998</t>
  </si>
  <si>
    <t>La Previsora S. A.-1003999</t>
  </si>
  <si>
    <t>DAÑADO</t>
  </si>
  <si>
    <t>La Previsora S. A.-1004000</t>
  </si>
  <si>
    <t>La Previsora S. A.-1004001</t>
  </si>
  <si>
    <t>La Previsora S. A.-1004002</t>
  </si>
  <si>
    <t>La Previsora S. A.-1004003</t>
  </si>
  <si>
    <t>La Previsora S. A.-1004004</t>
  </si>
  <si>
    <t>La Previsora S. A.-1004005</t>
  </si>
  <si>
    <t>La Previsora S. A.-1004006</t>
  </si>
  <si>
    <t>La Previsora S. A.-1004007</t>
  </si>
  <si>
    <t>La Previsora S. A.-1004008</t>
  </si>
  <si>
    <t>La Previsora S. A.-1004009</t>
  </si>
  <si>
    <t>La Previsora S. A.-1004010</t>
  </si>
  <si>
    <t>La Previsora S. A.-1004011</t>
  </si>
  <si>
    <t>PORTATECLADO</t>
  </si>
  <si>
    <t>La Previsora S. A.-1004012</t>
  </si>
  <si>
    <t>La Previsora S. A.-1004013</t>
  </si>
  <si>
    <t>La Previsora S. A.-1004014</t>
  </si>
  <si>
    <t>La Previsora S. A.-1004015</t>
  </si>
  <si>
    <t>La Previsora S. A.-1004016</t>
  </si>
  <si>
    <t>La Previsora S. A.-1004017</t>
  </si>
  <si>
    <t>La Previsora S. A.-1004018</t>
  </si>
  <si>
    <t>PUERTA</t>
  </si>
  <si>
    <t>La Previsora S. A.-1004019</t>
  </si>
  <si>
    <t>La Previsora S. A.-1004020</t>
  </si>
  <si>
    <t>La Previsora S. A.-1004021</t>
  </si>
  <si>
    <t>La Previsora S. A.-1004022</t>
  </si>
  <si>
    <t>REPISA DE OFICINA</t>
  </si>
  <si>
    <t>La Previsora S. A.-1004023</t>
  </si>
  <si>
    <t>La Previsora S. A.-1004024</t>
  </si>
  <si>
    <t>La Previsora S. A.-1004025</t>
  </si>
  <si>
    <t>La Previsora S. A.-1004026</t>
  </si>
  <si>
    <t>La Previsora S. A.-1004027</t>
  </si>
  <si>
    <t>La Previsora S. A.-1004028</t>
  </si>
  <si>
    <t>La Previsora S. A.-1004029</t>
  </si>
  <si>
    <t>La Previsora S. A.-1004030</t>
  </si>
  <si>
    <t>La Previsora S. A.-1004031</t>
  </si>
  <si>
    <t>La Previsora S. A.-1004032</t>
  </si>
  <si>
    <t>La Previsora S. A.-1004033</t>
  </si>
  <si>
    <t>La Previsora S. A.-1004034</t>
  </si>
  <si>
    <t>La Previsora S. A.-1004035</t>
  </si>
  <si>
    <t>La Previsora S. A.-1004036</t>
  </si>
  <si>
    <t>La Previsora S. A.-1004037</t>
  </si>
  <si>
    <t>La Previsora S. A.-1004038</t>
  </si>
  <si>
    <t>La Previsora S. A.-1004039</t>
  </si>
  <si>
    <t>SILLAS</t>
  </si>
  <si>
    <t>La Previsora S. A.-1004040</t>
  </si>
  <si>
    <t>La Previsora S. A.-1004041</t>
  </si>
  <si>
    <t>La Previsora S. A.-1004042</t>
  </si>
  <si>
    <t>La Previsora S. A.-1004043</t>
  </si>
  <si>
    <t>La Previsora S. A.-1004044</t>
  </si>
  <si>
    <t>La Previsora S. A.-1004045</t>
  </si>
  <si>
    <t>La Previsora S. A.-1004046</t>
  </si>
  <si>
    <t>La Previsora S. A.-1004047</t>
  </si>
  <si>
    <t>La Previsora S. A.-1004048</t>
  </si>
  <si>
    <t>La Previsora S. A.-1004049</t>
  </si>
  <si>
    <t>La Previsora S. A.-1004050</t>
  </si>
  <si>
    <t>La Previsora S. A.-1004051</t>
  </si>
  <si>
    <t>La Previsora S. A.-1004052</t>
  </si>
  <si>
    <t>La Previsora S. A.-1004053</t>
  </si>
  <si>
    <t>La Previsora S. A.-1004054</t>
  </si>
  <si>
    <t>La Previsora S. A.-1004055</t>
  </si>
  <si>
    <t>La Previsora S. A.-1004056</t>
  </si>
  <si>
    <t>La Previsora S. A.-1004057</t>
  </si>
  <si>
    <t>La Previsora S. A.-1004058</t>
  </si>
  <si>
    <t>La Previsora S. A.-1004059</t>
  </si>
  <si>
    <t>La Previsora S. A.-1004060</t>
  </si>
  <si>
    <t>La Previsora S. A.-1004061</t>
  </si>
  <si>
    <t>La Previsora S. A.-1004062</t>
  </si>
  <si>
    <t>La Previsora S. A.-1004063</t>
  </si>
  <si>
    <t>La Previsora S. A.-1004064</t>
  </si>
  <si>
    <t>La Previsora S. A.-1004065</t>
  </si>
  <si>
    <t>La Previsora S. A.-1004066</t>
  </si>
  <si>
    <t>La Previsora S. A.-1004067</t>
  </si>
  <si>
    <t>La Previsora S. A.-1004068</t>
  </si>
  <si>
    <t>La Previsora S. A.-1004069</t>
  </si>
  <si>
    <t>La Previsora S. A.-1004070</t>
  </si>
  <si>
    <t>La Previsora S. A.-1004071</t>
  </si>
  <si>
    <t>La Previsora S. A.-1004072</t>
  </si>
  <si>
    <t>La Previsora S. A.-1004073</t>
  </si>
  <si>
    <t>La Previsora S. A.-1004074</t>
  </si>
  <si>
    <t>La Previsora S. A.-1004075</t>
  </si>
  <si>
    <t>La Previsora S. A.-1004076</t>
  </si>
  <si>
    <t>La Previsora S. A.-1004077</t>
  </si>
  <si>
    <t>La Previsora S. A.-1004078</t>
  </si>
  <si>
    <t>La Previsora S. A.-1004079</t>
  </si>
  <si>
    <t>La Previsora S. A.-1004080</t>
  </si>
  <si>
    <t>La Previsora S. A.-1004081</t>
  </si>
  <si>
    <t>La Previsora S. A.-1004082</t>
  </si>
  <si>
    <t>La Previsora S. A.-1004083</t>
  </si>
  <si>
    <t>La Previsora S. A.-1004084</t>
  </si>
  <si>
    <t>La Previsora S. A.-1004085</t>
  </si>
  <si>
    <t>La Previsora S. A.-1004086</t>
  </si>
  <si>
    <t>La Previsora S. A.-1004087</t>
  </si>
  <si>
    <t>La Previsora S. A.-1004088</t>
  </si>
  <si>
    <t>La Previsora S. A.-1004089</t>
  </si>
  <si>
    <t>La Previsora S. A.-1004090</t>
  </si>
  <si>
    <t>La Previsora S. A.-1004091</t>
  </si>
  <si>
    <t>La Previsora S. A.-1004092</t>
  </si>
  <si>
    <t>La Previsora S. A.-1004093</t>
  </si>
  <si>
    <t>La Previsora S. A.-1004094</t>
  </si>
  <si>
    <t>La Previsora S. A.-1004095</t>
  </si>
  <si>
    <t>La Previsora S. A.-1004096</t>
  </si>
  <si>
    <t>La Previsora S. A.-1004097</t>
  </si>
  <si>
    <t>La Previsora S. A.-1004098</t>
  </si>
  <si>
    <t>La Previsora S. A.-1004099</t>
  </si>
  <si>
    <t>La Previsora S. A.-1004100</t>
  </si>
  <si>
    <t>La Previsora S. A.-1004101</t>
  </si>
  <si>
    <t>La Previsora S. A.-1004102</t>
  </si>
  <si>
    <t>La Previsora S. A.-1004103</t>
  </si>
  <si>
    <t>La Previsora S. A.-1004104</t>
  </si>
  <si>
    <t>La Previsora S. A.-1004105</t>
  </si>
  <si>
    <t>La Previsora S. A.-1004106</t>
  </si>
  <si>
    <t>La Previsora S. A.-1004107</t>
  </si>
  <si>
    <t>La Previsora S. A.-1004108</t>
  </si>
  <si>
    <t>La Previsora S. A.-1004109</t>
  </si>
  <si>
    <t>La Previsora S. A.-1004110</t>
  </si>
  <si>
    <t>La Previsora S. A.-1004111</t>
  </si>
  <si>
    <t>La Previsora S. A.-1004112</t>
  </si>
  <si>
    <t>La Previsora S. A.-1004113</t>
  </si>
  <si>
    <t>La Previsora S. A.-1004114</t>
  </si>
  <si>
    <t>La Previsora S. A.-1004115</t>
  </si>
  <si>
    <t>La Previsora S. A.-1004116</t>
  </si>
  <si>
    <t>La Previsora S. A.-1004117</t>
  </si>
  <si>
    <t>La Previsora S. A.-1004118</t>
  </si>
  <si>
    <t>La Previsora S. A.-1004119</t>
  </si>
  <si>
    <t>La Previsora S. A.-1004120</t>
  </si>
  <si>
    <t>La Previsora S. A.-1004121</t>
  </si>
  <si>
    <t>La Previsora S. A.-1004122</t>
  </si>
  <si>
    <t>La Previsora S. A.-1004123</t>
  </si>
  <si>
    <t>La Previsora S. A.-1004124</t>
  </si>
  <si>
    <t>Vladimir  Rincon Monroy</t>
  </si>
  <si>
    <t>La Previsora S. A.-1004125</t>
  </si>
  <si>
    <t>La Previsora S. A.-1004126</t>
  </si>
  <si>
    <t>La Previsora S. A.-1004127</t>
  </si>
  <si>
    <t>La Previsora S. A.-1004128</t>
  </si>
  <si>
    <t>La Previsora S. A.-1004129</t>
  </si>
  <si>
    <t>La Previsora S. A.-1004130</t>
  </si>
  <si>
    <t>La Previsora S. A.-1004131</t>
  </si>
  <si>
    <t>La Previsora S. A.-1004132</t>
  </si>
  <si>
    <t>La Previsora S. A.-1004133</t>
  </si>
  <si>
    <t>La Previsora S. A.-1004134</t>
  </si>
  <si>
    <t>La Previsora S. A.-1004135</t>
  </si>
  <si>
    <t>La Previsora S. A.-1004136</t>
  </si>
  <si>
    <t>La Previsora S. A.-1004137</t>
  </si>
  <si>
    <t>La Previsora S. A.-1004138</t>
  </si>
  <si>
    <t>La Previsora S. A.-1004139</t>
  </si>
  <si>
    <t>La Previsora S. A.-1004140</t>
  </si>
  <si>
    <t>La Previsora S. A.-1004141</t>
  </si>
  <si>
    <t>La Previsora S. A.-1004142</t>
  </si>
  <si>
    <t>La Previsora S. A.-1004143</t>
  </si>
  <si>
    <t>La Previsora S. A.-1004144</t>
  </si>
  <si>
    <t>La Previsora S. A.-1004145</t>
  </si>
  <si>
    <t>La Previsora S. A.-1004146</t>
  </si>
  <si>
    <t>La Previsora S. A.-1004147</t>
  </si>
  <si>
    <t>La Previsora S. A.-1004148</t>
  </si>
  <si>
    <t>La Previsora S. A.-1004149</t>
  </si>
  <si>
    <t>La Previsora S. A.-1004150</t>
  </si>
  <si>
    <t>La Previsora S. A.-1004151</t>
  </si>
  <si>
    <t>La Previsora S. A.-1004152</t>
  </si>
  <si>
    <t>La Previsora S. A.-1004153</t>
  </si>
  <si>
    <t>La Previsora S. A.-1004154</t>
  </si>
  <si>
    <t>La Previsora S. A.-1004155</t>
  </si>
  <si>
    <t>La Previsora S. A.-1004156</t>
  </si>
  <si>
    <t>La Previsora S. A.-1004157</t>
  </si>
  <si>
    <t>La Previsora S. A.-1004158</t>
  </si>
  <si>
    <t>La Previsora S. A.-1004159</t>
  </si>
  <si>
    <t>La Previsora S. A.-1004160</t>
  </si>
  <si>
    <t>La Previsora S. A.-1004161</t>
  </si>
  <si>
    <t>La Previsora S. A.-1004162</t>
  </si>
  <si>
    <t>La Previsora S. A.-1004163</t>
  </si>
  <si>
    <t>La Previsora S. A.-1004164</t>
  </si>
  <si>
    <t>La Previsora S. A.-1004165</t>
  </si>
  <si>
    <t>La Previsora S. A.-1004166</t>
  </si>
  <si>
    <t>La Previsora S. A.-1004167</t>
  </si>
  <si>
    <t>La Previsora S. A.-1004168</t>
  </si>
  <si>
    <t>La Previsora S. A.-1004169</t>
  </si>
  <si>
    <t>La Previsora S. A.-1004170</t>
  </si>
  <si>
    <t>La Previsora S. A.-1004171</t>
  </si>
  <si>
    <t>La Previsora S. A.-1004172</t>
  </si>
  <si>
    <t>La Previsora S. A.-1004173</t>
  </si>
  <si>
    <t>La Previsora S. A.-1004174</t>
  </si>
  <si>
    <t>La Previsora S. A.-1004175</t>
  </si>
  <si>
    <t>La Previsora S. A.-1004176</t>
  </si>
  <si>
    <t>La Previsora S. A.-1004177</t>
  </si>
  <si>
    <t>La Previsora S. A.-1004178</t>
  </si>
  <si>
    <t>La Previsora S. A.-1004179</t>
  </si>
  <si>
    <t>La Previsora S. A.-1004180</t>
  </si>
  <si>
    <t>La Previsora S. A.-1004181</t>
  </si>
  <si>
    <t>La Previsora S. A.-1004182</t>
  </si>
  <si>
    <t>La Previsora S. A.-1004183</t>
  </si>
  <si>
    <t>La Previsora S. A.-1004184</t>
  </si>
  <si>
    <t>La Previsora S. A.-1004185</t>
  </si>
  <si>
    <t>La Previsora S. A.-1004186</t>
  </si>
  <si>
    <t>La Previsora S. A.-1004187</t>
  </si>
  <si>
    <t>La Previsora S. A.-1004188</t>
  </si>
  <si>
    <t>La Previsora S. A.-1004189</t>
  </si>
  <si>
    <t>La Previsora S. A.-1004190</t>
  </si>
  <si>
    <t>La Previsora S. A.-1004191</t>
  </si>
  <si>
    <t>La Previsora S. A.-1004192</t>
  </si>
  <si>
    <t>La Previsora S. A.-1004193</t>
  </si>
  <si>
    <t>La Previsora S. A.-1004194</t>
  </si>
  <si>
    <t>La Previsora S. A.-1004195</t>
  </si>
  <si>
    <t>La Previsora S. A.-1004196</t>
  </si>
  <si>
    <t>La Previsora S. A.-1004197</t>
  </si>
  <si>
    <t>La Previsora S. A.-1004198</t>
  </si>
  <si>
    <t>La Previsora S. A.-1004199</t>
  </si>
  <si>
    <t>La Previsora S. A.-1004200</t>
  </si>
  <si>
    <t>La Previsora S. A.-1004201</t>
  </si>
  <si>
    <t>La Previsora S. A.-1004202</t>
  </si>
  <si>
    <t>La Previsora S. A.-1004203</t>
  </si>
  <si>
    <t>La Previsora S. A.-1004204</t>
  </si>
  <si>
    <t>La Previsora S. A.-1004205</t>
  </si>
  <si>
    <t>La Previsora S. A.-1004206</t>
  </si>
  <si>
    <t>La Previsora S. A.-1004207</t>
  </si>
  <si>
    <t>La Previsora S. A.-1004208</t>
  </si>
  <si>
    <t>La Previsora S. A.-1004209</t>
  </si>
  <si>
    <t>La Previsora S. A.-1004210</t>
  </si>
  <si>
    <t>La Previsora S. A.-1004211</t>
  </si>
  <si>
    <t>La Previsora S. A.-1004212</t>
  </si>
  <si>
    <t>La Previsora S. A.-1004213</t>
  </si>
  <si>
    <t>La Previsora S. A.-1004214</t>
  </si>
  <si>
    <t>La Previsora S. A.-1004215</t>
  </si>
  <si>
    <t>La Previsora S. A.-1004216</t>
  </si>
  <si>
    <t>La Previsora S. A.-1004217</t>
  </si>
  <si>
    <t>La Previsora S. A.-1004218</t>
  </si>
  <si>
    <t>La Previsora S. A.-1004219</t>
  </si>
  <si>
    <t>La Previsora S. A.-1004220</t>
  </si>
  <si>
    <t>La Previsora S. A.-1004221</t>
  </si>
  <si>
    <t>La Previsora S. A.-1004222</t>
  </si>
  <si>
    <t>La Previsora S. A.-1004223</t>
  </si>
  <si>
    <t>La Previsora S. A.-1004224</t>
  </si>
  <si>
    <t>La Previsora S. A.-1004225</t>
  </si>
  <si>
    <t>La Previsora S. A.-1004226</t>
  </si>
  <si>
    <t>La Previsora S. A.-1004227</t>
  </si>
  <si>
    <t>La Previsora S. A.-1004228</t>
  </si>
  <si>
    <t>La Previsora S. A.-1004229</t>
  </si>
  <si>
    <t>La Previsora S. A.-1004230</t>
  </si>
  <si>
    <t>La Previsora S. A.-1004231</t>
  </si>
  <si>
    <t>La Previsora S. A.-1004232</t>
  </si>
  <si>
    <t>La Previsora S. A.-1004233</t>
  </si>
  <si>
    <t>La Previsora S. A.-1004234</t>
  </si>
  <si>
    <t>La Previsora S. A.-1004235</t>
  </si>
  <si>
    <t>La Previsora S. A.-1004236</t>
  </si>
  <si>
    <t>La Previsora S. A.-1004237</t>
  </si>
  <si>
    <t>La Previsora S. A.-1004238</t>
  </si>
  <si>
    <t>La Previsora S. A.-1004239</t>
  </si>
  <si>
    <t>La Previsora S. A.-1004240</t>
  </si>
  <si>
    <t>La Previsora S. A.-1004241</t>
  </si>
  <si>
    <t>La Previsora S. A.-1004242</t>
  </si>
  <si>
    <t>La Previsora S. A.-1004243</t>
  </si>
  <si>
    <t>La Previsora S. A.-1004244</t>
  </si>
  <si>
    <t>La Previsora S. A.-1004245</t>
  </si>
  <si>
    <t>La Previsora S. A.-1004246</t>
  </si>
  <si>
    <t>La Previsora S. A.-1004247</t>
  </si>
  <si>
    <t>La Previsora S. A.-1004248</t>
  </si>
  <si>
    <t>La Previsora S. A.-1004249</t>
  </si>
  <si>
    <t>La Previsora S. A.-1004250</t>
  </si>
  <si>
    <t>La Previsora S. A.-1004251</t>
  </si>
  <si>
    <t>La Previsora S. A.-1004252</t>
  </si>
  <si>
    <t>La Previsora S. A.-1004253</t>
  </si>
  <si>
    <t>La Previsora S. A.-1004254</t>
  </si>
  <si>
    <t>La Previsora S. A.-1004255</t>
  </si>
  <si>
    <t>La Previsora S. A.-1004256</t>
  </si>
  <si>
    <t>La Previsora S. A.-1004257</t>
  </si>
  <si>
    <t>La Previsora S. A.-1004258</t>
  </si>
  <si>
    <t>La Previsora S. A.-1004259</t>
  </si>
  <si>
    <t>La Previsora S. A.-1004260</t>
  </si>
  <si>
    <t>La Previsora S. A.-1004261</t>
  </si>
  <si>
    <t>La Previsora S. A.-1004262</t>
  </si>
  <si>
    <t>La Previsora S. A.-1004263</t>
  </si>
  <si>
    <t>La Previsora S. A.-1004264</t>
  </si>
  <si>
    <t>La Previsora S. A.-1004265</t>
  </si>
  <si>
    <t>La Previsora S. A.-1004266</t>
  </si>
  <si>
    <t>La Previsora S. A.-1004267</t>
  </si>
  <si>
    <t>La Previsora S. A.-1004268</t>
  </si>
  <si>
    <t>La Previsora S. A.-1004269</t>
  </si>
  <si>
    <t>La Previsora S. A.-1004270</t>
  </si>
  <si>
    <t>La Previsora S. A.-1004271</t>
  </si>
  <si>
    <t>La Previsora S. A.-1004272</t>
  </si>
  <si>
    <t>La Previsora S. A.-1004273</t>
  </si>
  <si>
    <t>La Previsora S. A.-1004274</t>
  </si>
  <si>
    <t>La Previsora S. A.-1004275</t>
  </si>
  <si>
    <t>La Previsora S. A.-1004276</t>
  </si>
  <si>
    <t>La Previsora S. A.-1004277</t>
  </si>
  <si>
    <t>La Previsora S. A.-1004278</t>
  </si>
  <si>
    <t>La Previsora S. A.-1004279</t>
  </si>
  <si>
    <t>La Previsora S. A.-1004280</t>
  </si>
  <si>
    <t>La Previsora S. A.-1004281</t>
  </si>
  <si>
    <t>La Previsora S. A.-1004282</t>
  </si>
  <si>
    <t>La Previsora S. A.-1004283</t>
  </si>
  <si>
    <t>La Previsora S. A.-1004284</t>
  </si>
  <si>
    <t>La Previsora S. A.-1004285</t>
  </si>
  <si>
    <t>La Previsora S. A.-1004286</t>
  </si>
  <si>
    <t>La Previsora S. A.-1004287</t>
  </si>
  <si>
    <t>La Previsora S. A.-1004288</t>
  </si>
  <si>
    <t>La Previsora S. A.-1004289</t>
  </si>
  <si>
    <t>La Previsora S. A.-1004290</t>
  </si>
  <si>
    <t>La Previsora S. A.-1004291</t>
  </si>
  <si>
    <t>La Previsora S. A.-1004292</t>
  </si>
  <si>
    <t>La Previsora S. A.-1004293</t>
  </si>
  <si>
    <t>Tatiana  Briñez Toro</t>
  </si>
  <si>
    <t>La Previsora S. A.-1004294</t>
  </si>
  <si>
    <t>La Previsora S. A.-1004295</t>
  </si>
  <si>
    <t>La Previsora S. A.-1004296</t>
  </si>
  <si>
    <t>La Previsora S. A.-1004297</t>
  </si>
  <si>
    <t>La Previsora S. A.-1004298</t>
  </si>
  <si>
    <t>La Previsora S. A.-1004299</t>
  </si>
  <si>
    <t>La Previsora S. A.-1004300</t>
  </si>
  <si>
    <t>La Previsora S. A.-1004301</t>
  </si>
  <si>
    <t>Adriana Nataly Calvo Peña</t>
  </si>
  <si>
    <t>La Previsora S. A.-1004302</t>
  </si>
  <si>
    <t>La Previsora S. A.-1004303</t>
  </si>
  <si>
    <t>La Previsora S. A.-1004304</t>
  </si>
  <si>
    <t>La Previsora S. A.-1004305</t>
  </si>
  <si>
    <t>La Previsora S. A.-1004306</t>
  </si>
  <si>
    <t>La Previsora S. A.-1004307</t>
  </si>
  <si>
    <t>La Previsora S. A.-1004308</t>
  </si>
  <si>
    <t>La Previsora S. A.-1004309</t>
  </si>
  <si>
    <t>La Previsora S. A.-1004310</t>
  </si>
  <si>
    <t>La Previsora S. A.-1004311</t>
  </si>
  <si>
    <t>La Previsora S. A.-1004312</t>
  </si>
  <si>
    <t>La Previsora S. A.-1004313</t>
  </si>
  <si>
    <t>La Previsora S. A.-1004314</t>
  </si>
  <si>
    <t>La Previsora S. A.-1004315</t>
  </si>
  <si>
    <t>La Previsora S. A.-1004316</t>
  </si>
  <si>
    <t>La Previsora S. A.-1004317</t>
  </si>
  <si>
    <t>La Previsora S. A.-1004318</t>
  </si>
  <si>
    <t>La Previsora S. A.-1004319</t>
  </si>
  <si>
    <t>La Previsora S. A.-1004320</t>
  </si>
  <si>
    <t>La Previsora S. A.-1004321</t>
  </si>
  <si>
    <t>La Previsora S. A.-1004322</t>
  </si>
  <si>
    <t>La Previsora S. A.-1004323</t>
  </si>
  <si>
    <t>La Previsora S. A.-1004324</t>
  </si>
  <si>
    <t>La Previsora S. A.-1004325</t>
  </si>
  <si>
    <t>La Previsora S. A.-1004326</t>
  </si>
  <si>
    <t>La Previsora S. A.-1004327</t>
  </si>
  <si>
    <t>La Previsora S. A.-1004328</t>
  </si>
  <si>
    <t>La Previsora S. A.-1004329</t>
  </si>
  <si>
    <t>La Previsora S. A.-1004330</t>
  </si>
  <si>
    <t>La Previsora S. A.-1004331</t>
  </si>
  <si>
    <t>La Previsora S. A.-1004332</t>
  </si>
  <si>
    <t>La Previsora S. A.-1004333</t>
  </si>
  <si>
    <t>La Previsora S. A.-1004334</t>
  </si>
  <si>
    <t>La Previsora S. A.-1004335</t>
  </si>
  <si>
    <t>La Previsora S. A.-1004336</t>
  </si>
  <si>
    <t>La Previsora S. A.-1004337</t>
  </si>
  <si>
    <t>La Previsora S. A.-1004338</t>
  </si>
  <si>
    <t>La Previsora S. A.-1004339</t>
  </si>
  <si>
    <t>La Previsora S. A.-1004340</t>
  </si>
  <si>
    <t>La Previsora S. A.-1004341</t>
  </si>
  <si>
    <t>La Previsora S. A.-1004342</t>
  </si>
  <si>
    <t>La Previsora S. A.-1004343</t>
  </si>
  <si>
    <t>La Previsora S. A.-1004344</t>
  </si>
  <si>
    <t>La Previsora S. A.-1004345</t>
  </si>
  <si>
    <t>La Previsora S. A.-1004346</t>
  </si>
  <si>
    <t>La Previsora S. A.-1004347</t>
  </si>
  <si>
    <t>La Previsora S. A.-1004348</t>
  </si>
  <si>
    <t>La Previsora S. A.-1004349</t>
  </si>
  <si>
    <t>La Previsora S. A.-1004350</t>
  </si>
  <si>
    <t>La Previsora S. A.-1004351</t>
  </si>
  <si>
    <t>La Previsora S. A.-1004352</t>
  </si>
  <si>
    <t>La Previsora S. A.-1004353</t>
  </si>
  <si>
    <t>La Previsora S. A.-1004354</t>
  </si>
  <si>
    <t>La Previsora S. A.-1004355</t>
  </si>
  <si>
    <t>La Previsora S. A.-1004356</t>
  </si>
  <si>
    <t>La Previsora S. A.-1004357</t>
  </si>
  <si>
    <t>La Previsora S. A.-1004358</t>
  </si>
  <si>
    <t>La Previsora S. A.-1004359</t>
  </si>
  <si>
    <t>La Previsora S. A.-1004360</t>
  </si>
  <si>
    <t>La Previsora S. A.-1004361</t>
  </si>
  <si>
    <t>La Previsora S. A.-1004362</t>
  </si>
  <si>
    <t>La Previsora S. A.-1004363</t>
  </si>
  <si>
    <t>La Previsora S. A.-1004364</t>
  </si>
  <si>
    <t>La Previsora S. A.-1004365</t>
  </si>
  <si>
    <t>La Previsora S. A.-1004366</t>
  </si>
  <si>
    <t>La Previsora S. A.-1004367</t>
  </si>
  <si>
    <t>La Previsora S. A.-1004368</t>
  </si>
  <si>
    <t>La Previsora S. A.-1004369</t>
  </si>
  <si>
    <t>La Previsora S. A.-1004370</t>
  </si>
  <si>
    <t>La Previsora S. A.-1004371</t>
  </si>
  <si>
    <t>La Previsora S. A.-1004372</t>
  </si>
  <si>
    <t>La Previsora S. A.-1004373</t>
  </si>
  <si>
    <t>La Previsora S. A.-1004374</t>
  </si>
  <si>
    <t xml:space="preserve">SOFA                 </t>
  </si>
  <si>
    <t>La Previsora S. A.-1004375</t>
  </si>
  <si>
    <t>La Previsora S. A.-1004376</t>
  </si>
  <si>
    <t>La Previsora S. A.-1004377</t>
  </si>
  <si>
    <t>La Previsora S. A.-1004378</t>
  </si>
  <si>
    <t>La Previsora S. A.-1004379</t>
  </si>
  <si>
    <t>La Previsora S. A.-1004380</t>
  </si>
  <si>
    <t>La Previsora S. A.-1004381</t>
  </si>
  <si>
    <t>La Previsora S. A.-1004382</t>
  </si>
  <si>
    <t>La Previsora S. A.-1004383</t>
  </si>
  <si>
    <t>SUPERFICIES</t>
  </si>
  <si>
    <t>La Previsora S. A.-1004384</t>
  </si>
  <si>
    <t>La Previsora S. A.-1004385</t>
  </si>
  <si>
    <t>La Previsora S. A.-1004386</t>
  </si>
  <si>
    <t>La Previsora S. A.-1004387</t>
  </si>
  <si>
    <t>La Previsora S. A.-1004388</t>
  </si>
  <si>
    <t>La Previsora S. A.-1004389</t>
  </si>
  <si>
    <t>La Previsora S. A.-1004390</t>
  </si>
  <si>
    <t>La Previsora S. A.-1004391</t>
  </si>
  <si>
    <t>La Previsora S. A.-1004392</t>
  </si>
  <si>
    <t>La Previsora S. A.-1004393</t>
  </si>
  <si>
    <t>La Previsora S. A.-1004394</t>
  </si>
  <si>
    <t>La Previsora S. A.-1004395</t>
  </si>
  <si>
    <t>TANDEM</t>
  </si>
  <si>
    <t>La Previsora S. A.-1004396</t>
  </si>
  <si>
    <t>La Previsora S. A.-1004397</t>
  </si>
  <si>
    <t xml:space="preserve">FRONTAL METALICO  </t>
  </si>
  <si>
    <t>La Previsora S. A.-1004398</t>
  </si>
  <si>
    <t>La Previsora S. A.-1004399</t>
  </si>
  <si>
    <t>La Previsora S. A.-1004400</t>
  </si>
  <si>
    <t>SILLA ERGONOMICA CON BRAZOS</t>
  </si>
  <si>
    <t>La Previsora S. A.-1004401</t>
  </si>
  <si>
    <t>La Previsora S. A.-1004402</t>
  </si>
  <si>
    <t>La Previsora S. A.-1004403</t>
  </si>
  <si>
    <t>La Previsora S. A.-1004404</t>
  </si>
  <si>
    <t>La Previsora S. A.-1004405</t>
  </si>
  <si>
    <t>La Previsora S. A.-1004406</t>
  </si>
  <si>
    <t>La Previsora S. A.-1004407</t>
  </si>
  <si>
    <t>La Previsora S. A.-1004408</t>
  </si>
  <si>
    <t>La Previsora S. A.-1004409</t>
  </si>
  <si>
    <t>La Previsora S. A.-1004410</t>
  </si>
  <si>
    <t>La Previsora S. A.-1004411</t>
  </si>
  <si>
    <t>La Previsora S. A.-1004412</t>
  </si>
  <si>
    <t>La Previsora S. A.-1004413</t>
  </si>
  <si>
    <t>La Previsora S. A.-1004414</t>
  </si>
  <si>
    <t>La Previsora S. A.-1004415</t>
  </si>
  <si>
    <t>La Previsora S. A.-1004416</t>
  </si>
  <si>
    <t>La Previsora S. A.-1004417</t>
  </si>
  <si>
    <t>La Previsora S. A.-1004418</t>
  </si>
  <si>
    <t>La Previsora S. A.-1004419</t>
  </si>
  <si>
    <t>La Previsora S. A.-1004420</t>
  </si>
  <si>
    <t>La Previsora S. A.-1004421</t>
  </si>
  <si>
    <t>La Previsora S. A.-1004422</t>
  </si>
  <si>
    <t>La Previsora S. A.-1004423</t>
  </si>
  <si>
    <t>La Previsora S. A.-1004424</t>
  </si>
  <si>
    <t>La Previsora S. A.-1004425</t>
  </si>
  <si>
    <t>La Previsora S. A.-1004426</t>
  </si>
  <si>
    <t>La Previsora S. A.-1004427</t>
  </si>
  <si>
    <t>La Previsora S. A.-1004428</t>
  </si>
  <si>
    <t>La Previsora S. A.-1004429</t>
  </si>
  <si>
    <t>La Previsora S. A.-1004430</t>
  </si>
  <si>
    <t>La Previsora S. A.-1004431</t>
  </si>
  <si>
    <t>La Previsora S. A.-1004432</t>
  </si>
  <si>
    <t>La Previsora S. A.-1004433</t>
  </si>
  <si>
    <t>La Previsora S. A.-1004434</t>
  </si>
  <si>
    <t>La Previsora S. A.-1004435</t>
  </si>
  <si>
    <t>La Previsora S. A.-1004436</t>
  </si>
  <si>
    <t>La Previsora S. A.-1004437</t>
  </si>
  <si>
    <t>La Previsora S. A.-1004438</t>
  </si>
  <si>
    <t>La Previsora S. A.-1004439</t>
  </si>
  <si>
    <t>La Previsora S. A.-1004440</t>
  </si>
  <si>
    <t>La Previsora S. A.-1004441</t>
  </si>
  <si>
    <t>La Previsora S. A.-1004442</t>
  </si>
  <si>
    <t>La Previsora S. A.-1004443</t>
  </si>
  <si>
    <t>La Previsora S. A.-1004444</t>
  </si>
  <si>
    <t>La Previsora S. A.-1004445</t>
  </si>
  <si>
    <t>La Previsora S. A.-1004446</t>
  </si>
  <si>
    <t>La Previsora S. A.-1004447</t>
  </si>
  <si>
    <t>La Previsora S. A.-1004448</t>
  </si>
  <si>
    <t>La Previsora S. A.-1004449</t>
  </si>
  <si>
    <t>La Previsora S. A.-1004450</t>
  </si>
  <si>
    <t>La Previsora S. A.-1004451</t>
  </si>
  <si>
    <t>La Previsora S. A.-1004452</t>
  </si>
  <si>
    <t>La Previsora S. A.-1004453</t>
  </si>
  <si>
    <t>La Previsora S. A.-1004454</t>
  </si>
  <si>
    <t>La Previsora S. A.-1004455</t>
  </si>
  <si>
    <t>La Previsora S. A.-1004456</t>
  </si>
  <si>
    <t>La Previsora S. A.-1004457</t>
  </si>
  <si>
    <t>La Previsora S. A.-1004458</t>
  </si>
  <si>
    <t>La Previsora S. A.-1004459</t>
  </si>
  <si>
    <t>La Previsora S. A.-1004460</t>
  </si>
  <si>
    <t>La Previsora S. A.-1004461</t>
  </si>
  <si>
    <t>La Previsora S. A.-1004462</t>
  </si>
  <si>
    <t>La Previsora S. A.-1004463</t>
  </si>
  <si>
    <t>La Previsora S. A.-1004464</t>
  </si>
  <si>
    <t>La Previsora S. A.-1004465</t>
  </si>
  <si>
    <t>La Previsora S. A.-1004466</t>
  </si>
  <si>
    <t>La Previsora S. A.-1004467</t>
  </si>
  <si>
    <t>SILLA FIJA TIPO UDITORIO</t>
  </si>
  <si>
    <t>La Previsora S. A.-1004468</t>
  </si>
  <si>
    <t>La Previsora S. A.-1004469</t>
  </si>
  <si>
    <t>La Previsora S. A.-1004470</t>
  </si>
  <si>
    <t>La Previsora S. A.-1004471</t>
  </si>
  <si>
    <t>La Previsora S. A.-1004472</t>
  </si>
  <si>
    <t>La Previsora S. A.-1004473</t>
  </si>
  <si>
    <t>La Previsora S. A.-1004474</t>
  </si>
  <si>
    <t>La Previsora S. A.-1004475</t>
  </si>
  <si>
    <t>La Previsora S. A.-1004476</t>
  </si>
  <si>
    <t>La Previsora S. A.-1004477</t>
  </si>
  <si>
    <t>SILLA TANDEM</t>
  </si>
  <si>
    <t>La Previsora S. A.-1004478</t>
  </si>
  <si>
    <t>MESA CIRCULAR</t>
  </si>
  <si>
    <t>La Previsora S. A.-1004479</t>
  </si>
  <si>
    <t>La Previsora S. A.-1004480</t>
  </si>
  <si>
    <t>La Previsora S. A.-1004481</t>
  </si>
  <si>
    <t>La Previsora S. A.-1004482</t>
  </si>
  <si>
    <t>KIT MESAS Y SILLAS ENCAJABLES PENTAGONAL</t>
  </si>
  <si>
    <t>La Previsora S. A.-1004483</t>
  </si>
  <si>
    <t>La Previsora S. A.-1004484</t>
  </si>
  <si>
    <t xml:space="preserve">BUZON EN ACRILICO </t>
  </si>
  <si>
    <t>La Previsora S. A.-1004485</t>
  </si>
  <si>
    <t>PRACTIWAGON COLEMPAQUES CON TAPA MEDIANO GRIS</t>
  </si>
  <si>
    <t>La Previsora S. A.-1004486</t>
  </si>
  <si>
    <t>ENTREPAÑO DIVISOR X ENTREPAÑO</t>
  </si>
  <si>
    <t>La Previsora S. A.-1004487</t>
  </si>
  <si>
    <t>La Previsora S. A.-1004488</t>
  </si>
  <si>
    <t>MODULO ATENCIÓN AL CIUDADANO</t>
  </si>
  <si>
    <t>La Previsora S. A.-1004489</t>
  </si>
  <si>
    <t>La Previsora S. A.-1004490</t>
  </si>
  <si>
    <t>La Previsora S. A.-1004491</t>
  </si>
  <si>
    <t>La Previsora S. A.-1004492</t>
  </si>
  <si>
    <t>La Previsora S. A.-1004493</t>
  </si>
  <si>
    <t>La Previsora S. A.-1004494</t>
  </si>
  <si>
    <t>RACK DE COMUNICACIONES/CENTRO COMPUTO</t>
  </si>
  <si>
    <t>La Previsora S. A.-1004495</t>
  </si>
  <si>
    <t>La Previsora S. A.-1004496</t>
  </si>
  <si>
    <t xml:space="preserve">SISTEMA DE ARCHIVO RODANTE MULTIPLE                </t>
  </si>
  <si>
    <t>La Previsora S. A.-1004497</t>
  </si>
  <si>
    <t>La Previsora S. A.-1004498</t>
  </si>
  <si>
    <t>La Previsora S. A.-1004499</t>
  </si>
  <si>
    <t>La Previsora S. A.-1004500</t>
  </si>
  <si>
    <t>La Previsora S. A.-1004501</t>
  </si>
  <si>
    <t xml:space="preserve">PUNTO ECOLOGICO CON SOPORTE Y TECHO </t>
  </si>
  <si>
    <t>La Previsora S. A.-1004502</t>
  </si>
  <si>
    <t>La Previsora S. A.-1004503</t>
  </si>
  <si>
    <t>La Previsora S. A.-1004504</t>
  </si>
  <si>
    <t>La Previsora S. A.-1004505</t>
  </si>
  <si>
    <t>PUNTO ECOLOGICO CANECAS</t>
  </si>
  <si>
    <t>La Previsora S. A.-1004506</t>
  </si>
  <si>
    <t>La Previsora S. A.-1004507</t>
  </si>
  <si>
    <t>La Previsora S. A.-1004508</t>
  </si>
  <si>
    <t>La Previsora S. A.-1004509</t>
  </si>
  <si>
    <t>La Previsora S. A.-1004510</t>
  </si>
  <si>
    <t>La Previsora S. A.-1004511</t>
  </si>
  <si>
    <t>La Previsora S. A.-1004512</t>
  </si>
  <si>
    <t>La Previsora S. A.-1004513</t>
  </si>
  <si>
    <t>La Previsora S. A.-1004514</t>
  </si>
  <si>
    <t>La Previsora S. A.-1004515</t>
  </si>
  <si>
    <t>La Previsora S. A.-1004516</t>
  </si>
  <si>
    <t>La Previsora S. A.-1004517</t>
  </si>
  <si>
    <t>La Previsora S. A.-1004518</t>
  </si>
  <si>
    <t>La Previsora S. A.-1004519</t>
  </si>
  <si>
    <t>La Previsora S. A.-1004520</t>
  </si>
  <si>
    <t>La Previsora S. A.-1004521</t>
  </si>
  <si>
    <t>La Previsora S. A.-1004522</t>
  </si>
  <si>
    <t>La Previsora S. A.-1004523</t>
  </si>
  <si>
    <t>CARPA TIPO KIOSCO</t>
  </si>
  <si>
    <t>La Previsora S. A.-1004524</t>
  </si>
  <si>
    <t>La Previsora S. A.-1004525</t>
  </si>
  <si>
    <t>La Previsora S. A.-1004526</t>
  </si>
  <si>
    <t>La Previsora S. A.-1004527</t>
  </si>
  <si>
    <t>La Previsora S. A.-1004528</t>
  </si>
  <si>
    <t>La Previsora S. A.-1004529</t>
  </si>
  <si>
    <t>La Previsora S. A.-1004530</t>
  </si>
  <si>
    <t>La Previsora S. A.-1004531</t>
  </si>
  <si>
    <t>La Previsora S. A.-1004532</t>
  </si>
  <si>
    <t>La Previsora S. A.-1004533</t>
  </si>
  <si>
    <t>La Previsora S. A.-1004534</t>
  </si>
  <si>
    <t>MESA DE JUNTAS</t>
  </si>
  <si>
    <t>La Previsora S. A.-1004535</t>
  </si>
  <si>
    <t>La Previsora S. A.-1004536</t>
  </si>
  <si>
    <t>La Previsora S. A.-1004537</t>
  </si>
  <si>
    <t>SILLA GERENCIAL</t>
  </si>
  <si>
    <t>La Previsora S. A.-1004538</t>
  </si>
  <si>
    <t xml:space="preserve">SILLA INTERLOCUTORA  </t>
  </si>
  <si>
    <t>La Previsora S. A.-1004539</t>
  </si>
  <si>
    <t>La Previsora S. A.-1004540</t>
  </si>
  <si>
    <t>La Previsora S. A.-1004541</t>
  </si>
  <si>
    <t>La Previsora S. A.-1004542</t>
  </si>
  <si>
    <t>La Previsora S. A.-1004543</t>
  </si>
  <si>
    <t>La Previsora S. A.-1004544</t>
  </si>
  <si>
    <t>La Previsora S. A.-1004545</t>
  </si>
  <si>
    <t>La Previsora S. A.-1004546</t>
  </si>
  <si>
    <t>La Previsora S. A.-1004547</t>
  </si>
  <si>
    <t>La Previsora S. A.-1004548</t>
  </si>
  <si>
    <t>La Previsora S. A.-1004549</t>
  </si>
  <si>
    <t>La Previsora S. A.-1004550</t>
  </si>
  <si>
    <t>La Previsora S. A.-1004551</t>
  </si>
  <si>
    <t>La Previsora S. A.-1004552</t>
  </si>
  <si>
    <t>La Previsora S. A.-1004553</t>
  </si>
  <si>
    <t>La Previsora S. A.-1004554</t>
  </si>
  <si>
    <t>La Previsora S. A.-1004555</t>
  </si>
  <si>
    <t>La Previsora S. A.-1004556</t>
  </si>
  <si>
    <t>La Previsora S. A.-1004557</t>
  </si>
  <si>
    <t>La Previsora S. A.-1004558</t>
  </si>
  <si>
    <t>La Previsora S. A.-1004559</t>
  </si>
  <si>
    <t>La Previsora S. A.-1004560</t>
  </si>
  <si>
    <t>La Previsora S. A.-1004561</t>
  </si>
  <si>
    <t>La Previsora S. A.-1004562</t>
  </si>
  <si>
    <t>La Previsora S. A.-1004563</t>
  </si>
  <si>
    <t>La Previsora S. A.-1004564</t>
  </si>
  <si>
    <t>La Previsora S. A.-1004565</t>
  </si>
  <si>
    <t>La Previsora S. A.-1004566</t>
  </si>
  <si>
    <t>La Previsora S. A.-1004567</t>
  </si>
  <si>
    <t>La Previsora S. A.-1004568</t>
  </si>
  <si>
    <t>La Previsora S. A.-1004569</t>
  </si>
  <si>
    <t>La Previsora S. A.-1004570</t>
  </si>
  <si>
    <t>La Previsora S. A.-1004571</t>
  </si>
  <si>
    <t>La Previsora S. A.-1004572</t>
  </si>
  <si>
    <t>La Previsora S. A.-1004573</t>
  </si>
  <si>
    <t>La Previsora S. A.-1004574</t>
  </si>
  <si>
    <t>La Previsora S. A.-1004575</t>
  </si>
  <si>
    <t>La Previsora S. A.-1004576</t>
  </si>
  <si>
    <t>La Previsora S. A.-1004577</t>
  </si>
  <si>
    <t>La Previsora S. A.-1004578</t>
  </si>
  <si>
    <t>La Previsora S. A.-1004579</t>
  </si>
  <si>
    <t>La Previsora S. A.-1004580</t>
  </si>
  <si>
    <t>La Previsora S. A.-1004581</t>
  </si>
  <si>
    <t>La Previsora S. A.-1004582</t>
  </si>
  <si>
    <t>La Previsora S. A.-1004583</t>
  </si>
  <si>
    <t>SILLA ERGONOMICA SIN BRAZOS</t>
  </si>
  <si>
    <t>La Previsora S. A.-1004584</t>
  </si>
  <si>
    <t>La Previsora S. A.-1004585</t>
  </si>
  <si>
    <t>La Previsora S. A.-1004586</t>
  </si>
  <si>
    <t xml:space="preserve">DIVISION EN VIDRIO </t>
  </si>
  <si>
    <t>La Previsora S. A.-1004587</t>
  </si>
  <si>
    <t>La Previsora S. A.-1004588</t>
  </si>
  <si>
    <t xml:space="preserve">SILLA OPERATIVA </t>
  </si>
  <si>
    <t>La Previsora S. A.-1004589</t>
  </si>
  <si>
    <t>La Previsora S. A.-1004590</t>
  </si>
  <si>
    <t>La Previsora S. A.-1004591</t>
  </si>
  <si>
    <t>La Previsora S. A.-1004592</t>
  </si>
  <si>
    <t>La Previsora S. A.-1004593</t>
  </si>
  <si>
    <t>La Previsora S. A.-1004594</t>
  </si>
  <si>
    <t>La Previsora S. A.-1004595</t>
  </si>
  <si>
    <t>La Previsora S. A.-1004596</t>
  </si>
  <si>
    <t>La Previsora S. A.-1004597</t>
  </si>
  <si>
    <t>La Previsora S. A.-1004598</t>
  </si>
  <si>
    <t>La Previsora S. A.-1004599</t>
  </si>
  <si>
    <t>La Previsora S. A.-1004600</t>
  </si>
  <si>
    <t>La Previsora S. A.-1004601</t>
  </si>
  <si>
    <t>La Previsora S. A.-1004602</t>
  </si>
  <si>
    <t>La Previsora S. A.-1004603</t>
  </si>
  <si>
    <t>La Previsora S. A.-1004604</t>
  </si>
  <si>
    <t>La Previsora S. A.-1004605</t>
  </si>
  <si>
    <t>La Previsora S. A.-1004606</t>
  </si>
  <si>
    <t>La Previsora S. A.-1004607</t>
  </si>
  <si>
    <t>La Previsora S. A.-1004608</t>
  </si>
  <si>
    <t>La Previsora S. A.-1004609</t>
  </si>
  <si>
    <t>La Previsora S. A.-1004610</t>
  </si>
  <si>
    <t>La Previsora S. A.-1004611</t>
  </si>
  <si>
    <t>La Previsora S. A.-1004612</t>
  </si>
  <si>
    <t>La Previsora S. A.-1004613</t>
  </si>
  <si>
    <t>La Previsora S. A.-1004614</t>
  </si>
  <si>
    <t>La Previsora S. A.-1004615</t>
  </si>
  <si>
    <t>La Previsora S. A.-1004616</t>
  </si>
  <si>
    <t>La Previsora S. A.-1004617</t>
  </si>
  <si>
    <t>La Previsora S. A.-1004618</t>
  </si>
  <si>
    <t>La Previsora S. A.-1004619</t>
  </si>
  <si>
    <t>La Previsora S. A.-1004620</t>
  </si>
  <si>
    <t>UNIDAD CENTRAL SISTEMA DE CONFERENCIA</t>
  </si>
  <si>
    <t>La Previsora S. A.-1004621</t>
  </si>
  <si>
    <t>La Previsora S. A.-1004622</t>
  </si>
  <si>
    <t>La Previsora S. A.-1004623</t>
  </si>
  <si>
    <t>La Previsora S. A.-1004624</t>
  </si>
  <si>
    <t>La Previsora S. A.-1004625</t>
  </si>
  <si>
    <t>La Previsora S. A.-1004626</t>
  </si>
  <si>
    <t>La Previsora S. A.-1004627</t>
  </si>
  <si>
    <t>La Previsora S. A.-1004628</t>
  </si>
  <si>
    <t>La Previsora S. A.-1004629</t>
  </si>
  <si>
    <t>La Previsora S. A.-1004630</t>
  </si>
  <si>
    <t>La Previsora S. A.-1004631</t>
  </si>
  <si>
    <t>La Previsora S. A.-1004632</t>
  </si>
  <si>
    <t>BIENES MUEBLES EN BODEGA</t>
  </si>
  <si>
    <t>La Previsora S. A.-1004634</t>
  </si>
  <si>
    <t xml:space="preserve">BASCULA </t>
  </si>
  <si>
    <t>BODEGA_USADO</t>
  </si>
  <si>
    <t>La Previsora S. A.-1004635</t>
  </si>
  <si>
    <t>La Previsora S. A.-1004636</t>
  </si>
  <si>
    <t>La Previsora S. A.-1004637</t>
  </si>
  <si>
    <t xml:space="preserve">BALANZA                          </t>
  </si>
  <si>
    <t>La Previsora S. A.-1004638</t>
  </si>
  <si>
    <t>RADIOTELEFONO</t>
  </si>
  <si>
    <t>La Previsora S. A.-1004639</t>
  </si>
  <si>
    <t>La Previsora S. A.-1004640</t>
  </si>
  <si>
    <t>La Previsora S. A.-1004641</t>
  </si>
  <si>
    <t>La Previsora S. A.-1004642</t>
  </si>
  <si>
    <t>La Previsora S. A.-1004643</t>
  </si>
  <si>
    <t>La Previsora S. A.-1004644</t>
  </si>
  <si>
    <t>La Previsora S. A.-1004645</t>
  </si>
  <si>
    <t>La Previsora S. A.-1004646</t>
  </si>
  <si>
    <t>La Previsora S. A.-1004647</t>
  </si>
  <si>
    <t>La Previsora S. A.-1004648</t>
  </si>
  <si>
    <t>La Previsora S. A.-1004649</t>
  </si>
  <si>
    <t>La Previsora S. A.-1004650</t>
  </si>
  <si>
    <t>La Previsora S. A.-1004651</t>
  </si>
  <si>
    <t>La Previsora S. A.-1004652</t>
  </si>
  <si>
    <t>La Previsora S. A.-1004653</t>
  </si>
  <si>
    <t>La Previsora S. A.-1004654</t>
  </si>
  <si>
    <t>La Previsora S. A.-1004655</t>
  </si>
  <si>
    <t>La Previsora S. A.-1004656</t>
  </si>
  <si>
    <t>La Previsora S. A.-1004657</t>
  </si>
  <si>
    <t>La Previsora S. A.-1004658</t>
  </si>
  <si>
    <t>La Previsora S. A.-1004659</t>
  </si>
  <si>
    <t>INSERVIBLE</t>
  </si>
  <si>
    <t>La Previsora S. A.-1004660</t>
  </si>
  <si>
    <t>La Previsora S. A.-1004661</t>
  </si>
  <si>
    <t>La Previsora S. A.-1004662</t>
  </si>
  <si>
    <t>La Previsora S. A.-1004663</t>
  </si>
  <si>
    <t>La Previsora S. A.-1004664</t>
  </si>
  <si>
    <t>La Previsora S. A.-1004665</t>
  </si>
  <si>
    <t>La Previsora S. A.-1004666</t>
  </si>
  <si>
    <t>La Previsora S. A.-1004667</t>
  </si>
  <si>
    <t>La Previsora S. A.-1004668</t>
  </si>
  <si>
    <t>La Previsora S. A.-1004669</t>
  </si>
  <si>
    <t>La Previsora S. A.-1004670</t>
  </si>
  <si>
    <t>La Previsora S. A.-1004671</t>
  </si>
  <si>
    <t>La Previsora S. A.-1004672</t>
  </si>
  <si>
    <t>La Previsora S. A.-1004673</t>
  </si>
  <si>
    <t>PLOTTER</t>
  </si>
  <si>
    <t>La Previsora S. A.-1004674</t>
  </si>
  <si>
    <t>La Previsora S. A.-1004675</t>
  </si>
  <si>
    <t>La Previsora S. A.-1004676</t>
  </si>
  <si>
    <t>La Previsora S. A.-1004677</t>
  </si>
  <si>
    <t>La Previsora S. A.-1004678</t>
  </si>
  <si>
    <t>La Previsora S. A.-1004679</t>
  </si>
  <si>
    <t>MICROCOMPONENTE</t>
  </si>
  <si>
    <t>La Previsora S. A.-1004680</t>
  </si>
  <si>
    <t>La Previsora S. A.-1004681</t>
  </si>
  <si>
    <t>La Previsora S. A.-1004682</t>
  </si>
  <si>
    <t>La Previsora S. A.-1004683</t>
  </si>
  <si>
    <t>La Previsora S. A.-1004684</t>
  </si>
  <si>
    <t>La Previsora S. A.-1004685</t>
  </si>
  <si>
    <t>La Previsora S. A.-1004686</t>
  </si>
  <si>
    <t>La Previsora S. A.-1004687</t>
  </si>
  <si>
    <t>La Previsora S. A.-1004688</t>
  </si>
  <si>
    <t>La Previsora S. A.-1004689</t>
  </si>
  <si>
    <t>La Previsora S. A.-1004690</t>
  </si>
  <si>
    <t>La Previsora S. A.-1004691</t>
  </si>
  <si>
    <t>La Previsora S. A.-1004692</t>
  </si>
  <si>
    <t>La Previsora S. A.-1004693</t>
  </si>
  <si>
    <t>CAJA FUERTE</t>
  </si>
  <si>
    <t>La Previsora S. A.-1004694</t>
  </si>
  <si>
    <t>La Previsora S. A.-1004695</t>
  </si>
  <si>
    <t>La Previsora S. A.-1004696</t>
  </si>
  <si>
    <t>La Previsora S. A.-1004697</t>
  </si>
  <si>
    <t>La Previsora S. A.-1004698</t>
  </si>
  <si>
    <t>La Previsora S. A.-1004699</t>
  </si>
  <si>
    <t>La Previsora S. A.-1004700</t>
  </si>
  <si>
    <t>La Previsora S. A.-1004701</t>
  </si>
  <si>
    <t>La Previsora S. A.-1004702</t>
  </si>
  <si>
    <t>La Previsora S. A.-1004703</t>
  </si>
  <si>
    <t>La Previsora S. A.-1004704</t>
  </si>
  <si>
    <t>La Previsora S. A.-1004705</t>
  </si>
  <si>
    <t>La Previsora S. A.-1004706</t>
  </si>
  <si>
    <t>La Previsora S. A.-1004707</t>
  </si>
  <si>
    <t>La Previsora S. A.-1004708</t>
  </si>
  <si>
    <t>Octavio  Tarazona Hernandez</t>
  </si>
  <si>
    <t>La Previsora S. A.-1004709</t>
  </si>
  <si>
    <t>La Previsora S. A.-1004710</t>
  </si>
  <si>
    <t>La Previsora S. A.-1004711</t>
  </si>
  <si>
    <t>La Previsora S. A.-1004712</t>
  </si>
  <si>
    <t>La Previsora S. A.-1004713</t>
  </si>
  <si>
    <t>La Previsora S. A.-1004714</t>
  </si>
  <si>
    <t>La Previsora S. A.-1004715</t>
  </si>
  <si>
    <t>La Previsora S. A.-1004716</t>
  </si>
  <si>
    <t>La Previsora S. A.-1004717</t>
  </si>
  <si>
    <t>La Previsora S. A.-1004718</t>
  </si>
  <si>
    <t>La Previsora S. A.-1004719</t>
  </si>
  <si>
    <t>La Previsora S. A.-1004720</t>
  </si>
  <si>
    <t>La Previsora S. A.-1004721</t>
  </si>
  <si>
    <t>La Previsora S. A.-1004722</t>
  </si>
  <si>
    <t>La Previsora S. A.-1004723</t>
  </si>
  <si>
    <t>La Previsora S. A.-1004724</t>
  </si>
  <si>
    <t>La Previsora S. A.-1004725</t>
  </si>
  <si>
    <t>La Previsora S. A.-1004726</t>
  </si>
  <si>
    <t>La Previsora S. A.-1004727</t>
  </si>
  <si>
    <t>La Previsora S. A.-1004728</t>
  </si>
  <si>
    <t>La Previsora S. A.-1004729</t>
  </si>
  <si>
    <t>La Previsora S. A.-1004730</t>
  </si>
  <si>
    <t>La Previsora S. A.-1004731</t>
  </si>
  <si>
    <t>La Previsora S. A.-1004732</t>
  </si>
  <si>
    <t>La Previsora S. A.-1004733</t>
  </si>
  <si>
    <t>La Previsora S. A.-1004734</t>
  </si>
  <si>
    <t>La Previsora S. A.-1004735</t>
  </si>
  <si>
    <t>La Previsora S. A.-1004736</t>
  </si>
  <si>
    <t>La Previsora S. A.-1004737</t>
  </si>
  <si>
    <t>La Previsora S. A.-1004738</t>
  </si>
  <si>
    <t>Ana Isabel Bejarano Babativa</t>
  </si>
  <si>
    <t>La Previsora S. A.-1004739</t>
  </si>
  <si>
    <t>La Previsora S. A.-1004740</t>
  </si>
  <si>
    <t>La Previsora S. A.-1004741</t>
  </si>
  <si>
    <t>La Previsora S. A.-1004742</t>
  </si>
  <si>
    <t>La Previsora S. A.-1004743</t>
  </si>
  <si>
    <t>La Previsora S. A.-1004744</t>
  </si>
  <si>
    <t>La Previsora S. A.-1004745</t>
  </si>
  <si>
    <t>La Previsora S. A.-1004746</t>
  </si>
  <si>
    <t>La Previsora S. A.-1004747</t>
  </si>
  <si>
    <t>La Previsora S. A.-1004748</t>
  </si>
  <si>
    <t>La Previsora S. A.-1004749</t>
  </si>
  <si>
    <t>La Previsora S. A.-1004750</t>
  </si>
  <si>
    <t>La Previsora S. A.-1004751</t>
  </si>
  <si>
    <t>La Previsora S. A.-1004752</t>
  </si>
  <si>
    <t>La Previsora S. A.-1004753</t>
  </si>
  <si>
    <t>La Previsora S. A.-1004754</t>
  </si>
  <si>
    <t>La Previsora S. A.-1004755</t>
  </si>
  <si>
    <t>La Previsora S. A.-1004756</t>
  </si>
  <si>
    <t>La Previsora S. A.-1004757</t>
  </si>
  <si>
    <t>La Previsora S. A.-1004758</t>
  </si>
  <si>
    <t>La Previsora S. A.-1004759</t>
  </si>
  <si>
    <t>La Previsora S. A.-1004760</t>
  </si>
  <si>
    <t>La Previsora S. A.-1004761</t>
  </si>
  <si>
    <t>La Previsora S. A.-1004762</t>
  </si>
  <si>
    <t>La Previsora S. A.-1004763</t>
  </si>
  <si>
    <t>La Previsora S. A.-1004764</t>
  </si>
  <si>
    <t>La Previsora S. A.-1004765</t>
  </si>
  <si>
    <t>La Previsora S. A.-1004766</t>
  </si>
  <si>
    <t>La Previsora S. A.-1004767</t>
  </si>
  <si>
    <t>La Previsora S. A.-1004768</t>
  </si>
  <si>
    <t>La Previsora S. A.-1004769</t>
  </si>
  <si>
    <t>La Previsora S. A.-1004770</t>
  </si>
  <si>
    <t>La Previsora S. A.-1004771</t>
  </si>
  <si>
    <t>La Previsora S. A.-1004772</t>
  </si>
  <si>
    <t>La Previsora S. A.-1004773</t>
  </si>
  <si>
    <t>La Previsora S. A.-1004774</t>
  </si>
  <si>
    <t>La Previsora S. A.-1004775</t>
  </si>
  <si>
    <t>HERRAMIENTAS Y ACCESORIOS</t>
  </si>
  <si>
    <t>CARPAS</t>
  </si>
  <si>
    <t>La Previsora S. A.-1004776</t>
  </si>
  <si>
    <t>OTROS CONCEPTOS</t>
  </si>
  <si>
    <t xml:space="preserve">LICENCIAS                                       </t>
  </si>
  <si>
    <t>LICENCIAS</t>
  </si>
  <si>
    <t>La Previsora S. A.-1004777</t>
  </si>
  <si>
    <t>La Previsora S. A.-1004778</t>
  </si>
  <si>
    <t>La Previsora S. A.-1004779</t>
  </si>
  <si>
    <t>La Previsora S. A.-1004780</t>
  </si>
  <si>
    <t>La Previsora S. A.-1004781</t>
  </si>
  <si>
    <t>La Previsora S. A.-1004782</t>
  </si>
  <si>
    <t>La Previsora S. A.-1004783</t>
  </si>
  <si>
    <t>La Previsora S. A.-1004784</t>
  </si>
  <si>
    <t>La Previsora S. A.-1004785</t>
  </si>
  <si>
    <t>La Previsora S. A.-1004786</t>
  </si>
  <si>
    <t>La Previsora S. A.-1004787</t>
  </si>
  <si>
    <t>La Previsora S. A.-1004788</t>
  </si>
  <si>
    <t>La Previsora S. A.-1004789</t>
  </si>
  <si>
    <t>La Previsora S. A.-1004790</t>
  </si>
  <si>
    <t>La Previsora S. A.-1004791</t>
  </si>
  <si>
    <t>La Previsora S. A.-1004792</t>
  </si>
  <si>
    <t>La Previsora S. A.-1004793</t>
  </si>
  <si>
    <t>La Previsora S. A.-1004794</t>
  </si>
  <si>
    <t>La Previsora S. A.-1004795</t>
  </si>
  <si>
    <t>La Previsora S. A.-1004796</t>
  </si>
  <si>
    <t>La Previsora S. A.-1004797</t>
  </si>
  <si>
    <t>La Previsora S. A.-1004798</t>
  </si>
  <si>
    <t>La Previsora S. A.-1004799</t>
  </si>
  <si>
    <t>La Previsora S. A.-1004800</t>
  </si>
  <si>
    <t>La Previsora S. A.-1004801</t>
  </si>
  <si>
    <t>La Previsora S. A.-1004802</t>
  </si>
  <si>
    <t>La Previsora S. A.-1004803</t>
  </si>
  <si>
    <t>La Previsora S. A.-1004804</t>
  </si>
  <si>
    <t>La Previsora S. A.-1004805</t>
  </si>
  <si>
    <t>La Previsora S. A.-1004806</t>
  </si>
  <si>
    <t>La Previsora S. A.-1004807</t>
  </si>
  <si>
    <t>La Previsora S. A.-1004808</t>
  </si>
  <si>
    <t>La Previsora S. A.-1004809</t>
  </si>
  <si>
    <t>La Previsora S. A.-1004810</t>
  </si>
  <si>
    <t>La Previsora S. A.-1004811</t>
  </si>
  <si>
    <t>La Previsora S. A.-1004812</t>
  </si>
  <si>
    <t>La Previsora S. A.-1004813</t>
  </si>
  <si>
    <t>La Previsora S. A.-1004814</t>
  </si>
  <si>
    <t>La Previsora S. A.-1004815</t>
  </si>
  <si>
    <t>La Previsora S. A.-1004816</t>
  </si>
  <si>
    <t>La Previsora S. A.-1004817</t>
  </si>
  <si>
    <t>La Previsora S. A.-1004818</t>
  </si>
  <si>
    <t>La Previsora S. A.-1004819</t>
  </si>
  <si>
    <t>La Previsora S. A.-1004820</t>
  </si>
  <si>
    <t>La Previsora S. A.-1004821</t>
  </si>
  <si>
    <t>La Previsora S. A.-1004822</t>
  </si>
  <si>
    <t>La Previsora S. A.-1004823</t>
  </si>
  <si>
    <t>La Previsora S. A.-1004824</t>
  </si>
  <si>
    <t>La Previsora S. A.-1004825</t>
  </si>
  <si>
    <t>La Previsora S. A.-1004826</t>
  </si>
  <si>
    <t>La Previsora S. A.-1004827</t>
  </si>
  <si>
    <t>La Previsora S. A.-1004828</t>
  </si>
  <si>
    <t>La Previsora S. A.-1004829</t>
  </si>
  <si>
    <t>La Previsora S. A.-1004830</t>
  </si>
  <si>
    <t>La Previsora S. A.-1004831</t>
  </si>
  <si>
    <t>La Previsora S. A.-1004832</t>
  </si>
  <si>
    <t>La Previsora S. A.-1004833</t>
  </si>
  <si>
    <t>La Previsora S. A.-1004834</t>
  </si>
  <si>
    <t>La Previsora S. A.-1004835</t>
  </si>
  <si>
    <t>La Previsora S. A.-1004836</t>
  </si>
  <si>
    <t>La Previsora S. A.-1004837</t>
  </si>
  <si>
    <t>La Previsora S. A.-1004838</t>
  </si>
  <si>
    <t>La Previsora S. A.-1004839</t>
  </si>
  <si>
    <t>La Previsora S. A.-1004840</t>
  </si>
  <si>
    <t>La Previsora S. A.-1004841</t>
  </si>
  <si>
    <t>La Previsora S. A.-1004842</t>
  </si>
  <si>
    <t>La Previsora S. A.-1004843</t>
  </si>
  <si>
    <t>La Previsora S. A.-1004844</t>
  </si>
  <si>
    <t>La Previsora S. A.-1004845</t>
  </si>
  <si>
    <t>La Previsora S. A.-1004846</t>
  </si>
  <si>
    <t>La Previsora S. A.-1004847</t>
  </si>
  <si>
    <t>La Previsora S. A.-1004848</t>
  </si>
  <si>
    <t>La Previsora S. A.-1004849</t>
  </si>
  <si>
    <t>La Previsora S. A.-1004850</t>
  </si>
  <si>
    <t>La Previsora S. A.-1004851</t>
  </si>
  <si>
    <t>La Previsora S. A.-1004852</t>
  </si>
  <si>
    <t>La Previsora S. A.-1004853</t>
  </si>
  <si>
    <t>La Previsora S. A.-1004854</t>
  </si>
  <si>
    <t>La Previsora S. A.-1004855</t>
  </si>
  <si>
    <t>La Previsora S. A.-1004856</t>
  </si>
  <si>
    <t>La Previsora S. A.-1004857</t>
  </si>
  <si>
    <t>La Previsora S. A.-1004858</t>
  </si>
  <si>
    <t>La Previsora S. A.-1004859</t>
  </si>
  <si>
    <t>La Previsora S. A.-1004860</t>
  </si>
  <si>
    <t>La Previsora S. A.-1004861</t>
  </si>
  <si>
    <t>La Previsora S. A.-1004862</t>
  </si>
  <si>
    <t>La Previsora S. A.-1004863</t>
  </si>
  <si>
    <t>La Previsora S. A.-1004864</t>
  </si>
  <si>
    <t>La Previsora S. A.-1004865</t>
  </si>
  <si>
    <t>La Previsora S. A.-1004866</t>
  </si>
  <si>
    <t>La Previsora S. A.-1004867</t>
  </si>
  <si>
    <t>La Previsora S. A.-1004868</t>
  </si>
  <si>
    <t>La Previsora S. A.-1004869</t>
  </si>
  <si>
    <t>La Previsora S. A.-1004870</t>
  </si>
  <si>
    <t>La Previsora S. A.-1004871</t>
  </si>
  <si>
    <t>La Previsora S. A.-1004872</t>
  </si>
  <si>
    <t>La Previsora S. A.-1004873</t>
  </si>
  <si>
    <t>La Previsora S. A.-1004874</t>
  </si>
  <si>
    <t>La Previsora S. A.-1004875</t>
  </si>
  <si>
    <t>La Previsora S. A.-1004876</t>
  </si>
  <si>
    <t>La Previsora S. A.-1004877</t>
  </si>
  <si>
    <t>La Previsora S. A.-1004878</t>
  </si>
  <si>
    <t>La Previsora S. A.-1004879</t>
  </si>
  <si>
    <t>La Previsora S. A.-1004880</t>
  </si>
  <si>
    <t>La Previsora S. A.-1004881</t>
  </si>
  <si>
    <t>La Previsora S. A.-1004882</t>
  </si>
  <si>
    <t>La Previsora S. A.-1004883</t>
  </si>
  <si>
    <t>La Previsora S. A.-1004884</t>
  </si>
  <si>
    <t>La Previsora S. A.-1004885</t>
  </si>
  <si>
    <t>La Previsora S. A.-1004886</t>
  </si>
  <si>
    <t>La Previsora S. A.-1004887</t>
  </si>
  <si>
    <t>La Previsora S. A.-1004888</t>
  </si>
  <si>
    <t>La Previsora S. A.-1004889</t>
  </si>
  <si>
    <t>La Previsora S. A.-1004890</t>
  </si>
  <si>
    <t>La Previsora S. A.-1004891</t>
  </si>
  <si>
    <t>La Previsora S. A.-1004892</t>
  </si>
  <si>
    <t>La Previsora S. A.-1004893</t>
  </si>
  <si>
    <t>La Previsora S. A.-1004894</t>
  </si>
  <si>
    <t>La Previsora S. A.-1004895</t>
  </si>
  <si>
    <t>La Previsora S. A.-1004896</t>
  </si>
  <si>
    <t>La Previsora S. A.-1004897</t>
  </si>
  <si>
    <t>La Previsora S. A.-1004898</t>
  </si>
  <si>
    <t>La Previsora S. A.-1004899</t>
  </si>
  <si>
    <t>La Previsora S. A.-1004900</t>
  </si>
  <si>
    <t>La Previsora S. A.-1004901</t>
  </si>
  <si>
    <t>La Previsora S. A.-1004902</t>
  </si>
  <si>
    <t>La Previsora S. A.-1004903</t>
  </si>
  <si>
    <t>La Previsora S. A.-1004904</t>
  </si>
  <si>
    <t>La Previsora S. A.-1004905</t>
  </si>
  <si>
    <t>La Previsora S. A.-1004906</t>
  </si>
  <si>
    <t>La Previsora S. A.-1004907</t>
  </si>
  <si>
    <t>La Previsora S. A.-1004908</t>
  </si>
  <si>
    <t>La Previsora S. A.-1004909</t>
  </si>
  <si>
    <t>La Previsora S. A.-1004910</t>
  </si>
  <si>
    <t>La Previsora S. A.-1004911</t>
  </si>
  <si>
    <t>La Previsora S. A.-1004912</t>
  </si>
  <si>
    <t>La Previsora S. A.-1004913</t>
  </si>
  <si>
    <t>La Previsora S. A.-1004914</t>
  </si>
  <si>
    <t>La Previsora S. A.-1004915</t>
  </si>
  <si>
    <t>La Previsora S. A.-1004916</t>
  </si>
  <si>
    <t>La Previsora S. A.-1004917</t>
  </si>
  <si>
    <t>La Previsora S. A.-1004918</t>
  </si>
  <si>
    <t>La Previsora S. A.-1004919</t>
  </si>
  <si>
    <t>La Previsora S. A.-1004920</t>
  </si>
  <si>
    <t>La Previsora S. A.-1004921</t>
  </si>
  <si>
    <t>La Previsora S. A.-1004922</t>
  </si>
  <si>
    <t>La Previsora S. A.-1004923</t>
  </si>
  <si>
    <t>La Previsora S. A.-1004924</t>
  </si>
  <si>
    <t>La Previsora S. A.-1004925</t>
  </si>
  <si>
    <t>La Previsora S. A.-1004926</t>
  </si>
  <si>
    <t>La Previsora S. A.-1004927</t>
  </si>
  <si>
    <t>La Previsora S. A.-1004928</t>
  </si>
  <si>
    <t>La Previsora S. A.-1004929</t>
  </si>
  <si>
    <t>La Previsora S. A.-1004930</t>
  </si>
  <si>
    <t>La Previsora S. A.-1004931</t>
  </si>
  <si>
    <t>La Previsora S. A.-1004932</t>
  </si>
  <si>
    <t>La Previsora S. A.-1004933</t>
  </si>
  <si>
    <t>La Previsora S. A.-1004934</t>
  </si>
  <si>
    <t>La Previsora S. A.-1004935</t>
  </si>
  <si>
    <t>La Previsora S. A.-1004936</t>
  </si>
  <si>
    <t>La Previsora S. A.-1004937</t>
  </si>
  <si>
    <t>La Previsora S. A.-1004938</t>
  </si>
  <si>
    <t>La Previsora S. A.-1004939</t>
  </si>
  <si>
    <t>La Previsora S. A.-1004940</t>
  </si>
  <si>
    <t>La Previsora S. A.-1004941</t>
  </si>
  <si>
    <t>La Previsora S. A.-1004942</t>
  </si>
  <si>
    <t>La Previsora S. A.-1004943</t>
  </si>
  <si>
    <t>La Previsora S. A.-1004944</t>
  </si>
  <si>
    <t>La Previsora S. A.-1004945</t>
  </si>
  <si>
    <t>La Previsora S. A.-1004946</t>
  </si>
  <si>
    <t>La Previsora S. A.-1004947</t>
  </si>
  <si>
    <t>La Previsora S. A.-1004948</t>
  </si>
  <si>
    <t>La Previsora S. A.-1004949</t>
  </si>
  <si>
    <t>La Previsora S. A.-1004950</t>
  </si>
  <si>
    <t>La Previsora S. A.-1004951</t>
  </si>
  <si>
    <t>La Previsora S. A.-1004952</t>
  </si>
  <si>
    <t>La Previsora S. A.-1004953</t>
  </si>
  <si>
    <t>La Previsora S. A.-1004954</t>
  </si>
  <si>
    <t>La Previsora S. A.-1004955</t>
  </si>
  <si>
    <t>La Previsora S. A.-1004956</t>
  </si>
  <si>
    <t>La Previsora S. A.-1004957</t>
  </si>
  <si>
    <t>La Previsora S. A.-1004958</t>
  </si>
  <si>
    <t>La Previsora S. A.-1004959</t>
  </si>
  <si>
    <t>La Previsora S. A.-1004960</t>
  </si>
  <si>
    <t>La Previsora S. A.-1004961</t>
  </si>
  <si>
    <t>La Previsora S. A.-1004962</t>
  </si>
  <si>
    <t>La Previsora S. A.-1004963</t>
  </si>
  <si>
    <t>La Previsora S. A.-1004964</t>
  </si>
  <si>
    <t>La Previsora S. A.-1004965</t>
  </si>
  <si>
    <t>La Previsora S. A.-1004966</t>
  </si>
  <si>
    <t>La Previsora S. A.-1004967</t>
  </si>
  <si>
    <t>La Previsora S. A.-1004968</t>
  </si>
  <si>
    <t>La Previsora S. A.-1004969</t>
  </si>
  <si>
    <t>La Previsora S. A.-1004970</t>
  </si>
  <si>
    <t>La Previsora S. A.-1004971</t>
  </si>
  <si>
    <t>La Previsora S. A.-1004972</t>
  </si>
  <si>
    <t>La Previsora S. A.-1004973</t>
  </si>
  <si>
    <t>La Previsora S. A.-1004974</t>
  </si>
  <si>
    <t>La Previsora S. A.-1004975</t>
  </si>
  <si>
    <t>La Previsora S. A.-1004976</t>
  </si>
  <si>
    <t>La Previsora S. A.-1004977</t>
  </si>
  <si>
    <t>La Previsora S. A.-1004978</t>
  </si>
  <si>
    <t>La Previsora S. A.-1004979</t>
  </si>
  <si>
    <t>La Previsora S. A.-1004980</t>
  </si>
  <si>
    <t>La Previsora S. A.-1004981</t>
  </si>
  <si>
    <t>La Previsora S. A.-1004982</t>
  </si>
  <si>
    <t>La Previsora S. A.-1004983</t>
  </si>
  <si>
    <t>La Previsora S. A.-1004984</t>
  </si>
  <si>
    <t>La Previsora S. A.-1004985</t>
  </si>
  <si>
    <t>La Previsora S. A.-1004986</t>
  </si>
  <si>
    <t>La Previsora S. A.-1004987</t>
  </si>
  <si>
    <t>La Previsora S. A.-1004988</t>
  </si>
  <si>
    <t>La Previsora S. A.-1004989</t>
  </si>
  <si>
    <t>La Previsora S. A.-1004990</t>
  </si>
  <si>
    <t>La Previsora S. A.-1004991</t>
  </si>
  <si>
    <t>La Previsora S. A.-1004992</t>
  </si>
  <si>
    <t>La Previsora S. A.-1004993</t>
  </si>
  <si>
    <t>La Previsora S. A.-1004994</t>
  </si>
  <si>
    <t>La Previsora S. A.-1004995</t>
  </si>
  <si>
    <t>La Previsora S. A.-1004996</t>
  </si>
  <si>
    <t>La Previsora S. A.-1004997</t>
  </si>
  <si>
    <t>La Previsora S. A.-1004998</t>
  </si>
  <si>
    <t>La Previsora S. A.-1004999</t>
  </si>
  <si>
    <t>La Previsora S. A.-1005000</t>
  </si>
  <si>
    <t xml:space="preserve">SOFTWARE                                       </t>
  </si>
  <si>
    <t>SOFTWARE</t>
  </si>
  <si>
    <t>La Previsora S. A.-1005001</t>
  </si>
  <si>
    <t>La Previsora S. A.-1005002</t>
  </si>
  <si>
    <t>ARNES</t>
  </si>
  <si>
    <t>La Previsora S. A.-1005003</t>
  </si>
  <si>
    <t>La Previsora S. A.-1005004</t>
  </si>
  <si>
    <t>La Previsora S. A.-1005005</t>
  </si>
  <si>
    <t>La Previsora S. A.-1005006</t>
  </si>
  <si>
    <t>La Previsora S. A.-1005007</t>
  </si>
  <si>
    <t>La Previsora S. A.-1005008</t>
  </si>
  <si>
    <t>La Previsora S. A.-1005009</t>
  </si>
  <si>
    <t>La Previsora S. A.-1005010</t>
  </si>
  <si>
    <t>Gina Andrea Rey Amador</t>
  </si>
  <si>
    <t>La Previsora S. A.-1005011</t>
  </si>
  <si>
    <t>La Previsora S. A.-1005012</t>
  </si>
  <si>
    <t>EXTINTORES</t>
  </si>
  <si>
    <t>La Previsora S. A.-1005013</t>
  </si>
  <si>
    <t>La Previsora S. A.-1005014</t>
  </si>
  <si>
    <t>La Previsora S. A.-1005015</t>
  </si>
  <si>
    <t>La Previsora S. A.-1005016</t>
  </si>
  <si>
    <t>La Previsora S. A.-1005017</t>
  </si>
  <si>
    <t>La Previsora S. A.-1005018</t>
  </si>
  <si>
    <t>La Previsora S. A.-1005019</t>
  </si>
  <si>
    <t>La Previsora S. A.-1005020</t>
  </si>
  <si>
    <t>La Previsora S. A.-1005021</t>
  </si>
  <si>
    <t>La Previsora S. A.-1005022</t>
  </si>
  <si>
    <t>La Previsora S. A.-1005023</t>
  </si>
  <si>
    <t>La Previsora S. A.-1005024</t>
  </si>
  <si>
    <t>La Previsora S. A.-1005025</t>
  </si>
  <si>
    <t>La Previsora S. A.-1005026</t>
  </si>
  <si>
    <t>La Previsora S. A.-1005027</t>
  </si>
  <si>
    <t>LINTERNA</t>
  </si>
  <si>
    <t>La Previsora S. A.-1005028</t>
  </si>
  <si>
    <t>La Previsora S. A.-1005029</t>
  </si>
  <si>
    <t>La Previsora S. A.-1005030</t>
  </si>
  <si>
    <t>La Previsora S. A.-1005031</t>
  </si>
  <si>
    <t>La Previsora S. A.-1005032</t>
  </si>
  <si>
    <t>La Previsora S. A.-1005033</t>
  </si>
  <si>
    <t>La Previsora S. A.-1005034</t>
  </si>
  <si>
    <t>La Previsora S. A.-1005035</t>
  </si>
  <si>
    <t>La Previsora S. A.-1005036</t>
  </si>
  <si>
    <t>La Previsora S. A.-1005037</t>
  </si>
  <si>
    <t>MOSQUETONES</t>
  </si>
  <si>
    <t>La Previsora S. A.-1005038</t>
  </si>
  <si>
    <t>La Previsora S. A.-1005039</t>
  </si>
  <si>
    <t>La Previsora S. A.-1005040</t>
  </si>
  <si>
    <t>La Previsora S. A.-1005041</t>
  </si>
  <si>
    <t>La Previsora S. A.-1005042</t>
  </si>
  <si>
    <t>La Previsora S. A.-1005043</t>
  </si>
  <si>
    <t>La Previsora S. A.-1005044</t>
  </si>
  <si>
    <t>La Previsora S. A.-1005045</t>
  </si>
  <si>
    <t>La Previsora S. A.-1005046</t>
  </si>
  <si>
    <t>La Previsora S. A.-1005047</t>
  </si>
  <si>
    <t>La Previsora S. A.-1005048</t>
  </si>
  <si>
    <t>La Previsora S. A.-1005049</t>
  </si>
  <si>
    <t>La Previsora S. A.-1005050</t>
  </si>
  <si>
    <t>La Previsora S. A.-1005051</t>
  </si>
  <si>
    <t>OCHO</t>
  </si>
  <si>
    <t>La Previsora S. A.-1005052</t>
  </si>
  <si>
    <t>La Previsora S. A.-1005053</t>
  </si>
  <si>
    <t>La Previsora S. A.-1005054</t>
  </si>
  <si>
    <t>La Previsora S. A.-1005055</t>
  </si>
  <si>
    <t>La Previsora S. A.-1005056</t>
  </si>
  <si>
    <t>La Previsora S. A.-1005057</t>
  </si>
  <si>
    <t>La Previsora S. A.-1005058</t>
  </si>
  <si>
    <t>GRAN TOTAL</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</si>
  <si>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</si>
  <si>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</si>
  <si>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</si>
  <si>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</si>
  <si>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</si>
  <si>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</si>
  <si>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</si>
  <si>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</si>
  <si>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La Paz</t>
  </si>
  <si>
    <t>Bueno</t>
  </si>
  <si>
    <t>50C-474890</t>
  </si>
  <si>
    <t>66-34-4</t>
  </si>
  <si>
    <t>Cra 29B 66 -51</t>
  </si>
  <si>
    <t>Siete de Agosto</t>
  </si>
  <si>
    <t>050C-00237076</t>
  </si>
  <si>
    <t>66 25 4</t>
  </si>
  <si>
    <t xml:space="preserve">Cra. 25  66-61 </t>
  </si>
  <si>
    <t>San Fernando</t>
  </si>
  <si>
    <t>050C-00278557</t>
  </si>
  <si>
    <t>70 A 43 13</t>
  </si>
  <si>
    <t>Cra 55 70 A 33</t>
  </si>
  <si>
    <t>La Aurora Norte</t>
  </si>
  <si>
    <t>50C-790624</t>
  </si>
  <si>
    <t>74 26 9</t>
  </si>
  <si>
    <t>CLL 74 No 26-30</t>
  </si>
  <si>
    <r>
      <rPr>
        <b/>
        <sz val="13"/>
        <color indexed="8"/>
        <rFont val="Calibri"/>
        <family val="2"/>
      </rPr>
      <t>Objetivo</t>
    </r>
    <r>
      <rPr>
        <sz val="13"/>
        <color indexed="8"/>
        <rFont val="Calibri"/>
        <family val="2"/>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</si>
  <si>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</si>
  <si>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</si>
  <si>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Alcaldia Local de Barrios Unidos</t>
  </si>
  <si>
    <t>Nombre de la dependencia:</t>
  </si>
  <si>
    <t>Gestion Documental</t>
  </si>
  <si>
    <t>Objeto del inventario:</t>
  </si>
  <si>
    <t>Inventario documental con corte al 16 de abril  de 2020 , para entrega de archivos en concordancia con el artículo 15 de la Ley 594 de 2000.</t>
  </si>
  <si>
    <t>No. de Orden</t>
  </si>
  <si>
    <t>Código</t>
  </si>
  <si>
    <t>Nombre de la serie, nombre del expediente, nombre del archivo magnético</t>
  </si>
  <si>
    <t>Fecha inicial</t>
  </si>
  <si>
    <t>Fecha final</t>
  </si>
  <si>
    <t>Unidad de Conservación</t>
  </si>
  <si>
    <t>No. de folio peso en Kb</t>
  </si>
  <si>
    <t>Soporte</t>
  </si>
  <si>
    <t>Frecuencia de consulta</t>
  </si>
  <si>
    <t>Observaciones</t>
  </si>
  <si>
    <t>19</t>
  </si>
  <si>
    <t>09</t>
  </si>
  <si>
    <t>1995</t>
  </si>
  <si>
    <t>29</t>
  </si>
  <si>
    <t>10</t>
  </si>
  <si>
    <t>2018</t>
  </si>
  <si>
    <t>Caja</t>
  </si>
  <si>
    <t>Carpeta</t>
  </si>
  <si>
    <t>Tomo</t>
  </si>
  <si>
    <t>Serial CPU</t>
  </si>
  <si>
    <t>CD</t>
  </si>
  <si>
    <t>163</t>
  </si>
  <si>
    <t>14</t>
  </si>
  <si>
    <t>11</t>
  </si>
  <si>
    <t>1996</t>
  </si>
  <si>
    <t>30</t>
  </si>
  <si>
    <t>7</t>
  </si>
  <si>
    <t>papel</t>
  </si>
  <si>
    <t>A</t>
  </si>
  <si>
    <t>387</t>
  </si>
  <si>
    <t>3</t>
  </si>
  <si>
    <t>1997</t>
  </si>
  <si>
    <t>18</t>
  </si>
  <si>
    <t>1</t>
  </si>
  <si>
    <t>2019</t>
  </si>
  <si>
    <t>471 CON PRELIMINAR 9461 DESGLOSE DE ANTEJARDIN</t>
  </si>
  <si>
    <t>21</t>
  </si>
  <si>
    <t>4</t>
  </si>
  <si>
    <t>1999</t>
  </si>
  <si>
    <t>43</t>
  </si>
  <si>
    <t>9</t>
  </si>
  <si>
    <t>6</t>
  </si>
  <si>
    <t>049</t>
  </si>
  <si>
    <t>8</t>
  </si>
  <si>
    <t>28</t>
  </si>
  <si>
    <t>2000</t>
  </si>
  <si>
    <t>26</t>
  </si>
  <si>
    <t>150</t>
  </si>
  <si>
    <t>2001</t>
  </si>
  <si>
    <t>36 – 155</t>
  </si>
  <si>
    <t>25</t>
  </si>
  <si>
    <t>13</t>
  </si>
  <si>
    <t>2016</t>
  </si>
  <si>
    <t>15</t>
  </si>
  <si>
    <t>5</t>
  </si>
  <si>
    <t>162 se acumula con el 163 de 2009</t>
  </si>
  <si>
    <t>2002</t>
  </si>
  <si>
    <t>63 EXPEDIENTE RECONSTRUIDO</t>
  </si>
  <si>
    <t>24</t>
  </si>
  <si>
    <t>2003</t>
  </si>
  <si>
    <t>04</t>
  </si>
  <si>
    <t>17</t>
  </si>
  <si>
    <t>16</t>
  </si>
  <si>
    <t>55</t>
  </si>
  <si>
    <t>2</t>
  </si>
  <si>
    <t>63</t>
  </si>
  <si>
    <t>71</t>
  </si>
  <si>
    <t>23</t>
  </si>
  <si>
    <t>78 ACUMULADO CON EL 010-DE2006</t>
  </si>
  <si>
    <t>79</t>
  </si>
  <si>
    <t>02</t>
  </si>
  <si>
    <t>20</t>
  </si>
  <si>
    <t>38 - 1209166</t>
  </si>
  <si>
    <t>31</t>
  </si>
  <si>
    <t>27</t>
  </si>
  <si>
    <t>3- SE ACUMULA CON EL 28-2008</t>
  </si>
  <si>
    <t>8  RECONSTRUIDO</t>
  </si>
  <si>
    <t>25 Y 45</t>
  </si>
  <si>
    <t>71 ACUMULADO CON EL 44 DE 2008</t>
  </si>
  <si>
    <t>22</t>
  </si>
  <si>
    <t>86 acumulado con el 149</t>
  </si>
  <si>
    <t>37A</t>
  </si>
  <si>
    <t>162 se acumula con el 163 de2009</t>
  </si>
  <si>
    <t>181 SE ACUMULA CON  LAS PRELIMINARES 7621-2013122009602220131220076222-944588</t>
  </si>
  <si>
    <t>08</t>
  </si>
  <si>
    <t xml:space="preserve"> </t>
  </si>
  <si>
    <t>24 SE ACUMULA CON EL  029-2011</t>
  </si>
  <si>
    <t>25 – 1103877-20131220035402</t>
  </si>
  <si>
    <t>2012100001E</t>
  </si>
  <si>
    <t>2012100002E</t>
  </si>
  <si>
    <t>2012100004E</t>
  </si>
  <si>
    <t>2012100005E</t>
  </si>
  <si>
    <t>20121000014E</t>
  </si>
  <si>
    <t>20121000015E</t>
  </si>
  <si>
    <t>20121220017E</t>
  </si>
  <si>
    <t>20121000019E</t>
  </si>
  <si>
    <t>20121000022E</t>
  </si>
  <si>
    <t>20121000023E</t>
  </si>
  <si>
    <t>20121000024E</t>
  </si>
  <si>
    <t>20121000028E</t>
  </si>
  <si>
    <t>20121000030E</t>
  </si>
  <si>
    <t>20121000031E</t>
  </si>
  <si>
    <t>20121000032E</t>
  </si>
  <si>
    <t>20121000033E</t>
  </si>
  <si>
    <t>20121000034E</t>
  </si>
  <si>
    <t>20121000035E</t>
  </si>
  <si>
    <t>20121000037E</t>
  </si>
  <si>
    <t>20121000039E</t>
  </si>
  <si>
    <t>20121000040E</t>
  </si>
  <si>
    <t>20121000044E</t>
  </si>
  <si>
    <t>20121000045E</t>
  </si>
  <si>
    <t>201312089010005E-20121220087032</t>
  </si>
  <si>
    <t>2013120890100006E</t>
  </si>
  <si>
    <t>2013120890100007E</t>
  </si>
  <si>
    <t>2013120890100011E</t>
  </si>
  <si>
    <t>2013120890100012E</t>
  </si>
  <si>
    <t>2013120890100016E</t>
  </si>
  <si>
    <t>2013120890100017E</t>
  </si>
  <si>
    <t>2013123890100115E</t>
  </si>
  <si>
    <t>2013120890100018E</t>
  </si>
  <si>
    <t>2013120890100023E</t>
  </si>
  <si>
    <t>2013120890100025E</t>
  </si>
  <si>
    <t>2013120890100026E</t>
  </si>
  <si>
    <t xml:space="preserve">2013120890100027E SE ACUMULA CON EXPEDIENTE 2013120890100096E </t>
  </si>
  <si>
    <t>2013120890100028E</t>
  </si>
  <si>
    <t>2013120890100035E</t>
  </si>
  <si>
    <t>2013120890100037E</t>
  </si>
  <si>
    <t>2013120890100039E</t>
  </si>
  <si>
    <t>2013120890100040E</t>
  </si>
  <si>
    <t>2013120890100042E</t>
  </si>
  <si>
    <t>2013120890100043E</t>
  </si>
  <si>
    <t>2013120890100044E</t>
  </si>
  <si>
    <t>2013120890100048E-746675</t>
  </si>
  <si>
    <t>2013120890100049E</t>
  </si>
  <si>
    <t>2013120890100053E</t>
  </si>
  <si>
    <t>2013120890100055E</t>
  </si>
  <si>
    <t>2013120890100063E –  SE ACUMULA CON EL 52E-2013</t>
  </si>
  <si>
    <t>2013120890100056E</t>
  </si>
  <si>
    <t>2013120890100057E</t>
  </si>
  <si>
    <t>2013120890100058E</t>
  </si>
  <si>
    <t>2013120890100059E</t>
  </si>
  <si>
    <t>2013120890100064E</t>
  </si>
  <si>
    <t>2013120890100068E</t>
  </si>
  <si>
    <t>2013120890100069E</t>
  </si>
  <si>
    <t>2013120890100070E</t>
  </si>
  <si>
    <t>2013120890100071E</t>
  </si>
  <si>
    <t>2013120890100072E</t>
  </si>
  <si>
    <t>2013120890100078E</t>
  </si>
  <si>
    <t>2013120890100083E</t>
  </si>
  <si>
    <t>2013120890100086E</t>
  </si>
  <si>
    <t>2013120890100087E</t>
  </si>
  <si>
    <t>2013120890100088E</t>
  </si>
  <si>
    <t>2013120890100090E</t>
  </si>
  <si>
    <t>2013120890100091E</t>
  </si>
  <si>
    <t xml:space="preserve">2013120890100092E    </t>
  </si>
  <si>
    <t>2013120890100093E</t>
  </si>
  <si>
    <t>2013120890100094E</t>
  </si>
  <si>
    <t>0</t>
  </si>
  <si>
    <t>2013120890100095E</t>
  </si>
  <si>
    <t>2013120890100097E</t>
  </si>
  <si>
    <t>2013120890100098E</t>
  </si>
  <si>
    <t>2013120890100100E</t>
  </si>
  <si>
    <t>2013120890100101E</t>
  </si>
  <si>
    <t>2013120890100102E</t>
  </si>
  <si>
    <t>2013120890100103E – 20131220093412</t>
  </si>
  <si>
    <t>2013120890100105E</t>
  </si>
  <si>
    <t>2013128901000106E</t>
  </si>
  <si>
    <t>2013120890100107E</t>
  </si>
  <si>
    <t>2013120890100108E</t>
  </si>
  <si>
    <t>2013120890100110E</t>
  </si>
  <si>
    <t>111E/2013 - 7529</t>
  </si>
  <si>
    <t>2013</t>
  </si>
  <si>
    <t>2013123890100113E</t>
  </si>
  <si>
    <t>2014</t>
  </si>
  <si>
    <t>2014120890100002E</t>
  </si>
  <si>
    <t>2014120890100003E</t>
  </si>
  <si>
    <t>2014120890100011E</t>
  </si>
  <si>
    <t>2014128890100012E</t>
  </si>
  <si>
    <t>2014128890100013E</t>
  </si>
  <si>
    <t>20161220032282
20166623890100119E</t>
  </si>
  <si>
    <t>2014120890100018E</t>
  </si>
  <si>
    <t>2014120890100020E</t>
  </si>
  <si>
    <t>2014120890100022E</t>
  </si>
  <si>
    <t>2014120890100023E</t>
  </si>
  <si>
    <t>2014120890100024E</t>
  </si>
  <si>
    <t>2014120890100025E</t>
  </si>
  <si>
    <t>2014120890100028E</t>
  </si>
  <si>
    <t>2014120890100029E</t>
  </si>
  <si>
    <t>2014120890100031E</t>
  </si>
  <si>
    <t>2014120890100032E</t>
  </si>
  <si>
    <t>2014120890100033E</t>
  </si>
  <si>
    <t>2014120890100034E</t>
  </si>
  <si>
    <t>2014120890100035E</t>
  </si>
  <si>
    <t>2014128890100036E</t>
  </si>
  <si>
    <t>2014120890100037E</t>
  </si>
  <si>
    <t>2014128890100038E</t>
  </si>
  <si>
    <t>2014120890100040E</t>
  </si>
  <si>
    <t>2014120890100042E</t>
  </si>
  <si>
    <t>2014120890100044E</t>
  </si>
  <si>
    <t>2014120890100045E</t>
  </si>
  <si>
    <t>2014120890100048E</t>
  </si>
  <si>
    <t>2014120890100049E</t>
  </si>
  <si>
    <t>2014120890100051E</t>
  </si>
  <si>
    <t>2014123890100053E</t>
  </si>
  <si>
    <t>2014123890100054E</t>
  </si>
  <si>
    <t>2014123890100056E</t>
  </si>
  <si>
    <t>2015120890100001E</t>
  </si>
  <si>
    <t>2015</t>
  </si>
  <si>
    <t>2015120890100002E</t>
  </si>
  <si>
    <t>2015120890100003E</t>
  </si>
  <si>
    <t>201512890100004E</t>
  </si>
  <si>
    <t>2015120890100005E</t>
  </si>
  <si>
    <t>2015112890100006E</t>
  </si>
  <si>
    <t>2015120890100007E</t>
  </si>
  <si>
    <t>2015120890100008E</t>
  </si>
  <si>
    <t>2015120890100009E</t>
  </si>
  <si>
    <t>2015120890100010E</t>
  </si>
  <si>
    <t>2015123890100013E</t>
  </si>
  <si>
    <t>2015123890100014E</t>
  </si>
  <si>
    <t>2015123890100015E</t>
  </si>
  <si>
    <t>16955
2016124490100011E</t>
  </si>
  <si>
    <t>2011</t>
  </si>
  <si>
    <t>2012</t>
  </si>
  <si>
    <t>20151220093232
2015623890100434E</t>
  </si>
  <si>
    <t>7566-7765</t>
  </si>
  <si>
    <t>01</t>
  </si>
  <si>
    <t>2013623890100098E</t>
  </si>
  <si>
    <t>2013623890100085E</t>
  </si>
  <si>
    <t>,</t>
  </si>
  <si>
    <t>2013623890100099E</t>
  </si>
  <si>
    <t>8706</t>
  </si>
  <si>
    <t>8838 Y 8839</t>
  </si>
  <si>
    <t>2010</t>
  </si>
  <si>
    <t>9006
2014623890100230E</t>
  </si>
  <si>
    <t>9183</t>
  </si>
  <si>
    <t>2012123490100001E</t>
  </si>
  <si>
    <t>2013623890100093E</t>
  </si>
  <si>
    <t>2008</t>
  </si>
  <si>
    <t>2008123890100130E</t>
  </si>
  <si>
    <t>20101220019102
201062389010010E</t>
  </si>
  <si>
    <t>20144360074532
2012623890100038E</t>
  </si>
  <si>
    <t>2014128000552
2014623890100237E</t>
  </si>
  <si>
    <t>20121220062482
2012623890100039E</t>
  </si>
  <si>
    <t>20131220041452
2013623890100084E</t>
  </si>
  <si>
    <t>20131220034602
2013623890100062E</t>
  </si>
  <si>
    <t>20131220034902
2013623890100073E</t>
  </si>
  <si>
    <t>20131220042882 20131220024362- 20131220087792
2013623890100074E</t>
  </si>
  <si>
    <t>20131220096552
201362389010080E</t>
  </si>
  <si>
    <t>1088372015-20151280065172
2015623890100356E</t>
  </si>
  <si>
    <t>20131280018042
2013623890100081E</t>
  </si>
  <si>
    <t>20134360181442
2013623890100083E</t>
  </si>
  <si>
    <t>2013623890100072E</t>
  </si>
  <si>
    <t>1001930
2013623890100079E</t>
  </si>
  <si>
    <t>20131280044062
2013623890100040E</t>
  </si>
  <si>
    <t>20131280049752
2013623890100041E</t>
  </si>
  <si>
    <t>20131280124151
2013623890100042E</t>
  </si>
  <si>
    <t>20131230195681
2013623890100044E</t>
  </si>
  <si>
    <t>20131220045632
2013623890100046E</t>
  </si>
  <si>
    <t>20131280099422
2013623890100069E</t>
  </si>
  <si>
    <t>20131220032182
2013623890100049E</t>
  </si>
  <si>
    <t>20131220070802
2013623890100047E</t>
  </si>
  <si>
    <t>2008623890100001E</t>
  </si>
  <si>
    <t>20121220035372
2012623890100015E</t>
  </si>
  <si>
    <t>20121220076352
2012623890100016E</t>
  </si>
  <si>
    <t>20131280045521
2010123890100029E</t>
  </si>
  <si>
    <t>20111220008343
2011623890100060E</t>
  </si>
  <si>
    <t>20111220039742
2011623890100017E</t>
  </si>
  <si>
    <t>20131220007322
2013623890100087E</t>
  </si>
  <si>
    <t>20101220034292
2010623890100006E</t>
  </si>
  <si>
    <t>20121220068882 
2012623890100021E</t>
  </si>
  <si>
    <t>20121220086182
2012123890100047E</t>
  </si>
  <si>
    <t>20121280062102
9999</t>
  </si>
  <si>
    <t>20131220054352
2013123490100001E</t>
  </si>
  <si>
    <t xml:space="preserve">20131220070512
2013623890100031E
</t>
  </si>
  <si>
    <t>201212280010632
2011623890100012E</t>
  </si>
  <si>
    <t>20131230004993
2013623890100032E</t>
  </si>
  <si>
    <t>20111220065632
2011623890100010E</t>
  </si>
  <si>
    <t>20111220039162
2011623890100011E</t>
  </si>
  <si>
    <t>20131220004923
2013623890100030E</t>
  </si>
  <si>
    <t>20131220098092
2013623890100088E</t>
  </si>
  <si>
    <t>20141220001222
2014623890100057E</t>
  </si>
  <si>
    <t>20131220034842
2012623890100012E</t>
  </si>
  <si>
    <t>20131280080982
2013623890100024E</t>
  </si>
  <si>
    <t>20121220011142-20111220001902-20131220005362
2011623890100008E</t>
  </si>
  <si>
    <t>20111220062052
20131220087462
20131220043762
2011623890100009E</t>
  </si>
  <si>
    <t>20131230131891
2013623890100026E</t>
  </si>
  <si>
    <t>20121280034982
2012623890100013E</t>
  </si>
  <si>
    <t>20131280072292
2013623890100028E</t>
  </si>
  <si>
    <t>1060729-20131230160371
2013623890100027E</t>
  </si>
  <si>
    <t>20131220068492
2013623890100029E</t>
  </si>
  <si>
    <t>1045502-20131230160031</t>
  </si>
  <si>
    <t>20131220087082
2013623890100090E</t>
  </si>
  <si>
    <t>20121280129081
2012623890100040E</t>
  </si>
  <si>
    <t>20131220086392
2013623890100019E</t>
  </si>
  <si>
    <t xml:space="preserve">201312200100352
2013623890100020E
</t>
  </si>
  <si>
    <t>20131220081102
2013623890100021E</t>
  </si>
  <si>
    <t>1130328
2014623890100232E</t>
  </si>
  <si>
    <t>2009</t>
  </si>
  <si>
    <t>20091220006413
2009623890100002E</t>
  </si>
  <si>
    <t>20131220094432
2013623890100033E</t>
  </si>
  <si>
    <t>20131230206871
2013623890100034E</t>
  </si>
  <si>
    <t>20131280081022
2013623890100035E</t>
  </si>
  <si>
    <t>20141280002992
2014623980100069E</t>
  </si>
  <si>
    <t>20141220015462
2014623890100074E</t>
  </si>
  <si>
    <t>20141220009152
2014623890100076E</t>
  </si>
  <si>
    <t>20131280118681
2013623890100094E</t>
  </si>
  <si>
    <t>20131220074742
2013623890100036E</t>
  </si>
  <si>
    <t>20131220079982
2013623890100037E</t>
  </si>
  <si>
    <t>20111220030122
2011623890100019E</t>
  </si>
  <si>
    <t>20141220016022
2013623890100075E</t>
  </si>
  <si>
    <t>20131230150401
201162390100020E</t>
  </si>
  <si>
    <t>20131230150371
2011623890100003E</t>
  </si>
  <si>
    <t>20111220070062
2011623890100005E</t>
  </si>
  <si>
    <t>20131230150311
201162389010007E</t>
  </si>
  <si>
    <t>20141220007382
2014623890100017E</t>
  </si>
  <si>
    <t>1055242015-20154360213942
2015623890100031E</t>
  </si>
  <si>
    <t>20144360063022
2014623890100021E</t>
  </si>
  <si>
    <t>20141220007272 20141220018622
2014623890100022E</t>
  </si>
  <si>
    <t>20134360108062
2013623890100013E</t>
  </si>
  <si>
    <t>766990
2013623890100001E</t>
  </si>
  <si>
    <t>20131220048202
2013623890100002E</t>
  </si>
  <si>
    <t>20131280095222
2013623890100005E</t>
  </si>
  <si>
    <t>20141220007932
2014623890100005E</t>
  </si>
  <si>
    <t>20141220024802
2014623890100004E</t>
  </si>
  <si>
    <t>20131220057692
2013623890100004E</t>
  </si>
  <si>
    <t>20131220095732
20141220003752
2013623890100003E</t>
  </si>
  <si>
    <t>20144360105792
2014623890100217E</t>
  </si>
  <si>
    <t>20141280029192
2014623890100220E</t>
  </si>
  <si>
    <t>20131280081912
2013623890100006E</t>
  </si>
  <si>
    <t>20141220010752
2014623890100006E</t>
  </si>
  <si>
    <t>20141220027442
201462389010007E</t>
  </si>
  <si>
    <t>20141220021222
2014623890100008E</t>
  </si>
  <si>
    <t>20141220024772
2014623890100010E</t>
  </si>
  <si>
    <t>20141220010312 2013623890100007E</t>
  </si>
  <si>
    <t>20141220032942
2014623890100018E</t>
  </si>
  <si>
    <t>20144360110332
2014623890100012E</t>
  </si>
  <si>
    <t>20141220033782
2011623890100006E</t>
  </si>
  <si>
    <t>2014623890100016E</t>
  </si>
  <si>
    <t>20141220033582
2014623890100014E</t>
  </si>
  <si>
    <t>20101220005113
2010623890100001E</t>
  </si>
  <si>
    <t>20141280012662
2014623890100019E</t>
  </si>
  <si>
    <t>20141220015152
2014623890100020E</t>
  </si>
  <si>
    <t>20131220077832
2013623890100012E</t>
  </si>
  <si>
    <t>20131280003602
2013623890100011E</t>
  </si>
  <si>
    <t>20131220000482
2013623890100010E</t>
  </si>
  <si>
    <t>20141220027192
2013623890100009E</t>
  </si>
  <si>
    <t>20141220018292
2014623890100203E</t>
  </si>
  <si>
    <t>2014120037742
2014623890100023E</t>
  </si>
  <si>
    <t>2016623890100032E</t>
  </si>
  <si>
    <t>2010122000083
2010623890100002E</t>
  </si>
  <si>
    <t>20121220059432
2012623890100005E</t>
  </si>
  <si>
    <t>201212200077562
2012623890100006E</t>
  </si>
  <si>
    <t>20121220006542
2012623890100007E</t>
  </si>
  <si>
    <t>363988 - COLDEPORTES
2010623890100005E</t>
  </si>
  <si>
    <t>20141220018742
2014623890100026E</t>
  </si>
  <si>
    <t>20141220040492
2014623890100027E</t>
  </si>
  <si>
    <t>20144360151282
2014623890100028E</t>
  </si>
  <si>
    <t>20141220019152
2014623890100030E</t>
  </si>
  <si>
    <t>20141220041092
2014623890100033E</t>
  </si>
  <si>
    <t>20141220041092
2014623890100031E</t>
  </si>
  <si>
    <t>20131220076222
2013623890100015E</t>
  </si>
  <si>
    <t>20141220041062
2014623890100035E</t>
  </si>
  <si>
    <t>20144360153562
2014623890100036E</t>
  </si>
  <si>
    <t>20141220046312
2014623890100038E</t>
  </si>
  <si>
    <t>20141220012572-20141220045662
2014623890100039E</t>
  </si>
  <si>
    <t>20141220045642
2014623890100040E</t>
  </si>
  <si>
    <t>20141220045632
2014623890100041E</t>
  </si>
  <si>
    <t>20141220045622
2013623890100016E</t>
  </si>
  <si>
    <t>20141280047102
2014623890100233E</t>
  </si>
  <si>
    <t>20144360172302
2014623890100050E</t>
  </si>
  <si>
    <t>2016123890100034E</t>
  </si>
  <si>
    <t>20131220040122
2013623890100017E</t>
  </si>
  <si>
    <t>20141220049462
2014623890100200E</t>
  </si>
  <si>
    <t>20141220049452
20146223890100048E</t>
  </si>
  <si>
    <t>20121220001612
2012623890100009E</t>
  </si>
  <si>
    <t>20141280052762
2014623890100043E</t>
  </si>
  <si>
    <t xml:space="preserve">
2014623890100044E</t>
  </si>
  <si>
    <t>20141280055932
2014623890100210E</t>
  </si>
  <si>
    <t>20141220109602
2014623890100045E</t>
  </si>
  <si>
    <t>20141280058342
2014623890100046E</t>
  </si>
  <si>
    <t>20141220054482
2014623890100047E</t>
  </si>
  <si>
    <t>20121220016102
201262389010011E</t>
  </si>
  <si>
    <t>20141220058652
2014623890100051E</t>
  </si>
  <si>
    <t>20141220060522
2014623890100052E</t>
  </si>
  <si>
    <t>20141280059772
2014623890100053E</t>
  </si>
  <si>
    <t>20151220041872
2014623890100054E</t>
  </si>
  <si>
    <t>20151220114482
2015623890100032E</t>
  </si>
  <si>
    <t>20146240042662
2014623890100055E</t>
  </si>
  <si>
    <t>AMENAZA RUINA 16482
8824</t>
  </si>
  <si>
    <t>20141280059752
2014623890100058E</t>
  </si>
  <si>
    <t>20141220061852
2014623890100059E</t>
  </si>
  <si>
    <t>20141220061862
2014623890100060E</t>
  </si>
  <si>
    <t>20121220053772
2012623890100019E</t>
  </si>
  <si>
    <t>20121220053772
2012623890100020E</t>
  </si>
  <si>
    <t>20141280063832
2014623890100061E</t>
  </si>
  <si>
    <t>20144360137462
2014623890100063E</t>
  </si>
  <si>
    <t>20111220001182
201162389010018E</t>
  </si>
  <si>
    <t>20121220061402
2012623890100022E</t>
  </si>
  <si>
    <t>20144360222692
2014623890100067E</t>
  </si>
  <si>
    <t>20144360222722
2014623890100064E</t>
  </si>
  <si>
    <t>20141220055302
2014623890100066E</t>
  </si>
  <si>
    <t>20131220101012 - 20141220089872-20131220093262
2013623890100066E</t>
  </si>
  <si>
    <t>20141280067342
2014623890100068E</t>
  </si>
  <si>
    <t>20141220066492
2014623890100071E</t>
  </si>
  <si>
    <t>20141220068502
2014623890100072E</t>
  </si>
  <si>
    <t xml:space="preserve">20141220056782
2014623890100077E </t>
  </si>
  <si>
    <t>20141220071162
2014623890100078E</t>
  </si>
  <si>
    <t>1235217-20141280071332
2014623890100079E</t>
  </si>
  <si>
    <t>20141220063052
2014623890100081E</t>
  </si>
  <si>
    <t>20141220072912
2014623890100084E</t>
  </si>
  <si>
    <t>20141280018162
2014623890100085E</t>
  </si>
  <si>
    <t>20141220071772
2014623890100082E</t>
  </si>
  <si>
    <t>20141280071192
2014623890100201E</t>
  </si>
  <si>
    <t>20141280011782
2014623890100083E</t>
  </si>
  <si>
    <t>20141230114711
2014623890100202E</t>
  </si>
  <si>
    <t>20141220073382
2014623890100086E</t>
  </si>
  <si>
    <t>20141220073462
2014623890100088E</t>
  </si>
  <si>
    <t xml:space="preserve">20131280078832
2013623890100051E
</t>
  </si>
  <si>
    <t>20144360025072
2014623890100089E</t>
  </si>
  <si>
    <t>20144360275242
2014623890100090E</t>
  </si>
  <si>
    <t>20141220075892
2014623890100091E</t>
  </si>
  <si>
    <t>20141220074392
201623890100092E</t>
  </si>
  <si>
    <t>220141220076512
2014623890100093E</t>
  </si>
  <si>
    <t>20141280076532
2014623890100196E</t>
  </si>
  <si>
    <t>20141222007552
2014623890100095E</t>
  </si>
  <si>
    <t>20144360277332
2014623890100096E</t>
  </si>
  <si>
    <t>20141220077362
2014623890100211E</t>
  </si>
  <si>
    <t>20141220077842
2014623890100097E</t>
  </si>
  <si>
    <t>20141220077972
2014623890100098E</t>
  </si>
  <si>
    <t>20141220077972
2014623890100101E</t>
  </si>
  <si>
    <t>20144360293142
2014623890100102E</t>
  </si>
  <si>
    <t>20141220012652
2014623890100103E</t>
  </si>
  <si>
    <t>201162400337102
201162389100021E</t>
  </si>
  <si>
    <t>20144360291262
2014623890100106E</t>
  </si>
  <si>
    <t>22144360291262
2014623980100107E</t>
  </si>
  <si>
    <t>20141220079642
2014623890100109E</t>
  </si>
  <si>
    <t>20141220024842
2014623890100111E</t>
  </si>
  <si>
    <t>2013623890100054E</t>
  </si>
  <si>
    <t>20141220081452
2014623890100114E</t>
  </si>
  <si>
    <t>20141220082092
2014623890100115E</t>
  </si>
  <si>
    <t>20141280083842
2014623890100116E</t>
  </si>
  <si>
    <t>20141220086022
2014623890100100E</t>
  </si>
  <si>
    <t>201412820083882
2014623890100099E</t>
  </si>
  <si>
    <t>2014123890100055E</t>
  </si>
  <si>
    <t>20141220085662
2014623890100105E</t>
  </si>
  <si>
    <t>20141220071222
2014623890100110E</t>
  </si>
  <si>
    <t>20141220051782-20141220051792
2014623890100197E</t>
  </si>
  <si>
    <t>20144360314572
2014623890100198E</t>
  </si>
  <si>
    <t>20141220092642
2014623890100119E</t>
  </si>
  <si>
    <t>20141220092672
2014623890100125E</t>
  </si>
  <si>
    <t>20141220092822
2014623890100131E</t>
  </si>
  <si>
    <t>20141220093212
2014623890100143E</t>
  </si>
  <si>
    <t>20141220093562
2014623890100234E</t>
  </si>
  <si>
    <t>20141220095452
214623890100144E</t>
  </si>
  <si>
    <t>2014623890100231E</t>
  </si>
  <si>
    <t>20141220097652
2014623890100199E</t>
  </si>
  <si>
    <t>20141220097662
CONCEPTO 7476
2014623890100145E</t>
  </si>
  <si>
    <t>20144360347582
2014623890100118E</t>
  </si>
  <si>
    <t>20144360347632
2014623890100209E</t>
  </si>
  <si>
    <t>20141280100402-381722014
2014623890100121E</t>
  </si>
  <si>
    <t>20141280100412-381582014
2014623890100122E</t>
  </si>
  <si>
    <t>20141280100462
2014623890100123E</t>
  </si>
  <si>
    <t>20131220091362 – 20141220101072
2010623890100008E</t>
  </si>
  <si>
    <t>20131220034882-20121220072032
2012623890100023E</t>
  </si>
  <si>
    <t>201443603618
2014623890100127E</t>
  </si>
  <si>
    <t>20144360361522-401912014
2014623890100128E</t>
  </si>
  <si>
    <t>2015623890100035E</t>
  </si>
  <si>
    <t>2014623890100132E</t>
  </si>
  <si>
    <t>2014623890100135E</t>
  </si>
  <si>
    <t>2014623890100136E</t>
  </si>
  <si>
    <t>2014623890100137E</t>
  </si>
  <si>
    <t>20141220117282
2014623890100139E</t>
  </si>
  <si>
    <t>20151220006502
2015623890100037E</t>
  </si>
  <si>
    <t>2015623890100038E</t>
  </si>
  <si>
    <t>20151220006502
2015623890100039E</t>
  </si>
  <si>
    <t>20151623890100041E</t>
  </si>
  <si>
    <t>2014623890100169E</t>
  </si>
  <si>
    <t>20151220049472
2015623890100040E</t>
  </si>
  <si>
    <t>1203578-20161280010862
2014623890100151E</t>
  </si>
  <si>
    <t>20141220002842
2014623890100156E</t>
  </si>
  <si>
    <t>20144360343332-306052014
2014623890100158E</t>
  </si>
  <si>
    <t>124412014-20131220039732
2013623890100056E</t>
  </si>
  <si>
    <t>20141220101972
2014623890100159E</t>
  </si>
  <si>
    <t>20141220101942
2014623890100204E</t>
  </si>
  <si>
    <t>20141220101932
2014623890100160E</t>
  </si>
  <si>
    <t>20141220101662
2014623890100161E</t>
  </si>
  <si>
    <t>20141280103742 – 434612014-2015122004012
2014623890100163E</t>
  </si>
  <si>
    <t>20131220078562
2013623890100055E</t>
  </si>
  <si>
    <t>20141220103542
2014623890100140E</t>
  </si>
  <si>
    <t>L-12-3-0613-20151280005632-976332015-20151280057632
2012623890100024E</t>
  </si>
  <si>
    <t>20141220068332-1230525
2014623890100142E</t>
  </si>
  <si>
    <t>20141220105792
2014623890100221E</t>
  </si>
  <si>
    <t>500572014 - 20144360381672
2014623890100147E</t>
  </si>
  <si>
    <t>500262014 - 20144360381662
2014623890100148E</t>
  </si>
  <si>
    <t>483492014 - 20144360381632
2014623890100149E</t>
  </si>
  <si>
    <t>20141220107932
2014623890100150E</t>
  </si>
  <si>
    <t>20141220108082
2014623890100153E</t>
  </si>
  <si>
    <t>500562014 - 20144360382092
2014623890100154E</t>
  </si>
  <si>
    <t>2014623890100155E</t>
  </si>
  <si>
    <t>20141220106512
2014623890100157E</t>
  </si>
  <si>
    <t>2012623890100025E</t>
  </si>
  <si>
    <t>20101220041202
2010623890100009E</t>
  </si>
  <si>
    <t>20131220010462
2013623890100067E</t>
  </si>
  <si>
    <t>20136240369922
2013623890100057E</t>
  </si>
  <si>
    <t>2013ER1739
2013623890100058E</t>
  </si>
  <si>
    <t>20146238890100165E</t>
  </si>
  <si>
    <t>20141220108782
2014623890100166E</t>
  </si>
  <si>
    <t>20141220109472-521882014
2014623890100167E</t>
  </si>
  <si>
    <t>20141220112562
2014623890100168E</t>
  </si>
  <si>
    <t>LC 13-3-0067
2013623890100059E</t>
  </si>
  <si>
    <t>20141220112632
2014623890100170E</t>
  </si>
  <si>
    <t>20141220112142
2014623890100171E</t>
  </si>
  <si>
    <t>20141220113702
20146238/90100223E</t>
  </si>
  <si>
    <t>20141220084322
2014623890100172E</t>
  </si>
  <si>
    <t>600822014-20144360401332
2014623890100173E</t>
  </si>
  <si>
    <t>601102014-20144360401342
2014623890100174E</t>
  </si>
  <si>
    <t>20141220115972
2014623890100225E</t>
  </si>
  <si>
    <t>20141220117092
2014623890100176E</t>
  </si>
  <si>
    <t>20144360409332
2014436890100236E</t>
  </si>
  <si>
    <t>635702014-20141280116922
2014623890100177E</t>
  </si>
  <si>
    <t>20136240136452
201362389010060E</t>
  </si>
  <si>
    <t>2014623890100183E</t>
  </si>
  <si>
    <t>20141220119092
201462890100206E</t>
  </si>
  <si>
    <t>2014623890100185E</t>
  </si>
  <si>
    <t>2013623890100092E</t>
  </si>
  <si>
    <t>LC 13-3-0089</t>
  </si>
  <si>
    <t>20141220119682
2014623890100242E</t>
  </si>
  <si>
    <t>20141220117672
2014623890100205E</t>
  </si>
  <si>
    <t>20141220096162
201462389100186E</t>
  </si>
  <si>
    <t>2016123890100019E</t>
  </si>
  <si>
    <t>20141220114572
2014623890100179E</t>
  </si>
  <si>
    <t>20151220001192 – 131342015
2015623890100044E</t>
  </si>
  <si>
    <t>20141220112682-20151220091532
2014623890100227E</t>
  </si>
  <si>
    <t>20121220055072
2012623890100034E</t>
  </si>
  <si>
    <t>20141220112682
2014623890100182E</t>
  </si>
  <si>
    <t>20141220112682
2014623890100187E</t>
  </si>
  <si>
    <t>2015123890100017E</t>
  </si>
  <si>
    <t>20151230000243
2015623890100462E</t>
  </si>
  <si>
    <t>20141220112682
2014623890100213E</t>
  </si>
  <si>
    <t>20141220112682
2014623890100216E</t>
  </si>
  <si>
    <t>20141220112682
2014623890100189E</t>
  </si>
  <si>
    <t>20141220112682
2014623890100190E</t>
  </si>
  <si>
    <t>20141220112682
201623890100215E</t>
  </si>
  <si>
    <t>20141220112682
2014623890100191E</t>
  </si>
  <si>
    <t>2015436008612-344352015
2015623890100358E</t>
  </si>
  <si>
    <t>20151280003842
2015623890100055E</t>
  </si>
  <si>
    <t>20151280003832-54492015
2015623890100047E</t>
  </si>
  <si>
    <t>20151280004552-68232015
2015623890100054E</t>
  </si>
  <si>
    <t>2015123890100018E</t>
  </si>
  <si>
    <t>20151220005702
2015623890100048E</t>
  </si>
  <si>
    <t>20151220000802-26632015
2015623890100065E</t>
  </si>
  <si>
    <t>2015123890100019E</t>
  </si>
  <si>
    <t>104462015-20151280006642
2015623890100050E</t>
  </si>
  <si>
    <t>20151220008392
2015623890100359E</t>
  </si>
  <si>
    <t>20151220008172
2015123890100020E</t>
  </si>
  <si>
    <t>2015122006582
2015623890100360E</t>
  </si>
  <si>
    <t>20151220006572
2015623890100058E</t>
  </si>
  <si>
    <t>20151220008822
2015623890100059E</t>
  </si>
  <si>
    <t>20121220042922
2012623890100028E</t>
  </si>
  <si>
    <t>20151220009622
2015623890100056E</t>
  </si>
  <si>
    <t>20151220009292
2015623890100057E</t>
  </si>
  <si>
    <t>20154360028072
2015623890100314E</t>
  </si>
  <si>
    <t>20151230000563
2015623890100060E</t>
  </si>
  <si>
    <t>20151220013212
2015623890100068E</t>
  </si>
  <si>
    <t>201512320011452
2015623890100066E</t>
  </si>
  <si>
    <t>20151220014712
2015623890100067E</t>
  </si>
  <si>
    <t>2015623890100299E</t>
  </si>
  <si>
    <t>20151220016642-20151220020082
2015623890100072E</t>
  </si>
  <si>
    <t>20151220012342
2015623890100073E</t>
  </si>
  <si>
    <t>20151220012382
2015623890100083E</t>
  </si>
  <si>
    <t>20151220009632
2015623890100081E</t>
  </si>
  <si>
    <t>20151280028762-517252015
2015623890100080E</t>
  </si>
  <si>
    <t>20151220016912
2015623890100079E</t>
  </si>
  <si>
    <t>20151220011702
2015623890100078E</t>
  </si>
  <si>
    <t>20151220010432-20151220011902
2015623890100074E</t>
  </si>
  <si>
    <t>20151220011712
2015623890100075E</t>
  </si>
  <si>
    <t>181262015-20151280010802
2015623890100076E</t>
  </si>
  <si>
    <t>20151280010762
2015623890100077E</t>
  </si>
  <si>
    <t>20151220017572
2015623890100084E</t>
  </si>
  <si>
    <t>20151220018292
2015623890100085E</t>
  </si>
  <si>
    <t>20151220015172
2012623890100029E</t>
  </si>
  <si>
    <t>20141220087792
2014623890100192E</t>
  </si>
  <si>
    <t>20151220014482
2015623890100094E</t>
  </si>
  <si>
    <t>20151220019632
2015623890100095E</t>
  </si>
  <si>
    <t>20151220016662
2015623890100096E</t>
  </si>
  <si>
    <t>201521230000903
2015623890100097E</t>
  </si>
  <si>
    <t>20154360060612-279802015
2015623890100098E</t>
  </si>
  <si>
    <t>20151280019372-352452015
2015623890100100E</t>
  </si>
  <si>
    <t>20154360067422-317122015
2015623890100294E</t>
  </si>
  <si>
    <t>20151220016902
2015623890100102E</t>
  </si>
  <si>
    <t>20151220018082
2015623890100086E</t>
  </si>
  <si>
    <t>20151280022912
2015623890100090E</t>
  </si>
  <si>
    <t>LC 15-4-0005
2015623890100091E</t>
  </si>
  <si>
    <t>20151220023072
2015623890100092E</t>
  </si>
  <si>
    <t>483192015
2015623890100361E</t>
  </si>
  <si>
    <t>20151220028582
2015623890100099E</t>
  </si>
  <si>
    <t>20151220029412
2015623890100103E</t>
  </si>
  <si>
    <t>20151220028952
2015623890100025E</t>
  </si>
  <si>
    <t>20151220027232
2015623890100105E</t>
  </si>
  <si>
    <t>20151220024592-20151220012572-289562015
2015623890100363E</t>
  </si>
  <si>
    <t>20151220025632
2015623890100296E</t>
  </si>
  <si>
    <t>20151220031802
2015623890100115E</t>
  </si>
  <si>
    <t>20151220035832
2015623890100116E</t>
  </si>
  <si>
    <t>20151220031802
2015623890100118E</t>
  </si>
  <si>
    <t>481812015
2013623890100076E</t>
  </si>
  <si>
    <t>20151220032472
2015623890100119E</t>
  </si>
  <si>
    <t>20151220033592
2015623890100124E</t>
  </si>
  <si>
    <t>20141220106442
2014623890100193</t>
  </si>
  <si>
    <t>20151220039702
2015623890100125E</t>
  </si>
  <si>
    <t>20141220117792
2014623890100228E</t>
  </si>
  <si>
    <t>20151220037482
2015623890100126E</t>
  </si>
  <si>
    <t>20151220032302
2015623890100315E</t>
  </si>
  <si>
    <t>20151280030802-559152015
2015623890100127E</t>
  </si>
  <si>
    <t>20151220031152
2015623890100297E</t>
  </si>
  <si>
    <t>20151220037482
2015623890100128E</t>
  </si>
  <si>
    <t>609032015
201151280034362
2015623890100464E</t>
  </si>
  <si>
    <t>20156238901000437E</t>
  </si>
  <si>
    <t>LC 12-04-0768
2015623890100109E</t>
  </si>
  <si>
    <t>20151280042732
2015623890100110E</t>
  </si>
  <si>
    <t>20151220041822
20156223890100306E</t>
  </si>
  <si>
    <t>20141220073972
2014623890100229E</t>
  </si>
  <si>
    <t xml:space="preserve"> 2015</t>
  </si>
  <si>
    <t>20151220044372
2015623890100112E</t>
  </si>
  <si>
    <t>LC 12-04-0592
2015623890100117E</t>
  </si>
  <si>
    <t xml:space="preserve">                                                                                                                                                                                                                                             </t>
  </si>
  <si>
    <t>20151220038512
20151220038512
2015623890100120E</t>
  </si>
  <si>
    <t>2011623890100022E</t>
  </si>
  <si>
    <t>2013120890100008E</t>
  </si>
  <si>
    <t>283862015
2015623890100123E</t>
  </si>
  <si>
    <t>707292015-20151280040562
2015623890100132E</t>
  </si>
  <si>
    <t>737662015-756632015
2015623890100134E</t>
  </si>
  <si>
    <t>2015623890100365E</t>
  </si>
  <si>
    <t>20151280057662
2015623890100280E</t>
  </si>
  <si>
    <t>2015623890100137E</t>
  </si>
  <si>
    <t>20151220119762
2014623890100194E</t>
  </si>
  <si>
    <t>817752015-20151280047792
20156238900100366E</t>
  </si>
  <si>
    <t>863002015-20151280051252
2015623890100367E</t>
  </si>
  <si>
    <t>835662015-20151280049282
2015623890100301E</t>
  </si>
  <si>
    <t>839932015-20151280049362
2015623890100141E</t>
  </si>
  <si>
    <t>842202015
2015623890100142E</t>
  </si>
  <si>
    <t>838222015
838532015
862052015
2015623890100302E</t>
  </si>
  <si>
    <t>20151280049582
2015623890100131E</t>
  </si>
  <si>
    <t>20151280049102
2015623890100370E</t>
  </si>
  <si>
    <t>2015623890100133E</t>
  </si>
  <si>
    <t>2015623890100135E</t>
  </si>
  <si>
    <t>20151220051572
2015623890100138E</t>
  </si>
  <si>
    <t>9142112015-20151280055902
2015623890100147E</t>
  </si>
  <si>
    <t>919592015-20151280054932
2015623890100149E</t>
  </si>
  <si>
    <t>20151280052832
2015623890100305E</t>
  </si>
  <si>
    <t>20151280055922
2015623890100151E</t>
  </si>
  <si>
    <t>20151280055882
2015623890100130E</t>
  </si>
  <si>
    <t>20151220050662
2015623890100307E</t>
  </si>
  <si>
    <t>2015123890100011E</t>
  </si>
  <si>
    <t>20151220053272
2015623890100152E</t>
  </si>
  <si>
    <t>20151220045522-20151220045592
2015123890100022E</t>
  </si>
  <si>
    <t>20151220056662
2015623890100157E</t>
  </si>
  <si>
    <t>2008623890100002E</t>
  </si>
  <si>
    <t>948012015-960472015-20151280056082
2015623890100024E</t>
  </si>
  <si>
    <t>20151220055012
2015623890100158E</t>
  </si>
  <si>
    <t>966272015-20151280057422
2015623890100159E</t>
  </si>
  <si>
    <t>20151220056832
2015623890100160E</t>
  </si>
  <si>
    <t>20151220062502
2015623890100143E</t>
  </si>
  <si>
    <t>2013623890100063E</t>
  </si>
  <si>
    <t>20151220056872
2015623890100144E</t>
  </si>
  <si>
    <t>20151220059322
2015623890100146E</t>
  </si>
  <si>
    <t>2015623890100007E</t>
  </si>
  <si>
    <t>1036462015-20151280062112
2015623890100150E</t>
  </si>
  <si>
    <t>2015623890100009E</t>
  </si>
  <si>
    <t>2012623890100030E</t>
  </si>
  <si>
    <t>20151220059192
2015623890100154E</t>
  </si>
  <si>
    <t>20151280067492
2015623890100161E</t>
  </si>
  <si>
    <t>20151220066142
2015623890100003E</t>
  </si>
  <si>
    <t>2017</t>
  </si>
  <si>
    <t>2017623890100246E</t>
  </si>
  <si>
    <t>20151220068992
2015623890100162E</t>
  </si>
  <si>
    <t>20151220067102
2015623890100002E</t>
  </si>
  <si>
    <t>20151220068432
2015623890100163E</t>
  </si>
  <si>
    <t>20151220061512
2015623890100316E</t>
  </si>
  <si>
    <t>2015623890100011E</t>
  </si>
  <si>
    <t>2015623890100012E</t>
  </si>
  <si>
    <t>2015623890100013E</t>
  </si>
  <si>
    <t>1176772015-20151280069532
2015623890100164E</t>
  </si>
  <si>
    <t>20151280069462-1176072015
2015623890100174E</t>
  </si>
  <si>
    <t>20151220070622
2015623890100175E</t>
  </si>
  <si>
    <t>20151220069322-20151280067612-1144102015
2015623890100176E</t>
  </si>
  <si>
    <t>20151220065162
2015623890100177E</t>
  </si>
  <si>
    <t>2015623890100166E</t>
  </si>
  <si>
    <t>201562389100167E</t>
  </si>
  <si>
    <t>2013623890100077E</t>
  </si>
  <si>
    <t>20151230003803
2015623890100169E</t>
  </si>
  <si>
    <t>20141220083752
2014623890100218E</t>
  </si>
  <si>
    <t>2015623890100170E</t>
  </si>
  <si>
    <t>20151280072152
2015623890100346E</t>
  </si>
  <si>
    <t>20151280070352
2015623890100357E</t>
  </si>
  <si>
    <t>20151280074162
2015623890100171E</t>
  </si>
  <si>
    <t>20151280074042
2015623890100172E</t>
  </si>
  <si>
    <t>20151280070592
2015623890100317E</t>
  </si>
  <si>
    <t>20151220073132
2015623890100179E</t>
  </si>
  <si>
    <t>20151220073872
2015623890100373E</t>
  </si>
  <si>
    <t>20151280076992
2015623890100180E</t>
  </si>
  <si>
    <t>2014623890100195E</t>
  </si>
  <si>
    <t>2012623890100036E</t>
  </si>
  <si>
    <t>2015623890100182E</t>
  </si>
  <si>
    <t>20151220075802
2015623890100183E</t>
  </si>
  <si>
    <t>1333312015-20151280077942
2015623890100318E</t>
  </si>
  <si>
    <t>1339112015-20151220077972
2015623890100381E</t>
  </si>
  <si>
    <t>20151220075652-20161220005912
2015623890100187E</t>
  </si>
  <si>
    <t>20151240000923
2015623890100192E</t>
  </si>
  <si>
    <t>20151220081632
2015623890100196E</t>
  </si>
  <si>
    <t>1419052015-20151280082562
2015623890100198E</t>
  </si>
  <si>
    <t>20151280086772
2015623890100200E</t>
  </si>
  <si>
    <t>2015623890100319E</t>
  </si>
  <si>
    <t>20151220052892
2015623890100377E</t>
  </si>
  <si>
    <t>1556652015-20151280090822
2015623890100190E</t>
  </si>
  <si>
    <t>20151220080232
2015623890100188E</t>
  </si>
  <si>
    <t>20151220085752
2015623890100189E</t>
  </si>
  <si>
    <t>2015623890100193E</t>
  </si>
  <si>
    <t>20151240001073
2015623890100194E</t>
  </si>
  <si>
    <t>20151220092022
2015623890100375E</t>
  </si>
  <si>
    <t>15134022015
201512880088532
2015623890100374E</t>
  </si>
  <si>
    <t>2015623890100195E</t>
  </si>
  <si>
    <t>20151220090712
2015623890100197E</t>
  </si>
  <si>
    <t>20151220087172
2015623890100202E</t>
  </si>
  <si>
    <t>1581962015-20151280092542
2015623890100201E</t>
  </si>
  <si>
    <t>20151280091132
2015623890100203E</t>
  </si>
  <si>
    <t>2015122009752
2015623890100204E</t>
  </si>
  <si>
    <t>20151220087422
2015623890100320E</t>
  </si>
  <si>
    <t>2015220089662
2015623890100205E</t>
  </si>
  <si>
    <t>20151220094172
2015623890100423E</t>
  </si>
  <si>
    <t>20151220092982
2015623890100206E</t>
  </si>
  <si>
    <t>2016623890100024E</t>
  </si>
  <si>
    <t>1549872015-20151280090752
2015623890100208E</t>
  </si>
  <si>
    <t>20151220098302
2015623890100209E</t>
  </si>
  <si>
    <t>20151220095782-20151220005263
2015623890100215E</t>
  </si>
  <si>
    <t>1616212015-20151280095222
2015623890100216E</t>
  </si>
  <si>
    <t>20151220091982
2015623890100218E</t>
  </si>
  <si>
    <t>1726412015-20151280099962
2015623890100010E</t>
  </si>
  <si>
    <t>2015280080852-1384412015
2015623890100220E</t>
  </si>
  <si>
    <t>20151220096792
2015623890100223E</t>
  </si>
  <si>
    <t>20151280099942
2015623890100222E</t>
  </si>
  <si>
    <t>20151220096772
2015623890100368E</t>
  </si>
  <si>
    <t>20151280095242
2015623890100354E</t>
  </si>
  <si>
    <t>20154360338412
2015623890100207E</t>
  </si>
  <si>
    <t>Rres. 13-3-0432</t>
  </si>
  <si>
    <t>1677412015-20151220097942
2013623890100065E</t>
  </si>
  <si>
    <t>1757702015-20151280101722
2015623890100212E</t>
  </si>
  <si>
    <t>2015623890100214E</t>
  </si>
  <si>
    <t>2015623890100217E</t>
  </si>
  <si>
    <t>20151230005603
2015623890100219E</t>
  </si>
  <si>
    <t>20151280103042
2015623890100224E</t>
  </si>
  <si>
    <t>2015623890100321E</t>
  </si>
  <si>
    <t>2015623890100476E</t>
  </si>
  <si>
    <t>20151280101682
2015623890100463E</t>
  </si>
  <si>
    <t>20151220107722-20151220106542
2015623890100229E</t>
  </si>
  <si>
    <t>20151220106452
2015623890100231E</t>
  </si>
  <si>
    <t>20151220102232
2015623890100232E</t>
  </si>
  <si>
    <t>20151220107902
2015623890100234E</t>
  </si>
  <si>
    <t>20151280097312
2015623890100235E</t>
  </si>
  <si>
    <t>20151280097312
2015623890100322E</t>
  </si>
  <si>
    <t>20151220109512
2015623890100241E</t>
  </si>
  <si>
    <t>20151220115722
2015623890100242E</t>
  </si>
  <si>
    <t>20151220114492
2015623890100323E</t>
  </si>
  <si>
    <t>2016623890100142E</t>
  </si>
  <si>
    <t>20151220112562
2015623890100244E</t>
  </si>
  <si>
    <t>20154360376792
2015623890100245E</t>
  </si>
  <si>
    <t>20151280113542
2015623890100324E</t>
  </si>
  <si>
    <t>20151220093032
2015623890100225E</t>
  </si>
  <si>
    <t>2015623890100384E</t>
  </si>
  <si>
    <t>20151220056112
2015623890100227E</t>
  </si>
  <si>
    <t>20151220107732
2015623890100325E</t>
  </si>
  <si>
    <t>1951482015-20154360375122
2015623890100228E</t>
  </si>
  <si>
    <t>20151280106612
2015623890100230E</t>
  </si>
  <si>
    <t>20151220042242
2015623890100233E</t>
  </si>
  <si>
    <t>20151280111152
2015623890100236E</t>
  </si>
  <si>
    <t>20151220109282
2015623890100386E</t>
  </si>
  <si>
    <t>2015623890100030E</t>
  </si>
  <si>
    <t>20151220107892
2015623890100389E</t>
  </si>
  <si>
    <t>20151220109622
2015623890100237E</t>
  </si>
  <si>
    <t>20151220089252
2015623890100412E</t>
  </si>
  <si>
    <t>20151220117392
2015623890100238E</t>
  </si>
  <si>
    <t>20151220120892 - 
2015623890100006E</t>
  </si>
  <si>
    <t>20151280120852
2015623890100390E</t>
  </si>
  <si>
    <t>20151280112062
2015623890100239E</t>
  </si>
  <si>
    <t>20151220126702
2015623890100352E</t>
  </si>
  <si>
    <t>20151220103872
2015623890100247E</t>
  </si>
  <si>
    <t>20151220109812
2015623890100326E</t>
  </si>
  <si>
    <t>20151220116232
2015623890100250E</t>
  </si>
  <si>
    <t>20151220108482
2015623890100327E</t>
  </si>
  <si>
    <t>1978242015-20151280113562
2015623890100251E</t>
  </si>
  <si>
    <t>20151220116232
2015623890100330E</t>
  </si>
  <si>
    <t>2015623890100387E</t>
  </si>
  <si>
    <t>2015623890100328E</t>
  </si>
  <si>
    <t>20151220122712
2015623890100329E</t>
  </si>
  <si>
    <t>20151220122792
2015623890100427E</t>
  </si>
  <si>
    <t>2015122012142
2015623890100254E</t>
  </si>
  <si>
    <t>2018662015-20151280117012
2015623890100421E</t>
  </si>
  <si>
    <t>20151220121042
2015623890100331E</t>
  </si>
  <si>
    <t>20151220116772
2015623890100255E</t>
  </si>
  <si>
    <t xml:space="preserve">2117542015-20151280121832
2015623890100332E
</t>
  </si>
  <si>
    <t>2117542015-20151280121832
2015623890100256E</t>
  </si>
  <si>
    <t>20151220127972
2015623890100258E</t>
  </si>
  <si>
    <t>20151220127392
2015623890100382E</t>
  </si>
  <si>
    <t>20151220123952
2015623890100399E</t>
  </si>
  <si>
    <t>2016123890100030E</t>
  </si>
  <si>
    <t>2015623890100018E</t>
  </si>
  <si>
    <t>20161220001522
2016623890100318E</t>
  </si>
  <si>
    <t>2016623890100272E</t>
  </si>
  <si>
    <t>20151220128802
2013120890100095E</t>
  </si>
  <si>
    <t>20151220129572
2015623890100264E</t>
  </si>
  <si>
    <t>20161220001512
201623890100150E</t>
  </si>
  <si>
    <t>20156238890100022E</t>
  </si>
  <si>
    <t>20161220002382
2016623890100273E</t>
  </si>
  <si>
    <t>20161220002462
201623890100151E</t>
  </si>
  <si>
    <t>20151220129432
2015623890100401E</t>
  </si>
  <si>
    <t>20151220128912
2015623890100265E</t>
  </si>
  <si>
    <t>20154360408542
2015623890100267E</t>
  </si>
  <si>
    <t>2015623890100021E</t>
  </si>
  <si>
    <t>20161220002392
2016623890100331E</t>
  </si>
  <si>
    <t>2015623890100334E</t>
  </si>
  <si>
    <t>20161220042192
2016623890100352E</t>
  </si>
  <si>
    <t>20161220004082
2016623890100274E</t>
  </si>
  <si>
    <t>20151220002392
2015623890100335E</t>
  </si>
  <si>
    <t>20147742015-20151280123692
2015623890100029E</t>
  </si>
  <si>
    <t>20151220002392
2015623890100259E</t>
  </si>
  <si>
    <t>20151220002392
2015623890100260E</t>
  </si>
  <si>
    <t>20161220004952
2016623890100275E</t>
  </si>
  <si>
    <t>20151220002392
2016623890100143E</t>
  </si>
  <si>
    <t>20151280006632
2016623890100306E</t>
  </si>
  <si>
    <t>20151280006482-95352016
2016623890100332E</t>
  </si>
  <si>
    <t>20151280001602-29612016
2016623890100342E</t>
  </si>
  <si>
    <t xml:space="preserve"> 20161280006632-98632016
2016623890100144E</t>
  </si>
  <si>
    <t>20161280000952-16752016
2016623890100353E</t>
  </si>
  <si>
    <t>20141220001452
2014623890100247E</t>
  </si>
  <si>
    <t>20161220002472
2016623890100276E</t>
  </si>
  <si>
    <t>20161220005112
2016623890100328E</t>
  </si>
  <si>
    <t>20164360006002
2016623890100148E</t>
  </si>
  <si>
    <t>2014360408942
2015623890100336E</t>
  </si>
  <si>
    <t>2015623890100016E</t>
  </si>
  <si>
    <t>20161220008492
2016623890100278E</t>
  </si>
  <si>
    <t>20161220009172
2016623890100149E</t>
  </si>
  <si>
    <t>20161220006602
2016623890100277E</t>
  </si>
  <si>
    <t>2015623890100268E</t>
  </si>
  <si>
    <t>20151220123112
2013623890100091E</t>
  </si>
  <si>
    <t>20161220007172
2016623890100154E</t>
  </si>
  <si>
    <t>1701782015-20151280099962-20151220114462
2016623890100262E</t>
  </si>
  <si>
    <t>20161220009692
2016623890100280E</t>
  </si>
  <si>
    <t>20161220002982
20166238901010363E</t>
  </si>
  <si>
    <t>20161220002982
20116623890100506E</t>
  </si>
  <si>
    <t>20161220006572
2016623890100290E</t>
  </si>
  <si>
    <t>20161220006612
2016623890100362E</t>
  </si>
  <si>
    <t>20161220007222
2016623890100156E</t>
  </si>
  <si>
    <t>20151280101682
2015623890100340E</t>
  </si>
  <si>
    <t>20161220014062
2016623890100157E</t>
  </si>
  <si>
    <t>2016623890100028E</t>
  </si>
  <si>
    <t>20161220013742
2016623890100158E</t>
  </si>
  <si>
    <t>20161220006162
2016623890100159E</t>
  </si>
  <si>
    <t>2016623890100005E</t>
  </si>
  <si>
    <t>20161220011602
2016623890100279E</t>
  </si>
  <si>
    <t>20161220005572
2016623890100168E</t>
  </si>
  <si>
    <t>20161280006642
2016623890100161E</t>
  </si>
  <si>
    <t>20161220016592
2016623890100163E</t>
  </si>
  <si>
    <t>20151220123912
2015623890100270E</t>
  </si>
  <si>
    <t>20161220014132
2016623890100364E</t>
  </si>
  <si>
    <t>232462016-20161280013242
2016623890100164E</t>
  </si>
  <si>
    <t>20161220011832
2016623890100166E</t>
  </si>
  <si>
    <t>20161220014662
2016623890100162E</t>
  </si>
  <si>
    <t>20164360052662
2016623890100165E</t>
  </si>
  <si>
    <t>2015623890100019E</t>
  </si>
  <si>
    <t>20161220017422
2016623890100167E</t>
  </si>
  <si>
    <t>20161220016842
2016623890100169E</t>
  </si>
  <si>
    <t>20161220012752
2016623890100170E</t>
  </si>
  <si>
    <t>20161220016852
2016623890100341E</t>
  </si>
  <si>
    <t>20151220122742
2015623890100271E</t>
  </si>
  <si>
    <t>20151220129042
2015623890100272E</t>
  </si>
  <si>
    <t>20161220001022
2016623890100172E</t>
  </si>
  <si>
    <t>2015623890100273E</t>
  </si>
  <si>
    <t>20161220002092
2016623890100175E</t>
  </si>
  <si>
    <t>2015623890100015E</t>
  </si>
  <si>
    <t>20154360405012
2015623890100275E</t>
  </si>
  <si>
    <t>20164360072892
2016623890100359E</t>
  </si>
  <si>
    <t>20161220019992
2016623890100178E</t>
  </si>
  <si>
    <t>20164360073892
2016623890100330E</t>
  </si>
  <si>
    <t>20161220018522
2016623890100287E</t>
  </si>
  <si>
    <t>20161220017772
2016623890100358E</t>
  </si>
  <si>
    <t>201262389010031E</t>
  </si>
  <si>
    <t>20151220110602
2015623890100410E</t>
  </si>
  <si>
    <t>20154360409452
2015623890100417E</t>
  </si>
  <si>
    <t>20161280017562
2016623890100171E</t>
  </si>
  <si>
    <t>20160920011192
2016623890100173E</t>
  </si>
  <si>
    <t>20161220019502
2016623890100357E</t>
  </si>
  <si>
    <t>20161220018232
2016623890100286E</t>
  </si>
  <si>
    <t>20161220020452
2016123890100016E</t>
  </si>
  <si>
    <t>20161220017242
2016623890100174E</t>
  </si>
  <si>
    <t>20161220020012
2016623890100285E</t>
  </si>
  <si>
    <t xml:space="preserve">20151220051032
2015623890100274E
</t>
  </si>
  <si>
    <t>2015623890100034E</t>
  </si>
  <si>
    <t>20161220021272
2016623890100027E</t>
  </si>
  <si>
    <t>20161220005982
2016623890100176E</t>
  </si>
  <si>
    <t>20151220090292
2015623890100445E</t>
  </si>
  <si>
    <t>OPERATIVO</t>
  </si>
  <si>
    <t>20161220019432
2016623890100284E</t>
  </si>
  <si>
    <t>2016623890100046E</t>
  </si>
  <si>
    <t>20161220021902
2016623890100179E</t>
  </si>
  <si>
    <t>20161220020312
2016623890100180E</t>
  </si>
  <si>
    <t>20161220021122
2016623890100181E</t>
  </si>
  <si>
    <t>2015623890100281E</t>
  </si>
  <si>
    <t>2015623890100027E</t>
  </si>
  <si>
    <t>20164360093112
2016623890100322E</t>
  </si>
  <si>
    <t>201612280002552
2016623890100182E</t>
  </si>
  <si>
    <t>20161220024512
2016623890100525E</t>
  </si>
  <si>
    <t>20161280025622
2016623890100367E</t>
  </si>
  <si>
    <t>20151220122442
2015623890100282E</t>
  </si>
  <si>
    <t>43522016-20151280025642
2016623890100340E</t>
  </si>
  <si>
    <t>20151220083422
2015623890100283E</t>
  </si>
  <si>
    <t>20151220083422
2015623890100024E</t>
  </si>
  <si>
    <t>20151220091922
2015623890100284E</t>
  </si>
  <si>
    <t>20161220007802
20161280010872
2016623890100308E</t>
  </si>
  <si>
    <t>2015623890100285E</t>
  </si>
  <si>
    <t>2016623890100183E</t>
  </si>
  <si>
    <t>2016623890100184E</t>
  </si>
  <si>
    <t>2015623890100014E</t>
  </si>
  <si>
    <t>20151220119122
2015623890100474E</t>
  </si>
  <si>
    <t>20151220103492
2015623890100023E</t>
  </si>
  <si>
    <t>20161220034192
2016623890100185E</t>
  </si>
  <si>
    <t>2015623890100395E</t>
  </si>
  <si>
    <t>20161220028752
2016623890100186E</t>
  </si>
  <si>
    <t>20166240120522
2016623890100187E</t>
  </si>
  <si>
    <t>20161220021362
2016623890100372E</t>
  </si>
  <si>
    <t>20161220017462
2016623890100188E</t>
  </si>
  <si>
    <t>20161280031002
2016623890100189E</t>
  </si>
  <si>
    <t>20161280031012-821912016
2016623890100190E</t>
  </si>
  <si>
    <t>20161220028702
2016623890100371E</t>
  </si>
  <si>
    <t>20161220029602
2016623890100191E</t>
  </si>
  <si>
    <t>2015623890100288E</t>
  </si>
  <si>
    <t>2015623890100289E</t>
  </si>
  <si>
    <t>2015623890100287E</t>
  </si>
  <si>
    <t>20161220022962
2016623890100192E</t>
  </si>
  <si>
    <t>20161220032002
2016623890100368E</t>
  </si>
  <si>
    <t>20161220024102
2016623890100193E</t>
  </si>
  <si>
    <t>20161220028742
2016623890100282E</t>
  </si>
  <si>
    <t>20161220038252
2016623890100370E</t>
  </si>
  <si>
    <t>20161280031622
2016623890100299E</t>
  </si>
  <si>
    <t>9521  DESGLOSE
2015623890100290E</t>
  </si>
  <si>
    <t>20161280034162
2016623890100195E</t>
  </si>
  <si>
    <t>2015623890100020E</t>
  </si>
  <si>
    <t>2016623890100017E</t>
  </si>
  <si>
    <t>2012623890100026E</t>
  </si>
  <si>
    <t>20121220042072
2012623890100032E</t>
  </si>
  <si>
    <t>20161220002432
2016623890100196E</t>
  </si>
  <si>
    <t>2015623890100337E</t>
  </si>
  <si>
    <t>2015623890100291E</t>
  </si>
  <si>
    <t>20161220011312-600642016
2016623890100281E</t>
  </si>
  <si>
    <t>2016623890100018E</t>
  </si>
  <si>
    <t>20161220038062
2016623890100202E</t>
  </si>
  <si>
    <t>201613220032442
2016623890100383E</t>
  </si>
  <si>
    <t>20164360121162-513162016
2016623890100393E</t>
  </si>
  <si>
    <t>20161220030642
2016623890100394E</t>
  </si>
  <si>
    <t>2016623890100019E</t>
  </si>
  <si>
    <t>20161220038252
2016623890100199E</t>
  </si>
  <si>
    <t>20161220038252
2016623890100200E</t>
  </si>
  <si>
    <t>20161220043142
2016123890100012E</t>
  </si>
  <si>
    <t>O.T 866</t>
  </si>
  <si>
    <t>2016623890100021E</t>
  </si>
  <si>
    <t>20161220041982
20166623890100055E</t>
  </si>
  <si>
    <t>20161280041272
2016123890100002E</t>
  </si>
  <si>
    <t>20161220032382
2016623890100204E</t>
  </si>
  <si>
    <t>20164360143662
2016623890100205E</t>
  </si>
  <si>
    <t>2016623890100022E</t>
  </si>
  <si>
    <t>20161220036542
2016623890100206E</t>
  </si>
  <si>
    <t>20161240000913
2016623890100320E</t>
  </si>
  <si>
    <t>20161220043952
2016623890100208E</t>
  </si>
  <si>
    <t>20161280034422
2016623890100207E</t>
  </si>
  <si>
    <t>2016623890100023E</t>
  </si>
  <si>
    <t>20164360142532
2016623890100139E</t>
  </si>
  <si>
    <t>20161220042672
2016623890100203E</t>
  </si>
  <si>
    <t>20161220040152
2016623890100213E</t>
  </si>
  <si>
    <t>20161280041772
2016623890100209E</t>
  </si>
  <si>
    <t>2016623890100013E</t>
  </si>
  <si>
    <t>20161220038722
2016623890100211E</t>
  </si>
  <si>
    <t>20161220028682
2016623890100012E</t>
  </si>
  <si>
    <t>20161220050602
2016623890100214E</t>
  </si>
  <si>
    <t>20161220040902
2016623890100215E</t>
  </si>
  <si>
    <t>2015123890100027E</t>
  </si>
  <si>
    <t>20161280038162
2016623890100216E</t>
  </si>
  <si>
    <t>20161220052632
2016623890100217E</t>
  </si>
  <si>
    <t>20161220010612
2016623890100218E</t>
  </si>
  <si>
    <t>2016123890100042E</t>
  </si>
  <si>
    <t>20161220036122
2016623890100219E</t>
  </si>
  <si>
    <t>20161280007402
2016623890100500E</t>
  </si>
  <si>
    <t>20161220030212
2016623890100392E</t>
  </si>
  <si>
    <t>201612200414122
2016623890100220E</t>
  </si>
  <si>
    <t>20161220025162
2016623890100221E</t>
  </si>
  <si>
    <t>20161220051122
2016623890100222E</t>
  </si>
  <si>
    <t>20151220011572
2015623890100293E</t>
  </si>
  <si>
    <t>2016123890100039E</t>
  </si>
  <si>
    <t>20161220043272
2016623890100224E</t>
  </si>
  <si>
    <t>20161220053312
2016623890100225E</t>
  </si>
  <si>
    <t>2016123890100035E</t>
  </si>
  <si>
    <t>20161220057872
2016623890100226E</t>
  </si>
  <si>
    <t>2015623890100043E</t>
  </si>
  <si>
    <t>20161280060492
2016623890100385E</t>
  </si>
  <si>
    <t>20161220027562
2016623890100227E</t>
  </si>
  <si>
    <t>20161220061032
2016623890100228E</t>
  </si>
  <si>
    <t>20161220057622
2016623890100026E</t>
  </si>
  <si>
    <t>20161220058942
2016623890100230E</t>
  </si>
  <si>
    <t>20164360205322
2016623890100037E</t>
  </si>
  <si>
    <t>20161220059872
2016623890100031E</t>
  </si>
  <si>
    <t>20161280058842
2016623890100462E</t>
  </si>
  <si>
    <t>20161220057792
2016623890100395E</t>
  </si>
  <si>
    <t>20161220057372
2016623890100237E</t>
  </si>
  <si>
    <t>20161280055302
2016623890100238E</t>
  </si>
  <si>
    <t>20161220059712
2016623890100239E</t>
  </si>
  <si>
    <t>20161220059712
2016623890100025E</t>
  </si>
  <si>
    <t>20161220058622
2016623890100240E</t>
  </si>
  <si>
    <t>2016123890100032E</t>
  </si>
  <si>
    <t>20161280055732
2016623890100241E</t>
  </si>
  <si>
    <t>20161220063432
2016623890100243E</t>
  </si>
  <si>
    <t>20161220060832
2016623890100244E</t>
  </si>
  <si>
    <t>20161220041092
2016623890100376E</t>
  </si>
  <si>
    <t>20161220061342
201662389100245</t>
  </si>
  <si>
    <t>20161220065752
2016623890100347E</t>
  </si>
  <si>
    <t>20161280060022
2016623890100246E</t>
  </si>
  <si>
    <t>20161220062312
2016623890100011E</t>
  </si>
  <si>
    <t>2016623890100078E</t>
  </si>
  <si>
    <t>20161280060502
20116623890100494E</t>
  </si>
  <si>
    <t>20161220066362
2016623890100374E</t>
  </si>
  <si>
    <t>20161220071152
20161238/90100031E</t>
  </si>
  <si>
    <t>20161220065342
2016623890100373E</t>
  </si>
  <si>
    <t>20161220065672
2016623890100375E</t>
  </si>
  <si>
    <t>2016123890100053E</t>
  </si>
  <si>
    <t>2016123890100033E</t>
  </si>
  <si>
    <t>20161280063702
2017623890100250E</t>
  </si>
  <si>
    <t>20161220056992
2016623890100497E</t>
  </si>
  <si>
    <t>20164360256362
2016623890100319E</t>
  </si>
  <si>
    <t>2016123890100028E</t>
  </si>
  <si>
    <t>20161220077882
2016623890100251E</t>
  </si>
  <si>
    <t>20161220068542
2016623890100252E</t>
  </si>
  <si>
    <t>20161220065022
2016623890100387E</t>
  </si>
  <si>
    <t>2016123890100029E</t>
  </si>
  <si>
    <t>20161220069202
2016623890100388E</t>
  </si>
  <si>
    <t>2016123890100025E</t>
  </si>
  <si>
    <t>20166240093882
2016623890100528E</t>
  </si>
  <si>
    <t>20161220071542
2016623890100253E</t>
  </si>
  <si>
    <t>20161280080312
2016623890100381E</t>
  </si>
  <si>
    <t>20161280078862
2016623890100256E</t>
  </si>
  <si>
    <t>2016123890100024E</t>
  </si>
  <si>
    <t>20161220065852
2016623890100257E</t>
  </si>
  <si>
    <t>20161220077772
2016623890100258E</t>
  </si>
  <si>
    <t>20161220068852
2016623890100396E</t>
  </si>
  <si>
    <t>20161220083342
2016623890100010E</t>
  </si>
  <si>
    <t>20161220062772
2016623890100379E</t>
  </si>
  <si>
    <t>20161220064542
2016623890100259E</t>
  </si>
  <si>
    <t>20161220080892
2016623890100260E</t>
  </si>
  <si>
    <t>20161280064362
2016623890100079E</t>
  </si>
  <si>
    <t xml:space="preserve">                                                                                                                                                                                    </t>
  </si>
  <si>
    <t>20163640344173
2016623890100377E</t>
  </si>
  <si>
    <t>20164360252272
2016623890100261E</t>
  </si>
  <si>
    <t>20161220058362
2016623890100262E</t>
  </si>
  <si>
    <t>2016123890100023E</t>
  </si>
  <si>
    <t>20161220063182
2016623890100264E</t>
  </si>
  <si>
    <t>20161220070492
2016623890100266E</t>
  </si>
  <si>
    <t>20161220084932
2016623890100321E</t>
  </si>
  <si>
    <t>20161220078542
2016623890100268E</t>
  </si>
  <si>
    <t>20161220085692
2016623890100269E</t>
  </si>
  <si>
    <t>20161280085182
2016623890100307E</t>
  </si>
  <si>
    <t>20161220087642
2016623890100270E</t>
  </si>
  <si>
    <t>20161220081322
2016623890100271E</t>
  </si>
  <si>
    <t>2016123890100010E</t>
  </si>
  <si>
    <t>20166240287122
2016623890100137E</t>
  </si>
  <si>
    <t>20161220079272
2016623890100382E</t>
  </si>
  <si>
    <t>20163640344173
2016623890100339E</t>
  </si>
  <si>
    <t>20161623890100014E</t>
  </si>
  <si>
    <t>20161220052122
2016623890100093E</t>
  </si>
  <si>
    <t>2016123890100027E</t>
  </si>
  <si>
    <t>2016123890100018E</t>
  </si>
  <si>
    <t>20161220031952
2016623890100390E</t>
  </si>
  <si>
    <t>20161220079482
2016623890100292E</t>
  </si>
  <si>
    <t>20161220067472
2016623890100293E</t>
  </si>
  <si>
    <t>2016123890100020E</t>
  </si>
  <si>
    <t>20166240265412
2016623890100329E</t>
  </si>
  <si>
    <t>20161220057282
2016623890100291E</t>
  </si>
  <si>
    <t>20161220093582
2016623890100021E</t>
  </si>
  <si>
    <t>2016123890100011E</t>
  </si>
  <si>
    <t>2016123890100009E</t>
  </si>
  <si>
    <t>2016123890100038E</t>
  </si>
  <si>
    <t>20161220068802
2016623890100397E</t>
  </si>
  <si>
    <t>20151280022842
2015123890100026E</t>
  </si>
  <si>
    <t>20161220065442
2016623890100344E</t>
  </si>
  <si>
    <t>20151220016432
2015623890100355E</t>
  </si>
  <si>
    <t>2014623890100001E</t>
  </si>
  <si>
    <t>2014623890100002E</t>
  </si>
  <si>
    <t>20151220057272
2015623890100392E</t>
  </si>
  <si>
    <t>20151220041842
2015623890100345E</t>
  </si>
  <si>
    <t>20151220044572
2015623890100469E</t>
  </si>
  <si>
    <t>20151280044302
2015623890100343E</t>
  </si>
  <si>
    <t>289712015-20154360059452
2015623890100419E</t>
  </si>
  <si>
    <t>20151220036542
2015623890100344E</t>
  </si>
  <si>
    <t>2015623890100393E</t>
  </si>
  <si>
    <t>2016123890100014E</t>
  </si>
  <si>
    <t>2016123890100040E</t>
  </si>
  <si>
    <t>2016123890100041E</t>
  </si>
  <si>
    <t>2016123890100043E</t>
  </si>
  <si>
    <t>20161220045192
2016623890100294E</t>
  </si>
  <si>
    <t>2015623890100005E</t>
  </si>
  <si>
    <t>20161220023802
2016623890100148E</t>
  </si>
  <si>
    <t>2016123890100013E</t>
  </si>
  <si>
    <t>2016123890100015E</t>
  </si>
  <si>
    <t>2016623890100007E</t>
  </si>
  <si>
    <t>2016623890100008E</t>
  </si>
  <si>
    <t>2016623890100003E</t>
  </si>
  <si>
    <t>2016623890100002E</t>
  </si>
  <si>
    <t>2016623890100033E</t>
  </si>
  <si>
    <t>2015623890100107E</t>
  </si>
  <si>
    <t>2016623890100015E</t>
  </si>
  <si>
    <t>2016123890100003E</t>
  </si>
  <si>
    <t>2016123890100005E</t>
  </si>
  <si>
    <t>2016123890100006E</t>
  </si>
  <si>
    <t>2016123890100017E</t>
  </si>
  <si>
    <t>2016623890100004E</t>
  </si>
  <si>
    <t>2016123890100004E</t>
  </si>
  <si>
    <t>20161238901000047E</t>
  </si>
  <si>
    <t>20161238901000050E</t>
  </si>
  <si>
    <t>2016623890100035E</t>
  </si>
  <si>
    <t>20161220040072
201662380100298E</t>
  </si>
  <si>
    <t>2016623890100034E</t>
  </si>
  <si>
    <t>2016623890100044E</t>
  </si>
  <si>
    <t>2016623890100042E</t>
  </si>
  <si>
    <t>2016623890100039E</t>
  </si>
  <si>
    <t>20166110183942
2016623890100300E</t>
  </si>
  <si>
    <t>20166110183942
2016623890100301E</t>
  </si>
  <si>
    <t>20166250109532
2016623890100323E</t>
  </si>
  <si>
    <t>20166210106882
2016623890100324E</t>
  </si>
  <si>
    <t>2016623890100049E</t>
  </si>
  <si>
    <t>2016623890100045E</t>
  </si>
  <si>
    <t>2016623890100030E</t>
  </si>
  <si>
    <t>2016623890100001E</t>
  </si>
  <si>
    <t>20161220086972
2016623890100325E</t>
  </si>
  <si>
    <t>2016623890100037E</t>
  </si>
  <si>
    <t>2016210103662
2016623890100304E</t>
  </si>
  <si>
    <t>20166110184332
2016623890100303E</t>
  </si>
  <si>
    <t>20161240201000016E</t>
  </si>
  <si>
    <t>2016623890100048E</t>
  </si>
  <si>
    <t>2016623890100051E</t>
  </si>
  <si>
    <t>2016623890100052E</t>
  </si>
  <si>
    <t>20164600421602
2016623890100302E</t>
  </si>
  <si>
    <t>2016623890100057E</t>
  </si>
  <si>
    <t>2016623890100056E</t>
  </si>
  <si>
    <t>2016623890100071E</t>
  </si>
  <si>
    <t>2016623890100072E</t>
  </si>
  <si>
    <t>2016623890100065E</t>
  </si>
  <si>
    <t>2016623890100066E</t>
  </si>
  <si>
    <t>2016623890100067E</t>
  </si>
  <si>
    <t>2016623890100070E</t>
  </si>
  <si>
    <t>2016623890100073E</t>
  </si>
  <si>
    <t>2016623890100085E</t>
  </si>
  <si>
    <t>2016623890100069E</t>
  </si>
  <si>
    <t>2016623890100075E</t>
  </si>
  <si>
    <t>2016623890100080E</t>
  </si>
  <si>
    <t>2016623890100083E</t>
  </si>
  <si>
    <t>2016623890100084E</t>
  </si>
  <si>
    <t>2016623890100086E</t>
  </si>
  <si>
    <t>2016623890100089E</t>
  </si>
  <si>
    <t>2016623890100091E</t>
  </si>
  <si>
    <t>20166210113092
2016623890100348E</t>
  </si>
  <si>
    <t>2016623890100074E</t>
  </si>
  <si>
    <t>2016623890100077E</t>
  </si>
  <si>
    <t>2016623890100087E</t>
  </si>
  <si>
    <t>2016623890100088E</t>
  </si>
  <si>
    <t>2016623890100090E</t>
  </si>
  <si>
    <t>2016623890100097E</t>
  </si>
  <si>
    <t>2016623890100126E</t>
  </si>
  <si>
    <t>20166210128912
2016623890100309E</t>
  </si>
  <si>
    <t>20166210128362
2016623890100399E</t>
  </si>
  <si>
    <t>2016623890100100E</t>
  </si>
  <si>
    <t>2016623890100102E</t>
  </si>
  <si>
    <t>2017623890100002E</t>
  </si>
  <si>
    <t>2017623890100006E</t>
  </si>
  <si>
    <t>06</t>
  </si>
  <si>
    <t>2017623890100007E</t>
  </si>
  <si>
    <t>2017623890100003E</t>
  </si>
  <si>
    <t>2017623890100004E</t>
  </si>
  <si>
    <t>2017623890100017E</t>
  </si>
  <si>
    <t>20166210127162
20116623890100389E</t>
  </si>
  <si>
    <t>20161280092032
2016623890100310E</t>
  </si>
  <si>
    <t>2017623890100008E</t>
  </si>
  <si>
    <t>2017623890100009E</t>
  </si>
  <si>
    <t>2016623890100107E</t>
  </si>
  <si>
    <t>2016623890100109E</t>
  </si>
  <si>
    <t>2016623890100110E</t>
  </si>
  <si>
    <t>2016623890100108E</t>
  </si>
  <si>
    <t>2016623890100106E</t>
  </si>
  <si>
    <t>2017623890100012E</t>
  </si>
  <si>
    <t>2017623890100013E</t>
  </si>
  <si>
    <t>2017623890100015E</t>
  </si>
  <si>
    <t>2017623890100031E</t>
  </si>
  <si>
    <t>2017623890100032E</t>
  </si>
  <si>
    <t>2017623890100033E</t>
  </si>
  <si>
    <t>2017623890100034E</t>
  </si>
  <si>
    <t>2017623890100035E</t>
  </si>
  <si>
    <t>2017623890100036E</t>
  </si>
  <si>
    <t>2017623890100038E</t>
  </si>
  <si>
    <t>2017623890100039E</t>
  </si>
  <si>
    <t>2017623890100040E</t>
  </si>
  <si>
    <t>2017623890100041E</t>
  </si>
  <si>
    <t>2017623890100042E</t>
  </si>
  <si>
    <t>2017623890100043E</t>
  </si>
  <si>
    <t>2017623890100046E</t>
  </si>
  <si>
    <t>2017623890100047E</t>
  </si>
  <si>
    <t>2017623890100048E</t>
  </si>
  <si>
    <t>2017623890100049E</t>
  </si>
  <si>
    <t>2017623890100051E</t>
  </si>
  <si>
    <t>2016623890100112E</t>
  </si>
  <si>
    <t>2016623890100113E</t>
  </si>
  <si>
    <t>2016623890100114E</t>
  </si>
  <si>
    <t>2016623890100115E</t>
  </si>
  <si>
    <t>2016623890100116E</t>
  </si>
  <si>
    <t>2017623890100028E</t>
  </si>
  <si>
    <t>2017623890100044E</t>
  </si>
  <si>
    <t>2017623890100045E</t>
  </si>
  <si>
    <t>2017623890100050E</t>
  </si>
  <si>
    <t>2016623890100105E</t>
  </si>
  <si>
    <t>2016623890100121E</t>
  </si>
  <si>
    <t>2016623890100120E</t>
  </si>
  <si>
    <t>2016623890100124E</t>
  </si>
  <si>
    <t>2016623890100127E</t>
  </si>
  <si>
    <t>2016623890100128E</t>
  </si>
  <si>
    <t>2016623890100129E</t>
  </si>
  <si>
    <t>2016623890100130E</t>
  </si>
  <si>
    <t>2016623890100131E</t>
  </si>
  <si>
    <t>20161220079482
2016623890100400E</t>
  </si>
  <si>
    <t>20161220082432
2016623890100312E</t>
  </si>
  <si>
    <t>20164360024942
2016623890100313E</t>
  </si>
  <si>
    <t>2015623890100350E</t>
  </si>
  <si>
    <t>20161220067472
2016623890100314E</t>
  </si>
  <si>
    <t>201612200507272
2016623890100315E</t>
  </si>
  <si>
    <t>20161220047582
2016623890100316E</t>
  </si>
  <si>
    <t>20161220068802
2016623890100317E</t>
  </si>
  <si>
    <t>2016623890100236E</t>
  </si>
  <si>
    <t>20141280084232
2014623890100239E</t>
  </si>
  <si>
    <t>20161220068802
2016623890100411E</t>
  </si>
  <si>
    <t>20161220057272
2016623890100412E</t>
  </si>
  <si>
    <t>2016623890100235E</t>
  </si>
  <si>
    <t>20166230007823
2016623890100501E</t>
  </si>
  <si>
    <t>20161220047582
2015623890100425E</t>
  </si>
  <si>
    <t>2016623890100402E</t>
  </si>
  <si>
    <t>20161220057282
2016623890100403E</t>
  </si>
  <si>
    <t>20161220048592
2016623890100405E</t>
  </si>
  <si>
    <t>20161220067972
2016623890100407E</t>
  </si>
  <si>
    <t>20166240215722
2016623890100495E</t>
  </si>
  <si>
    <t>20161220067472
2016623890100333E</t>
  </si>
  <si>
    <t>2016623890100122E</t>
  </si>
  <si>
    <t>2016623890100123E</t>
  </si>
  <si>
    <t>2017623890100089E</t>
  </si>
  <si>
    <t>2016623890100132E</t>
  </si>
  <si>
    <t>2016623890100334E</t>
  </si>
  <si>
    <t>20151230047181
2015623890100424E</t>
  </si>
  <si>
    <t>20161220089062
2016623890100413E</t>
  </si>
  <si>
    <t>20161220090382
2016623890100414E</t>
  </si>
  <si>
    <t>20166210113072
2016623890100415E</t>
  </si>
  <si>
    <t>2016623890100416E</t>
  </si>
  <si>
    <t>20166210112332
2016623890100417E</t>
  </si>
  <si>
    <t>20161220094302
2016623890100335E</t>
  </si>
  <si>
    <t>20161220059912
2016623890100418E</t>
  </si>
  <si>
    <t>20166210129132
2016623890100419E</t>
  </si>
  <si>
    <t>2016623890100422E</t>
  </si>
  <si>
    <t>20166210129122
2016623890100336E</t>
  </si>
  <si>
    <t>20161220057272
2016623890100423E</t>
  </si>
  <si>
    <t>20151220060632
205623890100426E</t>
  </si>
  <si>
    <t>20161220047582
2016623890100503E</t>
  </si>
  <si>
    <t>2016623890100424E</t>
  </si>
  <si>
    <t>20161220052872
2016623890100425E</t>
  </si>
  <si>
    <t>20161220088722
2016623890100420E</t>
  </si>
  <si>
    <t>20166240170692
2016623890100337E</t>
  </si>
  <si>
    <t>20166210103402
2016623890100426E</t>
  </si>
  <si>
    <t>20166210124702
2016623890100427E</t>
  </si>
  <si>
    <t>20161220079482
2016623890100486E</t>
  </si>
  <si>
    <t>20161220045192
2016623890100428E</t>
  </si>
  <si>
    <t>20161220045192
2016623890100430E</t>
  </si>
  <si>
    <t>20161220057272
2016623890100460E</t>
  </si>
  <si>
    <t>20151220102182
2015623890100471E</t>
  </si>
  <si>
    <t>20166240341722
2016623890100327E</t>
  </si>
  <si>
    <t>20161220045212
2016623890100432E</t>
  </si>
  <si>
    <t>20161220010612
2016623890100442E</t>
  </si>
  <si>
    <t>20161220095912
2016623890100338E</t>
  </si>
  <si>
    <t>20161220088722
2016623890100441E</t>
  </si>
  <si>
    <t>20161220057272
2016623890100439E</t>
  </si>
  <si>
    <t>20161220057282
2016623890100472E</t>
  </si>
  <si>
    <t>20165730247321
20116623890100504E</t>
  </si>
  <si>
    <t>20161220068802
2016623890100436E</t>
  </si>
  <si>
    <t>20161220088722
2016623890100492E</t>
  </si>
  <si>
    <t>2016623890100459E</t>
  </si>
  <si>
    <t>20151220112652
2015623890100394E</t>
  </si>
  <si>
    <t>20161220014352
2016623890100443E</t>
  </si>
  <si>
    <t>20151220109182
20158623890100447E</t>
  </si>
  <si>
    <t>2016623890100234E</t>
  </si>
  <si>
    <t>20161220077872
2016623890100444E</t>
  </si>
  <si>
    <t>20166210107702
2016623890100350E</t>
  </si>
  <si>
    <t>20161220067972
2016623890100445E</t>
  </si>
  <si>
    <t>20166210117802
2016623890100446E</t>
  </si>
  <si>
    <t>20161220090552
2016623890100447E</t>
  </si>
  <si>
    <t>20161220089062
2016623890100456E</t>
  </si>
  <si>
    <t>20161220068802
2016623890100496E</t>
  </si>
  <si>
    <t>20161220079272
2016623890100448E</t>
  </si>
  <si>
    <t>20161220076942
2016623890100449E</t>
  </si>
  <si>
    <t>20161220047582
2016623890100450E</t>
  </si>
  <si>
    <t>20161220047582
2016623890100461E</t>
  </si>
  <si>
    <t>20176210003562
2017623890100337E</t>
  </si>
  <si>
    <t>20161220079482
2016623890100458E</t>
  </si>
  <si>
    <t>20176210001222
20176223890100334E</t>
  </si>
  <si>
    <t>20176210002162
2017623890100331E</t>
  </si>
  <si>
    <t>20176210002162
2017623890100335E</t>
  </si>
  <si>
    <t>2016623890100133E</t>
  </si>
  <si>
    <t>2016623890100135E</t>
  </si>
  <si>
    <t>2016623890100136E</t>
  </si>
  <si>
    <t>2017623890100105E</t>
  </si>
  <si>
    <t>20176210001272
2017623890100332E</t>
  </si>
  <si>
    <t>20161220094112
2016623890100455E</t>
  </si>
  <si>
    <t>2016623890100125E</t>
  </si>
  <si>
    <t>20161220088722
2016623890100490E</t>
  </si>
  <si>
    <t>2016623890100452E</t>
  </si>
  <si>
    <t>20166110185362
2016623890100453E</t>
  </si>
  <si>
    <t>20166240253582
2016623890100349E</t>
  </si>
  <si>
    <t>20166240296212
2016623890100451E</t>
  </si>
  <si>
    <t>20161220076882
2016623890100488E</t>
  </si>
  <si>
    <t>20141230219531
2014623890100241E</t>
  </si>
  <si>
    <t>20121220002872
2012623890100010E
RECONSTRUIDO</t>
  </si>
  <si>
    <t>DESGLOSE RES 0374
2017623890100336E</t>
  </si>
  <si>
    <t>20151220106432
2015623890100406E</t>
  </si>
  <si>
    <t>20151220106432
2015623890100432E</t>
  </si>
  <si>
    <t>20151220106432
2015623890100431E</t>
  </si>
  <si>
    <t>20151220106432
2015623890100436E</t>
  </si>
  <si>
    <t>20151220106432
2015623890100472E</t>
  </si>
  <si>
    <t>20151220106432
2015623890100403E</t>
  </si>
  <si>
    <t>20166240215722
2016623890100457E</t>
  </si>
  <si>
    <t>2016623890100140E</t>
  </si>
  <si>
    <t>20151220060632
2015623890100437E</t>
  </si>
  <si>
    <t>20151220060632
2015623890100438E</t>
  </si>
  <si>
    <t>20151220060632
2015623890100439E</t>
  </si>
  <si>
    <t>20151220060632
2015623890100461E</t>
  </si>
  <si>
    <t>20151220083392
2015623890100405E</t>
  </si>
  <si>
    <t>20151220046252
2015623890100440E</t>
  </si>
  <si>
    <t>20151220046252
2015623890100441E</t>
  </si>
  <si>
    <t>20161220025252
2016623890100464E</t>
  </si>
  <si>
    <t>20166240087992
2016623890100465E</t>
  </si>
  <si>
    <t>20161220011722
2016623890100354E</t>
  </si>
  <si>
    <t>20161220057282
2016623890200470E</t>
  </si>
  <si>
    <t>20161220090552
2016623890100469</t>
  </si>
  <si>
    <t>20161220076882
2016623890100468E</t>
  </si>
  <si>
    <t>20161220068792
2016623890100510E</t>
  </si>
  <si>
    <t>20161220068792
2016623890100471E</t>
  </si>
  <si>
    <t>20166240215722
2016623890100467E</t>
  </si>
  <si>
    <t>20166240253282
2016623890100466E</t>
  </si>
  <si>
    <t>20151220032732
2015623890100444E</t>
  </si>
  <si>
    <t>201512200091922
2015623890100407E</t>
  </si>
  <si>
    <t>20151220057882
2015623890100442E</t>
  </si>
  <si>
    <t>20151220057882
2015623890100448E</t>
  </si>
  <si>
    <t>20151220032732
2015623890100449E</t>
  </si>
  <si>
    <t>20151220057882
2015623890100450E</t>
  </si>
  <si>
    <t>20151220123302
2015623890100452E</t>
  </si>
  <si>
    <t>20164210428722
2016623890100473E</t>
  </si>
  <si>
    <t>20161220090922
2016623890100355E</t>
  </si>
  <si>
    <t>20151220016782
2015623890100347E</t>
  </si>
  <si>
    <t>20176210070392
2017623890100339E</t>
  </si>
  <si>
    <t>20131220036032
2013623890100095E</t>
  </si>
  <si>
    <t>2015623890100433E</t>
  </si>
  <si>
    <t>2015623890100404E</t>
  </si>
  <si>
    <t>RES 15-5-1457
2015623890100454E</t>
  </si>
  <si>
    <t>20151220025562
2015623890100400E</t>
  </si>
  <si>
    <t>LC 15-5-0325
2015623890100455E</t>
  </si>
  <si>
    <t>2015623890100460E</t>
  </si>
  <si>
    <t>RES 15-5-0830
2015623890100456E</t>
  </si>
  <si>
    <t>20151220044992
2015623890100408E</t>
  </si>
  <si>
    <t>20151220031832
2015623890100409E</t>
  </si>
  <si>
    <t>20151220121032
2015623890100457E</t>
  </si>
  <si>
    <t>20161220033012
2016623890100474E</t>
  </si>
  <si>
    <t>20161220033012
2016623890100475E</t>
  </si>
  <si>
    <t>RES 16-5-1299
2016623890100477E</t>
  </si>
  <si>
    <t>20161220033012
2016623890100478E</t>
  </si>
  <si>
    <t>20161220023542
2016623890100356E</t>
  </si>
  <si>
    <t>20161220023542
2016623890100481E</t>
  </si>
  <si>
    <t>20161220011312
2016623890100479E</t>
  </si>
  <si>
    <t>20161220033652
2016623890100480E</t>
  </si>
  <si>
    <t>RES 0381 - DESGLOSE</t>
  </si>
  <si>
    <t>20141220077972
2014623890100245E</t>
  </si>
  <si>
    <t>20161220011722
2016623890100505E</t>
  </si>
  <si>
    <t>20161220057272
2016623890100511E</t>
  </si>
  <si>
    <t>20161220011212
2016623890100483E</t>
  </si>
  <si>
    <t>20161220090382
2016623890100508E</t>
  </si>
  <si>
    <t>20161220024392
2016623890100509E</t>
  </si>
  <si>
    <t>20166210124702
2016623890100522E</t>
  </si>
  <si>
    <t>20164210474942
2016623890100523E</t>
  </si>
  <si>
    <t>20166210113622
2016623890100512E</t>
  </si>
  <si>
    <t>20164210428722
2016623890100513E</t>
  </si>
  <si>
    <t>20166210113622
2016623890100515E</t>
  </si>
  <si>
    <t>20164210428722
2016623890100516E</t>
  </si>
  <si>
    <t>20166210113622
2016623890100517E</t>
  </si>
  <si>
    <t>20164210474942
2016623890100518E</t>
  </si>
  <si>
    <t>20164210474942
2016623890100519E</t>
  </si>
  <si>
    <t>20164210428722
2016623890100520E</t>
  </si>
  <si>
    <t>2016623890100527E - DESGLOSE</t>
  </si>
  <si>
    <t>LC-10-04-0187</t>
  </si>
  <si>
    <t>REQ. 330305</t>
  </si>
  <si>
    <t>REQ. 2960621</t>
  </si>
  <si>
    <t>REQ. 358615</t>
  </si>
  <si>
    <t>REQ. 331613</t>
  </si>
  <si>
    <t>RAD. 20101220036352</t>
  </si>
  <si>
    <t>REQ. 291428</t>
  </si>
  <si>
    <t>REQ. 430717</t>
  </si>
  <si>
    <t>REQ. 416829</t>
  </si>
  <si>
    <t>REQ. 297281</t>
  </si>
  <si>
    <t>REQ. 429582</t>
  </si>
  <si>
    <t>REQ. 331598</t>
  </si>
  <si>
    <t>REQ. 407472</t>
  </si>
  <si>
    <t>REQ. 404977</t>
  </si>
  <si>
    <t>REQ. 410596</t>
  </si>
  <si>
    <t>REQ. 428073</t>
  </si>
  <si>
    <t>RAD 20101220055422</t>
  </si>
  <si>
    <t>REQ. 409333</t>
  </si>
  <si>
    <t>REQ. 43722</t>
  </si>
  <si>
    <t>8312-2</t>
  </si>
  <si>
    <t>1341-2</t>
  </si>
  <si>
    <t>8083-2</t>
  </si>
  <si>
    <t>4860-2</t>
  </si>
  <si>
    <t>302-2</t>
  </si>
  <si>
    <t xml:space="preserve">11E </t>
  </si>
  <si>
    <t>251 D</t>
  </si>
  <si>
    <t>12-5-1144</t>
  </si>
  <si>
    <t>177-2</t>
  </si>
  <si>
    <t>8113-2</t>
  </si>
  <si>
    <t>9040-2</t>
  </si>
  <si>
    <t>5306-2</t>
  </si>
  <si>
    <t>8112-2</t>
  </si>
  <si>
    <t>REQ. 1091763</t>
  </si>
  <si>
    <t>REQ. 1073734</t>
  </si>
  <si>
    <t>RAD. 2013122007921-2</t>
  </si>
  <si>
    <t>REQ. 1092685</t>
  </si>
  <si>
    <t>REQ. 1069771</t>
  </si>
  <si>
    <t>RAD. 20131220015632</t>
  </si>
  <si>
    <t>RAD. 2013122008778-2</t>
  </si>
  <si>
    <t>REQ. 1087848</t>
  </si>
  <si>
    <t>REQ. 1042370</t>
  </si>
  <si>
    <t>REQ. 1062108</t>
  </si>
  <si>
    <t>RAD. 2013122009385</t>
  </si>
  <si>
    <t>REQ. 1087885</t>
  </si>
  <si>
    <t>RAD. 20131220049972</t>
  </si>
  <si>
    <t>REQ. 1066326</t>
  </si>
  <si>
    <t>REQ. 497331</t>
  </si>
  <si>
    <t>RAD. 20131220061152</t>
  </si>
  <si>
    <t>RAD. 20121220070872</t>
  </si>
  <si>
    <t>RAD. 20131220017132</t>
  </si>
  <si>
    <t>DE OFICIO</t>
  </si>
  <si>
    <t>4010-2</t>
  </si>
  <si>
    <t>4291-2</t>
  </si>
  <si>
    <t>4242-2</t>
  </si>
  <si>
    <t>LC-12-5-0246</t>
  </si>
  <si>
    <t>4466-2</t>
  </si>
  <si>
    <t>5398-2</t>
  </si>
  <si>
    <t>2827-2</t>
  </si>
  <si>
    <t>042806-42805</t>
  </si>
  <si>
    <t>4787-2</t>
  </si>
  <si>
    <t>3926-2</t>
  </si>
  <si>
    <t>3215-2</t>
  </si>
  <si>
    <t>26/072013</t>
  </si>
  <si>
    <t>231220004032.</t>
  </si>
  <si>
    <t>20131220003432.</t>
  </si>
  <si>
    <t>20131220018302.</t>
  </si>
  <si>
    <t>20141220035252.</t>
  </si>
  <si>
    <t>2013122005672.</t>
  </si>
  <si>
    <t>20131220001592.</t>
  </si>
  <si>
    <t>20131220031882.</t>
  </si>
  <si>
    <t>20131220045662.</t>
  </si>
  <si>
    <t>20131220027152.</t>
  </si>
  <si>
    <t>20134360083002.</t>
  </si>
  <si>
    <t>20131220024492.</t>
  </si>
  <si>
    <t>2013122006701.</t>
  </si>
  <si>
    <t>RAD . 20131220063922</t>
  </si>
  <si>
    <t>RAD. 2013122001685-2</t>
  </si>
  <si>
    <t>REQ. 1017713</t>
  </si>
  <si>
    <t>REQ. 1012197</t>
  </si>
  <si>
    <t>REQ. 1017280</t>
  </si>
  <si>
    <t>REQ. 1021800</t>
  </si>
  <si>
    <t>REQ. 1018488</t>
  </si>
  <si>
    <t>REQ. 1016432</t>
  </si>
  <si>
    <t>REQ. 966919</t>
  </si>
  <si>
    <t>REQ. 967316</t>
  </si>
  <si>
    <t>REQ. 981317</t>
  </si>
  <si>
    <t>REQ. 1027030</t>
  </si>
  <si>
    <t>REQ. 1007648</t>
  </si>
  <si>
    <t>REQ. 1006186</t>
  </si>
  <si>
    <t>REQ. 10281052</t>
  </si>
  <si>
    <t>REQ. 1005195</t>
  </si>
  <si>
    <t>REQ. 1005189</t>
  </si>
  <si>
    <t>REQ. 997740</t>
  </si>
  <si>
    <t>08E</t>
  </si>
  <si>
    <t>LC-10-04-0199</t>
  </si>
  <si>
    <t>13/26/2014</t>
  </si>
  <si>
    <t>RAD. 20144360347662</t>
  </si>
  <si>
    <t>REQ. 1228185</t>
  </si>
  <si>
    <t>RAD. 20141220069732</t>
  </si>
  <si>
    <t>RAD. 20121280096272</t>
  </si>
  <si>
    <t>REQ. 1148008</t>
  </si>
  <si>
    <t>REQ. 1197532</t>
  </si>
  <si>
    <t>RAD. 20141220052777-2</t>
  </si>
  <si>
    <t>RAD. 20144260286382</t>
  </si>
  <si>
    <t>RAD. 20141220052782</t>
  </si>
  <si>
    <t>REQ. 1199450</t>
  </si>
  <si>
    <t>REQ. 1198677</t>
  </si>
  <si>
    <t>REQ. 1180777</t>
  </si>
  <si>
    <t>REQ. 1125509</t>
  </si>
  <si>
    <t>REQ. 114986</t>
  </si>
  <si>
    <t>RAD. 2014122002373-2</t>
  </si>
  <si>
    <t>REQ. 1195582</t>
  </si>
  <si>
    <t>REQ. 1203178</t>
  </si>
  <si>
    <t>RAD. 20141220080462</t>
  </si>
  <si>
    <t>RAD. 20141220014202</t>
  </si>
  <si>
    <t>REQ. 1184252</t>
  </si>
  <si>
    <t>REQ. 1185831</t>
  </si>
  <si>
    <t>RAD. 20141220024902</t>
  </si>
  <si>
    <t>RAD. 20141220040472</t>
  </si>
  <si>
    <t>RAD. 20141220038772</t>
  </si>
  <si>
    <t>RAD. 20141220046232</t>
  </si>
  <si>
    <t>REQ. 295153</t>
  </si>
  <si>
    <t>RAD. 20141220022372</t>
  </si>
  <si>
    <t>RAD. 20141220015842</t>
  </si>
  <si>
    <t>RAD. 2014624014412</t>
  </si>
  <si>
    <t>RAD. 2014122000853-2</t>
  </si>
  <si>
    <t>REQ. 1107872</t>
  </si>
  <si>
    <t>RAD. 20141220008552</t>
  </si>
  <si>
    <t>REQ. 1122165</t>
  </si>
  <si>
    <t>REQ. 118128</t>
  </si>
  <si>
    <t>REQ. 1151028</t>
  </si>
  <si>
    <t>REQ. 1114223</t>
  </si>
  <si>
    <t>REQ. 1148296</t>
  </si>
  <si>
    <t>REQ. 1147389</t>
  </si>
  <si>
    <t>RAD. 2014122008962</t>
  </si>
  <si>
    <t>LC- 14-4-0033</t>
  </si>
  <si>
    <t>1232131</t>
  </si>
  <si>
    <t>CAJA 1</t>
  </si>
  <si>
    <t>8A</t>
  </si>
  <si>
    <t>8B</t>
  </si>
  <si>
    <t>856/324</t>
  </si>
  <si>
    <t>CAJA 2</t>
  </si>
  <si>
    <t>CAJA 3</t>
  </si>
  <si>
    <t>CAJA 4</t>
  </si>
  <si>
    <t>CAJA 5</t>
  </si>
  <si>
    <t>CAJA 6</t>
  </si>
  <si>
    <t>1720/2087</t>
  </si>
  <si>
    <t>CAJA 7</t>
  </si>
  <si>
    <t>CAJA 8</t>
  </si>
  <si>
    <t>CAJA 9</t>
  </si>
  <si>
    <t>CAJA 10</t>
  </si>
  <si>
    <t>CAJA 11</t>
  </si>
  <si>
    <t>CAJA 12</t>
  </si>
  <si>
    <t>CAJA 13</t>
  </si>
  <si>
    <t xml:space="preserve">CAJA 13 </t>
  </si>
  <si>
    <t>CAJA 14</t>
  </si>
  <si>
    <t>CAJA 15</t>
  </si>
  <si>
    <t>1317/443</t>
  </si>
  <si>
    <t>CAJA 17</t>
  </si>
  <si>
    <t>55/132/2009</t>
  </si>
  <si>
    <t>CAJA 18</t>
  </si>
  <si>
    <t>CAJA 19</t>
  </si>
  <si>
    <t>CAJA 20</t>
  </si>
  <si>
    <t>CAJA 21</t>
  </si>
  <si>
    <t>CAJA 22</t>
  </si>
  <si>
    <t>CAJA 23</t>
  </si>
  <si>
    <t xml:space="preserve">CAJA 23 </t>
  </si>
  <si>
    <t>CAJA 24</t>
  </si>
  <si>
    <t>1064/1164</t>
  </si>
  <si>
    <t>CAJA 25</t>
  </si>
  <si>
    <t xml:space="preserve">CAJA 25 </t>
  </si>
  <si>
    <t>CAJA 26</t>
  </si>
  <si>
    <t xml:space="preserve">CAJA 26 </t>
  </si>
  <si>
    <t>CAJA 27</t>
  </si>
  <si>
    <t>CAJA 28</t>
  </si>
  <si>
    <t>CAJA 29</t>
  </si>
  <si>
    <t>CAJA 30</t>
  </si>
  <si>
    <t>CAJA 31</t>
  </si>
  <si>
    <t>131/acumulado con 017 de 2011</t>
  </si>
  <si>
    <t>CAJA 32</t>
  </si>
  <si>
    <t>CAJA 33</t>
  </si>
  <si>
    <t>CAJA 34</t>
  </si>
  <si>
    <t>204 - ACUMULADO CON 164/2010</t>
  </si>
  <si>
    <t>CAJA 35</t>
  </si>
  <si>
    <t>CAJA 36</t>
  </si>
  <si>
    <t>CAJA 37</t>
  </si>
  <si>
    <t>CAJA 38</t>
  </si>
  <si>
    <t>CAJA 39</t>
  </si>
  <si>
    <t>CAJA 40</t>
  </si>
  <si>
    <t>CAJA 41</t>
  </si>
  <si>
    <t>CAJA 42</t>
  </si>
  <si>
    <t>71/10955</t>
  </si>
  <si>
    <t>CAJA 43</t>
  </si>
  <si>
    <t>CAJA 44</t>
  </si>
  <si>
    <t>CAJA 45</t>
  </si>
  <si>
    <t>163/141</t>
  </si>
  <si>
    <t>CAJA 46</t>
  </si>
  <si>
    <t>224/204</t>
  </si>
  <si>
    <t>2141/5506</t>
  </si>
  <si>
    <t>CAJA 47</t>
  </si>
  <si>
    <t>CAJA 48</t>
  </si>
  <si>
    <t>CAJA 49</t>
  </si>
  <si>
    <t>25/43</t>
  </si>
  <si>
    <t>CAJA 50</t>
  </si>
  <si>
    <t>5574/1439</t>
  </si>
  <si>
    <t>CAJA 51</t>
  </si>
  <si>
    <t>CAJA 52</t>
  </si>
  <si>
    <t>CAJA 53</t>
  </si>
  <si>
    <t>CAJA 54</t>
  </si>
  <si>
    <t>CAJA 55</t>
  </si>
  <si>
    <t>CAJA 56</t>
  </si>
  <si>
    <t>CAJA 57</t>
  </si>
  <si>
    <t>CAJA 58</t>
  </si>
  <si>
    <t>CAJA 59</t>
  </si>
  <si>
    <t>CAJA 60</t>
  </si>
  <si>
    <t>CAJA 61</t>
  </si>
  <si>
    <t>CAJA 62</t>
  </si>
  <si>
    <t>CAJA 63</t>
  </si>
  <si>
    <t>CAJA 64</t>
  </si>
  <si>
    <t>CAJA 65</t>
  </si>
  <si>
    <t>CAJA 66</t>
  </si>
  <si>
    <t>CAJA 67</t>
  </si>
  <si>
    <t>CAJA 68</t>
  </si>
  <si>
    <t>CAJA 69</t>
  </si>
  <si>
    <t>CAJA 70</t>
  </si>
  <si>
    <t>CAJA 71</t>
  </si>
  <si>
    <t>CAJA 72</t>
  </si>
  <si>
    <t>CAJA 73</t>
  </si>
  <si>
    <t>CAJA 74</t>
  </si>
  <si>
    <t>CAJA 75</t>
  </si>
  <si>
    <t>CAJA 76</t>
  </si>
  <si>
    <t>CAJA 77</t>
  </si>
  <si>
    <t>CAJA 78</t>
  </si>
  <si>
    <t>CAJA 79</t>
  </si>
  <si>
    <t>CAJA 80</t>
  </si>
  <si>
    <t>CAJA 81</t>
  </si>
  <si>
    <t>CAJA 82</t>
  </si>
  <si>
    <t>CAJA 83</t>
  </si>
  <si>
    <t>CAJA 84</t>
  </si>
  <si>
    <t>CAJA 85</t>
  </si>
  <si>
    <t>CAJA85</t>
  </si>
  <si>
    <t>CAJA 86</t>
  </si>
  <si>
    <t>CAJA 87</t>
  </si>
  <si>
    <t>CAJA 88</t>
  </si>
  <si>
    <t>CAJA 89</t>
  </si>
  <si>
    <t>CAJA 90</t>
  </si>
  <si>
    <t>CAJA 91</t>
  </si>
  <si>
    <t>CAJA 92</t>
  </si>
  <si>
    <t>CAJA 93</t>
  </si>
  <si>
    <t>CAJA 94</t>
  </si>
  <si>
    <t>CAJA 95</t>
  </si>
  <si>
    <t>CAJA 96</t>
  </si>
  <si>
    <t>CAJA 97</t>
  </si>
  <si>
    <t>CAJA 98</t>
  </si>
  <si>
    <t>CAJA 99</t>
  </si>
  <si>
    <t>CAJA 100</t>
  </si>
  <si>
    <t>CAJA 101</t>
  </si>
  <si>
    <t>CAJA 102</t>
  </si>
  <si>
    <t>CAJA 103</t>
  </si>
  <si>
    <t>CAJA 104</t>
  </si>
  <si>
    <t>CAJA 105</t>
  </si>
  <si>
    <t>CAJA 106</t>
  </si>
  <si>
    <t>CAJA 107</t>
  </si>
  <si>
    <t>CAJA 108</t>
  </si>
  <si>
    <t>CAJA 109</t>
  </si>
  <si>
    <t>CAJA 110</t>
  </si>
  <si>
    <t>CAJA 111</t>
  </si>
  <si>
    <t>CAJA 112</t>
  </si>
  <si>
    <t>CAJA 113</t>
  </si>
  <si>
    <t>CAJA 114</t>
  </si>
  <si>
    <t>CAJA 115</t>
  </si>
  <si>
    <t>CAJA 116</t>
  </si>
  <si>
    <t>CAJA 117</t>
  </si>
  <si>
    <t>9458/9459</t>
  </si>
  <si>
    <t>CAJA 118</t>
  </si>
  <si>
    <t>CAJA 119</t>
  </si>
  <si>
    <t>CAJA 120</t>
  </si>
  <si>
    <t>CAJA 121</t>
  </si>
  <si>
    <t>CAJA 122</t>
  </si>
  <si>
    <t>CAJA 123</t>
  </si>
  <si>
    <t>CAJA 124</t>
  </si>
  <si>
    <t>CAJA 125</t>
  </si>
  <si>
    <t>CAJA 126</t>
  </si>
  <si>
    <t>CAJA 127</t>
  </si>
  <si>
    <t>CAJA 128</t>
  </si>
  <si>
    <t>CAJA 129</t>
  </si>
  <si>
    <t>CAJA 130</t>
  </si>
  <si>
    <t>CAJA 131</t>
  </si>
  <si>
    <t>CAJA 132</t>
  </si>
  <si>
    <t>CAJA 133</t>
  </si>
  <si>
    <t>CAJA 134</t>
  </si>
  <si>
    <t>CAJA 135</t>
  </si>
  <si>
    <t>CAJA 136</t>
  </si>
  <si>
    <t>CAJA 137</t>
  </si>
  <si>
    <t xml:space="preserve">                                                                                                                                                                                                                                                                                                                                                                                                                                                                                                                                                                                                                                                                                                                                                                                                                                                                                   </t>
  </si>
  <si>
    <t>CAJA 138</t>
  </si>
  <si>
    <t>70.10</t>
  </si>
  <si>
    <t>COMPROBANTES DE EGRESO</t>
  </si>
  <si>
    <t>70.15</t>
  </si>
  <si>
    <t>COMPROBANTES DE INGRESO</t>
  </si>
  <si>
    <t>150.50</t>
  </si>
  <si>
    <t>INFORMES DE ESTADOS CONTABLES</t>
  </si>
  <si>
    <t xml:space="preserve">     70.10                                                </t>
  </si>
  <si>
    <t>COMPROBANTES DE CONTABILIDAD</t>
  </si>
  <si>
    <t>CONCILIACIONES</t>
  </si>
  <si>
    <t>80.30</t>
  </si>
  <si>
    <t>180.5</t>
  </si>
  <si>
    <t xml:space="preserve">LIBRO DE DIARIO </t>
  </si>
  <si>
    <t>235.5</t>
  </si>
  <si>
    <t>REPROGRAMACIÓN  PAC</t>
  </si>
  <si>
    <t>ÓRDENES DE PAGO - HONORARIOS EDILES</t>
  </si>
  <si>
    <t>ÓRDENES DE PAGO - PLANILLAS</t>
  </si>
  <si>
    <t>ÓRDENES DE PAGO - ARL CONDUCTORES</t>
  </si>
  <si>
    <t>ÓRDENES DE PAGO - SERVICIOS PÚBLICOS - ACUEDUCTO</t>
  </si>
  <si>
    <t>ÓRDENES DE PAGO - SERVICIOS PÚBLICOS CASA DE LA CULTURA</t>
  </si>
  <si>
    <t>ÓRDENES DE PAGO - SERVICIOS PÚBLICOS - ENERGÍA</t>
  </si>
  <si>
    <t xml:space="preserve">ÓRDENES DE PAGO - SERVICIOS PÚBLICOS </t>
  </si>
  <si>
    <t>ÓRDENES DE PAGO - SERVICIOS PÚBLICOS - TELÉFONO</t>
  </si>
  <si>
    <t>ANTEPROYECTOS DE PRESUPUESTO - DECRETOS Y ACUERDOS 2011-2012</t>
  </si>
  <si>
    <t>150.5</t>
  </si>
  <si>
    <t>INFORMES A ENTIDADES DE CONTROL Y VIGILANCIA 2014</t>
  </si>
  <si>
    <t>INFORMES A ENTIDADES DE CONTROL Y VIGILANCIA 2015</t>
  </si>
  <si>
    <t>250.5</t>
  </si>
  <si>
    <t>REGISTRO DE COMUNICACIONES OFICIALES ENVIADAS</t>
  </si>
  <si>
    <t>Contrato Interadministrativo 077 de 2010 -Fundación Bienestar Global: Aunar esfuersos mediante la coperacion mutua y confinanciada para programar ejecutar las obras del proyecto de inversion No 411-10  mejoramiento y ampliacion del espacio publico . Componente :" mejoramiento integral del espacio publico de la localidad"; mediente el desarrollo de actividaddes conjuntas entre el fondo desarrollo local de barrios unidos y na entidad publica que tenga en su objecto social la ejecucion de este tpo dr obras , decauerdo con los estudio previos y el proyecto.</t>
  </si>
  <si>
    <t>Julio de 2012</t>
  </si>
  <si>
    <t>Contrato Convenio de asociación 3671, Aunar recursos tecnicos administrativos y finacieros para la implementacion de la politica publica de seguridad alimentaria y nutricional mediante la entrega de un opoyo alimentario atravez de bonos canjebles por alimentos para la poblacion participante de los fondo de desarrollo de local de usme , tunjuelito , bosa , kanedy, engativa , barrios unidos,puente anranda , rafael uribe, cuidad bolivar y sumapaez del distrito capital , ligada a la realizacion de un seguimineto nutricional y actividades de inclucion social a los partcipiantes de los proyectos .</t>
  </si>
  <si>
    <t>Marzo de 2011</t>
  </si>
  <si>
    <t>Julio de 2011</t>
  </si>
  <si>
    <t xml:space="preserve"> Contrato de Prestación de Servicios 006.el contratista se obliga con el fondo a prestar sus servicios profecionales como arquictecto para apoyar la coordinación del grupo de gestion juridica en la areas de obras y juridica de la alcadia local de barrios unidos,para emitir conceptos tecnicos el el desarrollo de otras actividades en materia de construcion , normas de urbanismo, demoliciones, espacio publico , que se requiran , de conformidad con lo estipulado en los lineamientos y la proúesta presentada, los cuales hacen parte integral del presente contrato</t>
  </si>
  <si>
    <t>Contrato de Prestación de Servicios 006.el contratista se obliga con el fondo a prestar sus servicios profecionales como arquictecto para apoyar la coordinación del grupo de gestion juridica en la areas de obras y juridica de la alcadia local de barrios unidos,para emitir conceptos tecnicos el el desarrollo de otras actividades en materia de construcion , normas de urbanismo, demoliciones, espacio publico , que se requiran , de conformidad con lo estipulado en los lineamientos y la proúesta presentada, los cuales hacen parte integral del presente contrato</t>
  </si>
  <si>
    <t>Contrato de Prestación de Servicios 007. El contratista se obliga para con el fondo a prestacion de servicio de apoyo al grupo de gestion admministrativa y financiera en la entrega de correspondecia y despacho comisorio, traslado de docuemntos y demas actividades que se generan en la alcaldia local de abarrios unidos .</t>
  </si>
  <si>
    <t>Contrato de Prestación de Servicios 008. El contratista se obliga para con el fondo a prestar sus servicios profecionales como abogado para apoyar al area de contratacion del grupo e gestion admnistrativo y finaciero de la alcaldia de barrios unidos</t>
  </si>
  <si>
    <t>Contrato de Prestación de Servicios 009. Prestacion de srvicios de apoyo al grupo de gestion administrativa y financiera entrega de correspondecia y despachos comisorios ,traslado de docuementos y demas actividades que se generen</t>
  </si>
  <si>
    <t>Contrato de Prestación de Servicios 010. El contratista se obliga con el fondo a prestar sus servicios personales de apoyo al grupo de gestion administrativa y financiera en la entrega de correpsondecia y despachos comisorios traslado de documentos y demas actividades que se generen en la alcaldia de barrios unidos</t>
  </si>
  <si>
    <t>Contrato de Prestación de Servicios 011. El contratisa se obliga para con el fondo a prestar sus servicios profecionales como abogada para que preste apoyo al grupo de gestion juridica en la oficina  juridica en todo lo relacionado con el espacio publico restituciones de bienes de uso publico y demas competencias que ahi se generen</t>
  </si>
  <si>
    <t>Contrato de Prestación de Servicios 012. El contratista se obliga con el fondo a prestar de servicios profecionales para apoyar la cordinacio del grupo de gestion juridica en las areas de juridica , obras de la lacaldia local de barrios unidos para emitir conceptos tecnicos y  el desarrollo de otras actividades en materia de construcion , normas de urbanismo , demoliciones, espacio publico que se requierean .</t>
  </si>
  <si>
    <t>Contrato de Prestación de Servicios 013. El contratita se obliga para con el fondo a prestar sus servicios personales de apoyo logusitico para consolidar las actividades indicadas entorno a la planeacion institucional y actividesde asociadas ala gestion contratual y administrativa para la rendicion de cuentas de la alcaldis local de barrios unidos y a la vveduria y cuidadania , asi como la oranizacion logistica del evento .</t>
  </si>
  <si>
    <t>Contrato de Prestación de Servicios 014. El contratista se obliga para con el fondo a prestar los servicios de apoyo a la gestion para la conducion de los vehiculos de propiedad del fondo de desarrollo local de barrios unidos con el fin de logra una localidad moderna y eficaz</t>
  </si>
  <si>
    <t>Contrato de Prestación de Servicios 015. El contratisa se obliga para con el fondo a prestar sus servicios profecionales como abogada para que preste apoyo al grupo de gestion juridica en la oficina  juridica en todo lo relacionado con el espacio publico restituciones de bienes de uso publico y demas competencias que ahi se generen</t>
  </si>
  <si>
    <t>Contrato de Prestación de Servicios 016. El contratisa se obliga para con el fondo a prestar sus servicios profecionales como abogado titulado , para apoyar las actividades que se generen en la oficina de asesoria de obras y juridico del fondo desarrollo local de barrios unidos, de acuerdo con los linamientos y la propuesta presntada por el oferente.</t>
  </si>
  <si>
    <t>Contrato de Prestación de Servicios 017. Se obliga para con el fondo aprestar los servicios de apoyo administrativo en las actividades que se generen en la coordinación juridica y coordinación administraqtiva y financiera del fondo de desarrollo local de barrios unidos de acuerdo con los lineamientos y la propuesta presentada.</t>
  </si>
  <si>
    <t>Contrato de Prestación de Servicios 018. El contratista se obliga para que con el fondo a prestar los servicops administrativos en las actividades que generen la oficina de contratracion de la coordinación administrativa y financiera del fondo local de barrios unidos</t>
  </si>
  <si>
    <t>Contrato de Prestación de Servicios 019. Prestacion de servicios profecionales de apoyo al grupo de gestion administrativa y finaciera en las actividades que se generan en la ofician de contratacion de la alcaldia local de barrios unidos en la diferentes etapas del proceso contactual , preparatoria, precontactual, contratual , y de liquidacion , asi como apoyo en los actos administrativos producidos en dichas etapas.</t>
  </si>
  <si>
    <t>Contrato de prestacion de servicios 020 el contratista se obliga para con el fondo  a prestar sus servicios profecionales de apoyo a la ordinaion juridica y la coordinación admminisrativa y financiera en lo relacionado con la preparacion de conceptos tecnicos para la formulacion de proyectos de vias , andes , parques; apoyar la emicion de conceptos de vetustez de las edificaciones lo mismo concepto estructurales apoyar la preparacion y respuesta de derechos de peticion , supervision y control de las obras civies ejecutadas en la localidad tales como segmentos viales y parque y andenes; de cauetrdo con los lineamientos y prppuesta presentada</t>
  </si>
  <si>
    <t>Contrato de prestacion de servicios 021 El contratista se obliga para con el fondo a prestar los servicios de apoyo administrativo en as actividades que se generen en la coordinacion juridica y la coordincacion administrativa y financiera del fondo local de barrios unidos,de acuerdo con los lineamientos y la propuesta presentada por el oferente.</t>
  </si>
  <si>
    <t>Contrato de prestacion de servicios 022 El contratista se obliga para con el fondo a prestar los servicios de apoyo administrativo al despacho en el matenimiento fisico de impresoras y computadores habilitacion de puntos y segumiento de errores y tomas y cableado manejo de programas ofimatica word exel power point instalacion y configuracion de programas bajo ambiente windows xp y los i¿operativos micionales informaticos con que cuenta la administracion de barrios unidos , de acuerdo con los lineamientos y la propuesta presentada por el oferente.</t>
  </si>
  <si>
    <t>Contrato de prestacion de servicios  023 Contrtar los servicios profecionales de apoyo en bobliotecologia, archivisticado cincias de informacion y la docuemntacion para adelantar el proceso relacionado con la revision organización , actualizacion , tranferencia , y demas actividades relacionasdas con el archivo de barrios unidos</t>
  </si>
  <si>
    <t>Contrato de prestacion de servicios 024 El contratista se obliga para con el fondo a prestar sus servicios profecionales de apoyo al grupo de getion administrativo y finaciero del fondo de desarrollo local de barrios unidos (oficina de planeacion) de comformidad estipulada en los lineamientos y la propuesta presentada los cuales hacan parte integral del presente contrato</t>
  </si>
  <si>
    <t>Contrato de prestacion de servicios  025 se obliga con el fondo a prestar sus servicios de apoyo adminidstrativo al grupo de gestion juridica en las actividades que se generen en las inspeciones y en la secretaria general de inspeciones de la alcaldia de barrios unidos, de acuerdo a los lineamientos y propuesta presentada</t>
  </si>
  <si>
    <t>Contrato de prestacion de servicios  026 El contratista se obliga con el fondo a prestar sus servicios de apoyo administrativo  y finaciera del fondo de desarrollo local de barrios unidos según las nesecidades del servicio y de la administracion de acuerdo de los lineamientos y la propuesta presentada por el oferente.</t>
  </si>
  <si>
    <t>Contrato de prestacion de servicios  027.El contratista se obliga para con el fondo a prestar sus servicios de apoyo administrativo en las actividades que se generen en la coordinación juridica y la coordinación administrativa y financiera del fondo de desarrollo local de barrios unidos según las necesidades del sericio y de la administracion de acuerdo con los lineamientos y la propuesta presentada por el oferente.</t>
  </si>
  <si>
    <t>Contrato de prestacion de servicios  028.Servicios pofecionales de apoyo al grupo de gestion administrativo y financiero y oficina de planeacion del fondo de ded¿sarrollo local de barrios unidos  de conformidad con lo estipulado en los lineamientos y la propuesta presentada , los cuales  hacen parte integral del presente contrato .</t>
  </si>
  <si>
    <t>Contrato de prestacion de servicios  029.Adquision de elemtos de seguimiento industrial oficina de archivo</t>
  </si>
  <si>
    <t>Contrato de prestacion de servicios  030.Apoyo Administrativo en las actividades que se generan en la oficina de planeacion local del grupo administrativo y financiero en la lacaldia local de barrios unidos</t>
  </si>
  <si>
    <t>Contrato de prestacion de servicios  031.Contrtar los servicios  de apoyo Administrativo al grupo de gestin administrativa y financiera del fondo de desarrollo local de barrios unidos  en la realizacion de los  proceso nesesarios que conduzcan a garantizar la adecuada  organización , conservacion  y preservacion de la docuemntacion proporcioando calida en el servicio de consultas de informacion  y envios y tranferencia al archivo  central de la entidada. ,</t>
  </si>
  <si>
    <t>Contrato de prestacion de servicios  032.El contratista se obliga para que con el fondo a prestar los servicios de apoyo  administrativos al grupo de gestion juridica  en las actividades que generen las ispeciones de policia y de la secretaria general de inspeciones de la alcaldia local de barrio unidos de acuerdo a los lineamientos y la propuesta presentada .</t>
  </si>
  <si>
    <t xml:space="preserve">Contrato de prestacion de servicios  032.El contratista se obliga para que con el fondo a prestar los servicios de apoyo  administrativos al grupo de gestion juridica  en las actividades que generen las ispeciones de policia y de la secretaria general de </t>
  </si>
  <si>
    <t>Contrato de prestacion de servicios  033.El contratista se obliga para con el fondo a la prestacion de sewrvicios profecionales de apoyo al despacho en el fortalecimiento de la gestion ambiental relacionada con los recursos energeticos hidricos atmosfericos residuos solidos insumos y riegos ambientales de la alcaldi local de barrios unidos de conformidad con lo estipulado en los lineamientos y la propuesta presentada,</t>
  </si>
  <si>
    <t>Contrato de prestacion de servicios  033.Se obliga para con el fondo aprestar los servicios Porfecionales de apoyo al grupo de gestion administrativa y financiera  en la Administracion de la red local y realizacion del mantenimiento preventivo y correctivo de los equipos de compu de impresora y propiedad del fondo  de desarrollo local de barrios unidos de conformidad con lo estipulado en los lineamientos y propuesta presentada.</t>
  </si>
  <si>
    <t>Contrato de prestacion de servicios  034. La prestacion de servicios  profecionales de apoyo l grupo de gestion administrativa y financiera en las actividades que se generen en las oficinas de presupuesto , contabilidad y demas de conformidad con lo estipuldo en los lineamientos y la propuesta presentada.</t>
  </si>
  <si>
    <t>Contrato de prestacion de servicios  035.La prestacion de servicios  profecionales de apoyo l grupo de gestion administrativa y financiera en las actividades que se generen en las oficinas de presupuesto , contabilidad y demas de conformidad con lo estipuldo en los lineamientos y la propuesta presentada.</t>
  </si>
  <si>
    <t>Contrato de prestacion de servicios  036.El contratista se obliga para con el fondo a prestar sus servicios profeionales de asesoria y asistencia tecnica en la etapa precontractual de los procesos contractuales de licitacion publica y concurso de meritos que adelanta al alcaldia local de barrios unidos de conformidad con lo estipulado en los lineamientos y la propuesta presentada</t>
  </si>
  <si>
    <t>Contrato de prestacion de servicios  037. Anuar esfuerzos , fisicos, administratvos y finacieros , para el fortalecimiento de la unidad local de desarrollo empresarial de barrios unidos ULDEBU de acuerdo al proyecto 419-11 los estudios previos los lineamientos y la propuesta</t>
  </si>
  <si>
    <t>Contrato de prestacion de servicios  038. Prestar sus servicios profecionales de apoyo al despacho del alcalde local de barrios unidos actuando como referente o gestora en las actiidades del sistema integrado de gestion SIG de conformidad con la resolucion 1471 del 28 de diciembre de 2010 y demas normas que la modifiquen o complementen de conformidad con los estuios previos , los lineamientos y la oferta  presentada.</t>
  </si>
  <si>
    <t>Contrato de prestacion de servicios  040. la intervetoria se obliga para con el fondo a ejecutar la interventoria tecnica administrativa y financiera para le ejecucion del proyecto 419-11 fortlecimiento del emprendimiento en la localidad de barrios unidos y la formacion al trabajo , componente fortalecimiento de la unidad local de desarrollo empresarial de barrios unidos ULDEBU contrato mediant convenio de asociacion # 037 2011</t>
  </si>
  <si>
    <t>Contrato de prestacion de servicios 041. La prestacion de servicios  profecionales de apoyo al  grupo de gestion  necesarios que conduzcan a garantizar la adecuada organizacion  , organizacion , conservacion y preservacion de la docuemntacion proporcionando calidad en el sericio de consualtas de informacion y envios y tranferencia al archivo central  de la entidad.</t>
  </si>
  <si>
    <t>Contrato Interadministrativo 042. Es aunar esfuesos economicos economicos tecnicos y financieros meinte la cofinanciacion para la ejecuciondel componeteb capacitacion operativa y comunitaria para la prevecion y manejo del riego2010</t>
  </si>
  <si>
    <t>Convenio Asociación  045.Adelantar la capacitacion de miembros de la comunidad y de grupos de operativos de respuesta a emergencia de las lcalidades santa fe , san cristobal , tunjuelito , engativa, suba , teusaquillo, los martires, antonia nario, y cuidad bolivar , con el fin de fortalecer su capacidad de respuesta en emergencia.</t>
  </si>
  <si>
    <t>Contrato de prestacion de servicios  043. Seleccionar al proponente que lleve a cabo la contratacionde la ejecucion del proyecto  # 414-11 acciones para fortalecer la seguridad y convivencia en la localidad paea prevennir conflictos , viloencias en la localidad .</t>
  </si>
  <si>
    <t>Contrato de prestacion de servicios 044. el contratista se obliga para con el fondo a la prestacion de servicios de apoyo al grupo de gestion admnistrativa y finaciera en  los servicios de matenimiento preventivo y correctivo del sistema telefonico y de telecomunicaciones de propiedad del fondo desarrollo local incluyendo soporte tecnico suministro de soportes basicos y partes necesarias para el adecuado funcionamiento de los mismo y que se encuentra instalada en la alcadia local.</t>
  </si>
  <si>
    <t>Contrato de prestacion de servicios 046. la prestacion de servicos profecionales en derecho para que preste apoyo al grupo de gestion juridica en el fortalecimiento del proceso administrativo relacionado con recuepracion del espcio publico , restituciones de bienes de uso publico y demas actividades que se generen en la oficina juridica de la alcaldia de barrios unidos.</t>
  </si>
  <si>
    <t>Contrato de prestacion de servicios 050. El contratista se obliga para con el fondo a prestar sus servicios de apoyo administratrativo al despacho en el fortalecimiento de los canales de comunicación de la entidad tanto a nivel interno como externo y demas actividades que se generen en el area de prensa de la alcaldia local de barrios unidos.</t>
  </si>
  <si>
    <t>Convenio Asociación 047. Anuar esfuezos tecnicos, fisicos, admnistrtivos y financieros para la realizacion de fetivales y diverdsas actividades culturales y patrimonialez - fiestas tradicionales en barrios unidos y para la ( celebracion de la navidad y los reyes majos en la localidad de barrios unidos ) de acuerdo al proyecto 401-11</t>
  </si>
  <si>
    <t>Convenio Asociación  048.Anuar esfuezos tecnicos, fisicos, admnistrtivos y financieros para la  ejecucion de opciones positivas para nuestros niños y niñas y adolecntes para la utilizacion del tiempo libre en contra de jornadas  convenio de asociacion # 048 de 2011.</t>
  </si>
  <si>
    <t>abril de 2012</t>
  </si>
  <si>
    <t>Convenio Asociación 049. Aunar esfuersos tecnicos fisicos, administrativos  y finacieros para la realizacion de actividades deportivas en formacion recreativas y ludicas en la localidad de barrios unidos especificamente en ejecucion de los juegos escolares ,</t>
  </si>
  <si>
    <t>12/12/211</t>
  </si>
  <si>
    <t>Convenio Asociación 051. Con el presente convenio las partes se comprometen a anuar esfuerzos economicos, tecnicos, y financieros medienate la confinacion, para le ejecucion del proyecto del 392 PEL: implementacion de estrategias educativas ambientales en el marco de los praes, en colegios de la localidad de barrios unidos,</t>
  </si>
  <si>
    <t>Convenio Interadministrativo 052.Anuar esfuerzos economicos tecnicos y financieros mediante confinaniacion , para la ejecucion del proyecto # 410 PEL: realizacion de acciones de sensibilizacion a la comunidad entorno al cuaidado de loa cuenca del rio salitre. Componente vigias ambientales para la preservacion y recuperacion del rio salitre segunda fase , de acuerdo principalmente con el proyecto y de otro lado con los estudios previso lineamientos y propuesta.</t>
  </si>
  <si>
    <t>Convenio Interadministrativo 053. Anuar esfuerzos economicos tecnicos y financieros mediante confinaniacion , para la ejecucion del proyecto # 410 PEL: realizacion de acciones de sensibilizacion a la comunidad entorno al cuaidado de loa cuenca del rio salitre. Componente vigias ambientales para la preservacion y recuperacion del rio salitre segunda fase , de acuerdo principalmente con el proyecto y de otro lado con los estudios previso lineamientos y propuesta.</t>
  </si>
  <si>
    <t>Convenio Interadministrativo 054. Con el presente convenio las partes se comprometen a anuar esfuerzos economicos, tecnicos, y financieros medienate la confinacion, para le ejecucion del proyecto del 397 PEL: PLANTACION Y MATENIMIENTO DE ARBOLES DE LA LOCALIDAD barrios unidos de acuerdo principalmente con el proyecto y de otro lado con los estudios previos , lineamientos y la prpuesta presentada los cuales hacen parte integral del presente contrato.</t>
  </si>
  <si>
    <t>Convenio Interadministrativo 056 El contratista se obliga para con el fondo a prestar sus servicios profecionales de asesoria para apoyar el despacho del alcalde local en todo lo relacionado con las necesidades que se presenten en la localidad para fortalecer la administracion local garantizando la descongestion de funciones de la alcaldia local de barrios unidos.</t>
  </si>
  <si>
    <t>Convenio Interadministrativo 055 El contratista se obliga para con el fondo a prestar sus servicios profecionales de asesoria para apoyar el despacho del alcalde local en todo lo relacionado con las necesidades que se presenten en la localidad para fortalecer la administracion local garantizando la descongestion de funciones de la alcaldia local de barrios unidos.</t>
  </si>
  <si>
    <t>Convenio Interadministrativo 055 El contratista de obliga para con el fondo a la prestacion de servicios profecionales  de un abogado que apoye las actividades que generen en la oficina de asesoria de obras del grupo de gestion normativo y juridico del fondo de desarrollo local de barrios unidos.</t>
  </si>
  <si>
    <t xml:space="preserve">Convenio Interadministrativo 057. El contratita se obliga a prestar al suscriptor o al usuario del servicio de radio y telefonia por el sistema IDEN para el comité local de emergencias de la localidad de barrios unidos  de acuerdo al proyeto 418 PGI: fortalecimiento de la capacidad tecnica y social para ala </t>
  </si>
  <si>
    <t>Convenio Interadministrativo 058 Las partes se comprometen a anuar esfuersos economicos , tecnicos y financieros medinte la cofinanciacion , para la ejecucion del proyecto 348 PGI: realizacion de accions de promocion , prevencion y protecion espesifica alos niños y niñas entre los cero y cino años , jovenes adolecentes y personas maores de la localidad barrios unidos componente " administracion de vacunas para habiatntes de la localidad de barriosn unidos"</t>
  </si>
  <si>
    <t>9,25,</t>
  </si>
  <si>
    <t>Convenio Interadministrativo 061 Anuar esfuersos tecnicos , fisicos, administrativos y financieros  para el desarrollo de expediciones pedagogicas y recreativas  al mar 2011 para la poblacion escolar vinculada a los colegios distritales de la localidad en el marco del proyecto 391-2011</t>
  </si>
  <si>
    <t>Convenio Interadministrativo 059 Las partes se comprometen a anuar esfuersos economicos , tecnicos y financieros medinte la cofinanciacion , para la ejecucion del proyecto # 423 -11 PEL: contrucio y participacion para la cultura el arte y el patrimonio componente " realizacin de actividades dportivas y ludicas para fomentr la participacion de la comunidad " diplomado en administracion deportiva de acuerdo con el proyecto".</t>
  </si>
  <si>
    <t>Preatacion de servicios 60 El contratista se obliga para con el fondo a la prestcion de servicio profecionales de apoyo a la gestion en convivencia y seguriada para la ejecucion del plan local de seguridad de la alcaldia local de barrios unidos.</t>
  </si>
  <si>
    <t>Consolotoria Interventoria 062. la intervetoria se obliga para con el fondo a ejecutar la interventoria tecnica administrativa y financiera para le ejecucion del proyecto 414-11 acciones para fortalecer la seguridad y convivencia en la localidadpara prevenir conflictos , violencia y delitos compnentes "jovenes conviven por barrios unidos".</t>
  </si>
  <si>
    <t>06/09/201</t>
  </si>
  <si>
    <t>Contrato de Suministro 063. El contratista se obliga para con el fondo al suministro delm apoyo logistico integral para la realiacion del foro feria pedagogica local 2011 del proyecto # 391-11 PEL fortalecimiento para la tranformacion de la pedagogia en barrios unidos , de acuerdo a los servicios y especifucaciones tecnicas requeridas alcanse del objeto en desarrollo del contrato los precios indicados por el proponente en el anexo # 4 en su ofertav " cuaqdro de propuesta economica pactados en el presente contrato se mantendran durante todo el tiempo de ejecucion".</t>
  </si>
  <si>
    <t>Contrato de Suministro 065. Se contratista se obliga para con el fondo a suministar el combustible para los vehiculos que integran el parque automotor de propiedad del fondo de desarrollo local de barrios unidos o los que se encuentra bajo su cuidado y custodia de acuerdo a las especificaciones contenidas en los pliegos de condiciones definitivos y la propuesta presentada.</t>
  </si>
  <si>
    <t>Prestacion de servicios 064. Seleccionar al proponente que lleve a cabo la contratacionde la ejecucion del proyecto  # 408-11 PGI: promocion y prevencion y atencion terapeutica a victimas en violenvcia sexual y intrafamiliar , explotacion sexual y laboarl infantil .</t>
  </si>
  <si>
    <t>01/04//2011</t>
  </si>
  <si>
    <t>Prestacion de servicios 066. El contratista se obliga para con el fondo a la prestacion de servicios para la ejecucion del poyecto PGI: 402-10 " realizacion de actividades deportivas en fomacion , recreativas y ludicas para todos los grupos poblacionales de la localidad de barrios unidos " compnentes:" ecoaventura barrios unidos 2011" conforme el proyecto de los estudios previos , el pliego de condiciones y la propuesta presentada, asi como elo anexo 4 a la propuesta ".</t>
  </si>
  <si>
    <t>Contrato de obra 067. El contratista se obliga para con el fondo  a ejecutar obra publica referente al mantenimineto , rehbilitacion construcion de la malla vial de la localidad barrios unidos conforme al proyecto los estudios previos , sus anexos y aprendices, el pliego de condiciones y la popuesta presentada por el proponente.</t>
  </si>
  <si>
    <t>Contrato 68 de 2011: Corservis Al contratar se enmarca bajo los siguintes objectivos especificos ofrecer a la poblacionpartivipante raciones alimentrias en las cantidades contratadas adecuadas e inocuas con un aporte 35% al 40% de las recomendaciones diarias de calorias y nutrientes B adelantar acciones de vijilancia nutricioanal relacionadas con toma de mediadas d talla y peso de los participantes segun parametros establecidos por la SDIS c cumplir con los lineamientos tecnicos de las condiciones higienicas sanitarias para el funcionamiento de un servicio de alimentacion D cumplir las acciones del componente de inclusion social E cumplir con las obligaciones de orden administrativo.</t>
  </si>
  <si>
    <t>Contrato No. 69 de 2011 ASODISFISUR El contratisra se Obliga para con el fondo de desarrollo local a la prestacion de servicios para la ejecucion del componente " Concurso Local de Coreografias Por Coreografias por la convivencia 2011"Perteneciente al proyecto # 417 PGI: Ralizacion de actividades ludico pedagogicas para la convivencia y solidaridad Ciudadana " conforme al proyecto y componente . los estudios previos , el pliego de peticiones y la propuesta presentada . asi como  anexo adjunto a la propuesta .</t>
  </si>
  <si>
    <t>Contrato No. 70  de 2011 Fundación Centro Internacional de Tecnología - CENATECH. El contratista se obliga para con el fondo a la prestacion de serviios para la ejecucion del proyecto PGI 402-10 " Realiacion de actividade deportivas en formacion recreativas y ludicas para todos los grupos poblacionales de la localidad de barrios unidos"componente vacaciones recreativas barrios unidos 2011" conforme al proyecto y componente , alos estudios previos . el pliego de condiciones y la propuesta presentada , asi como el anexo 4 adjunto a la propuesta.</t>
  </si>
  <si>
    <t>Contrato PS No. 071 de 2011 La Magdalena Seguridad Limitada .El contratista se obliga a prestar los servicios de vigilancia y seguridad privada de 24 horas , para las instalciones de la casa de la cultura de barrios unidos en las condiciones prevista en el pliego de condiciones con un " 1" turno con medio humano armado, de 24 horas inclido sabdos, domingo y festivos y dectector de metales manual con capacidad de dectecion para metales ferrosos y no ferrosos, de conformidad con los estudios previos y la propuesta presentada.</t>
  </si>
  <si>
    <t>Convenio No. 72 de 2011 Universidad Nacional Abierta y a Distancia UNAD. Con el presente convenio las partes se comprometen a anuar esfuerzos económicos, técnicos y financieros mediante la confinanciación para la realización de la interventoria técnica, administativa y financiera a la ejecuicon y cumplimiento del contrato para el impulso de programas de intereés público No 068 de 2011 suscrito por el FDLBU para la ejecución del proyecto de inversión No. 389-11 denominado PGI: Realización de un programa de seguridad alimentaria y nutricional para población en condiciones de fragilidad social. Componente: Fortalecimiento y continuidad de los comedores comunitarios de Barrios Unidos- Alcazares, San Fernadno y Doce de Octubre, de conformidad con los estudios previos, los lineamientos, el anexo técnico de la Secretaría Distrital de Integración Social SDIS para los comedores comunitarios.</t>
  </si>
  <si>
    <t>Contrato No. 073 de 2011, Luis Mario Sosa. El contratista se obliga para con el Fondo de Desarrollo Local de Barrios Unidos a prestar el servicio de apoyo técnico y logístico de metrología legal en la modalidad de verificación de equipos e instrumentos de medición de metrología legal (balanzas comerciales y surtidores de combustible derivados del petróleo), parala supervisión e inspección de los mismos en establecimientos comerciales y surtidores de combustible derivados del petróleo), para la supervisión e inspección de los mismos en establecimientos comerciales (estaciones de servicio, supermercados de cadena, mercados móviles, agrícolas y mercados en general) de la localidad de barrios unidos, de conformidad con los estudios previos, el pliego de condiciones y la propuesta presentada</t>
  </si>
  <si>
    <t>26/072012</t>
  </si>
  <si>
    <t>Contrato No. 074 de 2011, July Rodríguez Martínez. El contratista se obliga para con el fondo a prestar sus servicios profesionales al Grupo De Gestión Administrativa y Financiera en el desarrollo de acciones  de focalización y de identificación de la población atendida dentro del  proyecto 389-2011. realización de un programa de seguridad alimentaria y nutricional para población en condiciones de fragilidad social.  componente: fortalecimiento y continuidad de los comedores comunitarios de la localidad de barrios unidos” – comedor doce de octubre, de conformidad con los estudios previos, el proyectos, los lineamientos y la propuesta presentada.</t>
  </si>
  <si>
    <t>Contrato No. 75 de 2011, Cindy Johanna Sotelo Mejía. El contratista  se  obliga  para  con  el  fondo  a prestar sus servicios profesionales al grupo de gestión administrativa y financiera en el desarrollo de acciones  de focalización y de identificación de la población atendida dentro del  proyecto 389-2011. realización de un programa de seguridad alimentaria y nutricional para población en condiciones de fragilidad social.  componente: fortalecimiento y continuidad de los comedores comunitarios de la localidad de barrios unidos” – comedor alcázares, de conformidad con los estudios previos, el proyectos, los lineamientos y la propuesta presentada.</t>
  </si>
  <si>
    <t>Contrato No. 076 de 2011, Nayibe del Pilar Saray. El  contratista  se  obliga  para  con  el  fondo  a prestar sus servicios profesionales al Grupo De Gestión Administrativa y Financiera en el desarrollo de acciones  de focalización y de identificación de la población atendida dentro del  proyecto 389-2011. realización de un programa de seguridad alimentaria y nutricional para población en condiciones de fragilidad social.  componente: fortalecimiento y continuidad de los comedores comunitarios de la localidad de barrios unidos” – comedor San Fernando, de conformidad con los estudios previos, el proyectos, los lineamientos y la propuesta presentada.</t>
  </si>
  <si>
    <t>Contrato No. 077 de 2011, CINTECH. El contratista se obliga para con el fondo a la prestación de servicios para la ejecución del proyecto no. 398-11 PGI: caracterización e identificación de factores y causas en estudiantes que presentan problemas de convivencia escolar y adelantar acciones para mejorarla. componente: “implementación de experiencias exitosas para la convivencia escolar en barrios unidos”, de acuerdo con el proyecto y el componente, los estudios previos, los pliegos de condiciones, la propuesta presentada, así como el al anexo 4 adjunto a la propuesta.</t>
  </si>
  <si>
    <t>90,10</t>
  </si>
  <si>
    <t>Contrato No. 078 de 2011, CONSORCIO MSC INGENIERIA SAS - HHH. El contratista se obliga para con el fondo a ejecutar la interventoría técnica, administrativa, financiera y ambiental  al contrato de obra 067 de 2011 que tiene por objeto el “mantenimiento, rehabilitación y/o construcción de la malla vial de la localidad de barrios unidos”, de conformidad con el proyecto, los estudios previos, el pliego de condiciones, los anexos técnicos y la propuesta presentada.</t>
  </si>
  <si>
    <t>Contrato No. 079 de 2011, Jorge Lizarazo El contratista se obliga  para  con  el  fondo  a prestar sus servicios profesionales y de apoyo a la gestión  para la oficina de planeación del grupo de gestión administrativo y financiero de la alcaldía de barrios unidos, de conformidad con los estudios previos, el proyectos, los lineamientos y la propuesta presentada.</t>
  </si>
  <si>
    <t>Contrato No. 080 de 2011, July Marcela López Cifuentes. El contratista se obliga para con el fondo a prestar los servicios profesionales de apoyo al grupo de gestión administrativo y financiero de la alcaldía de barrios unidos en el área de contratación, de conformidad con los estudios previos, los lineamientos y la propuesta presentada.</t>
  </si>
  <si>
    <t>Contrato No. 081 de 2011, Andrea Rocio Galindo Fonseca. El  contratista  se  obliga  para  con  el  Fondo  a prestar los servicios profesionales como apoyo a la oficina de planeación del Grupo De Gestión Administrativo Y Financiero de La Alcaldía De Barrios Unidos, para la formulación de proyectos, supervisión de convenios y contratos y asistencia a reuniones con comunidad y así dar  cumplimiento a los objetivos estructurantes, propósitos, políticas, programas y metas contempladas en el Plan de Desarrollo Local 2009-2012, a través de la Oficina de Planeación del Grupo Administrativo y Financiero de la Entidad, de conformidad con los estudios previos, el proyectos, los lineamientos y la propuesta presentada.</t>
  </si>
  <si>
    <t>Contrato No. 082 de 2011, Jorge Andres Villamizar Vargas. El contratista se obliga para con el Fondo a la prestación de servicios profesionales de apoyo  y asistencia técnica al despacho y  la oficina de contratación del Fondo de Desarrollo Local de Barrios Unidos, de conformidad con lo estipulado en los lineamientos y la propuesta presentada.</t>
  </si>
  <si>
    <t>Contrato No. 083 de 2011, Yamile GamaEl contratista se obliga para con el Fondo a la prestación de servicios profesionales  de apoyo  en bibliotecología, archivística o ciencias de la información y la documentación para adelantar el proceso relacionado con la revisión, organización, actualización, transferencia y demás actividades y funciones  relacionadas con el archivo del Fondo de Desarrollo Local de Barrios Unidos.</t>
  </si>
  <si>
    <t>01/112011</t>
  </si>
  <si>
    <t>Contrato No. 084 de 2011, Orlando Palacios Lemus. El contratista se obliga para con el fondo a la prestación de servicios de apoyo administrativo en las actividades que se generen en la  Junta Administradora local de la Alcaldía Local de  Barrios Unidos.</t>
  </si>
  <si>
    <t>Contrato No. 085 de 2011, Paola Rivas de la Espriellla. El  contratista  se  obliga  para  con  el  Fondo  a la prestación de  servicios profesionales de  apoyo al despacho en la supervisión de contratos y convenios  e  igualmente para formar parte de los comités evaluadores que le sean asignados y demás actividades que se generen., de conformidad con los estudios previos, los lineamientos y la propuesta presentada</t>
  </si>
  <si>
    <t>Contrato No. 086 de 2011, ASODISFISUR. El contratista se obliga para con el fondo a la prestación de servicios para la ejecución del proyecto No. 402 - 11 PGI: realización de actividades deportivas en formación, recreativas y lúdicas para todos los grupos poblacionales de la localidad de barrios unidos, componente: “apoyar a deportistas de alto rendimiento de la localidad de Barrios Unidos”., conforme al proyecto y componente, los estudios previos, el pliego de condiciones y la propuesta presentada, así como el al anexo 4 adjunto a la propuesta.</t>
  </si>
  <si>
    <t>JOSÉ  FRANCISCO MORA MORA</t>
  </si>
  <si>
    <t>10/072012</t>
  </si>
  <si>
    <t>Contrato No. 088 de 2011, Asociación Construyendo Nación. Aunar esfuerzos técnicos, físicos, administrativos y financieros, para la promoción, prevención en consumo de sustancias psicoactivas en barrios unidos de conformidad al proyecto 405-11, estudios previos, lineamientos y propuesta presentada. alcance del objeto: El objeto a contratar se enmarca bajo los siguientes objetivos específicos: 1. Construir e implementar colectivamente estrategias de prevención integral frente al consumo de sustancias psicoactivas, con la población de la localidad de Barrios unidos con el fin de promover una cultura de responsabilidad y autorregulación. 2. Realizar procesos de sensibilización en el marco de la promoción y la prevención del consumo de sustancias psicoactivas que permitan aminorizar esta problemática en la localidad de Barrios Unidos, con el fin construir alternativas sociales frente al uso de SPA. 3.Desarrollar procesos de construcción, apoyo y acompañamiento a iniciativas en prevención del consumo de sustancias psicoactivas que permitan el fortalecimiento y constitución de las organizaciones participantes. 4. Cumplir las obligaciones de orden administrativo.</t>
  </si>
  <si>
    <t>Contrato No. 089 de 2011, CORSERVICOL Cooporación de Servicios de Colombia ONG. Aunar esfuerzos técnicos, físicos, administrativos y financieros para el fortalecimiento de espacios locales de participación en la localidad de barrios unidos, de conformidad con el proyecto 424-11, los estudios previos, lineamientos y la propuesta presentada</t>
  </si>
  <si>
    <t>Contrato No. 090 de 2011, CORSERVICOL. Aunar esfuerzos técnicos, físicos, administrativos y financieros para el  fortalecimiento de las mesas locales de seguridad y solidaridad 2011 de la localidad de Barrios Unidos, conforme el proyecto 414-11, los estudios previos, lineamientos y la propuesta presentada.</t>
  </si>
  <si>
    <t>Contrato No. 91 de 2011, Fundación Nuevo Amanecer. Aunar esfuerzos técnicos, físicos, administrativos y financieros,  para la realización de un programa nutricional para mujeres gestantes y/o lactantes de barrios unidos de conformidad al proyecto 389-11, estudios previos, lineamientos y propuesta presentada. alcance del objeto: el objeto a contratar se enmarca bajo los siguientes objetivos específicos: 1.Mejorar condiciones nutricionales de ciento cuarenta (140) mujeres gestantes y/o lactantes a través de la entrega mensual de ciento cuarenta paquetes alimentarios, de conformidad con la minuta establecida por la secretaria distrital de integración social para esta población.2.Desarrollar herramientas básicas de crecimiento personal, dirigidas a las participantes del proyecto.3. Generar hábitos saludables de nutrición a las participantes del proyecto.4.Generar herramientas de inclusión social que permitan mejorar la calidad de vida de las participantes y su núcleo familiar.</t>
  </si>
  <si>
    <t>Contrato No 92 de 2011, PASS, EL CONTRATISTA se obliga  a entregar a titulo de compraventa al FONDO DE DESARROLLO LOCAL DE BARRIOS UNIDOS: LOS ELEMENTOS DE DOTACIÓN PARA FORTALECER EL COMITÉ LOCAL DE EMERGENCIAS DE LA LOCALIDAD DE BARRIOS UNIDOS, DE ACUERDO AL PROYECTO 418-11 PGI: FORTALECIMIENTO DE LA CAPACIDAD TECNICA Y SOCIAL PARA LA PREVENCION Y EL MANEJO DEL RIESGO-CLE-. Del grupo I, De  conformidad con los ítems y especificaciones contenidos en el pliego de condiciones,  Adenda No. 1 y además especificaciones indicadas en la correspondiente oferta, como el anexo No. 4 Grupo N° 1: Elementos y bienes para prevención y atención de emergencias adjunto por el contratista con los valores ajustados al valor total ofrecido en la audiencia de subasta y que hace parte del presente contrato.</t>
  </si>
  <si>
    <t>Contrato No 93-2011, EL CONTRATISTA se obliga  con el FONDO DE DESARROLLO LOCAL DE BARRIOS UNIDOS AL  SUMINISTRO, INSTALACIÓN Y PUESTA EN MARCHA DE MONITORES INDUSTRIALES COMO HERRAMIENTA COMUNICATIVA  DE APOYO A LA ALCALDÍA LOCAL DE BARRIOS UNIDOS DE ACUERDO AL PROYECTO No. 422 PEL: COMUNICACIÓN PARA LA PARTICIPACIÓN ACTIVA DE TODOS Y TODAS EN LA LOCALIDAD DE BARRIOS UNIDOS, de  conformidad con los ítems y especificaciones contenidos en el pliego de condiciones,  y además especificaciones indicadas en la correspondiente oferta, como el anexo No. 4 Grupo adjunto por el contratista con los valores ajustados al valor total ofrecido en la audiencia de subasta y que hace parte del presente contrato.</t>
  </si>
  <si>
    <t>Contrato No 94 de 2011, EL CONTRATISTA se obliga con el FONDO DE DESARROLLO LOCAL DE BARRIOS UNIDOS A LA COMPRAVENTA DE EQUIPOS DE CÓMPUTO Y SOLUCIONES INFORMÁTICA PARA LOS COLEGIOS DISTRITALES DE LA LOCALIDAD DE BARRIOS UNIDOS, de conformidad con los ítems y especificaciones contenidos en el pliego de condiciones, y demás especificaciones indicadas en la correspondiente oferta, como el anexo No. 4 adjuntado por el contratista con los valores ajustados al valor total ofrecido en la audiencia de subasta y que hace parte del presente contrato.</t>
  </si>
  <si>
    <t>Contrato No 95 de 2011, EL CONTRATISTA se obliga con el FONDO DE DESARROLLO LOCAL DE BARRIOS UNIDOS A LA COMPRAVENTA DE EQUIPOS DE CÓMPUTO Y SOLUCIONES INFORMÁTICA PARA LOS COLEGIOS DISTRITALES DE LA LOCALIDAD DE BARRIOS UNIDOS, de conformidad con los ítems y especificaciones contenidos en el pliego de condiciones, y demás especificaciones indicadas en la correspondiente oferta, como el anexo No. 4 adjuntado por el contratista con los valores ajustados al valor total ofrecido en la audiencia de subasta y que hace parte del presente contrato.</t>
  </si>
  <si>
    <t>Contrato No 96 de 2011, PRESTACION DE SERVICIOS DE APOYO AL GRUPO DE GESTION JURIDICA EN LAS LABORES PROPIAS DE LAS INSPECCIONES DE POLICIA RADICADAS EN LA LOCALIDAD DE BARRIOS UNIDOS DE CONFORMIDAD CON LOS ESTUDIOS PREVIOS, LINEAMIENTOS Y PROPUESTA PRESENTADA.</t>
  </si>
  <si>
    <t>Contrato No 97 de 2011,EL CONTRATISTA SE OBLIGA PARA CON EL FONDO A LA LA EJECUCIÓN DE LAS OBRAS, SUMINISTRO E INSTALACIÓN DE LOS MODULOS DE VENTA EN EL ESPACIO PÚBLICO DE LA LOCALIDAD DE BARRIOS UNIDOS, DE CONFORMIDAD CON EL PROYECTO No. 390-11 PEL: CONFORMACIÓN DE ALTERNATIVAS PRODUCTIVAS PARA LA GENERACIÓN DE INGRESOS CON POBLACIÓN VULNERABLE DE LA LOCALIDAD DE BARRIOS, CONFORME AL PROYECTO, LOS ESTUDIOS PREVIOS, EL PLIEGO DE CONDICIONES Y LA PROPUESTA PRESENTADA, ASI COMO EL AL ANEXO 4 ADJUNTO A LA PROPUESTA</t>
  </si>
  <si>
    <t>Contrato No 98 de 2011,Con el presente convenio las partes se comprometen a aunar esfuerzos económicos, técnicos y financieros  mediante la Cofinanciación,  para la ejecución del Proyecto No. 403 - 11 PGI: Atención de la población en condición de discapacidad de la localidad de Barrios Unidos. componente: “FORTALECIMIENTO AL BANCO DE AYUDAS TÉCNICAS PARA  PERSONAS EN CONDICIÓN DE DISCAPACIDAD DE LA LOCALIDAD DE BARRIOS UNIDOS…” de acuerdo principalmente con el proyecto y de otro lado con los estudios previos, lineamientos y la propuesta presentada, los cuales hacen parte integral del presente convenio.</t>
  </si>
  <si>
    <t>Contrato No 99 de 2011, Con el presente convenio las partes se comprometen a aunar esfuerzos económicos, técnicos y financieros  mediante la Cofinanciación,  para la ejecución del No. 403 - 11 PGI: Atención de la población en condición de discapacidad de la localidad de Barrios Unidos Componente: “CUIDANDO CUIDADORAS - CUIDADORES,  NIÑOS Y NIÑAS  BENEFICIARIOS DEL  PROYECTO NO. 403 DE LA LOCALIDAD DE BARRIOS UNIDOS.…” de acuerdo principalmente con el proyecto y de otro lado con los estudios previos, lineamientos y la propuesta presentada, los cuales hacen parte integral del presente contrato.</t>
  </si>
  <si>
    <t>Contrato No 100 de 2011, EL CONTRATISTA se obliga  con el FONDO DE DESARROLLO LOCAL DE BARRIOS UNIDOS AL SUMINISTRO DE ELEMENTOS DE OFICINA Y PAPELERIA, PARA LAS DIFERENTES DEPENDENCIAS DE LA ALCALDÍA LOCAL DE BARRIOS UNIDOS Y LA JUNTA ADMINISTRADORA LOCAL,  POR EL SISTEMA DE PRECIOS UNITARIOS FIJOS, SIN FORMULA DE REAJUSTE” de  conformidad con los ítems y especificaciones contenidos en el pliego de condiciones,  y además especificaciones indicadas en la correspondiente oferta, como el anexo No. 4 adjunto por el contratista con los valores ajustados al valor total ofrecido  y que hace parte del presente contrato.</t>
  </si>
  <si>
    <t>Contrato No 101 de 2011,EL CONTRATISTA SE OBLIGA PARA CON EL FONDO A EJECUTAR LA INTERVENTORÍA TÉCNICA, ADMINISTRATIVA, FINANCIERA Y AMBIENTAL  AL CONTRATO DE OBRA QUE TIENE POR OBJETO: 1) MEJORAMIENTO, MANTENIMIENTO, REHABILITACION Y/O CONSTRUCCIÓN DEL ESPACIO PÚBLICO; 2) MANTENIMIENTO Y EQUIPAMIENTO DE PARQUES Y ESCENARIOS DEPORTIVOS; EN LA LOCALIDAD DE BARRIOS UNIDOS”, DE CONFORMIDAD CON LOS PROYECTOS, LOS ESTUDIOS PREVIOS,EL PLIEGO DE CONDICIONES, LOS ANEXOS TÉCNICOS Y LA PROPUESTA PRESENTADA</t>
  </si>
  <si>
    <t>Contrato 102 de 2011,ARRENDAMIENTO DE INMUEBLE (BODEGA) DE USO INSTITUCIONAL EXCLUSIVO DE LA ALCALDÍA LOCAL DE BARRIOS UNIDOS Y DE LAS INSPECCIONES DE POLICÍA DE LA MISMA LOCALIDAD</t>
  </si>
  <si>
    <t>Contrato No 103 de 2011,EL  CONTRATISTA  se  obliga  para  con  EL  FONDO  a  LA PRESTACIÓN DE SERVICIOS DE APOYO AL GRUPO DE GESTION ADMINISTRATIVA Y FINANCIERA EN LA ENTREGA DE CORRESPONDENCIA Y DESPACHOS COMISORIOS, TRASLADO DE DOCUMENTOS Y DEMÁS ACTIVIDADES QUE SE GENEREN EN LA ALCALDÍA LOCAL DE BARRIOS UNIDOS</t>
  </si>
  <si>
    <t>09-11-20114</t>
  </si>
  <si>
    <t>Contrato No AO-001de 2011,La Interventoría se obligacon el Fondo a ejecutar la INTERVENTORIA Técnica Administrativa y Financiera a la ejecución del Proyecto No. 401-11 PGI: REALIZACIÓN DE FESTIVALES Y DIVERSAS ACTIVIDADES ARTÍSTICAS, CULTURALES Y PATRIMONIALES EN LA LOCALIDAD DE BARRIOS UNIDOS. COMPONENTES: REALIZACIÓN DE FESTIVALES Y DIVERSAS ACTIVIDADES CULTURALES Y PATRIMONIALES FIESTAS TRADICIONALES EN BARRIOS UNIDOS Y CELEBRACIÓN DE LA NAVIDAD Y LOS REYES MAGOS EN LA LOCALIDAD DE BARRIOS UNIDOS, DE ACUERDO AL PROYECTO 401-11, ESTUDIOS PREVIOS, INVITACION PUBLICA Y PROPUESTA PRESENTADA</t>
  </si>
  <si>
    <t>Contrato No AO-002de 2011,El interventor se obliga para con el fondo a ejecutar la interventoría técnica administrativa y financiera de la Resolución No 100 DEL 22 DE Febrero de 2011 cuyo objeto de la Resolución a intervenir es: el proyecto 407-11 denominado PGI: asistencia mediante un programa de subsidios para personas mayores de la localidad de Barrios unidos¿, de acuerdo al proyecto 407-11, estudios previos, invitación publica y propuesta presentada</t>
  </si>
  <si>
    <t>Contrato No AO-003 de 2011,EL INTERVENTOR se obliga para con el fondo a ejecutar la interventoría técnica administrativa y financiera del convenio Interadministrativo No 054 de 2011 cuyo objeto del convenio a intervenir es: aunar esfuerzos económicos, técnicos y financieros mediante la cofinanciación, para la ejecución del proyecto No. 397 PEL: plantación y mantenimiento de árboles de la localidades - barrios unidos conforme a los estudios previos, lineamientos y propuesta presentada</t>
  </si>
  <si>
    <t>Contrato No AO-003de 2011,EL INTERVENTOR se obliga para con el fondo a ejecutar la interventoría técnica administrativa y financiera del convenio Interadministrativo No 054 de 2011 cuyo objeto del convenio a intervenir es: aunar esfuerzos económicos, técnicos y financieros mediante la cofinanciación, para la ejecución del proyecto No. 397 PEL: plantación y mantenimiento de árboles de la localidades - barrios unidos conforme a los estudios previos, lineamientos y propuesta presentada</t>
  </si>
  <si>
    <t>Contrato No AO-004de 2011,EL INTERVENTOR SE OBLIGA PARA CON EL FONDO A EJECUTAR LA INTERVENTORIA TÉCNICA ADMINISTRATIVA Y FINANCIERA DEL CONVENIO INTERADMINISTRATIVO DE COFINANCIACION No. 053 DE 2011 CUYO OBJETO DEL CONVENIO A INTERVENIR ES: AUNAR ESFUERZOS ECONÓMICOS, TÉCNICOS Y FINANCIEROS MEDIANTE LA COFINANCIACIÓN, PARA LA EJECUCIÓN DEL COMPONENTE: “REALIZACIÓN DE DOS CAMPAÑAS QUE PROMUEVAN EL CONTROL DE LA CONTAMINACIÓN ELECTROMAGNÉTICA Y ATMOSFÉRICA EN LA LOCALIDAD”. PERTENECIENTE AL PROYECTO No. 396-11, CONFORME A LOS ESTUDIOS PREVIOS, LINEAMIENTOS Y PROPUESTA PRESENTADA</t>
  </si>
  <si>
    <t>Contrato No AO-005 de 2011,EL INTERVENTOR SE OBLIGA PARA CON EL FONDO A EJECUTAR LA INTERVENTORIA TÉCNICA ADMINISTRATIVA Y FINANCIERA DEL CONVENIO INTERADMINISTRATIVO DE COFINANCIACION NO. 052 DE 2011 CUYO OBJETO DEL CONVENIO A INTERVENIR ES: AUNAR ESFUERZOS ECONÓMICOS, TÉCNICOS Y FINANCIEROS MEDIANTE LA COFINANCIACIÓN, PARA LA EJECUCIÓN DEL COMPONENTE: “VIGÍAS AMBIENTALES PARA LA PRESERVACIÓN Y RECUPERACIÓN DEL RÍO SALITRE SEGUNDA FASE”,”. PERTENECIENTE AL DEL PROYECTO 410-11 PEL: REALIZACIÓN DE ACCIONES DE SENSIBILIZACIÓN A LA COMUNIDAD ENTORNO AL CUIDADO DE LA CUENCA DEL RÍO SALITRE, CONFORME A LOS ESTUDIOS PREVIOS, INVITACION Y PROPUESTA PRESENTADA.</t>
  </si>
  <si>
    <t>Contrato No AO-006 de 2011, EL INTERVENTOR SE OBLIGA PARA CON EL FONDO A EJECUTAR LA INTERVENTORIA TÉCNICA ADMINISTRATIVA Y FINANCIERA  DEL CONVENIO DE ASOCIACION  No. 048 DE 2011  CUYO OBJETO DEL CONVENIO A INTERVENIR ES: AUNAR ESFUERZOS TÉCNICOS, FÍSICOS, ADMINISTRATIVOS Y FINANCIEROS PARA LA EJECUCIÓN DE “OPCIONES POSITIVAS PARA NUESTROS NIÑOS, NIÑAS Y ADOLESCENTES PARA LA UTILIZACIÓN DEL TIEMPO LIBRE EN CONTRA JORNADAS ESCOLARES”  EN EL MARCO DEL PROYECTO 405-2011 CONFORME A LOS ESTUDIOS PREVIOS, INVITACION Y PROPUESTA PRESENTADA</t>
  </si>
  <si>
    <t>Contrato No AO-007 de 2011, EL INTERVENTOR se obliga para con el fondo a ejecutar la interventoría técnica administrativa y financiera  del Contrato que ejecute el  PROYECTO No. 402-11 PGI: Realización de actividades deportivas en formación, recreativas y lúdicas para todos los grupos poblacionales de la Localidad de Barrios Unidos. COMPONENTE: “ECOAVENTURA BARRIOS UNIDOS 2011”, conforme a los estudios previos, invitación y propuesta presentada.</t>
  </si>
  <si>
    <t>Contrato No AO-008 de 2011,El interventor se obliga para con el fondo a ejecutar la interventoría técnica administrativa y financiera  del convenio interadministrativo de cofinanciación No. 058 de 2011  cuyo objeto del convenio a intervenir es: aunar esfuerzos económicos, técnicos y financieros  mediante la cofinanciación,  para la ejecución del proyecto No. 348 - 11 PGI: realización de acciones de promoción, prevención y protección específica a niños y niñas entre los cero y cinco años, jóvenes adolescentes y personas mayores de la localidad de barrios unidos. componente: “administración de vacunas para habitantes de la localidad de barrios unidos conforme a los estudios previos, lineamientos y propuesta presentada.</t>
  </si>
  <si>
    <t>Contrato No AO-009 de 2011, El interventor se obliga para con el fondo a ejecutar la interventoría técnica administrativa y financiera  del convenio de asociación n° 049 de 2011 cuyo objeto del convenio a intervenir es: aunar esfuerzos técnicos, físicos, administrativos y financieros para la realización de actividades deportivas en formación, recreativas y ludicas, en la localidad de barrios unidos  específicamente en ejecución de los juegos escolares; juegos recreativos y deportivos comunales;  “procesos de iniciación deportiva y actividades lúdico pedagógicas para personas diversamente hábiles”; y las actividades  físicas para el adulto   mayor, de acuerdo con el proyecto, los estudios previos, invitación pública proceso de mínima cuantía no. fdlbu-pmc-016-2011 y la propuesta presentada.</t>
  </si>
  <si>
    <t>Contrato No AO-010 de 2011,el interventor se obliga para con el fondo a ejecutar la interventoria técnica administrativa y financiera del contrato de prestacion de servicios 064 de 2011, cuyo objeto del contrato a intervenir es: “el contratista se obliga para con el fondo a la prestacion de servicios para la ejecucion del proyecto no 408-11 “pgi: promoción, prevención y atención terapéutica a víctimas en violencia sexual e intrafamiliar, explotación sexual y laboral infantil” componente: “promocion, prevención y atención terapéutica a víctimas en violencia sexual e intrafamiliar – prevención al abuso sexual, la explotación sexual y laboral infantil”, conforme el proyecto, los estudios previos, el pliego de condiciones y la propuesta presentada, asi como el al anexo 4 adjunto a la propuesta…” ,de acuerdo con el proyecto, los estudios previos, la invitacion y la propuesta presentada.</t>
  </si>
  <si>
    <t>Contrato No AO-011 de 2011,EL CONTRATISTA SE OBLIGA PARA CON EL FONDO AL SUMINISTRO DE LOS SERVICIOS DE   REFRIGERIOS Y MENÚS QUE SE REQUIERAN PARA APOYAR DIFERENTES EVENTOS INSTITUCIONALES, REUNIONES y ACTIVIDADES, ENTRE OTRAS A REALIZARSE EN LA ALCALDIA LOCAL DE BARRIOS UNIDOS, DE CONFORMIDAD CON LOS ÍTEMS Y ESPECIFICACIONES CONTENIDOS EN LA CORRESPONDIENTE INVITACIÓN, ESTUDIOS PREVIOS, Y PROPUESTA PRESENTADA.</t>
  </si>
  <si>
    <t>Contrato No AO-012 de 2011,EL CONTRATISTA SE OBLIGA PARA CON EL FONDO LA EXPEDICION DE UNA POLIZA COLECTIVA DE SEGUROS DE VIDA QUE INCLUYE LA COBERTURA DE SEGURO DE VIDA BASICO , INCAPACIDAD TOTAL Y PERMANENTE , MUERTE ACCIDENTAL INCLUIDO EL SUICIDIO , BENEFICIOS POR DESMENBRACION, GASTOS FUNERARIOS ($ 3.0000.000.), ANTICIPO DEL 50% ENFERMEDADES GRAVES, GASTOS MEDICOS POR ACCIDENTE ($ 1.000.000.), QUE AMPARE LOS NUEVE EDILES DE LA LOCALIDAD DOCE DE BARRIOS UNIDOS , POR UN PERIODO DE 07 MESES MONTO EQUIVALENTE A 300 SALARIOS MINIMOS MENSUALES LEGALES CADA UNO SIN CRECIMIENTO, DE CONFORMIDAD CON LO PREVISTO EN LOS ARTICULOS 34 Y 72 DEL DECRETO 1421 DE 1993. De acuerdo A LAS ESPECIFICACIONES CONTENIDOS EN LA INVITACIÓN, ESTUDIOS PREVIOS, Y PROPUESTA PRESENTADA.</t>
  </si>
  <si>
    <t>Contrato No AO-013 de 2011,EL INTERVENTOR  se obliga para con el fondo a ejecutar la interventoría técnica administrativa y financiera  del Contrato que ejecute el COMPONENTE: VACACIONES RECREATIVAS BARRIOS UNIDOS 2011” perteneciente al Proyecto No. 402-11 PGI: Realización de actividades deportivas en formación, recreativas y lúdicas para todos los grupos poblacionales de la Localidad de Barrios Unidos, de acuerdo con  los estudios previos, invitación publica y propuesta presentada</t>
  </si>
  <si>
    <t>Contrato No AO-014 de 2011,el contratista se obliga para con el fondo a ENTREGAR A TITULO DE COMPRAVENTA LOS EQUIPOS DEL PROYECTO No. 426 - 11 PGI: FORTALECIMIENTO DE LA OFICINA DE PRENSA Y COMUNICACIÓN DE LA LOCALIDAD DE BARRIOS UNIDOS”. COMPONENTE: ADQUISICIÓN DE EQUIPOS PARA EL FORTALECIMIENTO DE LA OFICINA DE PRENSA  DE LA LOCALIDAD DE BARRIOS UNIDOS,  de acuerdo con  los estudios previos, invitación publica y propuesta presentada</t>
  </si>
  <si>
    <t>Contrato No AO-015 de 2011,EL INTERVENTOR SE OBLIGA PARA CON EL FONDO A EJECUTAR LA INTERVENTORIA TÉCNICA ADMINISTRATIVA Y FINANCIERA  DE LOS  CONVENIOS INTERADMINISTRATIVOS DE COFINANCIACION CUYO OBJETOS SON “…Aunar recursos técnicos, administrativos y financieros para ejecutar el proyecto No. 403 PGI: Atención de la población en condición de discapacidad de la localidad de Barrios Unidos componente: “CUIDANDO CUIDADORAS - CUIDADORES,  NIÑOS Y NIÑAS  BENEFICIARIOS DEL  PROYECTO NO. 403 DE LA LOCALIDAD DE BARRIOS UNIDOS.” Y  “… Aunar recursos técnicos, administrativos y financieros para ejecutar el proyecto No. 403 PGI: Atención de la población en condición de discapacidad de la localidad de Barrios Unidos componente: “FORTALECIMIENTO AL BANCO DE AYUDAS TÉCNICAS PARA  PERSONAS EN CONDICIÓN DE DISCAPACIDAD DE LA LOCALIDAD DE BARRIOS UNIDOS…”,  CONFORME A LOS  ESTUDIOS PREVIOS,  LINEAMIENTOS Y PROPUESTA PRESENTADA.</t>
  </si>
  <si>
    <t>Contrato No AO-016 de 2011,,el contratista se obliga para con el fondo a la ADQUISICIÓN DE PUNTOS ECOLOGICOS Y MEJORAMIENTO DE LAS CONDICIONES AMBIENTALES INTERNAS PIGA - PROYECTO 425: FORTALECIMIENTO DE LA CAPACIDAD OPERATIVA DE LA ADMINISTRACIÓN LOCAL, de acuerdo con  los estudios previos, invitación publica y propuesta presentada.</t>
  </si>
  <si>
    <t>Contrato No AO-017 de 2011,EL INTERVENTOR  se obliga para con el fondo a ejecutar la interventoría técnica administrativa y financiera  del Contrato de Prestación de Servicios 077 de 2011, CUYO OBJETO DEL CONTRATO A INTERVENIR ES : “EL CONTRATISTA SE OBLIGA CON EL FONDO A  LA PRESTACION DE SERVICIOS PARA LA EJECUCIÓN DEL PROYECTO NO. 398-11 PGI: CARACTERIZACIÓN E IDENTIFICACIÓN DE FACTORES Y CAUSAS EN ESTUDIANTES QUE PRESENTAN PROBLEMAS DE CONVIVENCIA ESCOLAR Y ADELANTAR ACCIONES PARA MEJORARLA. COMPONENTE: IMPLEMENTACIÓN DE EXPERIENCIAS EXITOSAS PARA LA CONVIVENCIA ESCOLAR EN BARRIOS UNIDOS…”, de acuerdo con  los estudios previos, invitación publica y propuesta presentada</t>
  </si>
  <si>
    <t>Contrato No AO-018 de 2011, EL INTERVENTOR  se obliga para con el fondo a ejecutar la interventoría técnica administrativa y financiera  del Convenio de Asociación que suscriba el Fondo y  cuyo objeto del convenio a intervenir  es: “AUNAR ESFUERZOS TÉCNICOS, FÍSICOS, ADMINISTRATIVOS Y FINANCIEROS,  PARA LA PROMOCIÓN, PREVENCIÓN EN CONSUMO DE SUSTANCIAS PSICOACTIVAS EN BARRIOS UNIDOS DE CONFORMIDAD AL PROYECTO 405-11…”,  de acuerdo con  los estudios previos, invitación publica y propuesta presentada</t>
  </si>
  <si>
    <t>Contrato No AO-019 de 2011,EL CONTRATISTA se obliga para con  El Fondo de Desarrollo Local de Barrios Unidos A LA COMPRAVENTA DE   LOS TONERS, CINTAS Y CARTUCHOS PARA LAS IMPRESORAS Y PLOTTER DE LA ALCALDIA LOCAL DE BARRIOS UNIDOS, de conformidad con los ítems, especificaciones y precios contenidos en la correspondiente invitación y oferta.</t>
  </si>
  <si>
    <t>Contrato No 001-2012,EL  CONTRATISTA  se  obliga  para  con  EL  FONDO  a PRESTAR LOS SERVICIOS PROFESIONALES EN DERECHO PARA QUE APOYE AL GRUPO DE GESTION NORMATIVA Y JURIDICA EN EL FORTALECIMIENTO DEL PROCESO AMINISTRATIVO RELACIONADO CON LA RECUPERACION DEL ESPACIO PUBLICO Y DEMAS ACTIVIDADES QUE SE GENEREN EN LA OFICINA JURIDICA DE LA ALCALDÍA LOCAL DE BARRIOS UNIDOS, de conformidad con los estudios previos, los lineamientos y la propuesta presentada.</t>
  </si>
  <si>
    <t>Contrato No 002-2012,EL  CONTRATISTA  se  obliga  para  con  EL  FONDO  a PRESTAR LOS SERVICIOS PROFESIONALES DE APOYO EN LAS ACTIVIDADES QUE SE GENEREN EN  EL GRUPO DE GESTIÓN ADMINISTRATIVA Y FINANCIERA DE LA ALCALDÍA LOCAL DE BARRIOS UNIDOS, de conformidad con los estudios previos, los lineamientos y la propuesta presentada.</t>
  </si>
  <si>
    <t>Contrato No 003-2012, EL  CONTRATISTA  se  obliga  para  con  EL  FONDO  a LA PRESTACION DE SERVICIOS DE APOYO TECNICO AL GRUPO DE GESTION ADMINISTRATIVA Y FINANCIERA EN EL PROCESO DE ORGANIZACIÓN DOCUMENTAL DE LA ALCALDIA LOCAL DE BARRIOS UNIDOS DE CONFORMIDAD CON LOS ESTUDIOS PREVIOS, LINEAMIENTOS Y PROPUESTA PRESENTADA</t>
  </si>
  <si>
    <t>Contrato No 004-2012,EL  CONTRATISTA  se  obliga  para  con  EL  FONDO  a LA PRESTACION DE SERVICIOS DE APOYO TECNICO AL GRUPO DE GESTION ADMINISTRATIVA Y FINANCIERA EN EL PROCESO DE ORGANIZACIÓN DOCUMENTAL DE LA ALCALDIA LOCAL DE BARRIOS UNIDOS DE CONFORMIDAD CON LOS ESTUDIOS PREVIOS, LINEAMIENTOS Y PROPUESTA PRESENTADA</t>
  </si>
  <si>
    <t>Contrato No 005-2012,EL  CONTRATISTA  se  obliga  para  con  EL  FONDO  a CONTRATAR LA PRESTACION DE SERVICIOS PROFESIONALES  DE ABOGADO TITULADO,  PARA APOYAR LAS ACTIVIDADES QUE SE GENEREN EN LA   OFICINA DE ASESORÍA DE OBRAS DEL GRUPO DE GESTIÓN NORMATIVO Y JURÍDICO  DEL FONDO DE DESARROLLO LOCAL DE BARRIOS UNIDOS, DE ACUERDO CON LOS LINEAMIENTOS Y LA PROPUESTA PRESENTADA</t>
  </si>
  <si>
    <t>Contrato No 006-2012,EL  CONTRATISTA  se  obliga  para  con  EL  FONDO  a CONTRATAR LA PRESTACION DE SERVICIOS PROFESIONALES  DE ABOGADO TITULADO,  PARA APOYAR LAS ACTIVIDADES QUE SE GENEREN EN LA   OFICINA DE ASESORÍA DE OBRAS DEL GRUPO DE GESTIÓN NORMATIVO Y JURÍDICO  DEL FONDO DE DESARROLLO LOCAL DE BARRIOS UNIDOS, DE ACUERDO CON LOS LINEAMIENTOS Y LA PROPUESTA PRESENTADA</t>
  </si>
  <si>
    <t>Contrato No 007-2012,AUNAR ESFUERZOS TÉCNICOS, FÍSICOS, ADMINISTRATIVOS Y FINANCIEROS PARA EL  FORTALECIMIENTO DE LAS DESTREZAS PARTICIPATIVAS, LA ORGANIZACIÓN DEMOCRÁTICA Y LA PLANEACIÓN DE LOS ENCUENTROS CIUDADANOS Y EL PLAN DE DESARROLLO LOCAL  2013 – 2016, CONFORME EL PROYECTO 807-12 LOS ESTUDIOS PREVIOS, LINEAMIENTOS Y LA PROPUESTA PRESENTADA.</t>
  </si>
  <si>
    <t>Contrato No 008-2012,EL CONTRATISTA SE OBLIGA A PRESTAR LOS  SERVICIOS DE VIGILANCIA Y SEGURIDAD PRIVADA DE LAS SEDES EN DONDE OPERA LA ADMINISTRACCION LOCAL DE BARRIOS UNIDOS, DE ACUERDO CON LAS MODALIDADES DEL SERVICIO, TURNOS Y TOTAL DE SERVICIOS SEÑALADOS POR LA ENTIDAD, ESPECIFICACIONES Y DEMÁS CONDICIONES SEÑALADAS EN LOS ESTUDIOS Y PLIEGOS DE CONDICIONES Y EN LA PROPUESTA PRESENTADA.</t>
  </si>
  <si>
    <t>Contrato No 009-2012,EL CONTRATISTA SE OBLIGA A PRESTAR EL SERVICIO INTEGRAL DE ASEO Y CAFETERÍA PARA LA SEDE DE LA ALCALDÍA LOCAL DE BARRIOS UNIDOS Y LA JUNTA ADMINISTRADORA LOCAL, POR EL SISTEMA DE PRECIOS UNITARIOS FIJOS DE ACUERDO A LOS SERVICIOS SEÑALADOS POR LA ENTIDAD, ESPECIFICACIONES Y DEMÁS CONDICIONES SEÑALADAS EN LOS ESTUDIOS Y PLIEGOS DE CONDICIONES.</t>
  </si>
  <si>
    <t>Contrato No 010-2012,EL  CONTRATISTA  se  obliga  para  con  EL  FONDO  a PRESTAR LOS SERVICIOS PROFESIONALES DE APOYO EN LAS ACTIVIDADES QUE SE GENEREN EN  EL DESPACHO DEL ALCALDE LOCAL PARA EL FORTALECIMIENTO DE LA ADMINISTRACIÓN LOCAL, de conformidad con los estudios previos, los lineamientos y la propuesta presentada.</t>
  </si>
  <si>
    <t>Contrato No 011-2012,EL  CONTRATISTA  SE OBLIGA PARA CON  EL  FONDO  DE DESARROLLO LOCAL DE BARRIOS UNIDOS A LA PRESTACION DE SERVICIOS PROFESIONALES DE APOYO EN LAS ACTIVIDADES QUE SE GENEREN EN  LA OFICINA DE CONTRATACION DEL GRUPO ADMINISTRATIVO Y FINANCIERO DE LA ALCALDIA LOCAL DE BARRIOS UNIDOS, DE ACUERDO CON LOS ESTUDIOS PREVIOS, LOS LINEAMIENTOS Y LA PROPUESTA PRESENTADA POR EL OFERENTE.</t>
  </si>
  <si>
    <t>07-058-2013</t>
  </si>
  <si>
    <t>Contrato No 012-2012,EL  CONTRATISTA  SE OBLIGA PARA CON  EL  FONDO   A LA PRESTACION DE SERVICIOS PROFESIONALES DE APOYO PARA EL PROYECTO 407-12 DENOMINADO PGI: ASISTENCIA MEDIANTE UN PROGRAMA DE SUBSIDIOS PARA PERSONAS MAYORES DE LA LOCALIDAD DE BARRIOS UNIDOS, DE CONFORMIDAD CON LOS ESTUDIOS PREVIOS, LOS LINEAMIENTOS Y LA PROPUESTA PRESENTADA.</t>
  </si>
  <si>
    <t>Contrato No 013-2012,EL  CONTRATISTA  SE OBLIGA PARA CON  EL  FONDO A la pretacion de servicios profesionales en Derecho para que preste apoyo al Grupo de Gestión Jurídica en el fortalecimiento del proceso administrativo relacionado con la recuperación del espacio público, restituciones de bienes de uso público y demás actividades que se generen en la Oficina de Asesoría Jurídica de la Alcaldía Local de Barrios Unidos.</t>
  </si>
  <si>
    <t>Contrato No 014-2012,EL  CONTRATISTA  SE OBLIGA PARA CON  EL  FONDO A LA PRESTACION DE LOS SERVICIOS PROFESIONALES DE APOYO AL DESPACHO EN EL FORTALECIMIENTO DE LA GESTIÓN AMBIENTAL RELACIONADA CON LOS RECURSOS ENERGÉTICOS, HÍDRICOS, ATMOSFÉRICOS, RESIDUOS SÓLIDOS, INSUMOS Y RIESGOS AMBIENTALES  DE LA ALCALDIA LOCAL DE BARRIOS UNIDOS,DE CONFORMIDAD CON LOS ESTUDIOS PREVIOS, LOS LINEAMIENTOS Y LA PROPUESTA PRESENTADA</t>
  </si>
  <si>
    <t>Contrato No 015-2012,EL CONTRATISTA SE OBLIGA CON EL FONDO A LA PRESTACION DE SERVICIOS DE APOYO A LA GESTION EN LAS ACTIVIDADES QUE SE GENEREN EN LA COORDINACION NORMATIVA Y JURIDICA Y LA COORDINACION ADMINISTRATIVA Y FINANCIERA DE LA ALCALDIA LOCAL DE BARRIOS UNIDOS</t>
  </si>
  <si>
    <t>Contrato No 016-2012,EL CONTRATISTA SE OBLIGA CON EL FONDO A LA prestacion de  servicios profesionales  de abogado titulado,  para apoyar las actividades que se generen en la   oficina de Asesoría de obras del Grupo de Gestión Normativo y Jurídico  de la Alcaldia Local de Barrios Unidos, de conformidad con los estudios previos,  los lineamientos y la propuesta presentada.</t>
  </si>
  <si>
    <t>Contrato No 017-2012,EL CONTRATISTA SE OBLIGA CON EL FONDO A LA PRESTACIÓN DE SERVICIOS  PROFESIONALES  DE APOYO AL  GRUPO DE GESTIÓN JURÍDICA DE LA ALCALDIA LOCAL DE BARRIOS UNIDOS EN LA EMISION DE  CONCEPTOS TÉCNICOS Y EL DESARROLLO DE OTRAS ACTIVIDADES EN MATERIA DE CONSTRUCCIÓN, NORMAS DE URBANISMO, DEMOLICIONES, ESPACIO PÚBLICO QUE SE REQUIERAN Y DEMAS ACTIVIDADES QUE SE GENEREN EN LAS ÁREAS DE OBRAS Y JURÍDICA, DE ACUERDO CON LOS LINEAMIENTOS Y LA PROPUESTA PRESENTADA</t>
  </si>
  <si>
    <t>Contrato No 018-2012,EL CONTRATISTA SE OBLIGA CON EL FONDO A LA PRESTACIÓN DE SERVICIOS  PROFESIONALES  DE APOYO AL  GRUPO DE GESTIÓN JURÍDICA DE LA ALCALDIA LOCAL DE BARRIOS UNIDOS EN LA EMISION DE  CONCEPTOS TÉCNICOS Y EL DESARROLLO DE OTRAS ACTIVIDADES EN MATERIA DE CONSTRUCCIÓN, NORMAS DE URBANISMO, DEMOLICIONES, ESPACIO PÚBLICO QUE SE REQUIERAN Y DEMAS ACTIVIDADES QUE SE GENEREN EN LAS ÁREAS DE OBRAS Y JURÍDICA, DE ACUERDO CON LOS LINEAMIENTOS Y LA PROPUESTA PRESENTADA</t>
  </si>
  <si>
    <t>Contrato No 019-2012,EL CONTRATISTA SE OBLIGA CON EL FONDO A LA PRESTACIÓN DE SERVICIOS  PROFESIONALES  DE APOYO AL  GRUPO DE GESTIÓN JURÍDICA DE LA ALCALDIA LOCAL DE BARRIOS UNIDOS EN LA EMISION DE  CONCEPTOS TÉCNICOS Y EL DESARROLLO DE OTRAS ACTIVIDADES EN MATERIA DE CONSTRUCCIÓN, NORMAS DE URBANISMO, DEMOLICIONES, ESPACIO PÚBLICO QUE SE REQUIERAN Y DEMAS ACTIVIDADES QUE SE GENEREN EN LAS ÁREAS DE OBRAS Y JURÍDICA, DE ACUERDO CON LOS LINEAMIENTOS Y LA PROPUESTA PRESENTADA</t>
  </si>
  <si>
    <t>Contrato No 020-2012,EL CONTRATISTA SE OBLIGA CON EL FONDO a prestar sus servicios  de Apoyo Técnico al Fondo de Desarrollo Local de Barrios  Unidos  en el mantenimiento físico de impresoras y computadores, habilitación de puntos y seguimiento de errores, instalación de tomas y cableado, manejo de programas de ofimática (Word, Excel, Power Point), instalación y configuración de programas bajo ambiente Windows xp y de los operativos misionales e informáticos con que cuenta la administración local de Barrios Unidos, de acuerdo con los lineamientos y la propuesta presentada por el oferente.</t>
  </si>
  <si>
    <t>Contrato No 021-2012, EL  CONTRATISTA  SE OBLIGA PARA CON  EL  FONDO A la pretacion de servicios profesionales en Derecho para que preste apoyo al Grupo de Gestión Jurídica en el fortalecimiento del proceso administrativo relacionado con la recuperación del espacio público, restituciones de bienes de uso público y demás actividades que se generen en la Oficina de Asesoría Jurídica de la Alcaldía Local de Barrios Unidos. de conformidad con los estudiso previos , los lineamientos y la propuesta presnetada</t>
  </si>
  <si>
    <t>Contrato No 022-2012, EL CONTRATISTA SE OBLIGA CON EL FONDO a prestar sus servicios  de Apoyo Técnico al Fondo de Desarrollo Local de Barrios  Unidos  en el mantenimiento físico de impresoras y computadores, habilitación de puntos y seguimiento de errores, instalación de tomas y cableado, manejo de programas de ofimática (Word, Excel, Power Point), instalación y configuración de programas bajo ambiente Windows xp y de los operativos misionales e informáticos con que cuenta la administración local de Barrios Unidos, de acuerdo con los lineamientos y la propuesta presentada por el oferente.</t>
  </si>
  <si>
    <t>Contrato No 023-2012,EL CONTRATISTA SE OBLIGA CON EL FONDO A LA PRESTACION DE SERVICIOS DE APOYO A LA GESTION EN LAS ACTIVIDADES QUE SE GENEREN EN LA COORDINACION NORMATIVA Y JURIDICA Y LA COORDINACION ADMINISTRATIVA Y FINANCIERA DE LA ALCALDIA LOCAL DE BARRIOS UNIDOS</t>
  </si>
  <si>
    <t>Contrato No 024-2012, EL CONTRATISTA SE OBLIGA CON EL FONDO A LA prestacion de  servicios profesionales  de abogado titulado,  para apoyar las actividades que se generen en la   oficina de Asesoría de obras del Grupo de Gestión Normativo y Jurídico  de la Alcaldia Local de Barrios Unidos, de conformidad con los estudios previos,  los lineamientos y la propuesta presentada.</t>
  </si>
  <si>
    <t>Contrato No 025-2012, EL CONTRATISTA SE OBLIGA PARA CON EL FONDO DE DESARROLLO LOCAL DE BARRIOS UNIDOS A LA PRESTACION DE SERVICIOS PROFESIONALES DE APOYO EN LAS ACTIVIDADES QUE SE GENEREN EN LA OFICINA DE CONTRATACION DEL GRUPO ADMINISTRATIVO Y FINANCIERO DE LA ALCALDIA LOCAL DE BARRIOS UNIDOS, DE ACUERDO CON LOS ESTUDIOS PREVIOS, LINEAMIENTOS Y LA PROPUESTA PRESENTADA POR EL OFERENTE.</t>
  </si>
  <si>
    <t>Contrato No 026-2012,EL CONTRATISTA SE OBLIGA PARA CON EL FONDO DE DESARROLLO LOCAL DE BARRIOS UNIDOS A LA “PRESTACIÓN DE SERVICIOS DE APOYO A LA GESTIÓN AL GRUPO DE GESTION ADMINISTRATIVA Y FINANCIERA EN LOS SERVICIOS DE CONDUCCIÓN DE LOS VEHÍCULOS DE PROPIEDAD DEL FONDO DE DESARROLLO LOCAL DE  BARRIOS UNIDOS, DE ACUERDO CON LOS LINEAMIENTOS Y LA PROPUESTA PRESENTADA</t>
  </si>
  <si>
    <t>Contrato No 027-2012,EL CONTRATISTA SE OBLIGA PARA CON EL FONDO DE DESARROLLO LOCAL DE BARIOSUNIDOS A LA "PRESTACIÓN DE SERVICIOS DE APOYO A LA GESTIÓN AL GRUPO DE GESTIÓN ADMINISTRATIVA Y FINANCIERA EN LOS SERVCIOS DE CONDUCCIÓN DE LOS VEHICULOS DE PROPIEDAD DEL FONDO DE DESARROLLO LOCAL DE BARRIOS UNIDOS, DE ACUERDO CON LOS LINEAMIENTOS Y LA PROPUESTA PRESENTADA</t>
  </si>
  <si>
    <t>Contrato No 028-2012, EL CONTRATISTA SE OBLIGA PARA CON EL FONDO DE DESARROLLO LOCAL DE BARRIOS UNIDOS A LA "PRESTACIÓN DE SERVICIOS PROFESIONALES DE APOYO A LA OFICINA DE PLANEACIÓN DEL GRUPO DE GESTIÓN ADMINISTRATIVO Y FINANCIERO DE LA ALCALDIA LOCAL DE BARRIOS UNIDOS, DE ACUERDO CON LOS LINEAMIENTOS Y LA PROPUSTA PRESENTADA POR EL OFERENTE</t>
  </si>
  <si>
    <t>Contrato No 029-2012, EL CONTRATISTA SE OBLIGA PARA CON EL FONDO DE DESARROLLO LOCAL DE BARRIOS UNIDOS A LA "PRESTACIÓN DE SERVICIOS PROFESIONALES DE APOYO A LA OFICINA DE PLANEACIÓN DEL GRUPO DE GESTIÓN ADMINISTRATIVO Y FINANCIERO DE LA ALCALDIA LOCAL DE BARRIOS UNIDOS, DE ACUERDO CON LOS LINEAMIENTOS Y LA PROPUSTA PRESENTADA POR EL OFERENTE</t>
  </si>
  <si>
    <t>Contrato No 030-2012, EL CONTRATISTA SE OBLIGA PARA CON EL FONDO DE DESARROLLO LOCAL DE BARRIOS UNIDOS A LA "PRESTACIÓN DE SERVICIOS PROFESIONALES DE APOYO PARA LA OFICINA DE PRENSA DE LA ALCALDIA LOCAL DE BARRIOS UNIDOS PARA FORTALECER LOS CANALES DE COMUNICACIÓN DELA ENTIDAD TANTO A NIVEL INTERNO COMO EXTERNO, DE CONFORMIDAD CON LOS ESTUDIOS PREVIOS, LINEAMIENTOS Y LA PROPUESTA PRESENTADA</t>
  </si>
  <si>
    <t>Contrato No 031-2012,EL CONTRATISTA SE OBLIGA PARA CON EL FONDO DE DESARROLLO LOCAL DE BARRIOS UNIDOS "A LA PRESTACIÓN DE SERVICIOS TECNICOS DE APOYO ADMINISTRATIVO AL DESPACHO EN E FORTALECIMIENTO DE LOS CANALES DE COMUNICACIÓN DE LA ENTIDAD, TANTO A NIVEL INTERNO COMO EXTERNO Y DEMAS ACTIVIDADES QUE SE GENEREN EN EL ÁREA DE PRENSA Y COMUNICACIONES DE LA ALCALDIA LOCAL DE BARRIOS UNIDOS DE CONFORMIDAD CON LOS ESTUDIOS PREVIOS, LINEAMIENTOS Y LA PROPUESTA PRESENTADA</t>
  </si>
  <si>
    <t>Contrato No 032-2012, EL CONTRATISTA SE OBLIGA PARA CON EL FONDO DE DESARROLLO LOCAL DE BARRIOS UNIDOS A LA "PRESTACIÓN DE SERVICIOS PROFESIONALES DE APOYO AL GRUPO DE GESTIÓN ADMINISTRATIVA Y FINANCIERA EN ADELANTAR EL PROCESO RELACIONADO CON LA REVISIÓN, ORGANIZACIÓN, ACTUALIZACIÓN Y TRANSFERENCIA Y DEMAS ACTIVIDADES RELACIONADAS CON EL ARCHIVO DEL FONDO DE DESARROLLO LOCAL, DE ACUERDO CON LOS LINEAMIENTOS Y LA PROPUESTA PRESENTADA</t>
  </si>
  <si>
    <t>Contrato No 033-2012, EL CONTRATISTA SE OBLIGA PARA CON EL FONDO DE DESARROLLO LOCAL DE BARRIOS UNIDOS A LA "AUNAR ESFUERZOS TECNICOS, ADMINISTRATIVOS Y FINANCIEROS PARA REALIZAR UN PROCESO DE INTENSIFICACIÓN EN TIEMPO EXTRA ESCOLAR EN DIFERENTES AREAS PARALA PRESENTACIÓN DE PRUEBAS DE ESTADO ICFES SABER 11 PARA LOS COLEGIOS PÚBLICOS DE LA LOCALIDAD DE BARRIOS UNIDOS</t>
  </si>
  <si>
    <t>8871-9056</t>
  </si>
  <si>
    <t>Contrato No 034-2012, EL CONTRATISTA SE OBLIGA PARA CON EL FONDO DE DESARROLLO LOCAL DE BARRIOS UNIDOS  A LA  "PRESTACIÓN DE SERVICIOS PROFESIONALES COMO ABOGADO, PARA APOYAR LAS ACTIVIDADES PROPIAS QUE SE GENEREN EN LA OFICINA DE CONTRATACIÓN DEL GRUPO ADMNISTRATIVO Y FINANCIERO DE LA ALCADIA LOCAL DE BARRIOS  UNIDOS, DE ACUERDO CON LOS LINEAMIENTOS Y LA PROPUESTA PRESENTADA POR EL OFERENTE</t>
  </si>
  <si>
    <t>Contrato No 035-2012, EL CONTRATISTA SE OBLIGA PARA CON EL FONDO DE DESARROLLO LOCAL DE BARRIOS UNIDOS A LA "PRESTACIÓN DE SERVICIOS DE APOYO TECNICO A LA OFICINA DE CONTRATACIÓN DE LA COORDINACIÓN ADMINISTRATIVA Y FINANCIERA DEL FONDO DE DESARROLLO LOCAL DE BARRIOS UNIDOS, DE CONFORMIDAD CON LOS ESTUDIOS PREVIOS Y LA PROPUESTA PRESENTADA POR EL OFERENTE</t>
  </si>
  <si>
    <t>Contrato No 036-2012,EL CONTRATISTA SE OBLIGA PARA CON EL FONDO DE DESARROLLO LOCAL DE  BARRIOS UNIDOS A LA PRESTACIÓN DE SERVICIOS PROFESIONALES COMO ABOGADO, PARA APOYAR LAS ACTIVIDADES PROPIAS QUE SE GENEREN EN LA OFICINA DE CONTRATACIÓN DEL GRUPO ADMINISTRATIVO Y FINANCIERO DELA ALCALDIA LOCAL DE BARRIOS UNIDOS, DE ACUERDO CON LOS LINEAMIENTOS Y LA PROPUESTA PRESENTADA POR EL OFERENTE</t>
  </si>
  <si>
    <t>Contrato No 037-2012,EL CONTTRATISTA SE OBLIGA PARA CON EL FONDO DE DESARROLLO LOCAL DE BARRIOS UNIDOS A LA PRESTACIÓN DE SERVICIOS PROFESIONALES DE ASESORIA POR PARTE DE UN PROFESIONAL ESPECIALIZADO PARA APOYAR EL DESPACHO DEL ALCALDE LOCAL, EN TODO LO RELACIONADO CON LA COMPETENCIAS PROPIAS DEL ÁREA, CON EL FIN DE FORTALECER LA ADMINISTRACIÓN LOCAL, GARANTIZANDO LA DESCONGESTIÓN DE FUNCIONES DE LA ALCALDIA LOCAL DE BARRIOS UNIDOS Y EL ADECUADO  Y OPORTUNO CUMPLIMIENTO DE LOS PROPOSITOS MISIONALES DE LA MISMA, DE ACUERDO CON LOS LINEAMIENTOS Y LA PROPUESTA PRESENTADA POR EL OFERENTE</t>
  </si>
  <si>
    <t>Contrato No 038-2012,EL CONTRATISTA SE OBLIGA PARA CON EL FONDO DE DESARROLLO LOCAL DE BARRIOS UNIDOS A LA PRESTACION DE SERVICIOS PROFESIONALES DE APOYO AL GRUPO DE GESTIÓN ADMINISTRATIVA Y FINANCIERA  EN EL MANTENIMIENTO, ACTUALIZACIÓN DE LA PAGINA WEB. DISEÑO DE TODOS LOS IMPRESOS, PUBLICACIONES QUE SE REQUIERAN Y DEMAS APLICATIVOS QUE SE LE DESIGNEN EN LA ALCALDIA LOCAL DE BARRIOS UNIDOS DE CONFORMIDAD CON LOS ESTUDIOS PREVIOS Y LA PROPUESTA PRESENTADA POR EL OFERENTE</t>
  </si>
  <si>
    <t>Contrato No 039-2012,EL CONTRATISTA SE OBLIGA PARA CON EL FONDO A LA PRESTACIÓN DE SERVICIOS DE APOYO TECNICO AL GRUPO DE GESTIÓN ADMINISTRATIVA Y FINANCIERA EN EL PROCESO DE ORGANIZACIÓN DOCUMENTAL DE LA ALCALDIA LOCAL DE BARRIOS UNIDOS DE CONFORMIDAD CON LOS ESTUDIOS PREVIOS Y LA PROPUESTA PRESENTADA POR EL OFERENTE</t>
  </si>
  <si>
    <t>Contrato No 040-2012,EL CONTRATISTA SE OBLIGA PARA CON EL FONDO DE DESARROLLO LOCAL DE BARRIOS UNIDOS A LA PRESTACIÓN DE SERVICIOS PROFESIONALES DE APOYO A LAS ACTIVIDADES QUE SE GENEREN EN EL GRUPO DE GESTIÓN ADMINISTRATIVA Y FINANCIERA DE LA ALCALDIA LOCAL DE BARRIOS UNIDOS, DE CONFORMIDAD CON LOS ESTUDIOS PREVIOS, LINEAMIENTOS Y LA PROPUESTA PRESENTADA POR EL OFERENTE, SEGUN CONTRATO DE PRESTACIÓN DE SERVICIOS PROFESIONALES</t>
  </si>
  <si>
    <t>NO HAY NINGUN REGISTRO</t>
  </si>
  <si>
    <t>Contrato No 042-2012, EL CONTRATISTA SE OBLIGA PARA CON EL FONDO A LA PRESTACIÓN DE SERVICIOS PROFESIONALES DE APOYO AL DESPACHO DE LA ALCALDIA LOCAL DE BARRIOS UNIDOS, ACTUANDO COMO REFERENTE O GESTOR EN LAS ACTIVIDADES DEL SISTEMA INTEGRADO DE GESTIÓN - SIG- DE CONFORMIDAD CON LA RESOLUCIÓN 1471 DE 28 DE DICIEMBRE DE 2010 Y DEMAS NORMAS QUE LO MODIFIQUEN O COMPLEMENTEN, DE ACUERDO CON LOS LINEAMIENTOS Y LA PROPUESTA PRESENTADA</t>
  </si>
  <si>
    <t>Contrato No 043-2012, EL CONTRATISTA SE OBLIGA PARA CON EL FONDO DE DESARROLLO LOCAL DE BARRIOS UNIDOS A LA PRESTACIÓN DE SERVICIOS PROFESIONALES DE APOYO AL DESPACHO EN LA SUPERVISIÓN DE CONTRATOS Y CONVENIOS QUE LE SEAN ASIGNADOS Y DEMAS QUE SE LE GENEREN</t>
  </si>
  <si>
    <t>Contrato No 044-2012,EL CONTRATISTA SE OBLIGA PARA CON EL FONDO DE DESARROLLO LOCAL DE BARRIOS UNIDOS A PRESTAR LOS SERVICIOS PROFESIONALES DE APOYO AL DESPACHO EN LA SUPERVISION DE CONTRATOS Y CONVENIOS QUE LE SEAN ASIGNADOS Y DEMAS ACTIVIDADES QUE SE GENEREN DE CONFORMIDAD CON LOS ESTUDIOS PREVIOS Y LINEAMIENTOS Y PROPUESTA PRESENTADA</t>
  </si>
  <si>
    <t>Contrato No 045-2012,EL CONTRATISTA SE OBLIGA PARA CON EL FONDO DE DESARROLLO LOCAL DE BARRIOS UNIDOS A LA PRESTACIÓN DE SERVICIOS PROFESIONALES DE APOYO AL GRUPO DE GESTIÓN ADMINISTRATIVO Y FINANCIERO DE LA ALCALDIA LOCAL DE BARRIOS UNIDOS EN EL ÁREA DE CONTRATACIÓN, DE ACUERDO CON LOS LINEAMIENTOS Y LA PROPUESTA PRESENTADA POR EL OFERENTE</t>
  </si>
  <si>
    <t>Contrato No 046-2012, EL CONTRATISTA SE OBLIGA PARA CON EL FONDO DE DESARROLLO LOCAL DE BARRIOS UNIDOS A LA PRESTACIÓN DE SERVICIOS PROFESIONALES DE APOYO A LA OFICINA DE PLANEACIÓN DEL GRUPO DE GESTIÓN ADMINISTRATIVO Y FINANCIERO DE LA ALCALDIA LOCAL DE BARRIOS UNIDOS, DE ACUERDO CON LOS LINEAMIENTOS Y LA PROPUESTA PRESENTADA POR EL OFERENTE</t>
  </si>
  <si>
    <t>Contrato No 047-2012, AUNAR ESFUERZOS TÉCNICOS, FISICOS, ADMINISTRATIVOS Y FINANCIEROS PARA EJECUTAR EL PROYECTO No. 424 PEL: FORTALECIMIENTO DE ORGANIZACIONES Y REDES SOCIALES - COMPONENTE: FORTALECIMIENTO DE ESPACIOS LOCALES DE PARTICIPACIÓN Y EL PROYECTO No. 761 PGI: BARRIOS UNIDOS UNA CASA  DE IGUALDAD DE OPORTUNIDADES- COMPONENTE: FORMACIÓN EN PARTICIPACIÓN POLÍTICA PARA LAS MUJERES DE BARRIOS UNIDOS FASE II</t>
  </si>
  <si>
    <t>Contrato No 048-2012,AUNAR ESFUERZOS TÉCNICOS, FISICOS, ADMINISTRATIVOS Y FINANCIEROS PARA LA EJECUCIÓN DE ACCIONES BAJO EL SERVICIO DE APOYO ALIMENTARIO Y NUTRICIONAL  PARA EL FORTALECIMIENTO Y CONTINUIDAD DE LOS COMEDORES COMUNITARIOS DE ALCAZARES, SAN FERNANDO Y DOCE DE OCTUBRE  EN LA LOCALIDAD DE BARRIOS UNIDOS, DE CONFORMIDAD CON EL PROYECTO No 389-2012, LINEAMIENTOS, ESTUDIOS PREVIOS, ANEXO TÉCNICO DE LA SECRETARIA DISTRITAL DE INTEGRACIÓN SOCIAL -SDIS- Y LA PROPUESTA PRESENTADA</t>
  </si>
  <si>
    <t>21-09-201</t>
  </si>
  <si>
    <t>Contrato No 049-2012, PRESTACION DE SERVICIOS PROFESIONALES DE APOYO NECESARIOS PARA EL DESARROLLO DE ACCIONES DE FOCALIZACIÓN Y DE IDENTIFICACIÓN DE LA POBLACION ATENDIDA DENTRO DEL PROYECTO 389-12 PGI: REALIZACIÓN DE UN PROGRAMA DE SEGURIDAD ALIMENTARIA Y NUTRICIONAL PARA LA POBLACIÓN EN CONDICIONES DE FRAGILIDAD SOCIAL, COMPONENTE: FORTALECIMIENTO Y CONTINUIDAD DE LOS COMEDORES COMUNITARIOS DELA LOCALIDAD DE BARRIOS UNIDOS - COMEDOR ALCAZARES, SAN FERNANDO Y DOCE DE OCTUBRE DE ACUERDO CON LOS LINEAMIENTOS Y LA PROPUESTA PRESENTADA POR EL OFERENTE</t>
  </si>
  <si>
    <t>Contrato No 050-2012, PRESTACION DE SERVICIOS PROFESIONALES NECESARIOS PARA EL DESARROLLO DE ACCIONES DE SUPERVISIÓN AL CONVENIO DE ASOCIACIÓN QUE SE SUSCRIBA EN VIRTUD AL PROCESO: FDLBU-PCD-CA-002 DE 2012, RELACIONADO CON LOS COMPONENTES DE INCLUSIÓN Y ADMINISTRATIVO Y FINANCIERO ESTABLECIDOS EN EL ANEXO TÉCNICO DE LAS SDIS 2012 PARA EL CUMPLIMIENTO DEL FORTALECIMIENTO Y CONTINUIDAD DE LOS COMEDORES COMUNITARIOS DE LA LOCALIDAD DE BARRIOS UNIDOS - ALCAZARES, DOCE DE OCTUBRE  Y SAN FERNANDO, DE ACUERDO CON LOS LINEAMIENTOS Y LA PROPUESTA PRESENTADA POR EL OFERENTE</t>
  </si>
  <si>
    <t>Contrato No 051-2012, AUNAR ESFUERZOS TÉCNICOS, FISICOS, ADMINISTRATIVOS Y FINANCIEROS PARA LA REALIZACIÓN DE ACTIVIDADES DEPORTIVAS EN FORMACIÓN, RECREATIVAS Y LÚDICAS EN LA LOCALIDAD DE BARRIOS UNIDOS EN LOS COMPONENTES: ECOAVENTURA BARRIOS UNIDOS 2012   Y EL COMPONENTE  VACACIONES RECREATIVAS BARRIOS UNIDOS 2012, DE CONFORMIDAD CON LOS ESTUDIOS PREVIOS, PROYECTO,  LINEAMIENTOS Y LA PROPUESTA PRESENTADA</t>
  </si>
  <si>
    <t>16-10-25012</t>
  </si>
  <si>
    <t>Contrato No 052-2012,LA PRESTACIÓN DE SERVICIOS PROFESIONALES DE APOYO A LA OFICINA DE ANÁLISIS ECONÓMICO DE LA ADMINISTRACIÓN LOCAL, CON EL FIN DE GARANTIZAR EL ADECUADO Y OPORTUNO CUMPLIMIENTO DE LOS PROPÓSITOS FUNCIONALES DE LA MISMA</t>
  </si>
  <si>
    <t>Contrato No 053-2012, CONTRATAR EL SERVICIO GENERAL DE ASEO Y CAFETERIA (INCLUYE INSUMOS) PARA LAS SEDES DE LA ALCALDIA LOCAL DE BARRIOS UNIDOS, POR EL SISTEMA DE PRECIOS UNITARIOS FIJOS DE ACURFO A LOS SERVICIOS SEÑALADOS POR LA ENTIDAD, ESPECIFICACIONES  Y DEMAS CONDICIONES SEÑALADAS EN LOS ESTUDIOS Y PLIEGOS DE CONDICIONES</t>
  </si>
  <si>
    <t>Contrato No 054-2012, CONTRATAR LA PRESTACIÓN DE SERVICIOS PARA EJECUTAR  EL PROYECTO 348-12 PGI: REALIZACIÓN DE ACCIONES DE PROMOCIÓN, PREVENCIÓN Y PROTECCIÓN ESPECÍFICA A NIÑOS Y NIÑAS ENTTRE LOS CERO Y CINCO AÑOS, JÓVENES ADOLESCENTES Y PERSONAS MAYORES DE LA LOCALIDAD DE BARRIOS UNIDOS. COMPONENTE: TRATAMIENTO DE ORTODONCIA PARA JÓVENES ADOLESCENTES ENTRE LOS 13 Y 22 AÑOS DE LA LOCALIDAD DE BARRIOS UNIDOS</t>
  </si>
  <si>
    <t>Contrato No 055-2012, CONTRATAR LA PRESTACIÓN DE SERVICIOS PARA EJECUTAR  EL PROYECTO 348-12 PGI: REALIZACIÓN DE ACCIONES DE PROMOCIÓN, PREVENCIÓN Y PROTECCIÓN ESPECÍFICA A NIÑOS Y NIÑAS ENTTRE LOS CERO Y CINCO AÑOS, JÓVENES ADOLESCENTES Y PERSONAS MAYORES DE LA LOCALIDAD DE BARRIOS UNIDOS. COMPONENTE: TRATAMIENTO DE ORTODONCIA PARA JÓVENES ADOLESCENTES ENTRE LOS 13 Y 22 AÑOS DE LA LOCALIDAD DE BARRIOS UNIDOS</t>
  </si>
  <si>
    <t>Contrato No 056-2012, CONTRATAR LA PRESTACIÓN DE SERVICIOS PARA EJECUTAR  EL PROYECTO 348-12 PGI: REALIZACIÓN DE ACCIONES DE PROMOCIÓN, PREVENCIÓN Y PROTECCIÓN ESPECÍFICA A NIÑOS Y NIÑAS ENTTRE LOS CERO Y CINCO AÑOS, JÓVENES ADOLESCENTES Y PERSONAS MAYORES DE LA LOCALIDAD DE BARRIOS UNIDOS. COMPONENTE: TRATAMIENTO DE ORTODONCIA PARA JÓVENES ADOLESCENTES ENTRE LOS 13 Y 22 AÑOS DE LA LOCALIDAD DE BARRIOS UNIDOS</t>
  </si>
  <si>
    <t>Contrato No 057-2012, EL CONTRATISTA SE COMPROMETE AL SUMINISTRO DE COMBUSTIBLE, ACEITE, REFRIGERANTE, LLANTAS Y FILTROS Y PRESTAR LOS SERVICIOS DE LAVADO Y DESPINCHADO, PARA LOS VEHICULOS QUE INTEGRAN  EL PARQUE AUTOMOTOR DE PROPIEDAD DEL FONDO DE DESARROLLOM LOCAL DE BARRIOS UNIDOS</t>
  </si>
  <si>
    <t>06-03-20147</t>
  </si>
  <si>
    <t>Contrato No 058-2012, REALIZAR LA INTERVENTORIA TÉCNICA NUTRICIONAL AL CONVENIO DE ASOCIACIÓN NoN 048 DE 2012 SUSCRITO CON LA CORPORACIÓN SIEMBRA FUTURO, PARA LA EJECUCIÓN DEL PROYECTO 389-2012 COMPONENTE: FORTALECIMIENTO Y CONTINUIDAD DE LOS COMEDORES  DE BARRIOS UNIDOS - ALCAZARES, SAN FERNANDO Y DOCE DE COCTUBRE, DE CONFORMIDAD CON EL PROYECTO No 389-2012, LINEAMIENTOS, ESTUDIOS PREVIOS, ANEXO TÉCNICO DE SDIS Y LA PROPUESTA PRESENTADA</t>
  </si>
  <si>
    <t>Contrato No 059-2012,AUNAR ESFUERZOS TECNICOS, FISICOS, ADMINISTRATIVOS Y FINANCIEROS PARA ACTIVIDADES ARTISTICAS, CULTURALES Y PATRIMONIALES EN LA LOCALIDAD DE BARRIOS UNIDOS. COMPONENTE: "CELEBRACIÓN DE LA NAVIDAD Y REYES MAGOS EN LA OCALIDAD DE BARRIOS UNIDOS", DE CONFORMIDAD CON LOS ESTUDIOS PREVIOS Y LA PROPUESTA PRESENTADA</t>
  </si>
  <si>
    <t>Contrato No 060-2012, PRESTACION  DEL SERVICIO DE RADIO Y TELEFONÍA MEDIANTE EL SISTEMA IDEN PARA EL COMITÉ LOCAL DE EMERGENCIAS DE LA LOCALIDAD DE BARRIOS UNIDOS DE ACUERDO AL PROYECTO NO. 418 PGI: FORTALECIMIENTO DE LA CAPACIDAD TÉCNICA Y SOCIAL PARA LA PREVENCIÓN Y EL MANEJO DEL RIESGO. - CLE –.</t>
  </si>
  <si>
    <t>Contrato No 061-2012,REALIZAR LAS OBRAS PÚBLICAS REQUERIDAS PARA:   1)-MEJORAMIENTO, MANTENIMIENTO, REHABILITACION Y/O CONSTRUCCIÓN DEL ESPACIO PÚBLICO; 2) MANTENIMIENTO Y EQUIPAMIENTO DE PARQUES Y ESCENARIOS DEPORTIVOS, EN LA LOCALIDAD DE BARRIOS UNIDOS</t>
  </si>
  <si>
    <t>26-023-2013</t>
  </si>
  <si>
    <t>Contrato No 062-2012,EJECUTAR EL PROYECTO 348-12 PGI: REALIZACION DE ACCIONES DE PROMOCION, PREVENCION Y PROTECCION ESPECIFICAS A NIÑOS Y NIÑAS ENTRE LOS CERO Y CINOC AÑOS, JOVENES ADOLESCENTES Y PERSONAS MAYORES DE LA LOCALIDAD DE BARRIOS UNIDOS.COMPONENTE: ACCIONES DE PROMOCION, PREVENCION Y ATENCIÓN EL ADULTO Y PERSONAS MAYORES DE LA LOCALIDAD DE BARRIOS UNIDOS - MEJORAR LAS CONDICIONES SALUD BUCAL EN PACIENTES CON PERDIDAD DE LA DENTICIÓN PERMANENTE</t>
  </si>
  <si>
    <t>Contrato No 063-2012,EL PROYECTO No 408-12 "PGI: PROMOCION, PREVENCIÓN Y ATENCIÓN A VICTIMAS EN VIOLENCIA SEXUAL E INTRAMAFILIAR, EXPLOTACION SEXUAL Y LABORAL INFANTIL, PROMOCION Y PREVENCION Y ATENCION TERAPEUTICA  A VICTIMAS  EN VIOLENCIA SEXUAL E INTERFAMILAR MALTRATO INFANTIL Y PROBLEMAS COMPORTAMENTALES PREVENCION AL ABUSO SEXUAL, Y LA EXPLOTACION LABOARAL .</t>
  </si>
  <si>
    <t>Contrato No 064-2012, Adquisición e instalación de alarmas comunitarias inalámbricas para fortalecer los frentes de seguridad de la localidad de acuerdo al proyecto 415 PGI: realización de programas para la prevención de la inseguridad mediante la reparación de frentes de seguridad  en áreas críticas.</t>
  </si>
  <si>
    <t>28-11-202</t>
  </si>
  <si>
    <t>Contrato No 065-2012,contratar la interventoría técnica, administrativa, financiera que realice el seguimiento del contratos celebrado por Fondo de Desarrollo Local de Barrios Unidos para la ejecución del siguiente proyecto: 348-12 PGI: Realización de acciones de promoción, prevención y protección específica a niños y niñas entre los cero y cinco años, jóvenes adolescentes y personas mayores de la localidad de Barrios Unidos. Componente: Tratamientos de ortodoncia para jóvenes adolescentes entre los 13 y 22 años de la localidad de Barrios Unidos</t>
  </si>
  <si>
    <t>Contrato No 066-2012,CONTRATAR A PRECIOS UNITARIOS FIJOS, SIN FORMULA DE REAJUSTE LAS OBRAS DE DEMOLICIÓN DE EDIFICACIONES CONSTRUIDAS EN PREDIOS PRIVADOS O PÚBLICOS QUE HAYAN SIDO DECRETADOS POR ACTOS ADMINOSTRATIOVOS COMO INFRACTORES DE LAS NORMAS URBANÍSTICAS, E IGUALMENTE DEMOLER, DESINSTALAR ELEMENTOS AJENOS AL MOBILIARIO URBANO REGLAMENTARIO O AUTORIZADO QUE OBSTRUYA LA LIBRE CIRCULACIÓN, TRÁNSITO, GOCE DEL ESPACIO PÚBLICO EN LA LOCALIDAD DE BARRIOS UNIDOS.</t>
  </si>
  <si>
    <t>Contrato No 067-2012,ELCONTRATISTA SE OBLIGA PARA CON EL FONDO A LA COMPRA VENTA DE ELEMENTOS DE SEGURIDAD INDUSTRIAL E INSUMOS TECNICOS PARA LA OFICINA DE ARCHIVO LOCAL DE ACUERDO AL PROYECTO # 427 FORTALECIEMIENTO DE LA OFICINA LOCAL DE ARCHIVO , DE CONFORMIDAD CON LAS ESPECIFICSCIONES TECNICAS Y DEMAS CONDICIONES PREVISTAS EN LOS ESTUDIOS PREVIOS"</t>
  </si>
  <si>
    <t>Contrato No 068-2012,CORREO POSTAL URBANO, CORREO CERTIFICADO NACIONAL E INTERNACIONAL DE LOS DOCUMENTOS GENERADOS EN LAS DIFERENTES DEPENDENCIAS DE LA ALCALDIA LOCAL DE BARRIOS UNIDOS.</t>
  </si>
  <si>
    <t>Contrato No 069-2012, AUNAR ESFUERZOS TÉCNICOS ADMINISTRATIVOS Y FINANCIEROS PARA LA EJECUCIÓN DEL PROYECTO 399-12 PGI: REALIZACIÓN DE FESTIVALES Y DIVERSAS ACTIVIDADES ARTISTICAS, CULTURALES Y PATRIMONIALES EN LA LOCALIDAD DE BARRIOS UNIDOS</t>
  </si>
  <si>
    <t>Contrato No 070-2012, CONTRATAR LA EJECUCIÓN DEL PROYECTO N° 403 PGI: ATENCIÓN A LA POBLACIÓN EN CONDICIÓN DE DISCAPACIDAD DE LA LOCALIDAD DE BARRIOS UNIDOS COMPONENTE: "FORTALECIMIENTO AL BANCO DE AYUDAS TÉCNICAS PARA PERSONAS EN CONDICIÓN DE DISCAPACIDAD DE LA LOCALIDAD DE BARRIOS UNIDOS" Y "CUIDANDO A CUIDADORAS Y CUIDADORES, NIÑAS, NIÑOS, BENEFICIARIOS DEL PROYECTO 403 DE LA LOCALIDAD DE BARRIOS UNIDOS"</t>
  </si>
  <si>
    <t>Contrato No 071-2012, ADQUIRIR CASCOS ABATIBLES E IMPERMEABLES PARA MOTOCICLETA CON DESTINO A LA ESTACIÓN XII DE LA POLICIA METROPOLIATANA DE BOGOTÁ DE ACUERDO AL PROYECTO 414 PGI: ACCIONES PARA FORTALECER LA SEGURIDAD Y CONVIVENCIA EN LA LOCALIDAD, PARA PREVENIR CONFLICTOS, VIOLENACIAS Y DELITOS</t>
  </si>
  <si>
    <t>Contrato No 072-2012, SELECCIONAR EL INTERMEDIARIO DE SEGUROS LEGALMENTE ESTABLECIDO EN EL PAÍS, QUE PRESTE SUS SERVICIOS PARA EL DISEÑO, ESTRUCTURACIÓN, IMPLEMENTACIÓN, CONTRATACIÓN Y MANEJO DEL PROGRAMA DE SEGUROS Y LA ´PRESTACIÓN DE SERVICISO ASOCIADOS, TALES COMO PREVENCIÓN DE PÉRDIDAS, ADMINISTRACIÓN DE RIESGOS Y MANEJO DE SINIESTROS, QUE REQUIERE EL FONDO DE DESARROLLO LOCAL DE BARRIOS UNIDOS PARA LA DEBIDA PROTECCION DE SUS BIENES E INTERESES PATRIMONIALES Y POR LOS QUE SEA O LLEGARE A SER RESPONSABLE</t>
  </si>
  <si>
    <t>23-01-20147</t>
  </si>
  <si>
    <t>Contrato No 073-2012, VENTA DE ELEMENTOS DE DOTACIÓN PARA UN JARDÍN INFANTIL OPERADO POR LA SECREATRIA DISTRITAL DE INTEGRACIÓN SOCIAL DE LA LOCALIDAD DE BARRIOS UNIDOS</t>
  </si>
  <si>
    <t>Contrato No 074-2012, VENTA DE ELEMENTOS DE DOTACIÓN PARA UN JARDÍN INFANTIL OPERADO POR LA SECREATRIA DISTRITAL DE INTEGRACIÓN SOCIAL DE LA LOCALIDAD DE BARRIOS UNIDOS UBICADO EN CARRERA 28 # 70-08  DENOMINADO " JARDIN INFANTIL ALCAZARES", GRUPO # 2 ELEMENTOS DIDACTICOS Y DEPORTIVAS.</t>
  </si>
  <si>
    <t>Contrato No 075-2012,  CONTRATAR EL MANTENIMIENTO DE LA ALCALDIA Y ADECUAR LAS OFICINAS PARA CREAR MAS ESPACIOS DESTINADOS A UBICAR FUNCIONARIOS, ADEMÁS MANTEBNER LA PLANTA FISICA DEL INMUEBLE QUE TIENE EN COMODATO Y DE LAS CUALES HACEN PARTE INTEGRAL LOS SALONES UTILIZADOS ACTUALMENTE POR EL COLEGIO TOMAS CARRASQUILLA</t>
  </si>
  <si>
    <t>Contrato No 076-2012, CONTRATAR LA ADQUISICIÓN DE EQUIPOS DE CÓMPUTO, CÁMARAS, VIDEOBEAM Y SOLCUIONES INFORMÁTICAS DE ACUERDO A LAS ESPECIFICACIONES TÉCNICAS</t>
  </si>
  <si>
    <t>Contrato No 077-2012, PRESTAR SERVICIOS PROFESIONALES DE APOYO NECESARIOS PARA EL DESARROLLO DE ACCIONES DE COORDINACIÓNJ Y FOCALIZACIÓN PARA LA IDENTIFICACIÓN DE LA POBLACIÓN ATENDIDA DENTRO DEL PROYECTO N° 389 PGI: REALIZACIÓN DE UN PROGRAMA DE SEGURIDAD ALIMENTARIA Y NUTRICIONAL PARA POBLACIÓN EN CONDICIONES DE FRAGILIDAD SOCIAL. COMPONENTE: PROGRAMA NUTRICIONAL PARA MADRES GESTANTES Y/O LACTANTES Y AM,DRES CABEZA DE FAMILIA</t>
  </si>
  <si>
    <t>Contrato No 078-2012, LA PRESTACIÓN DE SERVICIOS DE APOYO TÉCNICO, AL GRUPO DE GESTIÓN JURÍDICO Y NORMATIVO, DE LAS ACTIVIDADES QUE SE GENEREN EN LAS INSPECCIONES DE LA POLICIA DE LA ALCALDÍA LOCAL DE BARRIOS UNIDOS, DE ACUERDO CON LOS LINEAMIENTOS Y LA PROPUESTA PRESENTADA</t>
  </si>
  <si>
    <r>
      <t xml:space="preserve">Contrato No 079-2012,LA PRESTACIÓN DE SERVICIOS </t>
    </r>
    <r>
      <rPr>
        <sz val="10"/>
        <color indexed="8"/>
        <rFont val="Calibri"/>
        <family val="2"/>
        <charset val="1"/>
      </rPr>
      <t xml:space="preserve"> PROFESIONALES  DE ABOGADO TITULADO, </t>
    </r>
    <r>
      <rPr>
        <sz val="10"/>
        <rFont val="Calibri"/>
        <family val="2"/>
        <charset val="1"/>
      </rPr>
      <t xml:space="preserve"> </t>
    </r>
    <r>
      <rPr>
        <sz val="10"/>
        <color indexed="8"/>
        <rFont val="Calibri"/>
        <family val="2"/>
        <charset val="1"/>
      </rPr>
      <t xml:space="preserve">PARA APOYAR LAS ACTIVIDADES QUE SE GENEREN EN LA   OFICINA DE ASESORÍA DE OBRAS </t>
    </r>
    <r>
      <rPr>
        <sz val="10"/>
        <rFont val="Calibri"/>
        <family val="2"/>
        <charset val="1"/>
      </rPr>
      <t xml:space="preserve">DEL </t>
    </r>
    <r>
      <rPr>
        <sz val="10"/>
        <color indexed="8"/>
        <rFont val="Calibri"/>
        <family val="2"/>
        <charset val="1"/>
      </rPr>
      <t xml:space="preserve">GRUPO DE GESTIÓN NORMATIVO Y JURÍDICO  DEL FONDO DE DESARROLLO LOCAL </t>
    </r>
    <r>
      <rPr>
        <sz val="10"/>
        <rFont val="Calibri"/>
        <family val="2"/>
        <charset val="1"/>
      </rPr>
      <t xml:space="preserve"> DE BARRIOS UNIDOS</t>
    </r>
  </si>
  <si>
    <t>Contrato No 080-2012,SUMINISTRAR BONOS CANJEABLES POR ALEMNTOS PARA MADRES GESTANTES Y MADRES CABEZA DE FAMILIA EN ESTADO DE VULNERABILIDAD DE LA LOCALIDAD DE BARRIOS UNIDOS. LIGANDO AL DESARROLLO DE LA POLÍTICA PÚBLICA DE SEGURIDAD ALIMENTARIA Y NUTRICIONAL</t>
  </si>
  <si>
    <t>Contrato No 081-2012, EL CONTRATISTA SE OBLIGA PARA CON EL FONDO DE DESARROLLO LOCAL DE BARRIS UNIDOS A PRESTAR SERVICIOS DE APOYO TECNICO AL GRUPO ADMINISTRATIVO Y FINANCIERO, EN LAS ACTIVIDADES QUE COMO APOYO REQUIERA LA CORPORAIÓN JUNTA ADMINISTRADORA LOCAL DE BARRIOS UNIDOS, DE ACUERDO CON LOS LINEAMIENTOS Y LA PROPUESTA PRESENTADA POR EL OFERENTE".</t>
  </si>
  <si>
    <t>Contrato No 488-2012 CRONOPIA, ANUAR ESFUERSOS ENTRE LA SECRETARIA DISTRITAL DE CULTURA , RECREACION Y DEPORTE , EL FONDO DE DESARROLLO LOCAL DE BARRIOS UNIDOS Y LA CORPORACION CASA DE LA CULTURA DE BARRIOS UNIDOS CRONOPIA PARA REALIZAR EL PROYECTO " DINAMIZACION CASA DE LA CUALTURA Y FORTALECIMIOENTO DE LOS PROCESOS DE INVESTIGACION Y FORMACION DE LA LOCALIDAD BARRIOS UNIDOS".</t>
  </si>
  <si>
    <t>Contrato No 1292-2012, EJECUCIÓN DIRECTA POR PARTE DE LAS ALCALDIAS LOCALES Y DEMAS ENTIDADES QUE SON PARTE DEL MISMO, DE LA CONSTRUCCION, RECONSTRUCCIÓN, REHABILITACIÓN Y MANTENIMIENTO DE LAS VIAS LOCALES, ESPACIO PUBLICO, ADECUACIÓN DE ANDENES PARA LA MOVILIDAD  DE LAS PERSONAS  EN SITUACION DE DISCAPACIDAD Y LA ARBORIZACION  DE LAS ZONAS INTERVENIDAS EN DESARROLLO  DE LA LINEA DE INVERSIÓN LOCAL- MALLA VIAL, CON CARGO AL PRESUPUESTO DE LOS FONDOS DE DESARROLLO LOCAL</t>
  </si>
  <si>
    <t xml:space="preserve">AO-01-2012, seleccionar la persona natural o jurídica o el consorcio o la unión temporal para ejecutar el siguiente objeto contractual: El Fondo de Desarrollo Local de Barrios Unidos necesita contratar  la expedición de las pólizas de seguros  que amparen   los bienes e intereses patrimoniales de los cuales es legalmente responsable el FONDO DE DESARROLLO LOCAL DE BARRIOS UNIDOS, de acuerdo a la relación adjunta en el ANEXO 3, durante el termino de 228 días para previalcaldias y todo riesgo vehículos.  Igualmente entregar a favor del Fondo de Desarrollo Local de Barrios Unidos el Seguro Obligatorio de Accidentes   de Transito SOAT  por un año para los vehículos conforme a los estudios previso y propuesta presentada </t>
  </si>
  <si>
    <t>AO-02-2012,EL CONTRATISTA  se obliga para con el fondo a la Compra Venta de escáneres para la implementación y modernización del proceso de Gestión Documental en El Fondo de Desarrollo Local de Barrios Unidos, de acuerdo con  los estudios previos, invitación publica y propuesta presentada</t>
  </si>
  <si>
    <t>AO-03-2012EL CONTRATISTA  se obliga para con el fondo al suministro de apoyo logístico integral  para la realización del evento de rendición de cuentas de la Alcaldía Local de Barrios Unidos, de acuerdo con  los estudios previos, invitación publica y propuesta presentada</t>
  </si>
  <si>
    <t>AO-04-2012, EL CONTRATISTA  se obliga para con el fondo a LA EXPEDICION DE UNA POLIZA COLECTIVA DE SEGUROS DE VIDA QUE INCLUYE LA COBERTURA DE SEGURO DE VIDA BASICO , INCAPACIDAD TOTAL Y PERMANENTE , MUERTE ACCIDENTAL INCLUIDO EL SUICIDIO , BENEFICIOS POR DESMENBRACION, GASTOS FUNERARIOS ($ 5.0000.000.), ANTICIPO DEL 50% ENFERMEDADES GRAVES, GASTOS MEDICOS POR ACCIDENTE ($ 5.000.000.), QUE AMPARE LOS NUEVE EDILES DE LA LOCALIDAD DOCE DE BARRIOS UNIDOS, POR UN PERIODO DE (12) DOCE MESES. MONTO EQUIVALENTE A 300 SALARIOS MINIMOS MENSUALES LEGALES CADA UNO SIN CRECIMIENTO, DE CONFORMIDAD CON LO PREVISTO EN LOS ARTICULOS 34 Y 72 DEL DECRETO 1421 DE 1993, , conforme a los estudios previos, invitación y propuesta presentada.</t>
  </si>
  <si>
    <t>0706-2012</t>
  </si>
  <si>
    <t>AO-05-2012, EL CONTRATISTA  se obliga para con el fondo a LA PRESTACIÓN DE SERVICIOS INTEGRALES PARA EL MANTENIMIENTO PREVENTIVO Y CORRECTIVO, INCLUYENDO SUMINISTRO DE REPUESTOS, TÓNER Y ROLLO MASTER PARA LOS EQUIPOS DE FOTOCOPIADO RICOH Y DUPLICADORA RISO, DE PROPIEDAD DEL FONDO DE DESARROLLO LOCAL DE BARRIOS UNIDOS, DE CONFORMIDAD CON LOS ESTUDIOS PREVIOS, LA INVITACION PUBLICA Y LA OFERTA PRESENTADA.</t>
  </si>
  <si>
    <t>AO-06-2012, EL CONTRATISTA  se obliga para con el fondo a LA COMPRAVENTA DE CHAQUETAS INSTITUCIONALES PARA LOS SERVIDORES PÚBLICOS DE LA ALCALDÍA LOCAL DE BARRIOS UNIDOS DE CONFORMIDAD CON LOS ESTUDIOS PREVIOS, LA INVITACION PÚBLICA Y LA OFERTA PRESENTADA</t>
  </si>
  <si>
    <t>AO-07-2012, EL CONTRATISTA SE OBLIGA PARA CON EL FONDO A REALIZAR LA  INTERVENTORIA TECNICA, ADMINISTRATIVA Y FINANCIERA  DEL PROYECTO 470-12 DENOMINADO PGI: ASISTENCIA MEDIANTE UN PROGRAMA DE SUBSIDIOS PARA PERSONAS MAYORES DE LA LOCALIDAD DE BARRIOS UNIDOS , DE CONFORMIDAD CON LOS ESTUDIOS PREVIOS Y LA PROPUESTA PRESENTADA".</t>
  </si>
  <si>
    <t>AO-08-2012, EL CONTRATISTA SE OBLIGA PARA CON EL FONDO A LA ADQUISICIÓN DE EQUIPOS DE AUDIO PARA FORTALECER EL COMPONENTE HUMANO DE LOS FRENTES DE SEGURIDAD DE LA LOCALIDAD DE ACUERDO AL PROYECTO 415 PGI: REALIZACIÓN DE PROGRAMAS PARA LA PREVENCIÓN DE LA INSEGURIDAD MEDIANTE LA REPARACIÓN DE FRENTES DE SEGURIDAD EN ÁREAS CRÍTICAS, DE CONFORMIDAD CON LOS ESTUDIOS PREVIOS Y LA INVITACIÓN PÚBLICA</t>
  </si>
  <si>
    <t>AO-09-2012, EL CONTRATISTA SE OBLIGA PARA CON EL FONDO DE DESARROLLO LOCAL DE BARRIOS UNIDOS A EJECUTAR LA INTERVENTORIA TÉCNICA, ADMINISTRATIVA Y FINANCIERA DEL CONTRATO QUE EJECUTE EL PROYECTO No. 391 PEL. FORTALECIMIENTO DE LA TRANSFORMACIÓN DE LA PEDAGOGÍA EN BARRIOS UNIDOS, COMPONENTE: INTENSIFICACIÓN HORARIA -PREICFES-PARA ESTUDIANTES DE LOS COLEGIOS PÚBLICOS DE LA LOCALIDAD, DE CONFORMIDAD CON LOS ESTUDIOS PREVIOS, LA INVITACIÓN PÚBLICA Y LA OFERTA PRESENTADA</t>
  </si>
  <si>
    <t>13-12-203</t>
  </si>
  <si>
    <t>AO-10-2012,REALIZAR  LA INTERVENTORIA PARA QUE SE DESARROLLE ELSEGUIMIENTO ADMINISTRATIVO, TECNICO , FINANCIERO Y CONTABLE AL CONVENIO DE ASOCIACION  SUSCRITO ENTRE EL FONDO DE DESARROLLO LOCAL DE BARRIOS UNIDOS Y CAFAM CUYO OBJETO ES: "AUNAR ESFUERZOS TÉCNICOS, FISICOS, ADMINISTRATIVOS Y FINANCIEROS PARA LA REALIZACIÓN DE ACTIVIDADES DEPORTIVAS EN FORMACIÓN, RECREATIVAS Y LUDICAS, EN LA LOCALIDAD DE BARRIOS UNIDOS EN LOS COMPONENTES. ECOAVENTURA BARRIOS UNIDOS 2012" Y EL COMPONENTE: "VACACIONES RECREATIVAS BARRIOS UNIDOS20122, DE ACUERDO AL MANUAL DE INTERVENTORIA DE LA VEEDURIA DISTRITAL, LOS PROCEDIMIENTOS ESTABLECIDOS POR LA SECRETARIA DE GOBIERNO, LA ALCALDIA LOCAL DE BARRIOS UNIDOS Y DEMÁS NORMAS CONCORDANTES</t>
  </si>
  <si>
    <t>90,25</t>
  </si>
  <si>
    <t>AO-11-2012,CONTRATAR LA ADQUISICIÓN DE MATERIAL IMPRESO PUBLICITARIO PARA FORTALECER LOS FRENTES DE SEGURIDAD DE LA LOCALIDAD DE ACUERDO ALPROYECTO 415 PGI: REALIZACION DE PROGRAMAS PARA LA PREVENCIÓN DE LA INSEGURIDAD MEDIANTE LA REPARACIÓN DE FRENTES DE SEGURIDAD EN ÁREAS CRÍTICAS</t>
  </si>
  <si>
    <t>90,15</t>
  </si>
  <si>
    <t>AO-12-2012, EJECUTAR LA INTERVENTORIA TÉCNICA, ADMINISTRATIVA Y FINANCIERA DEL CONTRATO QUE EJECUTEB EL PROYECTO 405-12 PGI: PREVENCIÓN, PROTECCIÓN Y ATENCIÓN A NIÑOS, NIÑAS Y ADOLESCENTES. COMPONENTE: "OPCIONES POSITIVAS PARA NUESTROS NIÑOS, NIÑAS Y ADOLESCENTES PARA LA UTILIZACIÓN DEL TIEMPO LIBRE EN CONTRA JORNADAS ESCOLARES".</t>
  </si>
  <si>
    <t>AO-13-2012,EJECUTAR LA INTERVENTORIA TÉCNICA, ADMINISTRATIVA Y FINANCIERA DEL CONTRATO QUE EJECUTEB EL PROYECTO 405-12 PGI: PREVENCIÓN, PROTECCIÓN Y ATENCIÓN A NIÑOS, NIÑAS Y ADOLESCENTES. COMPONENTE: "OPCIONES POSITIVAS PARA NUESTROS NIÑOS, NIÑAS Y ADOLESCENTES PARA LA UTILIZACIÓN DEL TIEMPO LIBRE EN CONTRA JORNADAS ESCOLARES".</t>
  </si>
  <si>
    <t>AO-14-2012, EJECUTAR INTERVENTORÍA TÉCNICA, ADMINISTRATIVA Y FINANCIERA PARA LA EJECUCIÓN DEL PROYECTO No. 403 PGI: ATENCIÓN DE LA POBLACIÓN EN CONDICIÓN DE DISCAPACIDAD DE LA LOCALIDAD DE BARRIOS UNIDOS COMPONENTES: “FORTALECIMIENTO AL BANCO DE AYUDAS TÉCNICAS PARA PERSONAS EN CONDICIÓN DE DISCAPACIDAD DE LA LOCALIDAD DE BARRIOS UNIDOS” y “CUIDANDO CUIDADORAS - CUIDADORES, NIÑOS Y NIÑAS BENEFICIARIOS DEL PROYECTO No. 403 DE LA LOCALIDAD DE BARRIOS UNIDOS”.</t>
  </si>
  <si>
    <t>AO-15-2012,Realizar la interventoría técnica, administrativa y financiera para la ejecución del proyecto 348-12 PGI: Realización de acciones de promoción, prevención y protección específica a niños y niñas entre los cero y cinco años, jóvenes adolescentes y personas mayores de la localidad de Barrios Unidos. Componente: “Acciones de promoción, prevención y atención al adulto y personas mayores de la localidad de Barrios Unidos - Mejorar las condiciones salud bucal en pacientes con pérdida de la dentición permanente “Barrios Unidos Sonríe</t>
  </si>
  <si>
    <t>23-112-2013</t>
  </si>
  <si>
    <t>AO-16-2012, realizar la impresión de 1000 cartillas informativas del PLAN DE DESARROLLO LOCAL de Barrios Unidos TRANSFORMANDO REALIDADES CON HUELLA CIUDADANA de acuerdo las especificaciones técnicas suministradas por la Alcaldía Local de Barrios Unidos y la propuesta presentada</t>
  </si>
  <si>
    <t>AO-17-2012,ADQUISICIÓN DE CARPAS Y SILLAS PARA FORTALECER EL COMPONENTE HUMANO DE LOS FRENTES DE SEGURIDAD DE LA LOCALIDAD DE ACUERDO AL PROYECTO 415 PGI:  REALIZACIÓN DE PROGRAMAS PARA LA PREVENCIÓN DE LA INSEGURIDAD DMEDIANTE LA REPARACIÓN DE FRENTES DE SEGURIDAD EN ÁREAS CRÍTICAS</t>
  </si>
  <si>
    <t>AO-18-2012,ADQUISICIÓN DE CARPAS Y SILLAS PARA FORTALECER EL COMPONENTE HUMANO DE LOS FRENTES DE SEGURIDAD DE LA LOCALIDAD DE ACUERDO AL PROYECTO 415 PGI:  REALIZACIÓN DE PROGRAMAS PARA LA PREVENCIÓN DE LA INSEGURIDAD DMEDIANTE LA REPARACIÓN DE FRENTES DE SEGURIDAD EN ÁREAS CRÍTICAS</t>
  </si>
  <si>
    <t>02-012-2013</t>
  </si>
  <si>
    <t>AO-19-2012,REALIZAR LA INTERVENTORIA TÉCNICA, ADMINISTRATIVA Y FINANCIERA PARA LA EJECUCIÓN DEL PROYECTO 408-12 PGI: PROMOCIÓN, PREVENCIÓN Y ATENCIÓN TERAPEÚTICA A VICTIMAS EN VIOOLENCIA SEXUAL E INTRAFAMILAR MALTRATO INFANTIL Y PROBLEMAS COMPORTAMENTALES - PREVENCIÓN AL ABUSO SEXUAL, LA EXPLOTACIÓN SEXUAL Y LABORAL INFANTIL</t>
  </si>
  <si>
    <t>AO-20-2012, REALIZAR LA INTERVENTORIA TÉCNICA, ADMINISTRATIVA Y FINANCIERA PARA LA EJECUCIÓN DEL PROYECTO 389 PGI: REALIZACIÓN DE UN PROGRAMA DE SEGURIDAD ALIMENTARIA Y NUTRICIONAL PARA POBLACIÓN EN CONDICIONES DE FRAGILIDAD SOCIAL. COMPONENTE: BONOS CANJEABLES POR ALIMENTOS PARA MADRES GESTANTES Y/O LACTANTES Y MADRES CABEZA DE FAMILIA</t>
  </si>
  <si>
    <t>AO-21-2012, PRESTAR SERVICIOS TÉNICOS EN METROLOGÍA LEGAL EN LA MODALIDAD DE VERIFICACIÓN DE EQUIPOS E INSTRUMENTOS DE MEDICIÓN (BALANZAS COMERCIALES Y SURTIDORES DE COMBUSTIBLE DERIVADOS DEL PETRÓLEO), CON EL FIN DE DETERMINAR ENL CUMPLIMIENTO DE LAS MEDIADAS Y PESAS LEGALMENTEM ESTABLECIDAS, QUE SIRVAN DE PRUEBA PARA INICIAR UN PROCESO SANCIONATORIO POR LA AUTORIDAD COMPETENTE ANTE EL INCUMPLIMIENTO DE LAS MISMAS</t>
  </si>
  <si>
    <t>AO-22-2012,Seleccionar al oferente que realice el mantenimiento preventivo y correctivo, incluido suministros, de las sedes de la Alcaldía Local de Barrios Unidos u otros espacios en donde la administración local requiera la prestación del servicio.</t>
  </si>
  <si>
    <t>AO-23-2012,Contratar el mantenimiento preventivo y correctivo de os vehículos, incluido suministros, que conforman el parqeu automotor del Fondo de Desarrollo local de Barrios Unidos, para su cabal funcionamiento de acuerdo con los iítems, cantidades y especificaciones técnicas establecidas en los pliegos de condiciones.</t>
  </si>
  <si>
    <t>Contrato No 001-2013, LA ARRENDADORA ENTREGA AL ARRENDATARIO Y ESTE RECIBE EN CALIDAD DE ARENDAMIENTO UNA (1) BODEGA DE SU PROPIEDAD, PARA USO INSTITUCIONAL
 EXCLUSIVO DE LA ALCALDIA LOCAL DE BARRIOS UNIDOS Y DE LAS INSPECCIONES DE POLICIA DE LA MISMA LOCALIDAD, UBICADA EN LA CALLE 74 No 62-16 DE BOGOTÁ D.C
 ACTUAL NOMENCLATURA URBANA DEL DISTRITO, INMUEBLE IDENTIFICADO CON FOLIO MATRICULA INMOBILIARIA 50C-910987, CUYOS LINDEROS ESTÁN CONTENIDOS EN
 LA ESCRITURA PUBLICA 3557 DEL 19 DE NOVIEMBRE DE 2007 EXTENDIDA EN LA NOTARIA 33 DEL CIRCULO DE BOGOTÁ, CUYA COPIA HACE PARTE INTEGRAL DEL PRESENTE 
CONTRATO. LA BODEGA TIENE UN AREA DE 110,50 m2 Y ADEMAS CONSTA DE LAS SIGUIENTES DEPENDENCIAS: (a) UN (1) BAÑO UBICADO EN EL PRIMER PISO AL LADO DE LA RECEPCIÓN, (b) UNA (1) OFICINA</t>
  </si>
  <si>
    <t>Contrato No 002-2013, PRESTAR LOS SERVICIOS DE APOYO EN LA CONDUCCION DE LOS VEHICULOS QUE INTEGRAN EL PARQUE AUTOMOTOR DEL FONDO DE DESARROLLO LOCAL DE BARRIOS UNIDOS</t>
  </si>
  <si>
    <t>CONTRATO 003-2013, Contratarr una persona natural para prestar los servicios de apoyo en la conduccion de los vehiculos que integran el parque  automotor del fondo  de desarrollo local de barrios unidos de acxuerdo con los alineamientos y la propuesta  presentada.</t>
  </si>
  <si>
    <t>03-02-20174</t>
  </si>
  <si>
    <t>CONTRATO 004-2013,  CONTRATAR LA PRESTACION DE SERVICIOS PROFESIONALES DE ABOGADO, PARA REALIZAR LOS TRAMITES Y ACTIVIDADES RELACIONADAS CON LOS PROCESOS CONTRACTUALES QUE SE REALICEN EN LA OFICINA DE CONTRATACION DEL GRUPO DEL GRUPO ADMINISTRATIVO Y FINANCIERO DE LA ALCALDIA LOCAL DE BARRIOS UNIDOS, AL IGUAL QUE APOYAR LA SUPERVISIÓN DE LOS CONTRATOS PARA SATISFACER LAS NECESIDADES DE LA ADMINISTRACIÓN EN MATERIA DE FUNCIONAMIENTO E INVERSIÓN, QUE SEAN DESIGNADOS POR EL ALCALDE LOCAL</t>
  </si>
  <si>
    <t>CONTRATO 005-2013, PRESTAR SERVICIOS PROFESIONALES DE APOYO PARA EL DESPACHO DEL ALCALDE EN EL ACOMPAÑAMIENTO Y SEGUIMIENTO DE LAS OBLIGACIONES A SU CARGO EN LAS COMPETENCIAS PROPIAS DEL AÁREA ADMINISTRATIVA Y FINANACIERA, REALIZANDO  RECOMENDACIONES TÉCNICAS Y ECONÓMICAS QUE SEAN PERTINENTES AEN TALES MATERIAS</t>
  </si>
  <si>
    <t>AO-006-2013, CONTRATAR EL APOYO LOGISTICO PARA LA REALIZACIÓN DE LA AUDIENCIA PÚBLICA DE RENDICIÓN DE CUENTAS DE LA GESTIÓN CONTRACTUAL Y ADMINISTRATIVA DE LA ALCALDIA LOCAL DE BARRIOS UNIDOS A REALIZARSE EL DIA SABADO 16 DE AMRZO DE 2013 O AQUELLA QUE DETERMINE LA VEEDURIA DISTRITAL</t>
  </si>
  <si>
    <t>AO-007-2013, SERVICIO DE MANTENIMIENTO Y REVARGA DE DIECISIETE (17) EXTINTORES DE LA ALCALDIA LOCAL DE BARRIOS UNIDOS</t>
  </si>
  <si>
    <t>CONTRATO 008-2013, PRESTAR LOS SERVICIOS DE APOYO EN LA CONDUCCION DE LOS VEHICULOS QUE INTEGRAN EL PARQUE AUTOMOROR DEL FONDO DE DESARROLLO LOCAL DE BARRIOS UNIDOS, DE CONFORMIDAD CON LOS ESTUDIOS PREVIOS</t>
  </si>
  <si>
    <t>CONTRATO 009-2013, CONTRATAR UN PROFESIONAL PARA LA PRESTACIÓN DE SERVICIOS AL GRUPO DE GESTION ADMIISTRATIVA Y FINANCIERA DE LA ALCALDIA LOCAL DE BARRIOS UNIDOS PARA LA OFICINA DE CONTRATACION DEL FONDO DE DESARROLLO LOCAL, PARA LA ELABORACION DE LAS DIVERSAS ACTAS A CARGO DE ESTA DEPENDENCIA, LA CONSOLIDACION Y ENVIO DE LA INFORMACION REQUERIDA POR LAS DIFERENTES DEPENDENCIAS, ENTIDADES, ENTES DE CONTROL Y COMUNIDAD EN GENERAL, ASI COMO ALIMENTAR LOS RESPECTIVOS APLICATIVOS QUE A ESTABLECIDO EN LA LEY LA ALCALDIA ESTÁ EN LA OBLIGACION DE MANEJAR (SIVICOF -SECOP - PORTAL DISTRITAL DE CONTRATACION)</t>
  </si>
  <si>
    <t>CONTRATO 010-2013, PRESTAR LOS SERVICIOS PROFESIONALES EN ARCHIVISTICA O CIENCIAS DE LA INFORMACION Y LA DOCUMENTACION PARA ADELANTAR EL PROCESO RELACIONADO CON LA REVISION, ORGANIZACIÓN, ACTUALIZACION, TRANSFERENCIA Y DEMÁS ACTIVIDADES Y FUNCIONES RELACIONADAS COIN EL ARCHIVO DEL FONDO Y DE LA ALCALDIA LOCAL</t>
  </si>
  <si>
    <t>CONTRATO 011-2013, PRESTACION DE SERVICIOS PROFESIONALES PARA LA OFICINA DE PRENSA Y COMUNICACIONES DE LA ALCALDIA LOCAL DE BARRIOS UNDIOS PARA FORTALECER LOS CANALES DE COMUNICACIÓN DE LA ENTIDAD TANTO A NIVEL EXTERNO COMO INTERNO</t>
  </si>
  <si>
    <t>CONTRATO 012-2013, PRESTAR LOS SERVICIOS PROFESIONALES PARA LA OFICINA DE PLANMEACIÓN DE LA ALCALDIA LOCAL DE BARRIOS UNIDOS EN LA FORMULACIÓN DE LOS PROYECTOS DE INVCERSIÓN, PREYECCIÓN TÉCNICA DE LOS ESTUDIOS PREVIOS Y EL SEGUIMIENTO A LA EJECUCIÓN DE LOS CONTRATOS DESIGNADOS A TRAVÉS DE LA SUPERVISIÓN</t>
  </si>
  <si>
    <t>CONTRATO 013-2013,PRESTAR SUS SERVICIOS DE APOYO AL GRUPO DE GESTIÓN ADMINISTRATIVA Y FINANCIERA EN EL PROCESO DE ORGANIZACIÓN DOCUMENTAL DE LA ALCALDIA LOCAL DE BARRIOS UNIDOS DE CONFORMIDAD CON LOS ESTUDIOS PREVIOS Y LINEAMIENTOS PRESENTADOS</t>
  </si>
  <si>
    <t>CONTRATO 014-2013,PRESTAR LOS SERVICIOS PROFESIONALES PARA LA OFICINA DE CONTRATACIÓN DEL GRUPO DE GESTIÓN ADMINISTRATIVO Y FINANCIERO DE LA LOCALIDAD DE BARRIOS UNIDOS, DE CONFORMIDAD CON LOS ESTUDIOS PREVIOS Y LINEAMIENTOS PRESENTADOS</t>
  </si>
  <si>
    <t>CONTRATO 015-2013, PRESTACION DE SERVICIOS PROFESIONALES PARA REALIZAR LA SUPERVISIÓN DE CONTRATOS Y/O CONVENIOS QUE SEAN ASIGNADOS Y LAS DEMÁS ACTIVIDADES QUE SE GENEREN EN LA ALCALDIA LOCAL DE BARRIOS UNIDOS</t>
  </si>
  <si>
    <t>CONTRATO 016-2013, PRESTACIÓN DE SERVICIOPS AL GRUPO DE GESTION ADMINISTRATIVA Y FINANCIERA DE LA ALCALDIA LOCAL DE BARRIOS UNIDOS PARA EL ÁREA DE OBRAS Y URBANISMO PARA EL FORTALECIMIENTO Y DESCONGESTION DE LAS ACTIVIDADES RELACIONADAS CON LAS ACTUACIONES ADMINISTRATIVAS ADELANTADAS POR LA LEY 810 DE 2003 Y LAS RELACIONADAS Y CONEXAS.</t>
  </si>
  <si>
    <t>03-10-201</t>
  </si>
  <si>
    <t>CONTRATO 017-2013, PRESTAR LOS SERVICIOS AL GRUPO DE GESTION NORMATIVA Y JURIDICA DE LA LOCALIDAD QUE PERMITA DESCONGESTIONAR AL AREA ASIGNADA, DE IGUAL MANERA REALIZAR TRAMITES QUE SE SURTAN DENTRO DE LAS ACTUACIONES ADMINISTRATIVAS, ACTUALIZAR EL APLICATIVO SI ACTUA EN LOS MODULOS RADICACION JURIDICA, APRQUEADEROS Y PROPIEDAD HORIZONTAL</t>
  </si>
  <si>
    <t>CONTRATO 018-2013,PRESTACIÓN DE SERVICIOS PROFESIONALES EN DERECHO ÁRA DESCONGESTIONAR AL GRUPO DE GESTIÓN NORMATIVA Y JURIDICA EN ESPECIAL LAS ACTUACIONES ADMINISTRATIVAS SDELANTADAS POR LA LEY 232 DE 1995 Y RECUPERACIÓN DE ESPACIO PÚBLICO</t>
  </si>
  <si>
    <t>CONTRATO 019-2013,PRESTAR LOS SERVICIOS COMO AUXILIAR AL GRUPO ADMINISTRATIVO Y FINANCIERO, EN LAS ACTIVIDADES QUE REQUIERA LA CORPORACIÓN JUNTA ADMINISTRADORA LOCAL DE BARRIOS UNIDOS, GRABACIÓN DE SESIONES, TRANSCRIPCIÓN DE ACTAS Y TRÁMITE DE LOS DEMÁS DOCUMENTOS PROPIOS DE SU FUNCIÓN COMO REPRESENTANTES DE LOS CIUDADANOS Y COMPONENTES DEL EERCICIO DE CONTROL POLÍTICO Y EN FUNCIÓN DE ELABORACIÓN DE LOS PROYECTOS DE ACUERDO LOCALES...</t>
  </si>
  <si>
    <t>CONTRATO 020-2013,CONTRATAR LOS SEGUROS QUE AMPAREN LOS INTERESES PATRIMONIALES ACTUALES Y FUTUROS, ASÍ COMO LOS BIENES DE PROPIEDAD DEL FONDO DE DESARROLLO LOCAL DE BARRIOS UNIDOS, QUE ESTÉN BAJO SU RESPONSABILIDAD Y CUSTODIA Y AQUELLOS QUE SEAN ADQUIRIDOS PARA DESARROLLAR LAS FUNCIONES INHERENTES A SU ACTIVIDAD, ASÍ COMO LA EXPEDICÓN DE UNA PÓLIZA COLECTIVA DE SEGURO DE VIDA PARA LOS EDILES DE LA LOCALIDAD DE BARRIOS UNIDOS</t>
  </si>
  <si>
    <t>CONTRATO 021-2013,PRESTACIÓN DE SERVICIOS PROFESIONALES DE APOYO A LA OFICINA DE ANÁLISIS ECONÓMICO DE LA ADMINISTRACIÓN LOCAL, CON EL FIN DE GARANTIZAR EL ADECUADO Y OPORTUNO CUMPLIMIENTO DE LOS PROPÓSITOS FUNCIONALES DE LA MISMA</t>
  </si>
  <si>
    <t>02-01-20174</t>
  </si>
  <si>
    <t>CONTRATO 022-2013,PRESTAR SERVICIOS AL GRUPO DE GESTIÓN ADMINISTRATIVA Y FINANCIERA DEL FONDO DE DESARROLLO LOCAL DE BARRIOS UNIDOS EN LA ELABORACIÓN DE DOCUEMNTOS PRECONTRACTUALES DE CONFORMIDAD CON LOS ESTUDIOS PREVIOS , LINEAMIENTOS Y PROPUESTA PRESENTADA</t>
  </si>
  <si>
    <t>CONTRATO 023-2013,PRESTAR SERVICIOS PROFESIONALES AL GRUPO DE GESTIÓN ADMINSITRATIVA Y FINANCIERA DEL FONDO DE DESARROLLO LOCAL DE BARRIOS UNIDOS CONMO REFERENTE O GESTOR ASIGNADO AL DESPACHO DE LA ALCALDIA LOCAL, RESPONSABLE DE IMPLEMENTAR, HACER SEGUIMIENTO Y MANETENR EN OPERACION LOS LINEAMIENTOS Y LAS HERRAMIENT5AS DEL SISTEMA INTEGRADO DE GESTIÓN SIG AL INTERIOR DE LA ALCALDIA LOCAL, DE CONFORMIDAD CON LA RESOLUCION 1471 DEL 28 DE SEPTIEMBVRE DE 2010 Y DEMÁS NORMAS QUE LA MODIFIQUEN O COMPLEMENTEN</t>
  </si>
  <si>
    <t>CONTRATO 024-2013CONTRATAR LA PRESTACIÓN DE SERVICIOS PROFESIONALES DE UN ABOGADO, PARA REALIZAR LAS ACTIVIDADES PROPIAS QUE SE GENEREN EN LA OFICINA DE CONTRATACIÓN DEL GRUPO ADMINISTRATIVO Y FINANCIERO DE ÑA ALCALDIA LOCAL DE BARRIOS UNIDOS</t>
  </si>
  <si>
    <t>CONTRATO 024-2013, CONTRATAR LA PRESTACIÓN DE SERVICIOS PROFESIONALES DE UN ABOGADO, PARA REALIZAR LAS ACTIVIDADES PROPIAS QUE SE GENEREN EN LA OFICINA DE CONTRATACIÓN DEL GRUPO ADMINISTRATIVO Y FINANCIERO DE ÑA ALCALDIA LOCAL DE BARRIOS UNIDOS</t>
  </si>
  <si>
    <t>CONTRATO 025-2013, PRESTACIÓN DE SERVIIOS DE APOYO A LA GESTIÓN EN LAS ACTIVIDADES QUE SE GENEREN EN LA OFCINA DE PLANEACIÓN DEL FONDO DE DESARROLLO LOCAL DE BARRIO UNIDOS</t>
  </si>
  <si>
    <t>03-02-20147</t>
  </si>
  <si>
    <t>CONTRATO 026-2013, PRESTAR SUS SERVICIOS PROFESIONALES PARA EL GRUPO DE GESTION NORMATIVO Y JURIDICO EN LA EMISION DE CONCEPTOS TÉCNICOS EN EL TRAMITE DE LAS ACTUACIONES ADMINISTRATIVAS QUE CURSAN EN LA ALCALDUIA LOCAL DE BARRIOS UNIDOS Y CONTRIBUIR CON LA DESCONGESTION DEL GRUPO</t>
  </si>
  <si>
    <t>CONTRATO 027-2013, CONTRATAR LA PRESTACIÓN DE SERVICIOS PROFESIONALES DE UN ABOGADO, PARA REALIZAR LAS ACTIVIDADES PROPIAS QUE SE GENEREN EN LA OFICINA DE CONTRATACIÓN DEL GRUPO ADMINISTRATIVO Y FINANCIERO DE ÑA ALCALDIA LOCAL DE BARRIOS UNIDOS</t>
  </si>
  <si>
    <t>CONTRATO 028-2013,MANTENER Y ACTUALIZAR LA PAGINA  WEB www.barriosunidos.gov.co; EDITAR Y PREPARAR LOS MEDIOS Y RECURSOS DE DISEÑO PARA GENERAR LAS PUBLICACIONES DIGITALES Y MULTIMEDIA; DISEÑAR LOS IMPRESOS Y DESARROLLAR LAS PRESENTACIONES Y PUBLICACIONES DIGITALES QUE SE REQUIERAN Y GARANTIZAR EL ENLACE Y LAS COMUNICACIONES DIGITALES CON ENTIDADES EXTERNAS E INTERNAS A TRAVÉS DEL PORTAL WEB</t>
  </si>
  <si>
    <t>CONTRATO 029-2013,PRESTACIÓN DE SERVICIOS TÉCNICOS DE APOYO ADMINISTRATIVO PARA EL FORTALECIMIENTO DE LOS CANALES DE COMUNICACIÓN DE LA ENTIDAD TANTO A NIVEL INTERNO COMO EXTERNO Y DEMÁS ACTIVIDADES QUE SE GENEREN EN EL ÁREA DE PRENSA Y COMUNICACIONES DE LA ALCALDIA LOCAL DE BARRIOS UNIDOS DE CONFORMIDAD CON LOS ESTUDIOS PREVIOS, LINEAMIENTOS Y LA PROPUESTA PRESENTADA</t>
  </si>
  <si>
    <t>CONTRATO 030-2013,PRESTAR SUS SERVICIOS PROFESIONALES PARA EL GRUPO DE GESTIÓN NORMATIVO Y JURÍDICO EN LA EMISIÓN DE CONCEPTOS TÉCNICOS EN EL TRÁMITE DE LAS ACTUACIONES ADMINISTRATIVAS QUE CURSAN EN LA ALCALDIA LOCAL DE BARRIOS UNIDOS Y CONTRIBUIR CON LA DESCONGESTIÓN DEL GRUPO</t>
  </si>
  <si>
    <t>CONTRATO 031-2013,PRESTAR LOS SERVICIOS PROFESIONALES PARA LA OFICINA DE PLANEACIÓN DE LA ALCALDIA LOCAL DE BARRIOSN UNIDOS EN LA FORMULACIÓN DE LOS PROYECTOS DE INVERSIÓN, TÉCNICA DE LOS ESTUDIOS PREVIOS Y EL SEGUIMIENTO A LA EJECUCIÓN DE LOS CONTRATOS A TRAVÉS DE LA SUPERVISIÓN</t>
  </si>
  <si>
    <t>CONTRATO 032-2013,PRESTAR SERVICIOS PROFESIONALES EN DERECHO PARA DESCONGESTIONAR AL GRUPO DE GESTIÓN NORMATIVA Y JURÍDICA EN ESPECIAL LAS ACTUACIONES ADMINISTRATIVAS ADELANTADAS POR LA LEY 232 DE 1995 Y RECUPERACIÓN DEL ESPACIO PÚBLICO</t>
  </si>
  <si>
    <t>CONTRATO 033-2013PRESTACIÓN DE SERVICIOS PROFESIONALES EN DERECHO PARA DESCONGESTIONAR AL GRUPO DE GESTIÓN NORMATIVA Y JURÍDICA EN ESPECIAL LAS ACTUACIONES ADMINISTRATIVAS ADELANTADAS POR LA LEY 232 DE 1995 Y RECUPERACION DE ESPACIO PÚBLICO</t>
  </si>
  <si>
    <t>CONTRATO 034-2013,PRESTACIÓN DE LOS SERVICIOS AL GRUPO DE GESTIÓN NORMATIVA Y JURÍDICA DE LA LOCALIDAD QUE PERMITA DESCONGESTIONAR EL ÁREA ASIGNADA, DE IGUAL MANERA REALIZAR TRAMITES QUE SE SURTAN DENTRO DE LAS ACTUACIONES ADMINISTRATIVAS, ACTUALIZAR EL APLICATIVO SI-ACTUA EN LOS MÓDULOS RADICACIÓN JURÍDICA, PARQUEADEROS Y PROPIEDAD HORIZONTAL</t>
  </si>
  <si>
    <t>CONTRATO 035-2013,PRESTAR LOS SERVICIOS PROFESIONALES PARA LA OFICINA DE PLANEACIÓN DE LA ALCALDIA LOCAL DE BARRIOS UNIDOS EN LA FORMULACIÓN DE LOS PROYECTOS DE INVERSIÓN, TÉCNICA DE LOS ESTUDIOS PREVIOS Y EL SEGUIMIENTO A LA EJECUCIÓN DE LOS CONTRATOS</t>
  </si>
  <si>
    <t>CONTRATO 036-2013PRESTAR LOS SERVICIOS PROFESIONALES COMO ABOGADO(A) PARA APOYAR EL DESPACHO DEL ALCALDE LOCAL PARA EL ACOMPAÑAMIENTO Y SEGUIMIENTO DE LAS OBLIGACIONES A SU CARGO, EN EL TRÁMITE DE RESPUESTAS A LOS REQUERIMIENTOS PRESENTADOS POR LA CIUDADANÍA Y ENTES DE CONTROL. REALIZAR LA SUPERVISIÓN DE CONTRATOS Y/O CONVENIOS QUE SEAN DESIGNADOS</t>
  </si>
  <si>
    <t>CONTRATO 036-2013, PRESTAR LOS SERVICIOS PROFESIONALES COMO ABOGADO(A) PARA APOYAR EL DESPACHO DEL ALCALDE LOCAL PARA EL ACOMPAÑAMIENTO Y SEGUIMIENTO DE LAS OBLIGACIONES A SU CARGO, EN EL TRÁMITE DE RESPUESTAS A LOS REQUERIMIENTOS PRESENTADOS POR LA CIUDADANÍA Y ENTES DE CONTROL. REALIZAR LA SUPERVISIÓN DE CONTRATOS Y/O CONVENIOS QUE SEAN DESIGNADOS</t>
  </si>
  <si>
    <t>CONTRATO 037-2013,PRESTAR LOS SERVICIOS PROFESIONALES COMO ABOGADO(A) PARA APOYAR EL DESPACHO DEL ALCALDE LOCAL PARA EL ACOMPAÑAMIENTO Y SEGUIMIENTO DE LAS OBLIGACIONES A SU CARGO, EN EL TRÁMITE DE RESPUESTAS A LOS REQUERIMIENTOS PRESENTADOS POR LA CIUDADANÍA Y ENTES DE CONTROL. REALIZAR LA SUPERVISIÓN DE CONTRATOS Y/O CONVENIOS QUE SEAN DESIGNADOS</t>
  </si>
  <si>
    <t>CONTRATO 038-2013,PRESTAR LOS SERVICIOS DE GESTIÓN NORMATIVA Y JURÍDICA DE LA LOCALIDAD QUE PERMITE DESCONGESTIONAR EL ÁREA ASIGNADA, DE IGUAL MANERA REALIZAR TRÁMITES QUE SE SURTAN DENTRO DE LAS ACTUACIONES ADMINISTRATIVAS, ACTUALIZAR EL APLICATIVO "SI - ACTUA" EN LOS MÓDULOS RADICACIÓN JURÍDICA, PARQUEADEROS Y PROPIEDAD HORIZONTAL</t>
  </si>
  <si>
    <t>CONTRATO 039-2013PRESTAR LOS SERVICIOS AL GRUPO DE GESTIÓN JURÍDICA PARA DESCONGESTIONAR EL ÁREA ASIGNADA, DE IGUAL MANERA REALIZAR TRÁMITES QUE SE SURTAN DENTRO DE LAS ACTUALIZACIONES ADMINISTRATIVAS, ACTUALIZAR EL APLICATIVO SI-ACTUA EN LOS MÓDULOS RADICACIÓN JURÍDICA, PARQUEADEROS Y PROPIEDAD HORIZONTAL</t>
  </si>
  <si>
    <t>CONTRATO 039-2013,PRESTAR LOS SERVICIOS AL GRUPO DE GESTIÓN JURÍDICA PARA DESCONGESTIONAR EL ÁREA ASIGNADA, DE IGUAL MANERA REALIZAR TRÁMITES QUE SE SURTAN DENTRO DE LAS ACTUALIZACIONES ADMINISTRATIVAS, ACTUALIZAR EL APLICATIVO SI-ACTUA EN LOS MÓDULOS RADICACIÓN JURÍDICA, PARQUEADEROS Y PROPIEDAD HORIZONTAL</t>
  </si>
  <si>
    <t>CONTRATO 040-2013,PRESTAR SERVICIOS AL GRUPO DE GESTIÓN JURÍDICA EN TODOS LOS ASUNTOS RELACIONADOS CON EL COBRO PERSUASIVO Y COBRO COACTIVO, HACIENDO EL SEGUIMIENTO A LAS MULTAS IMPUESTAS POR EL ALCALDE LOCAL DE BARRIOS UNIDOS, DENTRO DE LAS ACTUACIONES ADMINISTRATIVAS DE SU COMPETENCIA</t>
  </si>
  <si>
    <t>CONTRATO 041-2013,PRESTAR LOS SERVICIOS AL GRUPO DE GESTIÓN NORMATIVA Y JURÍDICA DE LA LOCALIDAD QUE PERMITA DESCONGESTIONAR EL ÁREA ASIGNADA, DE IGUAL MANERA REALIZAR TRÁMITES QUE SE SURTAN DENTRO DE LAS ACTUACIONES  ADMINISTRATIVAS, ACTUALIZAR EL APLICATIVO "SI-ACTUA" EN LOS MÓDULOS RADICACIÓN JURÍDICA, PARQUEADEROS Y PROPIEDAD HORIZONTAL</t>
  </si>
  <si>
    <t>16-12--2013</t>
  </si>
  <si>
    <t>CONTRATO 042-2013,PRESTAR LOS SERVICIOS PROFESIONALES DE APOYO A LAS COORDINACIONES DEL GRUPO ADMINISTRATIVO Y DE GESTIÓN JURÍDICA PARA EL FORTALECIMIENTO DE LA GESTIÓN AMBIENTAL</t>
  </si>
  <si>
    <t>CONTRATO 043-2013PRESTAR SERVICIOS PROFESIONALES ESPECIALIZADOS AL GRUPO DE GESTIÓN ADMINISTRATIVA Y FINANCIERA DEL FONDO DE DESARROLLO LOCAL DE BARRIOS UNIDOS PARA REALIZAR LA SUPERVISIÓN DE CONTRATOS Y/O CONVENIOS QUE SEAN ADIGNADOS Y LAS DEMÁS ACTIVIDADES QUE SE GENEREN</t>
  </si>
  <si>
    <t>CONTRATO 043-2013,PRESTAR SERVICIOS PROFESIONALES ESPECIALIZADOS AL GRUPO DE GESTIÓN ADMINISTRATIVA Y FINANCIERA DEL FONDO DE DESARROLLO LOCAL DE BARRIOS UNIDOS PARA REALIZAR LA SUPERVISIÓN DE CONTRATOS Y/O CONVENIOS QUE SEAN ADIGNADOS Y LAS DEMÁS ACTIVIDADES QUE SE GENEREN</t>
  </si>
  <si>
    <t>CONTRATO 044-2013, CONTRATAR LA PRESTACIÓN DE SERVICIOS PROFESIONALES DE UN ABOGADO ESPECIALIZADO, PARA REALIZAR LAS ACTIVIDADES PROPIAS QUE SE GENEREN EN LA OFICINA DE CONTRATACIÓN DEL GRUPO ADMINISTRATIVO Y FINANCIERO DE LA ALCALDIA LOCAL DE BARRIOS UNIDOS,AL IGUAL QUE APOYAR LA SUPERVISION DE LOS CONTRATOS CELEBRADOSN PARA SATISFACER LAS NECESIDADES DE LA ADMINISTRACIÓN EN MATERIA DE FUNCIONAMIENTO E INVERSIÓN, QUE SEAN DESIGNADOS POR EL ALCALDE LOCAL</t>
  </si>
  <si>
    <t>CONTRATO 045-2013, PRESTAR LOS SERVICIOS PROFESIONALES EN DERECHO AL GRUPO DE GESTIÓN NORMATIVA Y JURÍDICA EN ESPECIAL AL ÁREA DE OBRAS Y URBANISMO, PARA EL FORTALECIMIENTO Y DESCONGESTIÓN DE LAS ACTIVIDADES RELACIONADAS CON LAS ACTUACIÓNES ADMINISTRATIVAS ADELANTADAS POR LEY 810 DE 2003 Y LAS RELACIONADAS Y CONEXAS</t>
  </si>
  <si>
    <t>CONTRATO 046-2013,PRESTAR LOS SERVICIOS PROFESIONALES EN DERECHO AL GRUPO DE GESTIÓN NORMATIVA Y JURÍDICA EN ESPECIAL AL ÁREA DE OBRAS Y URBANISMO, PARA EL FORTALECIMIENTO Y DESCONGESTIÓN DE LAS ACTIVIDADES RELACIONADAS CON LAS ACTUACIÓNES ADMINISTRATIVAS ADELANTADAS POR LA LEY 810 DE 2003 Y LAS RELACIONADAS CONEXAS</t>
  </si>
  <si>
    <t>28/-01-2014</t>
  </si>
  <si>
    <t>CONTRATO 047-2013,PRESTACIÓN DE SERVICIOS PROFESIONALES AL GRUPO DE GESTIÓN ADMINISTRATIVA Y FINANCIERA DEL FONDO DE DESARROLLO LOCAL DE BARRIOS UNIDOS, ÁREA DE PLANEACIÓN, PARA REALIZAR LA SUPERVISIÓN DE CONTRATOS Y/O CONVENIOS QUE LE SEAN DESIGNADOS, EL ACOMPAÑAMIENTO TÉCNICO EN LAS DIFERENTES ETAPAS PRE Y CONTRACTUALES DENTRO DE LOS PROCESOS DESTINADOS A LA INTERVENCIÓN DE LA MALLA VIAL LOCAL Y EL ESPACIO PÚBLICO</t>
  </si>
  <si>
    <t>CONTRATO 048-2013,PRESTAR LOS SERVICIOS PROFESIONALES PARA LA OPERAICÓN, SEGUMIENTO, CUMPLIMIENTO DE LOS PROCEDIMIENTOS ADMINISTRATIVOS, OPERATIVOS Y PROGRAMÁTICOS DE LOS SERVICIOS SOCIALES, Y LA FOCALIZACIÓN DE LOS BENEFICIARIOS DEL PROYECTO N° 1063, PGI "BARRIOS UNIDOS UNA LOCALIDAD DE CAPACIDADES Y OPORTUNIDADES INCLUYENTES". COMPONENTE: ASISTENCIA MEDIANTE UN PROGRAMA DE SUBSIDIOSM PRA PERSONAS MAYORES DE LA LOCALDIDAD DE BARRIOS UNIDOS</t>
  </si>
  <si>
    <t>02-09-20132</t>
  </si>
  <si>
    <t>CONTRATO 049-2013,PRESTAR LOS SERVICIOS PROFESIONALES AL GRUPO DE GESTIÓN ADMINISTRATIVA Y FINANCIERA, DE LA ALCALDIA DE BARRIOS UNIDOS, EN REALIZAR LA ADMINISTRACION DE LA RED LOCALY ESPECIALMENTE EN LO RELACIONADO CON EL MANTENIMIENTO, ACTUALIZACIÓN Y SOPORTE CON LAS TECNOLOGIAS DE LA INFORMACIÓN DE PROPIEDAD DEL FONDO DE DESARROLLO LOCAL DE BARRIOS UNIDOS DE CONFORMIDAD CON LO ESTABLECIDO EN LOS LINEAMIENTOS Y LA PROPUESTA PRESENTADA</t>
  </si>
  <si>
    <t>CONTRATO 050-2013,PRESTACIÓN DE SERVICIOS PROFESIONALES AL GRUPO DE GESTIÓN ADMINISTRATIVA Y FINANCIERA ÁREA DE PLANEACIÓN, PARA REALIZAR ACTIVIDADES RELACIONADAS CON LA ETAPA PRECONTRACTUAL Y CONTRACTUAL DE LOS PROCESOS UE ADELANTE EL FDLBU, PARA LA EJECUCION DE LOS PROYECTOS: 1006 PGI: TRANSFORMACIÓN Y DESARROLLO A TRAVÉS DE LAS PRÁCTICAS CULTURALES, RECREATIVAS Y DEPORTIVAS EN LA LOCALIDAD Y 1071: PGI: MEJORAMIENTO Y AMPLIACIÓN DE LA MALLA VIAL Y ESPACIO PÚBLICO LOCAL DE CONFORMIDAD CON LOS ESTUDIOS PREVIOS PRESENTADOS YU LA PROPUESTA PRESENTADA POR EL OFERENTE</t>
  </si>
  <si>
    <t>CONTRATO 051-2013,CONTRATAR LA PRESTACIÓN DE LOS SERVICIOS DE VIGILANCIA Y SEGURIDAD PRIVADA DE LAS SEDES EN DONDE  FUNCIONA LA ADMINISTRACIÓN LOCAL DE BARRIOS UNIDOS, DE ACUERDO CON LAS MODALIDADES DEL SERVICIO, TURNOS, MEDIOS TECNOLÓGICOS Y TOTALIDAD DE SERVICIOS SEÑALADOS POR LA ENTIDAD, ESPECIFICACIONES Y DEMÁS CONDICIONES SEÑALADAS EN LOS ESTUDIOS Y PLIEGOS DE CONDICIONES</t>
  </si>
  <si>
    <t>CONTRATO 052-2013,PRESTACIÓN DE SERVICIOS PROFESIONALES AL GRUPO DE GESTIÓN JURÍDICA, EN LA EMISIÓN DE LOS CONCEPTOS TÉCNICOS, EN EL TRÁMITE DE LAS ACTUACIONES ADMINISTRATIVAS QUE CURSAN EN LA ALCALDIA LOCAL Y CONTRIBUIR CON LA DESCONGESTIÓN DEL GRUPO, DE CONFORMIDAD CON LOS ESTUDIOS PREVISO PRESENTADOS Y LA PROPUESTA PRESENTADA POR EL OFERENTE, SEGÚN CONTRATO DE PRESTACIÓN DE SERVICIOS PROFESIONALES N°52 DE 2013</t>
  </si>
  <si>
    <t>CONTRATO 053-2013,PRESTACIÓN DEL SERVICIO INTEGRAL DE ASEO Y CAFETERIA CON SUMINISTRO DE PERSONAL, MAQUINARIA E INSUMOS PARA LA ALCALDIA LOCAL Y JAL DE LA LOCALIDAD DE BARRIOS UNIDOS</t>
  </si>
  <si>
    <t>CONTRATO 054-2013ADQUISISCIÓN A TITULO DE COMPRAVENTA DE UN (01) VEHICULO NUEVO, DEBIDAMENTRE DOTADO, MATRINULADO Y CON SOAT DE CONFORMIDAD CON LAS ESPECIFICACIONES TÉCNICAS Y CONDICIONES PREVISTAS, PARA EL FONDO DE DESARROLLO LOCAL DE BARRIOS UNIDOS</t>
  </si>
  <si>
    <t>CONTRATO 054-2013, ADQUISISCIÓN A TITULO DE COMPRAVENTA DE UN (01) VEHICULO NUEVO, DEBIDAMENTRE DOTADO, MATRINULADO Y CON SOAT DE CONFORMIDAD CON LAS ESPECIFICACIONES TÉCNICAS Y CONDICIONES PREVISTAS, PARA EL FONDO DE DESARROLLO LOCAL DE BARRIOS UNIDOS</t>
  </si>
  <si>
    <t>CONTRATO 055-2013, ADQUISISCIÓN DE UNA (01) SUSCRIPCIÓN A UN SERVICIO DE INFORMACÓN JURÍDICA Y NORMATIVA TIPO WEB PARA LA ALCALDIA LOCAL DE BARRIOS UNIDOS</t>
  </si>
  <si>
    <t>CONTRATO 056-2013CONTRATAR EL SUMINISTRO DE ALIMENTOS PARA APOYAR LAS ACTIVIDADES DE PROMOCIÓN INSTITUCIONAL ADELANTADAS POR EL ALCALDE LOCAL DE BARRIOS UNIDOS”</t>
  </si>
  <si>
    <t>CONTRATO 056-2013,CONTRATAR EL SUMINISTRO DE ALIMENTOS PARA APOYAR LAS ACTIVIDADES DE PROMOCIÓN INSTITUCIONAL ADELANTADAS POR EL ALCALDE LOCAL DE BARRIOS UNIDOS”</t>
  </si>
  <si>
    <t>CONTRATO 057-2013,CONTRATAR EL SERVICIO MENSAJERIA EXPRESA PARA LA ALCAlDIA LOCAL DE BARRIOS UNIDOS</t>
  </si>
  <si>
    <t>CONTRATO 058-2013, REALIZAR EL MANTENIMIENTO PREVENTIVO Y CORRECTIVO DE LOS EQUIPOS DE IMPRESIÓN, COPIADO Y MULTIFUNCIONALES, INCLUYENDO REPUESTOS, PARA EL FONDO DE DESARROLLO LOCAL DE BARRIOS UNIDOS</t>
  </si>
  <si>
    <t>AO-059-2013,SUMINISTRO DE TINTAS, CINTAS Y TONER PARA IMPRESORAS, EQUIPOS DE COPIADO Y MULTIFUNCIONAL DE PROPIEDAD DEL FONDO DE DESARROLLO LOCAL DE BARRIOS UNIDOS O AQUELLAS QUE LLEGUE A TENER A SU CARGO</t>
  </si>
  <si>
    <t>AO-060-2013, CONTRATAR LA REALIZACIÓN Y EMISIÓN DE MENSAJES INSTITUCIONALES PARA DIFUNDIR LOS PLANES, PROYECTOS Y PROGRAMAS QUE ADELANTE LA ALCALDIA LOCAL DE BARRIOS UNIDO Y LOS DEMÁS QUE DETERMINE LA ADMINISTRACIÓN LOCAL DE LA OFICINA DE PRENSA</t>
  </si>
  <si>
    <r>
      <t>CONTRATO 061-2013, CONTRATAR LA REALIZACIÓN DE ACTIVIDADES Y EXPRESIONES CULTURALES Y ARTÍSTICAS EN EL MARCO 
DE LA CELEBRACIÓN SEMANA DE CONMEMORACIÓN Y DE LOS CUMPLEAÑOS DE BOGOTÁ BAJO EL LEMA
 "</t>
    </r>
    <r>
      <rPr>
        <i/>
        <sz val="10"/>
        <rFont val="Calibri"/>
        <family val="2"/>
        <charset val="1"/>
      </rPr>
      <t>BARRIOS UNIDOS UNA SOLA FIESTA MULTICOLOR"</t>
    </r>
  </si>
  <si>
    <t>CONTRATO 062-2013,AUNAR RECURSOS TÉCNICOS, ADMINISTRATIVOS Y ECONOMICOS PARA DESARROLLAR ACCIONES QUE PERMITAN FORTALECER LOS PROCESOS JUVENILES Y LAS INSTANCIAS Y ACTORES INVOLUCRADOS EN LA EDUCACIÓN</t>
  </si>
  <si>
    <t>CONTRATO 063-2013,AUNAR RECURSOS TÉCNICOS, ADMINISTRATIVOS Y ECONOMICOS PARA IMPLEMENTAR EN 4 INSTITUCIONES EDUCATIVAS DISTRITALES DE LA LOCALIDAD DE BARRIOS UNIDOS, 12 CLUBES DE CIENCIA Y TECNOLOGIA QUE FORTALECEN PROCESOS DE ENSEÑANZA Y APRENDIZAJE DENTRO DEL ENFASIS DE LAS TICS Y REALIZAR 700 SALIDAS PEDAGOGICAS.</t>
  </si>
  <si>
    <t>CONTRATO 063-2013, AUNAR RECURSOS TÉCNICOS, ADMINISTRATIVOS Y ECONOMICOS PARA IMPLEMENTAR EN 4 INSTITUCIONES EDUCATIVAS DISTRITALES DE LA LOCALIDAD DE BARRIOS UNIDOS, 12 CLUBES DE CIENCIA Y TECNOLOGIA QUE FORTALECEN PROCESOS DE ENSEÑANZA Y APRENDIZAJE DENTRO DEL ENFASIS DE LAS TICS Y REALIZAR 700 SALIDAS PEDAGOGICAS.</t>
  </si>
  <si>
    <t>CONTRATO 064-2013, ADQUISICIÓN DE AVISOS TIPO PLACAS INFORMATIVAS, LO ANTERIOR DE ACUERDO CON LAS CANTIDADES, VALORES, ESPECIFICACIONES, CARACTERISTICAS Y DEMÁS CONDICIONES ESTABLECIDAS EN LOS ESTUDIOS PREVIOS, PLIEGO DE CONDICIONES QUE DIERON ORIGEN AL PROCESO Y A LA OFERTA PRESENTADA POR EL CONTRATISTA</t>
  </si>
  <si>
    <t>CONTRATO 065-2013, AUNAR RECURSOS TÉCNICOS, ECONÓMICOS, ADMINISTRATIVOS Y FINANCIEROS PARA REALIZAR ACCIONES DE PREVENCIÓN Y PROMOCIÓN PARA EL MANEJO DE ENFERMEDADES A TRAVÉS DE MEDICINAS ALTERNATIVAS Y DE PRÁCTICAS SALUDABLES EN TEMAS BASADOS EN SEXUALIDAD, EN LA LOCALIDAD DE BARRIOS UNIDOS</t>
  </si>
  <si>
    <t>CONTRATO 066-2013, CONTRATAR LA REALIZACIÓN DE ACTIVIDADES CULTURALES Y ARTÍSTICAS PARA LA PROMOCIÓN DE FESTIVIDADES TRADICIONALES Y ACCIONES DE SEGURIDAD Y CONVIVENCIA EN LA LOCALIDAD DE BARRIOS UNIDOS</t>
  </si>
  <si>
    <t>AO-067-2013, REALIZAR LA INTERVENTORIA TÉCNICA, ADMINISTRATIVA, FINANCIERA Y CONTABLE AL CONVENIO DE ASOCIACIÓN NÚMERO 62 DE 2013</t>
  </si>
  <si>
    <t>AO-067-2013, REALIZAR LA INTERVENTORIA TÉCNICA, ADMINISTRATIVA, FINANCIERA Y CONTABLE AL CONVENIO DE ASOCIACIÓN NÚMERO 62 DE 2014</t>
  </si>
  <si>
    <t>AO-067-2013, REALIZAR LA INTERVENTORIA TÉCNICA, ADMINISTRATIVA, FINANCIERA Y CONTABLE AL CONVENIO DE ASOCIACIÓN NÚMERO 62 DE 2015</t>
  </si>
  <si>
    <t>CONTRATO 068-2013,PRESTAR LOS SERVICIOS DE APOYO A LA GESTIÓN PARA LA CONDUCCIÓN DE LOS VEHÍCULOS A CARGO DEL FONDO DE DESARROLLO LOCAL DE BARRIOS UNIDOS</t>
  </si>
  <si>
    <t>19-078-2013</t>
  </si>
  <si>
    <t>AO-069-2013, Prestar el apoyo logístico para el desarrollo del Foro Educativo de la Localidad de Barrios Unidos a realizarse el día que determine la Dirección Local de Educación</t>
  </si>
  <si>
    <t>AO-070-2013, REALIZAR LA INTERVENTORIA TÉCNICA, ADMINISTRATIVA, FINANCIERA Y CONTABLE AL CONVENIO DE ASOCIACIÓN NÚMERO 63 DE 2013</t>
  </si>
  <si>
    <t>AO-071-2013,REALIZAR LA INTERVENTORIA TÉCNICA, ADMINISTRATIVA Y FINANCIERA PARA LA EJECUCION DEL PROYECTO N° 1066-13 TRANSFORMACIÓN Y DESARROLLO A TRAVÉS DE LAS PRÁCTICAS CULTURALES, RECREATIVAS Y DEPORTIVAS EN BARRIOS UNIDOS</t>
  </si>
  <si>
    <t>CONTRATO 072-2013,MANTENIMIENTO PREVENTIVO Y CORRECTIVO A LOS INMUEBLES DE PROPIEDAD Y/O TENENCIA DEL ALCALDE LOCAL DE BARRIOS UNIDOS</t>
  </si>
  <si>
    <t>PRESTAR LOS SERVICIOS PROFESIONALES EN EL GRUPO DE GESTIÓN NORMATIVO Y JURIDICO EN LAS COMPETENCIAS ASIGNADAS A ESE DESPACHO, PARA EL FORTALECIMIENTO Y DESCONGESTIÓN DE LAS ACTIVIDADES RELACIONADAS CON LAS ACTUACIONES ADMINISTRATIVAS QUE SE ADELANTEN Y QUE SEAN RELACIONADAS Y CONEXAS</t>
  </si>
  <si>
    <t>PRESTAR LOS SERVICIOS PROFESIONALES PARA MANTENER Y ACTUALIZAR LA PÁGINA WEB www.barriosunidos.gov.co, EDITAR Y PREPARAR LOS MEDIOS Y RECURSOS DE DISEÑO PARA GENERAR LAS PUBLICACIONES DIGITALES Y MULTIMEDIA; DISEÑAR LOS IMPRESOS Y DESAROLLAR LAS PRESENTACIONES Y PUBLICACIONES DIGITALES QUE SE REQUIERAN Y GARANTIZAR EL ENLACE Y LAS COMUNICACIONES DIGITALES CON ENTIDADES EXTERNAS E INTERNAS A TRAVÉS DEL PORTAL WEB</t>
  </si>
  <si>
    <t>PRESTAR LOS SERVICIOS PROFESIONALES AL GRUPO DE GESTIÓN ADMINISTRATIVA Y FINANCIERA DEL FONDO DE DESARROLLO LOCAL DE BARRIOS UNIDOS, COMO REFERENTE O GESTOR ASIGNADO AL DESPACHO DE LA ALCALDIA LOCAL, RESPONSABLE DE IMPLEMENTAR HACER SEGUIMIENTO Y MANTENER EN OPERACIÓN LOS LINEAMIENTOS Y LAS HERRAMIENTAS DEL SISTEMA INTEGRADO DE GESTIÓN SIG, AL INTERIOR DE LA ALCALDIA LOCAL, DE CONFORMIDAD CON LA RESOLCUIÓN 1471 DE 28 DE DICIEMBRE DE 2010 Y DEMÁS NORMAS QUE LA MODIFIQUEN O COMPLEMENTEN</t>
  </si>
  <si>
    <t>02/0/2015</t>
  </si>
  <si>
    <t>PRESTAR LOS SERVICIOS PROFESIONALES PARA LA OFICINA DE PLANEACIÓN DE LA ALCALDÍA LOCAL DE BARRIOS UNIDOS EN LA FORMULACIÓN DE LOS PROYECTOS  DE INVERSIÓN, PROYECCIÓN, TÉCNICA DE LOS ESTUDIOS PREVIOS Y EL SEGUIMIENTO A LA EJECUCIÓN DE LOS CONTRATOS DESIGNADOS A TRAVÉS DE LA SUPERVISIÓN</t>
  </si>
  <si>
    <t>PRESTAR LOS SERVICIOS PROFESIONALES PARA LA OFICINA DE PLANEACIÓN DE LA ALCALDÍA LOCAL DE BARRIOS UNIDOS EN LA FORMULACIÓN DE LOS PROYECTOS  DE INVERSIÓN, PROYECCIÓN TÉCNICA DE LOS ESTUDIOS PREVIOS Y EL SEGUIMIENTO A LA EJECUCIÓN DE LOS CONTRATOS DESIGNADOS A TRAVÉS DE LA SUPERVISIÓN</t>
  </si>
  <si>
    <t>PRESTACIÓN DE SERVICIOS PROFESIONALES PARA LA OFICINA DE PRENSA Y COMUNICACIONES DE LA ALCALDIA LOCAL DE BARRIOS UNIDOS PARA FORTALECER LOS CANALES DE COMUNICACIÓN DE LA ENTIDAD TANTO A NIVEL EXTERNO COMO INTERNO</t>
  </si>
  <si>
    <t>PRESTAR LOS SERVICIOS PROFESIONALES PARA EL DESPACHO DEL ALCALDE LOCAL DE BARRIOS UNIDOS PARA EL ACOMPAÑAMIENTO Y SEGUIMIENTO DE LAS OBLIGACIONES A SU CARGO EN LAS COMPETENCIAS PROPIAS DEL ÁREA ADMINISTRATIVA Y FINANCIERA, REALIZANDO LAS RECOMENDACIONES TÉCNICAS Y ECONÓMICAS QUE SEAN PERTINENTES EN TALES MATERIAS</t>
  </si>
  <si>
    <t>PRESTAR LOS SERVICIOS PROFESIONALES PARA APOYAR LAS ACTIVIDADES PROPIAS DEL ARCHIVO DE GESTIÓN DE LA OFICINA DE CONTRATACIÓN  DEL GRUPO DE GESTIÓN ADMINISTRATIVO Y FINANCIERO DE LA LOCALIDAD DE BARRIOS UNIDOS</t>
  </si>
  <si>
    <t>PRESTACIÓN DE SERVICIOS PROFESIONALES PARA REALIZAR LA SUPERVISIÓN DE CONTRATOS Y/O CONVENIOS QUE SEAN DESIGNADOS Y LAS DEMÁS ACTIVIDADES QUE SE GENEREN</t>
  </si>
  <si>
    <t>PRESTAR SUS SERVICIOS DE APOYO AL GRUPO DE GESTIÓN ADMINISTRATIVA Y FINANCIERA EN EL PROCESO DE ORGANIZACIÓN DOCUMENTAL DE LA ALCALDÍA LOCAL DE BARRIOS UNIDOS</t>
  </si>
  <si>
    <t>PRESTAR LOS SERVICIOS PROFESIONALES PARA REALIZAR LAS ACTIVIDADES PROPIAS QUE SE GENEREN EN LA OFICINA DE CONTRATACIÓN DEL GRUPO ADMINISTRATIVO Y FINANCIERO DE LA ALCALDÍA LOCAL DE BARRIOS UNIDOS</t>
  </si>
  <si>
    <t>PRESTACIÓN DEL SERVICIO DE RADIO Y TELEFONÍA POR EL SISTEMA IDEN PARA EL COMI´TÉ LOCAL DE EMERGENCIAS DE LA ALCALDIA LOCAL DE BARRIOS UNIDOS</t>
  </si>
  <si>
    <t>PRESTAR LOS SERVICIOS PROFESIONALES PARA REALIZAR LAS ACTIVIDADES PROPIAS QUE SE GENEREN EN EL GRUPO DE GESTIÓN NORMATIVO Y JURÍDICO DE LA ALCALDIA LOCAL DE BARRIOS UNIDOS, EN CUANTO A LA EMISIÓN DE CONCEPTOS TÉCNICOS, DE ACUERDO CON LOS LINEAMIENTOS Y LA PROPUESTA PRESENTADA</t>
  </si>
  <si>
    <t>PRESTAR SERVICIOS DE APOYO A LA GESTIÓN PARA LA CONDUCCIÓN DE LOS VEHÍCULOS A CARGO DEL FONDO DE DESARROLLO LOCAL DE BARRIOS UNIDOS</t>
  </si>
  <si>
    <t>PRESTACIÓN DE SERVICIOS DE APOYO A LA GESTIÓN DE COMPETENCIA DEL GRUPO NORMATIVO Y JURÍDICO DE LA ALCALDÍA LOCAL, DE ACUERDO CON LOS LINEAMIENTOS Y LA PROPUESTA PRESENTADA</t>
  </si>
  <si>
    <t>PRESTAR LOS SERVICIOS DE APOYO A LA GESTIÓN EN LAS ACTIVIDADES QUE SE GENEREN EN LA OFICINA DE PLANEACIÓN DEL FONDO DE DESARROLLO LOCAL DE BARRIOS UNIDOS</t>
  </si>
  <si>
    <t>PRESTACIÓN DE LOS SERVICIOS DE APOYO A LA GESTIÓN DE COMPETENCIA DEL GRUPO NORMATIVO Y JURÍDICO DE LA ALCALDIA LOCAL DE BARRIOS UNIDOS</t>
  </si>
  <si>
    <t>PRESTAR LOS SERVICIOS PROFESIONALES COMO ABOGADO(A) PARA APOYAR EL DESPACHO DEL ALCALDE LOCAL PARA EL ACOMPAÑAMIENTO Y SEGUIMIENTO DE LAS OBLIGACIONES A SU CARGO, EN EL TRÁMITE DE RESPUESTAS A OS REQUERIMIENTOS PRESENTADOS POR LA CIUDADANÍA, ENTES DE CONTROL E INSTANCIAS DE PARTICIPACIÓN CIUDADANA</t>
  </si>
  <si>
    <t>PRESTACIÓN DE SERVICIOS DE APOYO A LA GESTIÓN EN LAS ACTIVIDADES REFERENTES AL CUIDADO DE LOS BIENES EXTERNOS E INTERNOS DE LA LOCALIDAD: PARQUES, ESCENARIOS DEPORTIVOS Y OTROS EN PRO DEL BENEFICIO DE LA COMUNIDAD Y DE LA PRESTACIÓN DE UN SERVICIO ADECUADO</t>
  </si>
  <si>
    <t>PRESTACIÓN DE SERVICIOS PROFESIONALES PARA EL DESPACHO DEL ALCALDE LOCAL DE BARRIOS UNIDOS, REALIZANDO ACOMPAÑAMIENTO Y SEGUIMIENTO DE LAS OBLIGACIONES A SU CARGO EN LAS COMPETENCIAS PROPIAS RELACIONADAS CON LA EJECUCIÓN, IMPLEMENTACIÓN Y SEGUIMIENTO DE LA POLÍTICA PÚBLICA DISTRITAL, PROCESOS DE GESTIÓN PÚBLICA E INSTANCIAS DE PARTICIPACIÓN CIUDADANA, EFECTUANDO LAS RECOMENDACIONES TÉCNICAS Y JURÍDICAS QUE CORRESPONDAN</t>
  </si>
  <si>
    <t>PRESTACIÓN DE SERVICIOS DE APOYO A LA GESTIÓN DE COMPETENCIA DEL GRUPO NORMATIVO Y JURÍDICO DE LA ALCALDÍA LOCAL DE BARRIOS UNIDOS</t>
  </si>
  <si>
    <t>Contratar la prestación de los servicios de vigilancia y seguridad privada de las sedes en donde presta servicio la administración local de Barrios Unidos, de acuerdo con las modalidades del servicio, turnos, medios tecnológicos y totalidad de servicios señalados por la entidad, especificaciones y demás condiciones señaladas en los estudios y pliegos de condiciones</t>
  </si>
  <si>
    <t>PRESTACIÓN DEL SERVICIO PARA LA INVESTIGACIÓN PERIODÍSTICA, DISEÑO, DIAGRAMACIÓN, IMPRESIÓN Y DISTRIBUCIÓN DEL PERIÓDICO INSTITUCIONAL DE LA ALCALDIA LOCAL DE BARRIOS UNIDOS</t>
  </si>
  <si>
    <t>Ejecutar las actividades de planeación, organización, coordinación y ejecución para fomentar la transformación y desarrollo a través de las prácticas culturales recreativas y deportivas mediante el desarrollo de eventos y actividades de formación en la localidad de Barrios Unidos en el marco del proyecto 1066.</t>
  </si>
  <si>
    <t>PRESTACIÓN DE SERVICIOS TÉCNICOS DE APOYO ADMINISTRATIVO AL DESPACHO, EN EL FORTALECIMIENTO DE LOS CANALES DE COMUNICACIONES DE LA ENTIDAD TANTO A NIVEL INTERNO COMO EXTERNO Y DEMÁS ACTIVIDADES QIE SE GENEREN EN EL ÁREA DE PRENSA Y COMUNICACIONES DE LA ALCALDUIA LOCAL DE BARRIOS UNIDOS</t>
  </si>
  <si>
    <t>ARRENDAR UNA (1) BODEGA DE USO INSTITUCIONAL, EXCLUSICO DE LAS ACTIVIDADES DE LA ALCALDIA LOCAL DE BARRIOS UNIDOS Y DE LAS INSPECCIONES DE POLICIA DE LA MISMA LOCALIDAD</t>
  </si>
  <si>
    <t>PRESTAR SUS SERVICIOS  EN EL GRUPO DE GESTIÓN JURIDICO DE LA ALCALDIA LOCAL DE BARRIOS UNIDOS, EN TODOS LOS ASUNTOS RELACIONADO CON EL COBRO PERSUASIVO Y EL COBRO COACTIVO, HACIENDO SEGUIMIENTO A LAS MULTAS IMPUESTAS Y QUERELLAS POLICIVAS EXPEDIDAS DENTRO DEL GRUPO DE GESTIÓN JURÍDICA, DENTRO DE LAS ACTUACIONES ADMINISTRATIVAS DE SU COMPETENCIA</t>
  </si>
  <si>
    <t>PRESTAR LOS SERVICIOS PROFESIONALES EN EL GRUPO DE GESTIÓN NORMATIVO Y JURIDICO EN LAS COMPETENCIAS ASIGNADAS A ESE DESPACHO, PARA EL FORTALECIMIENTO Y DESCONGESTIÓN DE LAS ACTIVIDADES RELACIONADAS CON LAS ACTUACIONES ADMINISTRATIVAS DE INDOLE POLICIVO Y URBANÍSTICO QUE SE ADELANTEN Y QUE SEAN CONVENIENTES Y CONEXAS</t>
  </si>
  <si>
    <t>PRESTAR LOS SERVICIOS PROFESIONALES DE APOYO A LA OFICINA DE ANÁLISIS ECONÓMICO DE LA ADMINISTRACIÓN LOCAL CON EL FIN DE GARANTIZAR EÑ ADECUADO Y OPORTUNO CUMPLIMIENTO DE LOS PROPÓSITOS FUNCIONALES DE LA MISMA</t>
  </si>
  <si>
    <t>PRESTAR LOS SERVICIOS AL FONDO DE DESARROLLO LOCAL DE LA ALCALDIA LOCAL DE BARRIOS UNIDOS, COMO AUXILIAR DEL GRUPO DE GESTIÓN ADMINISTRATIVA Y FINANCIERA, EN LAS ACTIVIDADES QUE REQUIERA LA JUNTA ADMINISTRADORA LOCAL, EN LA GRABACIÓN DE SESIONES TRANSCRIPCIÓN DE ACTAS Y TRÁMITE DE LOS DEMÁS DOCUMENTOS PROPIOS DE LA FUNCIÓN COMO COMPONENTES DEL EJERCICIO DEL CONTROL</t>
  </si>
  <si>
    <t>PRESTAR LOS SERVICIOS PROFESIONALES EN EL GRUPO DE GESTIÓN NORMATIVO Y JURIDICO DE LA ALCALDIA LOCAL DE BARRIOS UNIDOS, EN LA EMISIÓN DE CONCEPTOS TÉCNICOS EN EL TRÁMITE DE ACTUACIONES ADMINISTRATIVAS QUE CURSAN EN LA ALCALDIA LOCAL DE BARRIOS UNIDOS Y CONTRIBUIR CON LA DESCONGESTIÓN DEL GRUPO</t>
  </si>
  <si>
    <t>PRESTAR LOS SERVICIOS PROFESIONALES PARA LA OPERACIÓN, SEGUIMIENTO, CUMPLIMIENTO DE LOS PROCEDIMIENTOS ADMINSTRATIVOS, OPERATIVOS Y PROGRAMÁTICOS DE LOS SERVICIOS SOCIALES Y LA FOCALIZACIÓN DE LOS BENEFICIARIOS DEL PROYECTO N° 1063, PGI "BARRIOS UNIDOS UNA LOCALIDAD DE CAPACIDADES Y OPORTUNIDADES INCLUYENTES".</t>
  </si>
  <si>
    <t>PRESTAR SUS SERVICIOS PROFESIONALES PARA EL GRUPO DE GESTIÓN NORMATIVO Y JURÍDICO DE LA ALCALDÍA LOCAL DE BARRIOS UNIDOS EN LA EMISIÓN DE CONCEPTOS TÉCNICOS EN EL TR{AMITE DE LAS ACTUACIONES ADMINISTRATIVAS QUE CURSAN EN LA ALCALDÍA LOCAL DE BARRIOS UNDOS Y CONTRINUIR CON LA DESCONGESTIÓN DEL GRUPO</t>
  </si>
  <si>
    <t>PRESTAR LOS SERVICIOS PROFESIONALES A LA OFICINA JURÍDICA DEL FONDO DE DESARROLLO LOCAL DE BARRIOS UNIDOS APOYANDO LAS ACTIVIDADES RELACIONADAS CON TRÁMITES CONTRACTUALES QUE ADELANTE LA ENTIDAD, PARA SATISFACER LAS NECESIDADES DE LA ADMINISTRACIÓN EN MATERIA DE FUNCIONAMIENTO E INVERSIÓN, QUE SEAN DESIGNADOS POR EL ALCALDE</t>
  </si>
  <si>
    <t>PRESTAR LOS SERVICIOS PROFESIONALES AL GRUPO DE GESTIÓN ADMINISTRATIVA Y FINANCIERA PARA APOYAR EL PROCESO RELACIONADO CON LA REVISIÓN, ORGANIZACIÓN, ACTUALIZACIÓN, TRANSFERENCIA Y DEMÁS ACTIVIDADES DE FUNCIONES RELACIONADAS CON EL ARCHIVO</t>
  </si>
  <si>
    <t>PRESTAR LOS SERVICIOS AL GRUPO DE GESTIÓN NORMATIVA Y FINANCIERA, PARA APOYAR EL SEGUIMIENTO A LA EJECUCIÓN DE CONTRATOS Y/O CONVENIOS SUSCRITOS Y QUE SE LLEGUEN A SUSCRIBIR QUE COMPRENDEN INTERVENCIÓN DE OBRAS CIVILES</t>
  </si>
  <si>
    <t>PRESTACIÓN DE SERVICIOS DE APOYO A LA GESTIÓN DE COMPETENCIA DEL GRUPO DE GESTIÓN JURÍDICA, APOYANDO LA GESTIÓN DE COMPETENCIA DEL GRUPO</t>
  </si>
  <si>
    <t>PRESTACIÓN DE SERVICIOS DE APOYO A LA GESTIÓN DE COMPETENCIA DEL GRUPO NORMATIVO Y JURÍDICO DE LA ALCALDÍA LOCAL</t>
  </si>
  <si>
    <t>REALIZAR LAS OBRAS PÚBLICAS REQUERIDAS PARA EL MEJORAMIENTO Y MANTENIMIENTO DE LA MALLA VIAL DE LA LOCALIDAD DE BARRIOS UNIDOS</t>
  </si>
  <si>
    <t>PRESTAR EL SERVICIO DE ASEO Y CAFETERIA PARA LAS INSTALACIONES DE LA ALCALDÍA LOCAL Y LA JUNTA ADMINISTRADORA LOCAL DE BARRIOS UNIDOS</t>
  </si>
  <si>
    <t>PRESTACIÓN DE SERVICIOS PROFESIONALES AL GRUPO DE GESTIÓN ADMINISTRATIVA Y FINANCIERA, PARA APOYAR EL SEGUIMIENTO A LA EJECUCIÓN DE CONTRATOS Y/O CONVENIOS SUSCRITOS O QUE SE LLEGUEN A SUSCRIBIR</t>
  </si>
  <si>
    <t>PRESTAR LOS SERVICIOS PROFESIONALES EN EL GRUPO DE GESTIÓN NORMATIVO Y JURÍDICO EN LAS COMPETENCIAS ASIGNADAS A ESE DESPACHO, PARA EL FORTALECIMIENTO Y DESCONGESTIÓN DE LAS ACTIVIDADES QUE SON RELACIONADAS CON LAS ACTUACIONES ADMINISTRATIVAS DE ÍNDOLE POLICIVAS Y URBANÍSTICAS QUE SE ADELANTEN Y QUE SEAN PERTINENRES Y CONEXAS</t>
  </si>
  <si>
    <t>12/06//2004</t>
  </si>
  <si>
    <t>CONTRATAR UN PROFESIONAL PARA LA PRESTACIÓN DE SERVICIOS AL GRUPO DE GESTION ADMIISTRATIVA Y FINANCIERA DE LA ALCALDIA LOCAL DE BARRIOS UNIDOS PARA LA OFICINA DE CONTRATACION DEL FONDO DE DESARROLLO LOCAL, PARA LA ELABORACION DE LAS DIVERSAS ACTAS A CARGO DE ESTA DEPENDENCIA, LA CONSOLIDACION Y ENVIO DE LA INFORMACION REQUERIDA POR LAS DIFERENTES DEPENDENCIAS, ENTIDADES, ENTES DE CONTROL Y COMUNIDAD EN GENERAL, ASI COMO ALIMENTAR LOS RESPECTIVOS APLICATIVOS QUE A ESTABLECIDO EN LA LEY LA ALCALDIA ESTÁ EN LA OBLIGACION DE MANEJAR (SIVICOF -SECOP - PORTAL DISTRITAL DE CONTRATACION)</t>
  </si>
  <si>
    <t>TRANSFERIR DE MANERA TEMPORAL AL IPES 4 MÒDULOS DE VENTA QUE CONSTITUYEN LA FASE UNO DE LA REDEP, PARA SU OPERACIÓN COMO FORMATO COMERCIAL Y DE SERVICIOS DE LA REDEP</t>
  </si>
  <si>
    <t>EJECUTAR LAS ACTIVIDADES EN EL MARCO DE LOS COMPONENTES: ESCUELAS DE FORMACIÓN ARTÍSTICA, DISPENSARIO CULTURAL, RUTA TURISTICA, CELEBRACIÓN DE LA NAVIDAD, CULTURA CIUDADANA</t>
  </si>
  <si>
    <t>PRESTAR SUS SERVIICOS PROFESIONALES PARA EL FONDO DE DESARROLLO LOCAL - GRUPO DE GESTIÓN ADMINISTRATIVA Y FINANCIERA DE BARRIOS UNIDOS A REALIZAR EL APOYO EN LA ADMINISTRACIÓN DE LA RED LOCAL, ACTUALIZACIÓN Y SOPORTE CON LAS TECNOLOGÍAS DE LA INFORMACIÓN PROPIEDAD DEL FONDO DE DESARROLLO LOCAL</t>
  </si>
  <si>
    <t>PRESTAR LOS SERVICIOS PROFESIONALES A LA OFICINA JURÍDICA DEL FONDO DE DESARROLLO LOCAL DE BARRIOS UNIDOS APOYANDO LAS ACTIVIDADES RELACIONADAS CON TRÁMITES CONTRACTUALES QUE ADELANTE LA ENTIDAD, PARA SATISFACER LAS NECESIDADES DE LA ADMINISTRACIÓN EN MATERIA DE FUNCIONAMIENTO E INVERSIÓN</t>
  </si>
  <si>
    <t>PRESTACIÓN DE SERVICIOS PROFESIONALES PARA REALIZAR LA SUPERVISIÓN DE CONTRATOS Y/O CONVENIOS QUE SEAN ASIGNADOS Y LAS DEMÁS ACTIVIDADES QUE SE GENEREN</t>
  </si>
  <si>
    <t>DESARROLLAR EL PROYECTO PGI: 1016 PROMOCIÓN, PREVENCIÓN Y ATENCIÓN EN SALUD PARA LOS HABITANTES DE LA LOCALIDAD DE BARRIOS UNIDOS EN SU COMPONENTE: BANCO DE AYUDAS TÉCNICAS, PARA LA ADQUISICIÓN Y ENTREGA DE AYUDAS TÉCNICAS A LA POBLACIÓN EN CONDICIÓN DE DISCAPACIDAD</t>
  </si>
  <si>
    <t>EJERCER LA INTERVENTORIA TÉCNICA, ADMINISTRATIVA, FINANCIERA, AMBIENTAL Y SOCIAL AL CONTRATO DE OBRA PÚBLICA QUE RESULTE DEL PROCESO DE LICITACIÓN PÚBLICA N° FDLBU-040-LP-2014 CUYO OBJETO ES: REALIZAR LAS OBRAS PÚBLICAS REQUERIDAS PARA EL MEJORAMIENTO Y MANTENIMIENTO DE LA MALLA VIAL DE LA LOCALIDAD DE BARRIOS UNIDOS</t>
  </si>
  <si>
    <t>CONTRATAR UN PROFESIONAL COMO APOYO AL FONDO DE DESARROLLO LOCAL EN LOS RELACIONADO CON LA PRÁCTICA DE VISITAS Y EMISI´`ON DE CONCEPTOS TÉCNICOS RELACIONADOS CON EL ESTADO DE LA MALLA VIAL LOCAL Y ESPACIO PÚBLICO</t>
  </si>
  <si>
    <t>APOYAR OPERATIVAMENTE EL ÁREA DEL ALMACÉN DE LA ALCALDÍA LOCAL DE BARRIOS UNIDOS, EN LOS PPOCESOS DE CUIDADO , PROTECCIÓN, ALMACENAMIENTO, TRASLADO Y ENTREGA DE BIENES PROPIEDAD DEL FONDO DE DESARROLLO LOCAL</t>
  </si>
  <si>
    <t>EJERCER LA INTERVENTORIA TÉCNICA, ADMINISTRATIVA, FINANCIERA, CONTABLE, JURIDICA AMBIENTAL Y SOCIAL AL CONTRATO DE PRESTACIÓN DE SERVICIOS 66 DE 2014, CUYO OBJETO CONSISTE EN EJECUTAR LAS ACTIVIDADES EN EL MARCO DE LOS COMPONENTES: ESCUELAS DE FORMACIÓN ARTÍSTICA, DISPENSARIO CULTURAL, RUTA TURÍSTICA, CELEBRACIÓN DE NAVIDAD, CULTURA CIUDADANA</t>
  </si>
  <si>
    <t>PRESTAR LOS SERVICIOS PROFESIONALES DE APOYO A LAS COORDINACIONES DEL GRUPO ADMINISTRATIVO Y DE GESTiON JUR{IDICA PARA EL FORTALECIMIENTO DE LA GESTION AMBIENTAL</t>
  </si>
  <si>
    <t>PRESTAR LOS SERVICIOS PROFESIONALES DE APOYO AL ÁREA DE ALMACÉN DE LA ADMINISTRACIÉN LOCAL, CON EL FIN DE GARANTIZAR EL ADECUADO Y OPORTUNO CUMPLIMIENTO DE LOS PROPÓSITOS FUNCIONALES DE LA MISMA</t>
  </si>
  <si>
    <t>LA PRESTACIÓN DE SERVICIOS DE APOYO A LA GESTI{ON PARA LA CONDUCCI{ON DE LOS VEH{ICULOS A CARGGO DEL FONDO DE DESARROLLO LOCAL DE BARRIOS UNIDOS</t>
  </si>
  <si>
    <t>22/0/2014</t>
  </si>
  <si>
    <t>PRESTACIÒN DE LOS SERVICIOS DE APOYO A LA GESTIÓN EN LAS ACTIVIDADES REFERENTES AL CUIDADO DE LOS BIENES EXTERNOS E INTERNOS DE LA LOCALIDAD: PARQUES, ESCENARIOS DEPORTIVOS Y OTROS EN PRO DEL BENEFICIO DE LA COMUNIDAD Y DE LA PRESTACIÒN DE UN SERVICIO ADECUADO</t>
  </si>
  <si>
    <t>27/0/2014</t>
  </si>
  <si>
    <t>CONTRATACIÓN DEL SERVICIO DE METROLOGÍA LEGAL PARA EL CONTROL DE PESAS Y MEDIDAS EN ESTABLECIMIENTO DE COMERCIO DE LA LOCALIDAD</t>
  </si>
  <si>
    <t>EJECUTAR LAS ACTIVIDADES RELACIONADAS CON EL FORTALECIMIENTO DE LAS INSTANCIAS DE PARTICIPACIÒN Y LA IMPLEMENTACIÒN DE LA POLÍLITAS PÚBLICAS EN EL MARCO DEL PROYECTO 1072</t>
  </si>
  <si>
    <t>EJECUTAR LAS ACTIVIDADES DEL PROYECTO 1063 EN SU COMPONENTE PREVENCIÒN, ORIENTACIÒN Y ACOMPAÑAMIENTO A VICTIMAS DE VIOLENCIA INTRAFAMILIAR Y SEXUAL</t>
  </si>
  <si>
    <t>CONTRATAR LA ADQUISICIÓN DE UNA PÓLIZA COLECTIVA DE SEGUROS DE VIDA</t>
  </si>
  <si>
    <t>APOYAR OPERATIVAMENTE AL CONTADOR DE LA ALCALDÍA LOCAL EN FORMA PERMANENTE EN EL DESARROLLO DEL PROCESO DE SOSTENIBILIDAD Y RAZONABILIDAD DEL SISTEMA CONTABLE Y FINANCIERO, EN LOS PROCESOS DE ANÀISIS Y DEPURACIÓN ORDINARIA Y EXTRAORDINARIA DE LA INFORMACIÒN CONTABLE, ENTREGA DE INFORMES, TENIENDO ESPECIAL ATENCIÒN EN LOS HALLAZGOS Y OBSERVACIONES EVALUADOS POR ENTES DE CONTROL, CONCERTANDO EL CRONOGRAMA QUE INCLUYA EL DESARROLLO DE LAS ACTIVIDADES ADMINISTRATIVAS, CONTABLES Y LEGALES</t>
  </si>
  <si>
    <t>PRESTAR LOS SERVICIOS DEL GRUPO DE GSTIÓN ADMINISTRATIVA Y FINANCIERA, EN LA OFICINA DE PLANEACIÓN PARA APOYAR LA SUPERVISIÓN DE CONTRATOS DE LOS PROYECTOS DE INVERSIÓN</t>
  </si>
  <si>
    <t>PRESTAR LOS SERVICIOS PROFESIONALES ESPECIALIZADOS EN EL DESPACHO, PARA GARANTIZAR EL CUMPLIMIENTO DE LAS METAS DEL PLAN DE DESARROOLLO Y EL ENFOQUE DE DERECHOS HUMANOS</t>
  </si>
  <si>
    <t>PRESTAR LOS SERVICIOS PROFESIONALES ESPECIALIZADOS AL GRUPO DE GESTIÓN ADMINSITRATIVA Y FINANCIERA EN EL FONDO DE DESARROLLO LOCAL DE BARRIOS UNIDOS, OFICINA JURÍDICA, PARA TRAMITAR LOS PROCESOS CONTRACTUALES EN LAS DIFERENTES MODALIDADES DE LOS PROYECTOS DE INVERSIÒN Y FUNCIONAMIENTO DE LA VIGENCIA</t>
  </si>
  <si>
    <t>PRESTAR SERVICIOS PROFESIONALES ESPECIALIZADOS AL GRUPO DE GESTIÓN ADMINISTRATIVA Y FINANCIERA EN LA OFICINA DE PLANEACIÓN PARA LA FORMULACIÓN DE LOS PROYECTOS DE INVERSIÓN DE LA VIGENCIA Y LOGRAR EL CUMPLIMIENTO DE LAS METAS DEL PLAN DE DESARROLLO LOCAL</t>
  </si>
  <si>
    <t>PRESTAR SERVICIOS PROFESIONALES ESPECIALIZADOS EN EL DESPACHO EN EL FORTALECIMIENTO DE LA AGENDA DE CONSOLIDACIÓN DE GOBIERNOS ZONALES EN LA LOCALIDAD, DE LOS TERRITORIOS DE VIDA Y PAZ Y PARA EL CUMPLIMIENTO DE LAS METAS DEL PLAN DE DESARROLLO LOCAL</t>
  </si>
  <si>
    <t>ADQUISICIÓN DE ELEMENTOS PARA DOTAR 2 INSTITUCIONES PARA LA ATENCIÓN INTEGRAL DE LA PRIMERA INFANCIA</t>
  </si>
  <si>
    <t>PRESTAR LOS SERVICIOS PROFESIONALES EN EL GRUPO DE GESTION NORMATIVA Y JURIDICA EN LAS COMPETENCIAS ASIGNADAS A ESE DESPACHO, PARA EL FORTALECIMIENTO Y DESCONGESTION DE LAS ACTIVIDADES RELACIONADAS CON LAS ACTUACIONES ADMINISTRATIVAS DE INDOLE POLICIVO Y URBANISTICO QUE SE ADELANTEN Y QUE SEAN RELACIONADADS Y CONEXAS.</t>
  </si>
  <si>
    <t>PRESTAR SERVICIOS PROFESIONALES EN EL DESPACHO, PARA APOYAR LAS ACTIVIDADES EN LOS TERRITORIOS DE VIDA Y PAZ Y PARA EL CUMPLIMIENTO DE LAS METAS DEL PLAN DE DESARROLLO LOCAL DE LA VIGENCIA</t>
  </si>
  <si>
    <t>PRESTAR LOS SERVICIOS PROFESIONALES ESPECIALIZADOS PARA LA OFICINA DE INFRAESTRUCTURA DEL FONFO DE DESARROLLO LOCAL DE BARRIOS UNIDOS, PARA DIRIGIR TÈCNICAMENTE LOS PROCESOS QUE DE ALLÌ SE REQUIERAN PARA EL CUMPLIMIENTO DE LAS METAS DEL PROYECTO DEL PLAN DE DESARROLLO</t>
  </si>
  <si>
    <t>REALIZAR LAS OBRAS CIVILES NECESARIAS PARA EL MEJORAMIENTO, MANTENIMIENTO Y EQUIPAMIENTO DE ANDENES, PARQUES Y ESCENARIOS DEPORTIVOS DE LA LOCALIDAD DE BARRIOS UNIDOS</t>
  </si>
  <si>
    <t>PRESTAR SERVICIOS DE APOYO PARA IMPULSAR LOS PROCESOS DE PARTICIPACIÒN CIUDADANA Y FOMENTAR LAS ACTIVIDADES INSTITUCIONALES PARA EL CUMPLIMIENTO DE LAS METAS DE PLAN DE DESARROLLO LOCAL</t>
  </si>
  <si>
    <t>PRESTAR LOS SERVICIOS PROFESIONALES A LA OFICINA DE PLANEACIÒN DEL GRUPO DE GESTIÒN ADMINISTRATIVA Y FINANCIERA, PARA LOGRAR EL CUMPLIMIENTO DE LAS METAS DEL PLAN DE DESARROLLO LOCAL DE LA VIGENCIA, DESARROLLANDO EL TRABAJO COMUNITARIO Y LA SENSIBILIZACIÒN SOCIAL EN TEMAS AMBIENTALES</t>
  </si>
  <si>
    <t>PRESTACIÒN DE SERVICIOS DE APOTO A LA GESTIÒN PARA LA CONDUCCIÒN DE LOS VEHÌCULOS A CARGO DEL FONDO DE DESARROLLO LOCAL DE BARRIOS UNIDOS</t>
  </si>
  <si>
    <t>EJERCER LA INTERVENTORIA TÈCNICA, ADMINISTRATIVA Y FINANCIERA SOCIAL Y AMBIENTAL AL CONTRATO DE OBRA PÙBLICA CUYO OBJETO ES: REALIZAR LAS OBRAS CIVILES NECESARIAS PARA EL MEJORAMIENTO, MANTENIMIENTO Y EQUIPAMIENTO DE PARQUES DE LA LOCALIDAD DE BARRIOS UNIDOS</t>
  </si>
  <si>
    <t>PRESTAR LOS SERVICIOS DE APOYO PARA IMPULSAR LOS PROCESOS DE PARTICIPACIÒN CIUDADANA Y FOMENTAR LAS ACTIVIDADES INSTITUCUIONALES PARA EL CUMPLIMIENTO DE LAS METAS DEL PLAN DE DESARROLLO LOCAL</t>
  </si>
  <si>
    <t>PRESTACIÒN DE SERVICIO DE UN PROFESIONAL CON EXPERIENCIA EN GESTIÒN DEL RIESGO, QUE PROMUEVA LAS ACCICONES REQUERIDAS PARA LA PREVENCIÓN DE RIESGOS Y DE IGUAL FORMA RESPONDA DE MANERA OPERATIVA E INMEDIATA ANTE LA OCURRENCIA DE RIESGOS EN LA LOCALIDAD</t>
  </si>
  <si>
    <t>AUNAR ESFUERZOS TÉCNICOS, FÍSICOS, ADMINISTRATIVOS Y FINANCIEROS PARA EJECUTAR ACCIONES QUE PERMITAN FORTALECER LOS PROCESOS JUVENILES DE FORMA QUE SE MEJORE LA CONVIVENCIA ENTRE LOS JÒVENES DE LA LOCALIDAD DE BARRIOS UNIDOS Y FORTALECER INSTANCIAS Y ACTORES INVOLUCRADOS EN LA EDUCACIÒN</t>
  </si>
  <si>
    <t>AUNAR ESFUERZOS TÉCNICOS, FÍSICOS, ADMINISTRATIVOS Y FINANCIEROS PARA EJECUTAR ACTIVIDADES ENCAMINADAS AL FORTALECIMIENTO DE LA CULTURA DE LA NO BASURA EN LA LOCALIDAD DE BARRIOS UNIDOS EN EL MARCO DEL PROTYECTO 1069</t>
  </si>
  <si>
    <t>PRESTAR LOS SERVICIOS PROFESIONALES AL GRUPO DE GESTIÓN NORMATIVA Y FINANCIERA DEL FONDO DE DESARROLLO LOCAL DE BARRIOS UNIDOS, ÀREA DE PLANEACIÒN, PARA APOYAR EL SEGUIMIENTO A LA EJECUCIÓN DE CONTRATOS Y/O CONVENIOS SUSCRITOS QUE LE SEAN DESIGNADOS, DENTRO DE LOS PROCESOS DESTINADOS A LA INTERVENCIÓN DE LA MALLA VIAL, EL ESPACIO PÙBLICO Y OBRAS CIVILES A LAS QUE HAYA LUGAR</t>
  </si>
  <si>
    <t>PRESTAR LOS SERVICIOS PROFESIONALES AL GRUPO DE GESTIÓN NORMATIVA Y FINANCIERA DEL FONDO DE DESARROLLO LOCAL DE BARRIOS UNIDOS, ÀREA DE PLANEACIÒN, EN LO RELACIONADO CON LA PRÁCTICA DE VISITAS Y EMISIÒN DE CONCEPTOS RELACIONADOS CON EL ESTADO DE LA MALLA VIAL, EL ESPACIO PÙBLICO Y OBRAS CIVILES A LAS QUE HAYA LUGAR</t>
  </si>
  <si>
    <t>AUNAR ESFUERZOS TÉCNICOS, FÍSICOS, ADMINISTRATIVOS Y FINANCIEROS QUE PROMUEVAN EL FORTALECIMIENTO Y MEJORAMIENTO DE LAS ACCIONES DE SEGURIDAD LOCAL PARA LA PREVENCIÒN, LA DENUNCIA Y MEDIDAS PARA EVITAR DELITOS MEDIANTE CAMPAÑAS DE PROMOCIÒN Y LA CONSTRUCCIÓN DE REDES DE PARTICIPACIÓN CIUDADANA</t>
  </si>
  <si>
    <t>PRESTACIÒN DE SERVICIOS PROFESIONALES CON EL FIN DE ADELANTAR EL APOYO Y EL ACOMPAÑAMIENTO EN LA REALIZACIÒN DE LAS JUNTAS ZONALES DE SEGURIDAD Y CONVIVENICA CIUDADANA Y LA SENSIBILIZACIÒN A HABITANTES DE LA LOCALIDAD EN TEMAS DE SEGURIDAD, DENUNCIAS Y PREVENCIÒN DEL DELITO, BUSCANDO CON ELLO EL MEJORAMIENTO DE LA CONVIVENCIA Y SEGURIDAD LOCAL</t>
  </si>
  <si>
    <t>PRESTACIÓN DE SERVICIOS EN EL GRUPO DE GEST´ÓN ADMINISTRATIVA Y FINANCIERA - PLANEACIÒN - CON EL FIN DE ADELANTAR ACTIVADES CON LA POBLACIÓN INDIGENA DE LA LOCALIDAD PARA LA PROMOCIÓN DE LA CONVIVENCIA CIUDADANA Y LA SEGURIDAD</t>
  </si>
  <si>
    <t>PRESTAR SERVICIOS AL GRUPO DE GESTIÓN ADMINISTRATIVA Y FINANCIERA, APOYANDO EL CUMPLIMIENTO DE LAS METAS DEL PLAN DE DESARROLLO EN MATERIA AMBIENTAL</t>
  </si>
  <si>
    <t>"PRESTAR SERVICIOS PROFESIONALES ESPECIALIZADOS EN EL DESPACHO, PARA GARANTIZAR EL CUMPLIMIENTO DE LAS METAS DEL PLAN DE DESARROLLO Y LAS METAS DE GESTION DE LA VIGENCIA"</t>
  </si>
  <si>
    <t xml:space="preserve">"PRESTAR LOS SERVICIOS PROFESIONALES AL GRUPO DE GESTION JURIDICA, EN TEMAS RELACIONADOS CON PREVENCION DE DELITOS, CONTRAVENCIONES, PROBLEMAS DE CONVIVENCIA Y SEGURIDAD CIUDADANA, ASI COMO DE LAS QUE FACILITEN LA PROMOCION DE LOS DERECHO HUMANOS Y EL ACCESO CIUDADANO A LA JUSTICIA </t>
  </si>
  <si>
    <t xml:space="preserve">PRESTAR LOS SERVICIOS PROFESIONALES AL GRUPO DE GESTION JURIDICA PARA APOYAR LAS ACTIVIDADES QUE ALLI SE GENERAN DE MODO QUE SE LOGRE EL CUMPLIMIENTO DE LAS METAS DE GESTION DE LA VIGENCIA </t>
  </si>
  <si>
    <t>” Prestar los servicios como auxiliar, para apoyar la gestión de competencia del Grupo de gestión Jurídico de la Alcaldía local, especialmente respecto al aplicativo Si actua y las actividades administrativas</t>
  </si>
  <si>
    <t>El contratista se obliga a ” Prestar los servicios como auxiliar, para apoyar la gestión de competencia del Grupo de gestión Jurídico de la Alcaldía local, especialmente respecto al aplicativo Si actua y las actividades administrativas</t>
  </si>
  <si>
    <t>PRESTAR LOS SERVICIOS DE APOYO COMO AUXILIAR AL AREA DE ALMACEN, EN LOS PROCESOS DE CUIDADO, PROTECCION, ALMACENAMIENTO, TRASLADO Y NTREGA DE BIENES PROPIEDAD DEL FONDO DE DESARROLLO LOCAL</t>
  </si>
  <si>
    <t xml:space="preserve">PRESTAR SERVICIOS PROFESIONALES AL GRUPO DE GESTION ADMINISTRATIVA Y FINANCIERA, EN LA OFICINA DE PLANEACION PARA APOYAR EL CUMPLIMIENTO DE LAS META DEL PLAN DE DESARROLLO Y LA SUPERVISION DE CONTRATOS DE LOS PROYECTOS DE INVERSION QUE LE SEAN ASIGNADOS </t>
  </si>
  <si>
    <t>PRESTAR LOS SERVICIOS PROFESIONALES EN LA OFICINA DE PLANEACION, PARA FORMULACION DE LOS ESTUIOS PREVIOS DE FUNCIONAMIENTO E INVERSION EN CUMPLIMIENTO DEL PLAN ANUAL DE ADQUISICIONES Y PARA EL LOGRO DE LAS METAS DEL PLAN DE DESARROLLO, ASI COMO APOYAR LAS ACTIVIDADES PROPIAS DEL AREA</t>
  </si>
  <si>
    <t xml:space="preserve">PRESTAR SUS SERVICIOS DE APOYO AL GRUPO DE GESTION ADMINISTRATIVA Y FINANCIERA E EL PROCESO DE ORGANIZACIÓN DOCUMENTAL DE LA ALCALDIA DE BARRIOS UNIDOS. </t>
  </si>
  <si>
    <t>PRESTAR LOS SERVICIOS PROFESIONALES EN EL GRUPO DE GESTION NORMATIVO Y JURIDICO EN LAS COMPETENCIAS ASIGNADAS A ESE DESPACHO, PARA EL FORTALECIMIENTO Y DESCONGESTION DE LAS ACTIVIDADES RELACINADAS CON LAS ACTUACIONES ADMINISTRATIVAS QUE SE ADELANTEN Y QUE SEAN RELACIONADAS Y CONEXAS.</t>
  </si>
  <si>
    <t>Prestar servicios profesionales al grupo de Gestión Administrativa y Financiera de la Alcaldía Local de Barrios Unidos, para la consolidación y envío de la información requerida por las diferentes dependencias, entidades, entes de control y comunidad en general, así como alimentar los respectivos aplicativos y portales</t>
  </si>
  <si>
    <t>Prestar los servicios profesionales en el Grupo de Gestión Normativo y Jurídico en las competencias asignadas a ese despacho, para el fortalecimiento y descongestión de las actividades relacionadas con las actuaciones administrativas que se adelanten y que sean relacionadas y conexas</t>
  </si>
  <si>
    <t>PRESTAR SERVICIOS DE APOYO AL GRUPO DE GESTION NORMATIVO Y JURIDICO DE LA ALCALDIA LOCAL DE BARRIOS UNIDOS EN EL PROCESO DE ORGANIZACIÓN DOCUMENTAL</t>
  </si>
  <si>
    <t>PRESTAR SERVICIOS PROFESIONALES AL GRUPO DE GESTION ADMINISTRATIVA Y FINANCIERA, EN LA OFICINA DE PLANEACION PARA APOYAR EL CUMPLIMIENTO DE LAS METAS DEL PLAN DE DESARROLLO Y LA SUPERVISION DE CONTRATOS QUE LE SEAN ASIGNAOS</t>
  </si>
  <si>
    <t>Prestar los servicios profesionales en la oficina de planeación, para la formulación de los estudios previos de funcionamiento e inversión en cumplimiento del plan anual de adquisiciones y para el logro de las metas del plan de desarrollo, así como apoyar las actividades propias del área</t>
  </si>
  <si>
    <t>Prestar los servicios como auxiliar, para apoyar la gestión de competencia del Grupo de gestión Jurídico de la Alcaldía local, especialmente respecto al aplicativo Si actua y las actividades administrativas</t>
  </si>
  <si>
    <t xml:space="preserve">PRESTAR LOS SERVICIOS DE APOYO PARA REALIZAR LAS ACTIVIDADES DE GESTION DOCUMENTAL EN LA OFICINA JURIDICA DEL FDL DE BARRIOS UNIDOS </t>
  </si>
  <si>
    <t>PRESTAR LOS SERVICIOS PROFESIONALES PARA MANTENER Y ACTUALIZAR LA PAGINA WEB; EDITAR Y PREPARAR LOS MEDIOS Y RECURSOS DE DISEÑO PARA GENERAR LAS PUBLICACIONES DIGITALES Y MULTIMEDIA; DISEÑAR LOS IMPRESOS Y DESAROLLAR LAS PRESENTACIONES Y PUBLICACIONE DIGITALES QUE SE REQUIERAN Y GARANTIZAR EL ENLACE Y LAS COMUNICACIONES DIGITALES CON ENTIDADES EXTERNA E INTERNAS A TRAVES DEL PORTAL WEB</t>
  </si>
  <si>
    <t>PRESTAR LOS SERVICIOS PROFESIONALES EN EL GRUPO DE GESTION JURIDICO EN LAS COMPETENCIAS ASIGNADAS  ESTE DESPACHO, PARA EL FORTALECIMIENTO Y DESCONGESTION DE LAS ACTIVIDADES RELACIONADAS CON LAS ACTUACIONES ADMINISTRATIVAS DE INDOLE POLICIVO Y URBANISTICO QUE SE ADELANTEN Y QUE SEAN RELACIONADAS Y CONEXAS</t>
  </si>
  <si>
    <t>PRESTAR SUS SERVICIOS DE APOYO AL GRUPO DE GESTION NORMATIVO Y JURIDICO DE LA ALCALDIA LOCAL DE BARRIOS UNIDOS EN EL PROCESO DE ORGANIZACIÓN DOCUMENTAL</t>
  </si>
  <si>
    <t>PRESTAR LOS SERVICIOS AL FONDO DE DESARROLLO LOCAL DE LA ALCALDIA LOCAL DE BARRIOS UNIDOS, COMO AUXILIAR DEL GRUPO DE GESTION ADMINISTRATIVA Y FINANCIERA, EN LAS ACTIVIDADES QUE REQUIERA LA JUNTA ADMINISTRADORA LOCAL, EN LA GRABACION DE ESIONES TRANSCRIPCION DE ACTAS Y TRAMITE DE LOS DEMAS DOCUMENTOS PROPIOS DE L FUNCION COMO COMPETENTES DEL EJERCICIO DE CONTROL.</t>
  </si>
  <si>
    <t>PRESTAR LOS SERVICIOS PROFESIONALES EN EL FONDO DE DESARROLLO LOCAL, AREA DE PRESUPUSTO, CON EL FIN DE GARANTIZAR EL ADECUADO Y OPORTUNO CUMPLIMIENTO DE LOS PROPOSITOS FUNCIONALES DE LA MISMA.</t>
  </si>
  <si>
    <t xml:space="preserve">PRESTAR LOS SERVICIOS COMO AUXILIAR, PARA APOYAR LA GESTION DE COMPETENCIA DEL GRUPO DE GESTION JURIDICO DE LA ALCALDIA LOCAL, ESPECIALMENTE RESPECTO AL APLICATIVO SI ACTUA Y LAS ACTIVIDADES ADMINISTRATIVAS </t>
  </si>
  <si>
    <t>Prestar los servicios profesionales en el Grupo de Gestión Jurídico en las competencias asignadas a ese despacho, para el fortalecimiento y descongestión de las actividades relacionadas con las actuaciones administrativas de índole policivo y urbanístico que se adelanten y que sean relacionadas y conexas</t>
  </si>
  <si>
    <t>LA CONTRATISTA SE OBLIGA A PRESTAR SERVICIOS PROFESIONALES AL DESPACHO, EN EL FORTALECIMIENTO DE LOS CANALES DE COMUNICACIÓN DE LA ENTIDAD TANTO A NIVEL INTERNO COMO EXTERNO Y DEMAS ACTIVIDADES QUE SE GENEREN EN EL AREA DE PRENSA Y COMUNICACIONES.</t>
  </si>
  <si>
    <t>PRESTAR LOS SERVICIOS PROFESIONALES A LA OFICINA JUIDICA DEL FONDO DE DESARROLLO LOCAL DE BARRIOS UNIDOS APOYANDO LAS ACTIVIDADES RELACIONADAS CON LOS TRAMITES CONTRACTUALES QUE ADELANTE LA ENTIDAD PARA SATISFCER LAS NECESIDADES DE LA ADMINISTRACION EN MATERIA DE FUNCIONAMIENTO E INVERSION DE MODO QUE SE LOGRE EL CUMPLIMIENTO DE LAS METAS DEL PLAN DE DESARROLLO LOCAL</t>
  </si>
  <si>
    <t>PRESTAR SERVICIOS PROFESIONALES AL GRUPO DE GESTION JURIDICO, EN LA EMISION DE CONCEPTOS TECNICOS Y APOYO A LA GESTION JURIDICA EN LAS DEPENDENCIAS DE OBRAS, JURIDICA E INSPECCIONES Y CONTRIBUIR A LA DECONGESTION DEL GRUPO</t>
  </si>
  <si>
    <t>El contratista se obliga a prestar servicios profesionales especilizados en el despacho, para garantizar el cumplimiento de las metas del plan de desarrollo y el enfoque de derechos humanos</t>
  </si>
  <si>
    <t>PRESTAR LOS SERVICIOS DE APOYO A LA GESTION EN LAS ACTIVIDADES QUE SE GENEREN EN LA OFICINA DE PLANEACION DEL FONDO DE DESARROLLO LOCAL DE BARRIOS UNIDOS</t>
  </si>
  <si>
    <t xml:space="preserve">PRESTACION DE SERVICIOS PROFESIONALES PARA ADELANTAR LAS ACTIVIDADES RELACIONADAS CON LA REVISION, ORGANIZACIÓN, ACTUALIZACION, TRANSFERENCIA Y DEMAS ENCAMINADAS AL CUMPLIMIENTO DE LAS NORMAS, PROCESOS Y PROCEDIMIENTOS DE LA GETION DOCUMENTAL PARA LA GESTION PUBLICA. </t>
  </si>
  <si>
    <t>PRESTAR LOS SERVICIOS PROFESIONALES EN EL GRUPO DE GESTION JURIDICO EN LAS COMPETENCIAS ASIGNADAS A ESE DESPACHO, PARA EL FORTALECIMIENTO Y  DESCONGESTION DE LAS ACTIVIDADES RELACIONADAS CON LAS ACTUACIONES ADMINISTRATIVAS DE INDOLE POLICIVO Y URBANISTICO QUE SE ADELANTEN Y QUE SEAN RELACIONADAS Y CONEXAS</t>
  </si>
  <si>
    <t xml:space="preserve">PRESTAR LOS SERVICIOS EN TODOS LOS ASUNTOS RELACIONADOS CON EL COBRO PERSUASIVO Y COBRO COACTIVO, HACIENDO EL SEGUIMIENTO A LAS MULTAS IMPUESTAS Y QUERELAS POLICIVAS EXPEDIDAS DENTRO DEL GRUPO DE GESTION JURIDICA, DENTRO DE LAS ACTUACIONES ADMINISTRATIVAS DE SU COMPETENCIA </t>
  </si>
  <si>
    <t xml:space="preserve">PRESTAR LOS SERVICIO PROFESIONALES AL DESPACHO, DIRIGIENDO LAS ACTIVIDADES EN MATERIA DE PRENSA Y COMUNICACIONES, PARA LOGRAR UNA EFECTIVA Y OPORTUNA COMUNICACIÓN DE LAS ACTIVIDADES QUE SE EJECUTAN EN LA ALCALDIA LOCAL </t>
  </si>
  <si>
    <t>PRESTAR LOS SERVICIOS PROFESIONALES EN EL DESPACHO EN EL TRAMITE A LOS REQUERIMIENTOS PRESENTADOS POR LA CIUDADANIA, ENTES DE CONTROL E INSTANCIA DE PARTICIPACION CIUDADANA Y APOYO EN EL SEGUIMIENTO A LOS PLANES DE MEJORAMIENTO.</t>
  </si>
  <si>
    <t xml:space="preserve">PRESTAR LOS SERVICIOS DE APOYO A LA GESTION EN LAS ACTIVIDADES REFERENTES AL CUIDADO DE LOS BIENES EXTERNOS E INTERNOS DE LA LOCALIDAD: PARQUES, ESCENARIOS DEPORTIVOS Y OTROS EN PRO DEL BENEFICIO DE LA COMUNIDAD Y DE LA PRESTACION DE UN SERVICIO ADECUADO. </t>
  </si>
  <si>
    <t xml:space="preserve">PRESTAR LOS SERVICIOS PROFESIONALES EN LA OFICINA DE PLANEACION, PARA LA FORMULACION DE LOS ESTUDIOS PREVIOS DE FUNCIONAMIENTO E INVERSION EN CUMPLIMIENTO DEL PLAN ANUAL DE ADQUISICIONES Y PARA EL LOGRO DE LAS METAS DEL PLAN DE DESARROLLO, ASI COMO APOYAR LAS ACTIVIDADES PROPIAS DEL AREA. </t>
  </si>
  <si>
    <t>PRESTAR LOS SERVICIOS PROFESIONALES ESPECIALIZADOS AL GRUPO DE GESTION ADMINISTRATIVA Y FINANCIERA EN EL FONDO DE DESARROLLO LOCAL DE BARRIOS UNIDOS, OFICINA JURIDICA, PARA TRAMITAR LOS PROCESOS CONTRACTUALES  EN LAS DIFERENTES MODALIDADES DE LOS PROYECTO DE INVERSION Y FUNCIONAMINTO DE LA VIGENCIA</t>
  </si>
  <si>
    <t xml:space="preserve">PRESTAR SERVICIOS PROFESIONALES ESPECIALIZADOS AL GRUPO DE GESTION DMINISTRATIVA Y FINANCIERA, EN LA OFICINA DE PLANEACION PARA LA FORMULACION DE LOS PROYECTOS DE INVERSION DE LA VIGENCIA Y LOGRAR EL CUMPLIMIENTO DE LAS METAS DEL PLAN DE DESARROLLO LOCAL </t>
  </si>
  <si>
    <t xml:space="preserve">PRESTACION DE SERVICIOS DE APOYO A LA GESTION PARA LA CONDUCCION DE VEHICULOS A CARGO DEL FONDO DE DESARROLLO LOCAL DE BARRIOS UNIDOS </t>
  </si>
  <si>
    <t>PRESTAR SERVICIOS PROFESIONALES AL GRUPO DE GESTION ADMINISTRATIVA Y FINANCIERA EN TEMAS RELACIONADOS AL AREA DE SISTMAS, PARA LA ADMINISTRACION DE LA RED LOCAL DE VOZ Y DATOS Y DEL RECURSO TECNOLOGICO DE LA ALCALDIA LOCAL Y GESTION DE TICS</t>
  </si>
  <si>
    <t>PRESTAR SERVICIOS DE APOYO COMO AUXILIAR AL DESPACHO PARA IMPULSAR LOS PROCESOS DE PARTICIPACION CIUDADANA Y FOMENTAR LAS ACTIVIDADES INSTITUCIONALES PARA EL CUMPLIMIENTO DE LAS METAS DE PLAN DE DESARROLLO LOCAL</t>
  </si>
  <si>
    <t>PRESTAR LOS SERVICIOS PROFESIONALES PARA LA OPERACIÓN, SEGUIMIENTO, CUMPLIMIENTO DE LOS PROCEDIMIENTOS ADMINISTRATIVOS, OPERATIVOS Y PROGRAMATICOS DE LOS SERVICIOS SOCIALES, Y LA FOCALIZACION DE LOS BENEFICIARIOS DEL PROYECTO Nº 1063, PGI "BARRIOS UNIOS UNA LOCLIDAD DE CAPACIDDES Y OPORTUNIDADES INCLUYENTES" COMPONNTE: ASISTENCIA MEDIANTE UN PROGRAMA DE SUBSIDIOS PARA PERSONAS MAYORES DE LA LOCALIDAD DE BARRIOS UNIDOS.</t>
  </si>
  <si>
    <t>PRESTAR SERVICIOS DE APOYO TECNICO AL DESPACHO PARA IMPULSAR LOS PROCESOS DE PARTICIPACION CIUDDANA Y FOMENTAR LAS ACTIVIDADES INSTITUCIONALES PARA EL CUMPLIMIENTO DE LAS METAS DEL PLAN DE DESARROLLO LOCAL.</t>
  </si>
  <si>
    <t>PRESTAR SERVICIOS PROFESIONALES EN EL DESPACHO PARA EL FORTALECIMIENTO DE LA AGENDA DE CONSOLIDACION DE GOBIERNOS ZONALES EN LA LOCALIDAD, DE LOS TERRITORIOS DE VIDA Y PAZ Y PARA EL CUMPLIMIENTO DE LAS METAS DEL PLAN DE DESARROLLO LOCAL.</t>
  </si>
  <si>
    <t>PRESTAR LOS SERVICIOS PROFESIONALES PAR APOYAR EL CUMPLIMIENTO DE LAS METAS DEL PROYECTO 1074, EN LA TENCION A LA CIUDADANIA DE LA LOCALIDAD EN MATERIA JURIDICA</t>
  </si>
  <si>
    <t>PRESTAR LOS SERVICIO COMO AUXILIAR PARA APOYAR EL CUMPLIMIENTO DE LAS METAS DEL PROYECTO 1074, PARA EL DESARROLLO DE LAS ACTIVIDADES ADMINISTRATIVAS REQUERIDAS.</t>
  </si>
  <si>
    <t xml:space="preserve">PRESTAR LOS SERVICIOS COMO AUXILIAR PARA APOYAR LAS ACCIONES ENCAMINADAS A REDUCIR O MITIGAR EL RIESGO EN LA LOCALIDAD Y COADYUDAR AL CUMPLIMIENTO DE LAS METAS DEL PLAN DE DESARROLLO </t>
  </si>
  <si>
    <t>PRESTAR LOS SERVICIOS DE APOYO TECNICO QUE PROMUEVA LAS ACCIONES REQUERIDAS PARA EL CONOCIMIENTO Y LA REDUCCION DE RIESGOS, EL MANEJO DE LAS SITUACIONES DE DESASTRES, CALAMIDAD O EMERGENCIA, LA MITIGACION Y ADAPTACION DEL CAMBIO CLIMATICO Y DE IGUAL FORMA APOYE LA RESPUESTA Y ATENCION DE MANERA OPERATIVA E INMEDIATA ANTE LA MATERIALIZACION DE RIESGOS EN LA LOCALIDAD</t>
  </si>
  <si>
    <t>AUNAR ESFUERZOS TECNICOS, FISICOS, ADMINISTRATIVOS Y FINANCIEROS PARA EJECUTAR ACTIVIDADES ENCAMINADAS AL FORTALECIMIENTO DE LA CULTURA EN LA LOCALILDAD DE BARRIOS UNIDOS EN EL MARCO DEL PROTYECTO 1066</t>
  </si>
  <si>
    <t>PRESTAR SERVICIOS PROFESIONALES L GRUPO DE GESTION ADMINISTRATIVA Y FINANCIERA, EN LA OFICINA DE PLANEACION, PARA LOGRAR EL CUMPLIMIENTO DE LAS METAS DEL PLAN DE DESARROLLO LOCAL DE LA VIGENCIA, DESARROLLANDO EL TRABAJO COMUNITARIO Y LA SENSIBILIZACION SOCIAL EN TEMAS AMBIENTALES.</t>
  </si>
  <si>
    <t xml:space="preserve">PRESTAR LOS SERVICIOS DE APOYO COMO AUXILIAR AL GRUPO DE GESTION JURIDICO DE LA ALCALDIA LOCAL -ASESORIA DE OBRAS- PARA REALIZAR LAS ACTIVIDADES ADMINISTRATIVAS Y ACTUALIZACION DE APLICATIVOS </t>
  </si>
  <si>
    <t xml:space="preserve">PRESTAR SERVICIOS PROFESIONALES AL GRUPO DE GESTION ADMINISTRATIVA Y FINANCIERA, EN LA OFICINA DE PLANEACION EN TEMAS AMBIENTALES, DE MODO QUE SE LOGRE EL CUMPLIMIENTO DE LAS METAS DE GESTION DE LA VIGENCIA Y EL PLAN DE DESARROLLO </t>
  </si>
  <si>
    <t xml:space="preserve">PRESTAR EL SERVICIO PARA EL MANTENIMIENTO PREVENTIVO Y CORRECTIVO INCLUIDA MANO DE OBRA Y EL SUMINISTRO DE REPUESTOS Y ACCESORIOS, PARA VEHICULOS QUE INTEGREN EL PARQUE AUTOMOTOR DEL FONDO DE DESARROLLO LOCAL DE BARRIOS UNIDOS, ASI COMO DE LOS VEHICULOS POR LOS CUALES LLEGARE A SER RESPONSABLE DURANTE LA VIGENCIA DEL CONTRATO </t>
  </si>
  <si>
    <t>PRESTAR LOS SERVICIOS PROFESIONALES QUE PROMUEVA LAS ACCIONES REQUERIDAS PARA EL CONOCIMIENTO Y LA REDUCCION DE RIESGOS, EL MANEJO DE LAS SITUACIONES DE DESASTRES, CALAMIDAD O EMERGENCIA, LA MITIGACION Y ADAPTACION DEL CAMBIO CLIMATICO Y DE IGUAL FORMA APOYE LA RESPUESTA Y ATENCION DE MANERA OPERATIVA E INMEDIATA ANTE LA MTERIALIZACION DE RIESGOS EN LA LOCALIDAD.</t>
  </si>
  <si>
    <t>PRESTAR LOS SERVICIOS PROFESIONALES EN EL GRUPO DE GESTION JURIDICO EN LAS COMPETENCIAS ASIGNADAS A  ESE DESPACHO, PARA EL FORTALECIMIENTO Y DESCONGESTION DE LAS ACTIVIDADES RELACIONADAS CON LAS ACTUACIONES ADMINISTRATIVAS QUE SE ADELANTEN Y QUE SEAN RELACIONADAS Y CONEXAS</t>
  </si>
  <si>
    <t xml:space="preserve">PRESTAR LOS SERVICIOS PROFESIONALES PARA APOYAR EL CUMPLIMIENTO DE LAS METAS DEL PROYECTO 1074 PARA EL DESARROLLO DE PROCESOS DE FORMAION EN TORNO A LA CONVIVENCIA CIUDADANA. </t>
  </si>
  <si>
    <t>PRESTAR SERVICIOS PROFESIONALES PARAV REALIZAR LA SUPERVISION DE CONTRATOS Y/O CONVENIOS QUE SEAN ASIGNADOS Y LAS DEMAS ACTIVIDADES QUE GENEREN</t>
  </si>
  <si>
    <t xml:space="preserve">PRESTAR LOS SERVICIOS PROFESIONALES A LA OFICINA JURIDICA DEL FONDO DE DESARROLLO LOCAL DE BARRIOS UNIDOS APOYANDO LAS ACTIVIDADES QUE ALLI SE REQUIERAN PARA SATISFACER LAS NECESIDADES DE LA ADMINISTRACION EN MATERIA DE FUNCIONAMIENTO E INVERSION </t>
  </si>
  <si>
    <t xml:space="preserve">PRESTAR SERVICIOS COMO AUXILIAR AL GRUPO DE GESTION ADMINISTRATIVO Y FINANCIERO EN LA OFICINA DE PLANEACION, PARA APOYAR LAS ACCIONES DE SENSIBILIZACION Y PROMOCION DEL CUIDADO DE LOS RECURSOS AMBIENTALES, PROMOVIENDO EL ADECUADO MANEJO DE LOS RECURSOS SOLIDOS Y DE LA CULTUR BASURA CERO, PARA LOGRAR EL CUMPLIMIENTO DE LAS METS DEL PLAN DE DESARROLLO. </t>
  </si>
  <si>
    <t xml:space="preserve">PRESTAR LOS SERVICIOS PROFESIONALES AL DESPACHO PARA IMPLEMENTAR, HACER SEGUIMIENTO Y MANTENER EN OPERACIÓN LOS LINEAMIENTOS Y LAS HERRAMIENTAS DEL SISTEMA INTEGRADO DE GESTION SIG, AL INTERIOR DE LA ALCALDIA. </t>
  </si>
  <si>
    <t xml:space="preserve">PRESTAR LOS SERVICIOS PROFESIONALES PARA PROMOVER LAS ACCIONES DE FORTALECIMIENTO A LA JUSTICIA ALTERNATIVA REQUERIDAS PARA SENSIBILIZACION DE LA CIUDDANIA Y LA REDUCCION DE LOS HECHOS QUE REVELAN EL INCREMENTO DE LOS INDICES DE INSEGURIDAD EN LA LOCALIDAD </t>
  </si>
  <si>
    <t xml:space="preserve">PRESTACION DEL SERVICIO DE RADIO Y TELEFONIA POR EL SISTEMA IDEN PARA EL CONSEJO LOCAL DE GESTION DEL RIESGO Y CAMBIO CLIMATICO DE LA ALCALDIA LOCAL DE BARRIOS UNIDOS </t>
  </si>
  <si>
    <t xml:space="preserve">PRESTAR LOS SERVICIOS DE APOYO AUXILIAR PARA PROMOVER LAS ACCIONES DE FORTALEIMIENTO A LA JUSTICIA ALTERNATIVA REQUERIDAS PARA SENSIBILIZACION DE LA CIUDADANIA Y LA REDUCCION DE LOS HECHOS QUE REVELAN EL INCREMENTO DE LOS INDICES DE INSEGURIDAD </t>
  </si>
  <si>
    <t xml:space="preserve">PRESTAR SERVICIOS DE APOYO COMO AUXILIAR AL DESPACHO PARA IMPULSAR LOS PROCESO DE PARTICIPACION CIUDADANA Y FOMENTAR LAS ACTIVIDADES INSTITUCIONALES PARA EL CUMPLIMIENTO DE LAS METAS DEL PLAN DE DESARROLLO LOCAL. </t>
  </si>
  <si>
    <t xml:space="preserve">PRESTAR LOS SERVICIOS DE MONTAJE, OPRACION Y DESMONTAJE DE LAS ACTIVIDADES DE PERCEPCION, AGUA Y PLANETARIO DEL PROYECTO MALOKA VIAJERA EN LA LOCALIDAD DE BARRIOS UNIDOS </t>
  </si>
  <si>
    <t xml:space="preserve">PRESTAR SERVICIOS COMO AUXILIAR AL GRUPO DE GESTION ADMINISTRATIVO Y FINANCIERO EN LA OFICINA DE PLANEACION, PARA APOYAR LAS ACCIONES DE SENSIBILIZACION Y PROMOCION DEL CUIDADO DE LOS RECURSOS AMBIENTALES, PROMOVIENDO EL ADECUADO MANEJO DE LOS RECURSOS SOLIDOS Y DE LA CULTURA DE BASURA CERO, PARA LOGRAR EL CUMPLIMIENTO DE LAS METAS DEL PLAN DE DESARROLLO </t>
  </si>
  <si>
    <t xml:space="preserve">PRESTAR LOS SERVICIOS DE APOYO AL GRUPO DE GESTION ADMINISTRATIVO Y FINANCIERO, EN LA OFICINA DE PLANEACION, PARA ADELANTAR LAS ACTIVIDADES NECESARIAS A NIVEL ADMINISTRATIVO PARA VINCULAR A LOS HABITANTES DE LA LOCALIDAD DE TODOS LOS GRUPOS POBLACIONALES, CICLO VITAL Y ENFOQUE DIFERENCIAL A LA PRACTICA DE ACTIVIDADES FISICAS, RECREATIVAS Y DEPORTIVAS. </t>
  </si>
  <si>
    <t xml:space="preserve">PRESTAR LOS SERVICIOS COMO AUXILIAR PARA APOYAR OPERATIVAMENTE AL CONTADOR DE LA ALCALDIA LOCAL EN FORMA PERMANENTE EN EL DESARROLLO DE LAS ACTIVIDADES QUE SE GENEREN Y LE SEAN DESIGNADAS </t>
  </si>
  <si>
    <t>PRESTAR LOS SERVICIOS DE APOYO ADMINISTRATIVO AL DESPACHO, EN EL FORTALECIMIENTO DE LOS CANALES DE COMUNICACIÓN DE LA ENTIDAD TANTO A NIVEL INTERNO COMO EXTERNO Y DEMAS ACTIVIDADES QUE SE GENEREN EN EL AREA DE PENSA Y COMUNICACIONES DE LA ALCALDIA LOCAL DE BARRIOS UNIDOS</t>
  </si>
  <si>
    <t>PRESTAR LO SERVICIOS DE APOYO TECNICO A LA OFICINA DE PLANEACION DEL GRUPO DE GESTION ADMINISTRATIVA Y FINANCIERA QUE PERMITA ADELANTAR ACCIONES PARA EL CUMPLIMIENTO DE LAS METAS DEL PROGRAMA BASURA CERO</t>
  </si>
  <si>
    <t>PRESTAR LOS SERVICIOS PROFESIONALES A LA OFICINA DE PLANEACION DEL GRUPO DE GESTION ADMINISTRATIVA Y FINANCIERA QUE PERMITAN ADELANTAR ACCIONES PARA EL CUMPLIMIENTO DE LAS METAS DEL PROGRAMA BASURA CERO</t>
  </si>
  <si>
    <t>PRESTAR LOS SERVICIOS DE APOYO AL GRUPO DE GESTION ADMINISTRATIVO Y FINANCIERO, EN LA OFICINA DE PLANEACION, PARA ADELANTAR LAS ACTIVIDADES NECESARIAS A NIVEL ADMINISTRATIVO PARA VINCULAR A LOS HABITANTES DE LA LOCALIDAD DE TODOS LOS GRUPOS POBLACIONALES, CICLO VITAL Y ENFOQUE DIFERENCIAL, A LA PRACTICA DE ACTIVIDADES FISICAS, RECREATIVAS Y DEPORTIVAS.</t>
  </si>
  <si>
    <t>PRESTAR LOS SERVICIOS DE APOYO AL GRUPO DE GESTION ADMINISTRATIVO Y FINANCIERO, EN LA OFICINA DE PLANEACION, PARA ADELANTAR LAS ACTIVIDADES NECESARIAS A NIVEL ADMINISTRATIVO PARA VINCULAR A LOS HABITANTES DE LA LOCALIDAD DE TODOS LOS GRUPOS POBLACIONALES, CICLO VITAL Y ENFOQUE DIFERENCIAL.</t>
  </si>
  <si>
    <t xml:space="preserve">REALIZACION, EMISION Y DIFUSION DE MENSAJES INSTITUCIONALES Y LOS DEMAS QUE DETERMINE LA ADMINISTRACION LOCAL A TRAVES DE LA OFICINA DE PRENSA </t>
  </si>
  <si>
    <t>REALIZAR LA INTERVENCIÓN Y MEJORAMIENTO INTEGRAL DE LOS PARQUES DE LA LOCALIDAD DE BARRIOS UNIDOS</t>
  </si>
  <si>
    <t xml:space="preserve">EJERCER LA INTERVENTORIA TECNICA, ADMINISTRATIVA, FINANCIERA, SOCIAL Y AMBIENTAL AL CONTRATO DE OBRA PUBLICA CUYO OBJETO ES: </t>
  </si>
  <si>
    <t>PRESTAR EL SERVICIO DE INTERMEDIARIO PARA LA VENTA DE BIENES MUEBLES OBSOLETOS, INSERVIBLES Y/O SERVIBLES QUE NO SON NECESARIOS PARA EL NORMAL FUNCIONAMIENTO DEL FONDO DE DESARROLLO LOCAL DE BARRIOS UNIDOS POR CONDUCTO DE MARTILLO</t>
  </si>
  <si>
    <t xml:space="preserve">AUNAR ESFUERZOS TECNICOS, FISICOS, ADMINISTRATIVOS Y FINANCIEROS PARA EJECUTAR ACTIVIDADES ENCAMINADAS EN LOS PROYECTOS 1016: DENOMINADOS PGI: PROMOCION, PREVENCION Y ATENCION EN SALUD PARA LOS HABITANTES DE LA LOCALIDAD DE BARRIOS UNIDOS Y PROYECTO 1063 BARRIOS UNIDOS UNA LOCALIDAD DE CAPACIDADES Y OPORTUNIDADES INCLUYENTES EN SUS COMPONENTES: BANCO DE AYUDAS TECNICAS PARA PERSONAS EN CONDICION DE DISCAPACIDAD, PROTESIS DENTALES, ACCIONES DE PREVENCION CONTRA LOS DISTINTOS TIPOS DE DISCRIMINACION Y VIOLENCIAS DE ACUERDO A LOS ESTUDIOS PREVIOS Y PROPUESTA -  </t>
  </si>
  <si>
    <t xml:space="preserve">PRESTAR LOS SERVICIOS PROFESIONALES PARA LA OPERACIÓN, SEGUIMIENTO, CUMPLIMIENTO DE LOS PROCEDIMIENTOS ADMINISTRATIVOS, OPERATIVOS Y PROGRAMATICOS DE LOS SERVICIOS SOCIALES, Y LA FOCALIZACION DE LOS BENEFICIARIOS DEL PROYECTO Nº 1063, PGI "BARRIOS UNIDOS UNA LOCALIDAD DE CAPACIDADES Y OPORTUNIDADES INCLUYENTES. COMPONENTE ASISTENCIA MEDIANTE UN PROGRAMA DE SUBSIDIOS PARA PERSONAS MAYORES DE LA LOCALIDAD DE BARRIOS UNIDOS </t>
  </si>
  <si>
    <t xml:space="preserve">PRESTAR SUS SERVICIOS DE APOYO AL GRUPO DE GESTION ADMINISTRATIVA Y FINANCIERA EN EL PROCESO DE ORGANIZACIÓN DOCUMENTAL DE LA ALCALDIA LOCAL DE BARRIOS UNIDOS. </t>
  </si>
  <si>
    <t>05/04/20016</t>
  </si>
  <si>
    <t>PRESTAR SERVICIOS DE ARRENDAMIENTO AL FONDO DE DESARROLLO LOCAL DE BARRIOS UNIDOS UPZ 22 "DOCE DE OCTUBRE" BARRIO DOCE DE OCTUBRE CALLE 73 Nº 53 - 18</t>
  </si>
  <si>
    <t>PRESTAR LOS SERVICIOS LOGISTICOS PARA APOYAR LOS DIFERENTES EVENTOS REALIZADOS POR LA ADMINISTRACION LOCAL, MEDIANTE LOS CUALES SE PROMUEVE LA PARTICIPACION CIUDADANA EN LA LOCALIDAD DE BARRIOS UNIDOS.</t>
  </si>
  <si>
    <t>PRESTAR EL SERVICIO INTEGRAL DE VIGILANCIA Y SEGURIDAD PRIVADA, PERMANENTE, INCLUIDAS CAMARAS DE SEGURIDAD, PARA TODOS LOS BIENES MUEBLES E INMUEBLES DE PROPIEDAD DEL FONDO DE DESARROLLO LOCAL DE BARRIOS UNIDOS Y DE TODOS A QUELLOOS POR LOS CUALES LEGARE A SER RESPONSABLE.</t>
  </si>
  <si>
    <t>PRESTAR SERVICIOS TECNICOS DE METROLOGIA LEGAL A PRECIOS UNITARIOS Y MONTO AGOTABLE PARA EL CONTROL DE PESAS Y MEDIDAS EN ESTABLECIMIENTOS DE COMERCIO DE LA LOCALIDAD DE BARRIOS UNIDOS, EN LA MODALIDAD DE VERIFICACION DE EQUIPOS E INSTRUMENTOS DE MEDICION, DE ACUERDO CON LO PREVISTO EN LOS ESTUDIOS Y DOCUMENTOS PREVIOS Y PLIEGOS DE CONDICIONES.</t>
  </si>
  <si>
    <t xml:space="preserve">ADQUIRIR APRECIOS UNITARIOS Y MONTO AGOTABLE, EQUIPOS DE COMPUTO, TABLETAS, ESCANEO, AUDIO Y VIDEO, MOBILIARIO, PAPELERIA Y ELELMENTOS DE SEGURIDAD INDUSTRIAL PARA LAS IED DE LA LOCALIDAD DE BARRIOS UNIDOS, ORAS Y LAS ORGANIZACIONES COMUNALES Y/O SOCIALES DE LA LOCALIDAD DE BARRIOS UNIDOS </t>
  </si>
  <si>
    <t xml:space="preserve">REALIZAR LAS OBRAS PUBLICAS REQUERIDAS PARA EL MEJORAMIENTO, MANTENIMIENTO, REHABILITACION Y/O RECONSTRUCCION DE LA MALLA VIAL Y EL ESPACIO PUBLICO DE LA LOCALIDAD DE BARRIOS UNIDOS </t>
  </si>
  <si>
    <t>DIAGRAMACION, IMPRESIÓN Y DISTRIBUCION DEL PERIODICO "UNIDOS INFORMADOS"  DE LA LOCALIDAD DE BARRIOS UNIDOS</t>
  </si>
  <si>
    <t>MANTENIMIENTO PREVENTIVO Y CORRECTIVO DE LA RED DE VOZ Y DATOS DE LA ALCALDIA LOCAL DE BARRIOS UNIDOS</t>
  </si>
  <si>
    <t>ADQUISICION DE ELEMENTOS DEPORTIVOS PARA PROMOVER EN LOS HABITANTES DE LA LOCALIDAD, LA REALIZACION DE LA PRACTICA DEPORTIVA Y EL BUEN USO DEL TIEMPO LIBRE</t>
  </si>
  <si>
    <t>CONTRATAR A PRECIOS UNITARIOS FIJOS, SIN FORMULA DE REAJUSTE LAS OBRAS DE DEMOLICION DE EDIFICACIONES CONSTRUIDAS EN PREDIOS PRIVADOS O PUBLICOS Y/O AFECTOS AL ESPACIO PUBLICO QUE HAYAN SIDO DECRETADOS POR ACTOS ADMINISTRATIVOS COMOM INFRACTORES DE LAS NORMAS URBANISTICAS E IGUALMENTE EN LA DEMOLICION DE INMUEBLES QUE AMENACEN RUINA ORDENADOS POR LAS INSPECCIONES DE POLICIA</t>
  </si>
  <si>
    <t>ELABORAR LOS ESTUDIOS TECNICOS Y DISEÑOS PARA LA REHABILITACION DE LA MALLA VIAL DE LA LOCALIDAD DE BARRIOS UNIDOS</t>
  </si>
  <si>
    <t>Realizar la Interventoría técnica, administrativa, financiera, social y ambiental a la consultoría para realizar el Diagnostico, Estudios y Diseños para la Rehabilitación o Reconstrucción de la malla vial y Espacio Público en la localidad de Barrios Unidos</t>
  </si>
  <si>
    <t xml:space="preserve">EJERCER LA INTERVENTORIA TECNICA, ADMINISTRATIVA, FINANCIERA, AMBIENTAL Y SOCIAL AL CONTRATO DE OBRA PUBLICA QUE RESULTE DEL PROCESO DE LICITACION PUBLICA NUMERO FDLBU-105-LP-2015 CUYO OBJETO ES REALIZAR LAS OBRAS PUBLICAS REQUERIDAS PARA MEJORAMIENTO, MANTENIMIENTO, REHABILITACION Y/O RECONSTRUCCION DE LA MALLA VIAL Y EL ESPACIO PUBLICO DE LA LOCALIDAD DE BARRIOS UNIDOS.  </t>
  </si>
  <si>
    <t xml:space="preserve">ADQUIRIR CONDECORACIONES TIPO MEDALLAS METALICAS CONMEMORATIVAS CON VENERA  LOGO INSTITUCIONAL A COLOR, CINTA EN FAYA AZUL Y BLANCA FAYA MORADA Y BLANCA, CON REPLICA BARRA Y DISTINTIVO EMPACADAS EN ESTUCHE DE PANA, CON EL DISTINTIVO DE LA ALCALDIA LOCAL DE BARRIOS UNIDOS. </t>
  </si>
  <si>
    <t>ADQUIRIR CARPETAS, CAJAS Y TARJETAS DE AFUERA PARA LA GESTION DOCUMENTAL DE LAS DIFERENTES DEPENDENCIAS DE LA ALCALDIA LOCAL DE BARRIOS UNIDOS DE CONFORMIDAD CON LO ESTABLECIDO POR LA NORMA GENERAL DE ARCHIVO.</t>
  </si>
  <si>
    <t>“EL COMODATARIO recibe de EL COMODANTE en préstamo de uso a título gratuito, con destino único y exclusivo de la junta de acción comunal del barrio ANDES, para el desarrollo de las actividades propias de la junta de acción comunal, los siguientes bienes de propiedad de EL COMODANTE, sobre los cuales no pesa ningún gravamen o limitación</t>
  </si>
  <si>
    <t>PRESTAR LOS SERVICIOS DE MANERA INTEGRAL DE IMPRESIÓN, FOTOCOPIADO Y ESCANEO DE DOCUMENTOS PARA LA ALCALDIA LOCAL DE BARRIOS UNIDOS EGUN CONTRATO DE PRESTACION DE SERVICIOS Nº116-2015</t>
  </si>
  <si>
    <t>DIAGRAMACION E IMPRESIÓN DE 2000 EJEMPLARES (CARTILLAS) DEL INFORME DE RENDICION DE CUENTAS DEL AÑO 2015</t>
  </si>
  <si>
    <t xml:space="preserve">PRESTACION DE SERVICIOS PROFESIONALES PARA EL DESPACHO DEL ALCALDE LOCAL DE BARRIOS UNIDOS, REALIZANDO EL ACOMPAÑAMIENTO Y SEGUIMIENTO DE LAS OBLIGACIONES A SU CARGOEN LAS COMPETENCIAS PROPIAS RELACIONADAS CON LA EJECUCION, IMPLEMENTACION Y SEGUIMIENTO DE LA POLITICA PUBLICA DISTRITAL, PROCESOS DE GESTION PUBLICA E INSTANCIAS DE PARTICIPACION CIUDADANA, EFECTUANDO LAS RECOMENDACIONES TECNICAS Y JURIDICAS QUE CORRESPONDAN. </t>
  </si>
  <si>
    <t>prestar los servicios profesionales para la oficina de planeacion de la alcaldia local, en la supervision y formulacion de los proyectos de inversion, proecion tecnica de los estudios previos y el seguimiento a la ejecucion de los contratos designados a traves de la supervision, conforme a los estudios previos, lineamientos y la propuesta presentada</t>
  </si>
  <si>
    <t>PRESTAR LOS SERVICIOS PROFESIONALES AL GRUPO DE GESTION JURIDICA, APOYANDO Y ACOMPAÑANDO LAS JUNTAS ZONALES DE CONVIVENCIA Y SEGURIDAD CIUDADANA Y LA SENSIBILIZACION A LOS HABITANTES DE LA LOCALIDAD EN TEMAS DE SEGURIDAD, DENUNCIAS Y PREVENCION DEL DELITO CON EL FIN DE LOGRAR EL FORTALECIMIENTO DE LA SEGURIDAD LOCAL  Y DE UNA CONVIVENCIA SANA Y ARMONICA CONFORME A LOS ESTUIOS PREVIOS, LINEAMIENTOS Y LA PROPUESTA PRESENTADA</t>
  </si>
  <si>
    <t>prestacion de servicios de apoyo a la gestion de competencias del grupo de gestion juridica de la alcaldia local, en las necesidades de orden administrativo descritas, de acuerdo a los linemientos y la propuesta presentada.</t>
  </si>
  <si>
    <t>PRESTAR LOS SERVICIOS DE APOYO A LA GESTION DE CARÁCTER ADMINISTRATIVO, EN LAS ACTIVIDADES QUE SE GENEREN EN LA COORDINACION ADMINISTRATIVA Y FINANCIERA DE LA  ALCALDIA LOCAL DE BARRIOS UNIDOS, DE ACUERDO CON LOS LINEAMIENTOS DE LA PROPUESTA PRESENTADA.</t>
  </si>
  <si>
    <t>PRESTAR LOS SERVICIOS PROFESIONALES EN EL GRUPO DE GESTION NORMATIVO Y JURIDICO EN LAS COMPETENCIAS ASIGNADAS A ESE DESPACHO, PARA EL FORTALECIMIENTO Y DESCONGESTION DE LAS ACTIVIDADES RELACIONADAS CON LAS ACTUACIONES ADMINISTRATIVAS DE INDOLE POLICIVAS Y URBANISTICAS QUE SE ADELANTEN Y QUE SEAN PERTINENTES Y CONEXAS. SEGUN CONTRATO DE PRESTACION DE SERVICIOS.</t>
  </si>
  <si>
    <t>PRESTACION DE SERVICIOS DE APOYO A LA GESTION DE COMPETENCIA DEL GRUPO DE GESTION JURIDICO E LA ALCALDIA LOCAL, EN LAS NECESIDADES DE ORDEN ADMINISTRATIVO DESCRITAS DE ACUERDO CON LOS LINEAMIENTOS Y LA PROPUESTA PRESENTADA.</t>
  </si>
  <si>
    <t>PRESTACION DE SERVICIOS PROFESIONALES PARA APOYAR EL SEGUIMIENTO A LA EJECUCION DE CONTRATOS Y/O CONVENIOS SUSCRITOS O QUE SE LLEGUEN A SUSCRIBIR QUE COMPRENDEN INTERVENTORIA D OBRAS CIVILES EN LO PERTINENTE A VIAS, ANDENES, PARQUES, Y DEMAS OBRAS DE CARACTER CIVIL QUE SE DESARROLLEN EN LA LOCALIDAD</t>
  </si>
  <si>
    <t xml:space="preserve">CONTRATA LA PRESTACION DEL SERVICIO DE ASEO Y CAFETERIA Y MANTENIEMIENTO DE LA SEDE DE LA ALCALDIA LOCAL, LA CASA DE LA CUALTURA LOCAL , EL PALCO Y LAS DEMAS SEDES DE PROPIEDAD O RESPONSABILIDAD DEL FDL-BU </t>
  </si>
  <si>
    <t xml:space="preserve">SUMINISTRO DE COMBUSTIBLE </t>
  </si>
  <si>
    <t>06/01/206</t>
  </si>
  <si>
    <t xml:space="preserve">ANUAR RECURSOS TECNICOS ADMINISTRATIVOS PARA GARANTIZAR LA ENTREGA DEL SUBSIDIO DEL SUBSIDIO ECONOMICO TIPO C A LAS PERSONAS MAYORES BENEFICIARIAS DEL SERVICIO SOCIAL SUBSIDIO ECONOMICOS QUE SON ATENDIDAS CON RECUERSOS DE LOS FONDOS DE DESARROLLO LOCAL EN EL MARCO DE LA POLITICA PUBLICA SOCIAL PARA EVEJECIMIENTO A LA VEZ EN EL DISTRITO CAPITAL </t>
  </si>
  <si>
    <t>21/098/2016</t>
  </si>
  <si>
    <t>prestación de apoyo a la gestión normativa de competencia del grupo normativo y jurídico de la alcaldía local, en sus necesidades de orden adminsitrativo  descritas de acuerdo con los lineamientos  y la propuesta presentada</t>
  </si>
  <si>
    <t>N/A</t>
  </si>
  <si>
    <t>Prestar sus servicios profesionales para el grupo de gestión normativo y jurídico de la Alcaldía Local de Barrios Unidos, en la emisión de conceptos técnicos en el trámite de las actuaciones  administrTIVas que cursan en la Alcaldía Local, en lo concerniente  a actuaciones administrativas de índole policívo y urbanístico, para contribuir con la descongestión del grupo, de acuerdo con los lineamientos y la propuesta presentada.</t>
  </si>
  <si>
    <t>En virtud del presente contrato la arrendadora entrega al arrendatario, a título de arrendamiento, y este recibe de aquel al mismo título, un inmueble como destinación  como bodega</t>
  </si>
  <si>
    <t>Prestar sus servicios profesionales en el grupo de gestión normativo y jurídico de la Alcaldía Local de Barrios Unidos, en las competencias asignadas a este Despaacho, en la emisión de conceptos técnicos en  actuaciones  administrtivas de índole policívo y urbanístico, para el fortalecimiento  y descongestión del grupo, de acuerdo con los lineamientos y la propuesta presentada.</t>
  </si>
  <si>
    <t>Apoyo a la realización de encuentros ciudadanos y consolidación de la información para la estructuración de documentos preliminar del plan de desarrollo local 2017-2020</t>
  </si>
  <si>
    <t>Prestación del servicio de mansajería: recepción, recolección, clasificación, transporte y entrega de documentos generados en las diferentes deñpendencias de la Alcaldía Local de Barrios Unidos</t>
  </si>
  <si>
    <t>Prestar por sus propios medios, los servicios profesionales para apoyar al grupo de gestión administrativo y financiero en Asuntos relacionados con el desarrollo de la gestión contractual para la adquisición de recursos, así como los otros asuntos jurídicos requeridos en el desarrollo de la gestión dle fondo de desarrollo local, descritos por al ecretarái distrital de gobierno y las normas aplicables sobre la materia</t>
  </si>
  <si>
    <t>Prestar por sus propios medios, con plena autonomía técnica, administrativa y financiera, sus servicios profesionales al fondo de desarrollo local-despacho alcaldia local de barrios unidos, para al rvisión, reguimiento y cumplimiento de las normas que regulen los contratos suscritos por este, en el desarrollo de las diferentes etapas pre-contractual</t>
  </si>
  <si>
    <t>Prestar por sus ´propios medios, con plena autonomía técnica. Administrativa y financiera, los servicios profesionales para apoyar al grupo de gestión administrativo y financiero en asuntos relativos  a la planeación local, en el marco de las competenmcias bajo su responsabiidad, , así como el manual de procesos y procedimientos de la secretaría distrital de gobierno y demás normatividad existente en la materia</t>
  </si>
  <si>
    <t>Apoyaren las labores de la dependencia al contador(a) del FDL en los trámites, manejo contable y de archivo en forma permanente en el desarrollo del proceso de consolidqación de información del sistema contable y financiero</t>
  </si>
  <si>
    <t>29/02/2018</t>
  </si>
  <si>
    <t>Prestar por sus ´propios medios, con plena autonomía técnica. Administrativa y financiera,sus servicios profesionales en el grupo de gestión anormativo y jurídico en las competencias asignadas a este despacho, para el fortalecimiento y descongestión de las actividades que son relacionadas con las actuaciones administrativas por concepto de infracción  de la ley 232 de 1995 e indebida ocupación del espacio público y que sean pertinentes y conexas</t>
  </si>
  <si>
    <t>Prestar por sus propios medios, con plena autonomía técnica, administrativa  y financiera sus servicios profesionales en las competencias asignadas a este despacho, para el fortalecimiento y descongestión de las actividades que son relacionadas con las actuacionmes administrativas de índole policivo y urbanístico que adelanten</t>
  </si>
  <si>
    <t>Prestar por sus propios medios, con plena autonomía técnica, administrativa  y financiera sus servicios profesionales  en el grupo de gestión normativo y juridico en las competencias asignadas a este despacho, para el fortalecimiento y descongestión de las actividades que son relacionadas con als actuaciones administrativas por concepto de infracción a la ley 232 de 1995 e indebida ocupación del espacio público y que sean pertinente y conexas</t>
  </si>
  <si>
    <t>Prestar los servicios profesionales en el grupo de gestión normativo y jurídico, ediante emisión de conceptos técnicos que apoyen el trámite de quejas y actuaciones administrativas por concepto del régimen de obras y urbanismo, espació públicocumplimiento de los requisitos  de la ley 232 de 1995 y las demás actividades relacionadas</t>
  </si>
  <si>
    <t>26/082016</t>
  </si>
  <si>
    <t>Prestar los servicios profesionales a la Alcaldíoa Local de Barrios Unidos en la administración de al red de voz y datos, así como la actualización y soporte en las tecnologías y sistemas de información, en el marco de al normatividad y de los procesos y procedimientos</t>
  </si>
  <si>
    <t>Prestación de servicios de apoyo a la gestión para la conducción de vehículos a cargo del dondo de desarrollo local de barrios unidos, de acuerdo con los lineamientos y la propuesta presentada</t>
  </si>
  <si>
    <t>Adquirir la póliza de seguro vida, grupo, para los ediles de la localidad de barrios unidos</t>
  </si>
  <si>
    <t>Prestar por sus propios medios, con plena autonompia técnica, administrativa y financiera sus servicios profesionales en el grupo  de gestión normativo y jurídico en las competencias asignadas a este despacho, para el fortalecimiento y descongestión de las actividades que son relacionadas con las actuaciones administrativas por concepto de infracción de la ley 232 de 1995 e indebida ocupación del espacio público y que sean pertinentes y conexas.</t>
  </si>
  <si>
    <t>Prestar por sus propios medios, con plena autonompia técnica, administrativa y financiera los servicios profesionales para apoyar al despacho de al alcaldia local de abrrios unidos en la revisión, control y vigilancia de los documentos emitidos por el grupo de descongestión jurídica en el marco de sus competencias y procedimientos vigentes.</t>
  </si>
  <si>
    <t>prestar los servicios de apoyo a la gestión, mediante las cuales contribuya al desarrollo de los planes y programas y el logro de los objetivos del grupo normativo y jurídico de la alcaldía lcoal de barrios unidos</t>
  </si>
  <si>
    <t>Prestar por sus propios medios, con plena autonomía técnica, administrativa y financiera, los servicios profesionales para apoyar el grupo de gestión administrativo y financiero en los asuntos relativos a la planeación local, así como el manual de procesos y procedimientos de al secretaría distrital dew gobierno y demás normatividad existente sobre al meatria</t>
  </si>
  <si>
    <t>Prestar por sus propios medios, los servicios profesionales para apoyoar el proceso relacionado con la revisión, organización, actualización, transferencia y demás actividades y funciones relacionadas con ela archivo de los documentos de la alcaldía local de barrios unidos</t>
  </si>
  <si>
    <t>Prestar los servicios profesionales en el grupo de gestión normativo y jurídico, mediante la emisión de conceeptos técnicos que apoyen el trámite de quejas y actuaciones administrativas por concepto del régimen de obras y urbanismo, espacio público, cumplimiento de los requisitos ley 232 de 1995, y las demás actividades elacionadas</t>
  </si>
  <si>
    <t>Prestar por sus propios medios, con plena autonomia técnica, administrativa y financiera, los servicios profesionalees para apoyar  el grupo de gestión normativo y financiero en los asuntos relativos a la p,laneación local de proyectos de infraestructura de acuerdo a las líneas de inversi´pn vigentes</t>
  </si>
  <si>
    <t>Prestar por sus propios medios, con plena autonomia técnica, administrativa y financiera, sus servicios profesionales en las competencias asignadas a ese despacho, para el fortalecimiento y descongestión de las actividades que son relacionadas con las actuaciones administrativas de índole policivo y urbanístico que se adelante y que sean  pertinentes y concexaS</t>
  </si>
  <si>
    <t>Prestar por sus propios medios, los servicios profesionales para apoyar el grupo de gestión administrativo y financiero en los asuntos relacionados con el desarrollo de la gestión contractual para la adquisición de recursos</t>
  </si>
  <si>
    <t xml:space="preserve">NO APLICA POR SER CONTRATO DE SEGUROS </t>
  </si>
  <si>
    <t>Prestar los servicios profesionales en el grupo de gestión normativo y jurídico, mediante la emisión de conceeptos técnicos que apoyen el trámite de quejas y actuaciones administrativas por concepto del régimen de obras y urbanismo, espacio público, cumpl</t>
  </si>
  <si>
    <t>Prestar los servicios de apoyo a la gestiónpara la conduccion de los veículos  a cargo del fondo de desarrollo local de barrios unidos, de acuerdo con los lineamientos y la propuesta presentada</t>
  </si>
  <si>
    <t>Presatción de servicios profesionales para la gestión del riesgo, que promueva las acciones requeridas para la prevenciíon y atención de emergencias o eventos generados  por la materialización de riesgos y emergencias en la localidad.</t>
  </si>
  <si>
    <t>Prestar por sus propios medios, con plena autonomía tecnica, admirativa y financiera, sus servicios profesioanles en las competencias asignadas a ese despacho, para el fortalecimiento y descongestión de las actividades que son relacionadas con las actividades adminiostrativas de índoloe policívo y urbanistico que se adelanten y que sean pertinentes y conexas</t>
  </si>
  <si>
    <t>Prestar por sus propios medios, con autonomia técnica, administrativa y firnanciera, sus servicios profesionales a la oficina de prensa y comunicaciones de la Alcaldia Local de barrios unidos para fortalecer los canales de la comunicación de la entidad tanto a nivel externo como interno.</t>
  </si>
  <si>
    <t>Prestar por sus propios medios, con plena autonim´pia técnica, administra{tiva y financiera, los servicios profesionales para gestión de los trámites del proceso de conro persuasivo de acreencias a favor de la administración distrital para lograr el apgo  voluntario de las mismas y seguimiento al cobro coactivo</t>
  </si>
  <si>
    <t>Ptrestar por sus propios medios, con plena AUTONOMÓA TÉCNICA, ADMINISTRATIVA Y FINANCIERA, LOS SERVICIOS PROFESIOANLES PARA APOYAR AL GRUPO DE GESTI´PON ADMINISTRATIVO Y FINANCIERO EN LOS ASUNTOS RELATIVOS A LA PLANEACIÓN LOCAL DE PROYECTOS DE INFRAESTRUCTURA DE ACUERDO CON LAS LÍNEAS DE INVERSION VIGENTES</t>
  </si>
  <si>
    <t>Prestar por sus propios medios, con plena autonomía técnica, administrativa y financiera, sus servicios profesionales al despacho del alcalde local  y al grupo de descongestión jurídico, en temas de seguridad, prevención y convivencia ciudadana en la localidad.</t>
  </si>
  <si>
    <t>Prestar al FLBU por sus propios medios, con plena autonomía técnica, administrativa, y financiera, sus servicios profesioanles como apoyo técnico en materia ambiental, según el parágrafo 1 del artículo 11 del decreto 165 de 2015, PIGA y apoyo a la oficina de planeación en la formulación y seguimiento de proyectos medio ambientales, coforme a los estudios previos, lineamientos y la propuesta presentada</t>
  </si>
  <si>
    <t>Presatr por sus propios medios, con plena autonomía técnica, administrativa y financiera, sus servicios profesionales para apoyar al grupo de gestió  administrativo y financiero en los asuntos relacionados con el desarrollo d ela gestión contractual paRA LA ADQUISICIÓN DE RECURSOS</t>
  </si>
  <si>
    <t>Prestar los servicios de apoyo a la gestión, mediante los cuales se contribuya al desarrollo de los planes y programas y el logro de los objetivos del grupo normativo y jurídico de la alcaldía local de barrios unidos</t>
  </si>
  <si>
    <t>El contratis se obliga con el FDLBU, a presatr por sus propios medios con plena autonomía técnica, administrativa y financiera, los servicios profesionales  de apoyo a la oficina de presupuesto del fondo de desarrollo local en el registro, análisis y gestión de obligaciones por pagar y otros asuntos que en materia de presupuesto local le sean asignados.</t>
  </si>
  <si>
    <t>Prestar los servicios profesionales en el grupo normativo y jurídico en als competencias asignadas a ese despacho, para el fortalecimiento y descongestión de las actividades que son relacionadas con las actuaciones administrativas de índole policivas y urbanisticas que se adelanten y que sean pertinentes y conexaS</t>
  </si>
  <si>
    <t>Prestar por sus propios medios el apoyo operativo al área del almacén de la Alcaldía Local de Barrios Unidos, en los procesos de cuidado, protección, almacenamiento, traslado y entrega de bienes de propiedad del fondo de desarrollo local- de acuerdo a los procesos y procedimientos vigentes.</t>
  </si>
  <si>
    <t>Contratar el servicio para el mantenimiento preventivo y correctivo, incluída mano de obra, repuestos y accesorios para los vehículos que integran el aprque automotor del fondo de desarrollo local de barrios unidos, así como de los vehículos por los cuáles llegare a ser responsable durante la vigencia del contrato</t>
  </si>
  <si>
    <t>Prestar los servicios de apoyo a la gestión, mediante los cuales se contribuye al desarrollo de los planes y programas y el logro de los objetivos del grupo normativo y jurídico de la Alcaldía Local de Barrios Unidos</t>
  </si>
  <si>
    <t>Presatr con plena autonomía técnica, administrativa y financiera sus servicios de apoyo a la gestión del grupo de gestión administrativo y financiero en las labores que requera la junta administradora local de barrios unidos, como grabación de sesiones, transcripción de actas y atención a la ciudfadanía.</t>
  </si>
  <si>
    <t>Prestar los servicios profesionales en el grupo de gestión normativo y jurídico en als competencias asignadas a ese despacho, para el fortalecimiento y descongestión de las actividades que son relacionadas con las actuaciones administrativas de índole policivas y urbanísticas que se adelanten y que sean pertinentes y conexas</t>
  </si>
  <si>
    <t>Prestar los servicios integrales de vigilancia y seguridad privada, permanentem, incluídos los medios tecnológicos, para todos los bienes muebles e inmuebkles responsabilidad del fondo de desarrollo local de barrios unidos y de todos aquellos por los cuales llegare a ser responsable</t>
  </si>
  <si>
    <t>Prestar por sus propios medios con plena autonomía técnica, administrativa y financiera, los servicios profesionales mediante los cuales se contribuya a  la revisión, seguimiento y proyección de respuesta  de los informes solicitados por los entes de control, entidades y ciudadanía en general relativos a la gestión de la Alcaldía Local de Barrios Unidos, de acuerdo a las competencias misionales.</t>
  </si>
  <si>
    <t>Prestar con autonomía técnica, administrativa y financiera sus servicios de apoyo a la gestión, mediante los cuales contribuya a la revisión, organización, actualización y transferencias de demás actividades relacionadas con el archivo de documentos del gru´po de gestión jurídico de la Alcaldía Local de Barrios Unidos</t>
  </si>
  <si>
    <t>Prestar  con plena autonomía técnica, administrativa y financiera sus servicios de apoyo a la gestión, mediante los cuales contribuya al desarrollo de los planes y programas y el logro de los objetivos de la oficina de planeación</t>
  </si>
  <si>
    <t>Prestar los servicios profesionales para la operación, presentación, seguimiento y cumplimiento de los procedimientos administrativos, operativos y programáticos de los servicios sociales del proyecto de subsidio/apoyo económico tipo C que contribuyan a la grarntía de los derechos de la población mayor en el amrco de la política pública social apra el envejecimiento  y al vejez en el dustrito capital a cargo de la Alcaldía Local</t>
  </si>
  <si>
    <t>Prestar con plena autonomía técnica, admnistrativa y financiera sus servicios de apoyo a la gestión, mediante los cuales se contribuya a la revisión,organizaci´pon y actualización, transferencia y demás actividades y funciones relacionadas con ela rchivo de documentos del grupo de gestión administrativo y financiero de la Alcaldía Local de Barrios Unidos</t>
  </si>
  <si>
    <t>Presatr por sus propios medios, con plena autonomía  administrativa, técnica y financiera, sus servicios profesionales para apoyar el área de tecnología en la administración y manejo de ´páginas wep, redes sociales y demás medios  aplicativos que se requieren alimentándolas de conformidad con las normas vigentes</t>
  </si>
  <si>
    <t>Presatr los servicios de adquisición, recarga, revisión y mantenimeinto de extintores propiedad del fondo de desarrollo local de barrios unidos</t>
  </si>
  <si>
    <t>Contraar los seguros que amparen los intereses patrimoniales actuales y futuros, así como de los bienes de propiedad del fonfo de desarrollo local de barrios unidos, que estén bajo su responsabilidad y custodia y  aquellos adquiridos para desarrollar  las funciones inherentes a su actividad y cuaLQUIER OTRA PÓLIZA DE SEGUROS QUE REQUIERA LA ENTIDAD EN EL DESARROLLO DE SU ACTIVIDAD</t>
  </si>
  <si>
    <t>Realizar las obras públicaas requeridas para el mejoramiento, mantenimiento, rehabilitación y/o reconstrucción de la malla víal y el epecio público de la localidad de barios unidos</t>
  </si>
  <si>
    <t xml:space="preserve">Prestación del servicio de metrología legal en al modalidad de inspección y veriicaión de equipos e intrumentos de medición (balanzas comerciales, de rciclage y surtidores de combustible líquidos derivados del petróleo y a gas natural vehícular), para la supervisión e inspección de los mismos e establecimientos comercialers, supermercados de cadena, mercados móviles, agrícolas, plazas de mercado, centro e reciclaje y estaciones de servicio en la localidad </t>
  </si>
  <si>
    <t>Realizar acciones  que fortalezcan la capacidad de emprendimiento y la apropiación y aprovechamiento de los espacios públicos por los jóvenes de la localidad 12 de abrrios unidos enmarcadas dentro del proyecto 1063, barrios unidos una localidad de capacidades y oportunidades  incluyentes</t>
  </si>
  <si>
    <t>El contratista se obliga con el  FDLBU a presatr sus propios medios, con plena autonomía técnica, administrativa y financiera, sus servicios profesionales a la ofician de presnsa y comunicaciones de al alcaldía local de barrios unidos para fortalecer los canales de comunicación de la entidad tanto anivel externo  como interno</t>
  </si>
  <si>
    <t>Elaborar los avalúos comerciales de los bienes  inmuebles de propiedad del fondo de desarrollo local de abrrios unidos FDLBU y la sede en dónde funciona la Alcaldía  que se encuentra en comodato</t>
  </si>
  <si>
    <t>Realizar la toma física o inventaRIO, VERIFICACIÓN CLASIFICACIÓN, ACTUALIZACIÓN, DE LOS BIENES MUEBLES E INMUEBLES PROPIEDAD DEL FONDO DE DESARROLLO LOCAL DE ABRRIOS UNIDOS</t>
  </si>
  <si>
    <t>Vincular a los diferentes grupos poblacionales de la localidad, en actividades físicas, deportivas, deportivas y recreativas dirante la vigencia del plan, potencializando el aprovechamiento del tiempo libre y recatando la apropiación de los escenarios deportivos de la localidad</t>
  </si>
  <si>
    <t xml:space="preserve">NO APLICA POR SE CONTRATO DE SEGUROS </t>
  </si>
  <si>
    <t>Adquirir, instalar y poner en funcionamiento a prcios unitarios y monto agotable, los elementos tecnológicos y de cómputo para la Alcaldía Local de barrios unidos, de acuerdo a las especificaciones técnicas</t>
  </si>
  <si>
    <t>01/04/02017</t>
  </si>
  <si>
    <t>Prestación de los serviciosde apoyo a la gestión para al conducción de vehículos a cargo del fondo de desarrollo local de barrios unidos, de acuerdo con los lineamientos y la propuesta presentada</t>
  </si>
  <si>
    <t>Elaboración y suministro de chaquetas institucionales de uso de los servidores públicos de la Alcaldía Local de Barrios Unidos de conformidad con las características y especificaciones técnicas según el manual de imagen de la seretarái de gobierno</t>
  </si>
  <si>
    <t>Ejecutar  actividades de promoción, difusión y circulaCIÓN CULTURAL EN EL MARCO DE LOS COMPONENTES, DISPENSARIO CULTURAl y cultutra ciudadana con el fi de integrar a las familias de la localidad de abrrios unidos</t>
  </si>
  <si>
    <t>Mnatenimiento preventivo y correctivo aire acondicionado de la alcaldía local de barrios unidos</t>
  </si>
  <si>
    <t>31/12/201</t>
  </si>
  <si>
    <t>Realizar actividades que promuevan el fortalecimiento de la seguridad local y la convivencvia ciudadana, en cumplimiento del proyecto PEL 1074 comprometidos con al convivencia y seguridad del territorio local</t>
  </si>
  <si>
    <t>Ejercer la interventoría técnica, financiera, ambiental y social al contrato de obra No 75 de 2016, cuyo objeto es  " REALIZAR LAS OBRAS PÚBLICAS REQUERIDAS PARA MEJORAMIENTO, MANTENIMIENTO, REHABILITACIÓN Y/O RECONSTRUCCIÓN DE LA MALLA VIAL Y EL ESPACIO PÚBLICO DE LA LOCALIDAD DE ABRRIOS UNIDOS</t>
  </si>
  <si>
    <t>Impresión de material comunicativo institucional y normativo de la alcaldia local de vbarrios unidos</t>
  </si>
  <si>
    <t>Realizar el fortalecimiento para visualizar las acciones de la justicia alternativa y mejorar la calidad de sus intervenciones en la localidad 12 en el amrco del proyecto 1065</t>
  </si>
  <si>
    <t>Realizar campañas de educación oral a los habitantes de la localidad de barrios unidos</t>
  </si>
  <si>
    <t>Realizar acciones para la prevención de la violencia intrafamilair y sexual de la localidad de barios unidos</t>
  </si>
  <si>
    <t>Realizar la diagramación, impresión y distribución mensual de la gaceta institucional- unidos informados- de conformidad con los requerimientos definidos por el fondo de desarrollo local de barruios unidos</t>
  </si>
  <si>
    <t>Realizar el mantenimiento,reparación y adecuaciones locativas de la sede de la alcaldía local de barrios unidos</t>
  </si>
  <si>
    <t>24/012/2017</t>
  </si>
  <si>
    <t>Relizar un proceso de formación comunitaria y capacitación certificada en gestión del riesgo de desastres dirigido a los habitantes de la localidad de barrios unidos y miembros del consejo local de gestión del riesgo y cambio clmático</t>
  </si>
  <si>
    <t>ADQUISICIÓN DE INSUMOS DE PAPELERIA</t>
  </si>
  <si>
    <t>SUMINISTRO DE COMBUSTIBLES</t>
  </si>
  <si>
    <t>prestar el servicio de aseo y cafeteria</t>
  </si>
  <si>
    <t>adquisición de vehpiculo</t>
  </si>
  <si>
    <t>SUNSIDIO TIPO C PARA ADULTO MAYOR</t>
  </si>
  <si>
    <t>Prestar servicios profesionales para apoyar el área de Gestión del Desarrollo- Administrativo y financiero, en los asuntos relacionados con el desarrollo de la gestión contractual para la adquisición de recursos, asi como de los otros asuntos jurídicos requeridos en el desarrollo de la gestión del Fondo de desarrollo Local, descritos por la Secretaria Distrital de Gobierno y las normas aplicables sobre la materia.</t>
  </si>
  <si>
    <t>Prestar los servicios profesionales al Despacho del Alcalde Local y el  Area de Gestiòn Policiva, en temas de serguridad, prevenciòn  y convivencia ciudadana en la localidad, de conformidad con el marco normativo aplicable.</t>
  </si>
  <si>
    <t>Prestar servicios profesionales para apoyar el Área de Gestión del Desarrollo –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</si>
  <si>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 xml:space="preserve">Prestar servicios profesionales para apoyar el Area de Gestiòn de Desarrollo - Administrativa y financiera, en los asuntos relacionados con el desarrollo de la gestión contractual para la adquisicion de recursos. </t>
  </si>
  <si>
    <t>Prestar los servicios de apoyo a la gestión de conduccion de los vehìculos a cargo del fondo de Desarrollo Local de Barrios Unidos, asi como apoyar la gestión administrativa que designe el supervisor.</t>
  </si>
  <si>
    <t>Prestar los servicios de apoyo a la gestión de conduciòn de los vehiculos a cargo del fondo de Desarrollo Local de Barrios Unidos, asi como apoyar la gestión administrativa que designe el supervisor.</t>
  </si>
  <si>
    <t>Prestar los Servicios profesionales como apoyo en la emisiòn de conceptos tècnicos en material ambiental, segùn el paragrafo 1  del articulo 11 del Decreto 165 de 2015 , PIGA y apoyo al area de Gestiòn del Desarrollo Administrativo y Financiera en la formulaciòn y seguimiento de proyectos medio ambientales</t>
  </si>
  <si>
    <t>Prestar servicios profesionales para apoyar la gestión del riesgo, que promueva las acciones requeridas para la prevencion y atencion de emergencias o eventos generados por la materializacion de los riesgos y responda de manera operativa e inmediata ante la ocurrencia de situaciones adversas en temas de emergencia en la localidad.</t>
  </si>
  <si>
    <t>Prestar servicios profesionales para apoyar el área de tecnología en la administración y manejo de paginas web, redes sociales y demás medios aplicativos que se requieran alimentándolas de conformidad con las normas vigentes.</t>
  </si>
  <si>
    <t xml:space="preserve">Prestar servicios profecionales al Area de Gestion de Desarrollo Administrativo y Financiero de la Alcaldía Local de Barrios Unidos para fortalecer los canales de comunicación en la entidad tanto a nivel externo como interno. </t>
  </si>
  <si>
    <t>Prestar servicios profesionales para apoyar el proceso relacionado con la revisión, organización, actualización, transferencia y demás actividades y funciones  relacionadas con el archivo de los documentos de la Alcaldía Local de Barrios Unidos.</t>
  </si>
  <si>
    <t>Prestar los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t>
  </si>
  <si>
    <t>012/02/2017</t>
  </si>
  <si>
    <t>Prestar apoyo administrativo y operativo del area de almacen de la Alcaldia Local de Barrios Unidos, en los procesos de cuidado, proteccion, almacenamiento, traslado  y entrega de bienes y conduccion de vehiculos de propiedad del Fondo de Desarrollo Local de acuerdo a los procesos.</t>
  </si>
  <si>
    <t>Prestar servicios profesionales de apoyo a la Oficina de Presupuesto del Fondo de Desarrollo Local en el registro, análisis y gestión de obligaciones por pagar y otros asuntos que en materia de presupuesto local le sean designados</t>
  </si>
  <si>
    <t>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t>
  </si>
  <si>
    <t>Prestar los servicios de apoyo al Área de Gestión del Desarrollo -Administrativo y Financiera en las labores que requieran la Junta Administradora Local de Barrios Unidos con grabación de sesiones, transcripción de actas y atención ciudadana.</t>
  </si>
  <si>
    <t>Arrendamiento de bien inmueble con destinacion para bodega para almacenaje y custodia de elementos</t>
  </si>
  <si>
    <t>Prestar Servicios Profesionales para apoyar al despacho de la Alcaldia Local de Barrios Unidos en la revisión, control y vigilancia de los documentos emitidos por el Area de Gestión Policiva</t>
  </si>
  <si>
    <t>Prestar servicios profesionales en la dependencia que se le asigne en los temas relacionados con espacio  público, urbanismo, establecimientos de comercio, infracciones y cualquier función que se asigne.</t>
  </si>
  <si>
    <t>Prestar servicios profesionales para apoyar el Area de Gestion de Desarrollo - Administrativa y financiera, en los asuntos relacionados con Planeacion Local, así como a la supervisión de contratos suscritos por la Alcaldía Local de Barrios Unidos.</t>
  </si>
  <si>
    <t>Apoyar en las labores de la dependencia al contador del Fondo de Desarrollo Local de Barrios Unidos en los tramites, manejo contable y de archivo en forma permanente en el desarrollo del proceso de consolidación del sistema contable y financiero.</t>
  </si>
  <si>
    <t>Prestar los serivicios profesionales en la dependencia que se le asigne en los temas relacionados con espacio publico, urbanismo, establecimientos de comercio, infracciones y cualquier funcion que se le asigne.</t>
  </si>
  <si>
    <t>Prestar servicios de apoyo a la gestión para la revisó, organización, actualización, transferencia y demás actividades y funciones relacionadas con el archivo de documentos de la Alcaldía Local de Barrios Unidos.</t>
  </si>
  <si>
    <t>Prestar los servicios profesionales para apoyar el Area de Gestion del Desarrollo -Administrativo y Financiero, y apoyar la supervision de los contratos en los asuntos relativos a la planeacion local de proyectos de infraestuctura de acuerdo a las lineas de inversion vigentes.</t>
  </si>
  <si>
    <t>Prestar los servicios profesionales al Área de Gestión Policiva y Área de Gestión del Desarrollo Administrativa y Financiera, mediante la emisión de conceptos técnicos que apoyen el trámite de quejas y actuaciones administrativas por concepto de Régimen de Obras y Urbanismo, espacio público, cumplimiento de los requisitos de ley 232 de 1995, y las demás actividades relacionadas.</t>
  </si>
  <si>
    <t xml:space="preserve">Prestar los servicios profesionales para apoyar el area de gestiòn de Desarrollo Administrativo y Financiero y el area de Gestiòn Policiva, en los temas relacionados con la aplicaciòn de la norma NTCGP100 sistema Integrado de Gestiòn y Manual de Calidad, asì como los manuales de procesos y procedimientos de la de la Secretaria Distrital de G&lt;obierno y demàs normatividad existente sobre la materia </t>
  </si>
  <si>
    <t xml:space="preserve"> Prestar los servicios prtofesionales en la dependencia que se le asigne en los temas relacionados con espacio pùblico, urbanismo, establecimientos de comercio, infracciones y cualquier funciòn que se le asigne </t>
  </si>
  <si>
    <t xml:space="preserve">Prestar los servicios profesionales ern la dependencia que se le asigne en los temas relacionados con espacio pùblico, urbanismo, infracciones al règimen de eatablecimientos de comercio y cualquier funciòn que se asigne </t>
  </si>
  <si>
    <t xml:space="preserve">Prestar los Servicios Profesionales para la Gestiòn de los tèrminos del proceso de cobro persuasivo de acreencias a favor de la Administraciòn Distrital para lograr el pago voluntario de las mismas y seguimiento al cobro coactivo </t>
  </si>
  <si>
    <t xml:space="preserve">Prestar los servicios profesionales al Area de Gestiòn Policiva y Area de Gestiòn del desarrollo Administrativa y Financiera mediante la emisiòn de conceptos tècnicos que apoyen el tràmite de quejas y actuaciones administrativas por concepto de Regimen de Obras y Urbanismo, espacio pùblico, cumplimiento de los requisitos de la ley 232 de 1995, y las demàs actividades relacionadas </t>
  </si>
  <si>
    <t xml:space="preserve">Prestar los servicios profesionales para apoyar al àrea de Gestiòn del Desarrollo – Administrativo y Financiero en los asuntos relativos a la Planeaciòn Local, asì como el apoyo a la supervisiòn de contratos suscritos por la Alcaldia Local de Barrios Unidos </t>
  </si>
  <si>
    <t>Prestar los servicios profesionales en la dependencia que se le asigne en los temas relacionados con espacio pùblico, urbanismo, infracciones al regìmen de establecimientos de comercio y cualquier funciòn que se le asigne</t>
  </si>
  <si>
    <t>Prestar los servicios profesionales al FONDO DE DESARROLLO LOCAL – ALCALDIA  LOCAL DE BARRIOS UNIDOS, para la asesoria. Revisiòn, seguimiento y cumplimiento de las normas que regulan los contratos suscritos por este, en el desarrollo de las difgerentes etapas pre-contractual, contractual y post-contractutal</t>
  </si>
  <si>
    <t xml:space="preserve">Prestar los servicios profesionales para apoyar el àrea de Gestiòn del Desarrollo – Administratgivo y Financiero en los asuntos relativos a la Planeaciòn Local, asì como apoyar la supervisiòn de contratos suscritops por la Alcaldìa Local de Barrios Unidos </t>
  </si>
  <si>
    <t xml:space="preserve">Por medio del cual se ordena el GASTO Y PAGO de las RELACIONES DE ABONO correspondiente a los que se causen en desarrollo del Convenio MARCO DE ASOCIACION No. 4002 del 19 de diciembre de 2011 celebrafdo entre la SECRETARIA DE INTEGRACION SOCIAL – SDIS Y LOS FONDOS DE DESARROLLO LOCAL DE LAS 20 LOCALIDADES DE BOGOTA y a la caja de compensaciòn familiar COMPENSAR y dentro del proyecto 1556” APOYO DIRIGIDO A LA POBLACION VULNERABLE ADULTO MAYOR Y CON DISCAPACIDAD DE LA LOCALIDAD”  Componente: subsidio Tipo C  para perosnas mayores de la localidad de Barrios Unidos Vigencia 2017 </t>
  </si>
  <si>
    <t>REALIZAR LA INTERVENTORÍA TÉCNICA, ADMINISTRATIVA, LEGAL, FINANCIERA, SOCIAL, AMBIENTAL Y S&amp;SO, AL CONTRATO DE OBRA PÚBLICA DERIVADO DE LA LICITACIÓN No. FDLBU-LP-083-2017</t>
  </si>
  <si>
    <t>PRESTAR LOS SERVICIOS PROFESIONALES PARA APOYAR ELAREA DE GESTION DEL DESARROLLO-ADMINISTRATIVO Y FINANCIERO, EN LOS ASUNTOS RELACIONADOS CON EL DESARROLLO DE LA GESTION CONTRACTUAL PARA LA ADQUISICION DE RECURSOS, ASI COMO DE LOS ASUNTOS JURIDICOS REQUERIDOS EN EL DESARROLLO DE LA GESTION DEL FONDO DE DESARROLLO LOCAL, DESCRITOS POR LA SECRETARIA DISTRITAL DE GOBIERNO Y LAS NORMAS APLICABLES SOBRE LA MATERIA.</t>
  </si>
  <si>
    <t>PRESTAR LOS SERVICIOS PROFESIONALES PARA APOYAR ELAREA DE GESTION DEL DESARROLLO-ADMINISTRATIVO Y FINANCIERO, EN LOS ASUNTOS RELACIONADOS CON EL DESARROLLO DE LA GESTION CONTRACTUAL PARA LA ADQUISICION DE RECURSOS.</t>
  </si>
  <si>
    <t>PRESTAR LOS SERVICIOS PROFESIONALES AL DESPACHO DEL ALCALDE LOCAL Y AL ÁREA DE GESTIÓN NORMATIVA Y POLICIVA, EN TEMAS DE SEGURIDAD, PREVENCIÓN Y CONVIVENCIA CIUDADANA EN LA LOCALIDAD, DE CONFORMIDAD CON EL MARCO NORMATIVO APLICABLE EN LA MATERIA.</t>
  </si>
  <si>
    <t>PRESTAR CON PLENA AUTONOMÍA TÉCNICA, ADMINISTRATIVA Y FINANCIERA SUS SERVICIOS DE APOYO A LA GESTIÓN, PARA LA REVISIÓN, ORGANIZACIÓN, ACTUALIZACIÓN, TRANSFERENCIA Y DEMÁS ACTIVIDADES Y FUNCIONES RELACIONADAS CON EL ARCHIVO DE DOCUMENTOS DE LA ALCALDÍA LOCAL DE BARRIOS UNIDOS</t>
  </si>
  <si>
    <t>PRESTAR SERVICIOS PROFESIONALES PARA APOYAR EL ÁREA DE GESTIÓN DEL DESARROLLO ADMINISTRATIVA Y FINANCIARA Y APOYAR EN LA SUPERVISIÓN DE CONTRATOS EN LOS ASUNTOS RELATIVOS A LA PLANEACIÓN LOCAL DE PROYECTOS DE INFRAESTRUCTURA DE ACUERDO A LAS LÍNEAS DE INVERSIÓN VIGENTES</t>
  </si>
  <si>
    <t>APOYAR JURÍDICAMENTE LA EJECUCIÓN DE LAS ACCIONES REQUERIDAS PARA LA DEPURACIÓN DE LAS ACTUACIONES ADMINISTRATIVAS QUE CURSAN EN LA ALCALDÍA LOCAL.</t>
  </si>
  <si>
    <t>PRESTAR SERVICIOS DE APOYO A LA GESTIÓN, PARA LA REVISIÓN, ORGANIZACIÓN, ACTUALIZACIÓN, TRANSFERENCIA Y DEMÁS ACTIVIDADES Y FUNCIONES RELACIONADAS CON EL ARCHIVO DE DOCUMENTOS DE LA ALCALDÍA LOCAL DE BARRIOS UNIDOS.</t>
  </si>
  <si>
    <t>PRESTAR SERVICIOS DE APOYO A LA GESTIÓN, PARA LA REVISIÓN, ORGANIZACIÓN, ACTUALIZACIÓN, TRANSFERENCIA Y DEMÁS ACTIVIDADES Y FUNCIONES RELACIONADAS CON EL ARCHIVO DE DOCUMENTOS DE LA ALCALDÍA LOCAL DE BARRIOS UNIDOS. SEGUN CONTRATO DE PRESTACION DE SERVICIOS DE APOYO A LA GESTION N°012 DE 2018</t>
  </si>
  <si>
    <t>PRESTAR LOS SERVICIOS PROFESIONALES PARA APOYAR EL ÁREA DE GESTIÓN DEL DESARROLLO ¿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</si>
  <si>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SERVICIOS DE APOYO A LA GESTIÓN PARA LA REVISIÓN, ORGANIZACIÓN ACTUALIZACIÓN, TRANSFERENCIA Y DEMÁS ACTIVIDADES Y FUNCIONES RELACIONADAS CON EL ARCHIVO DE DOCUMENTOS DE LA ALCALDÍA LOCAL DE BARRIOS UNIDOS. SEGUN CONTRATO DE PRESTACION DE SERVICIOS DE APOYO A LA GESTION.</t>
  </si>
  <si>
    <t>SERVICIOS DE APOYO A LA GESTIÓN PARA LA REVISIÓN, ORGANIZACIÓN ACTUALIZACIÓN, TRANSFERENCIA Y DEMÁS ACTIVIDADES Y FUNCIONES RELACIONADAS CON EL ARCHIVO DE DOCUMENTOS DE LA ALCALDÍA LOCAL DE BARRIOS UNIDOS.</t>
  </si>
  <si>
    <t>PRESTAR LOS SERVICIOS PROFESIONALES PARA APOYAR EL PROCESO RELACIONADO CON LA REVISIÓN, ORGANIZACIÓN, ACTUALIZACIÓN, TRANSFERENCIA Y DEMÁS ACTIVIDADES Y FUNCIONES RELACIONADAS CON EL ARCHIVO DE LOS DOCUMENTOS DE LA ALCALDÍA LOCAL DE BARRIOS UNIDOS.</t>
  </si>
  <si>
    <t>PRESTAR LOS SERVICIOS DE APOYO A LA GESTIÓN DE CONDUCCIÓN DE LOS VEHÍCULOS A CARGO DEL FONDO DE DESARROLLO LOCAL DE BARRIOS UNIDOS, ASÍ COMO APOYAR LA GESTIÓN ADMINISTRATIVA QUE DESIGNE EL SUPERVISOR.</t>
  </si>
  <si>
    <t>PRESTAR SERVICIOS PROFESIONALES PARA APOYAR AL ÁREA DE GESTIÓN DEL DESARROLLO ADMINISTRATIVO Y FINANCIERO, EN LOS ASUNTOS RELACIONADOS CON EL DESARROLLO DE LA GESTIÓN CONTRACTUAL PARA LA ADQUISICIÓN DE RECURSOS.</t>
  </si>
  <si>
    <t xml:space="preserve">PRESTAR LOS SERVICIOS PROFESIONALES AL FONDO DE DESARROLLO LOCAL ¿ ALCALDÍA LOCAL DE BARRIOS UNIDOS, PARA LA ASESORÍA, REVISIÓN, SEGUIMIENTO Y CUMPLIMIENTO DE LAS NORMAS QUE REGULAN LOS CONTRATOS SUSCRITOS POR ESTE, EN EL DESARROLLO DE LAS DIFERENTES ETAPAS PRE-CONTRACTUAL, CONTRACTUAL Y POST-CONTRACTUAL. </t>
  </si>
  <si>
    <t xml:space="preserve">PRESTAR SERVICIOS DE APOYO A LA GESTIÓN, PARA LA REVISIÓN, ORGANIZACIÓN, ACTUALIZACIÓN, TRANSFERENCIA Y DEMÁS ACTIVIDADES Y FUNCIONES RELACIONADAS CON EL ARCHIVO DE DOCUMENTOS DE LA ALCALDÍA LOCAL DE BARRIOS UNIDOS. </t>
  </si>
  <si>
    <t xml:space="preserve">APOYAR ADMINISTRATIVA Y ASISTENCIALMENTE A LAS INSPECCIONES DE POLICÍA DE LA LOCALIDAD. </t>
  </si>
  <si>
    <t xml:space="preserve">APOYAR TÉCNICAMENTE LAS DISTINTAS ETAPAS DE LOS PROCESOS DE COMPETENCIA DE LA ALCALDÍA LOCAL PARA LA DEPURACIÓN DE ACTUACIONES ADMINISTRATIVAS. </t>
  </si>
  <si>
    <t>APOYAR TÉCNICAMENTE LAS DISTINTAS ETAPAS DE LOS PROCESOS DE COMPETENCIA DE LA ALCALDÍA LOCAL PARA LA DEPURACIÓN DE ACTUACIONES ADMINISTRATIVAS.</t>
  </si>
  <si>
    <t xml:space="preserve">APOYAR JURÍDICAMENTE LA EJECUCIÓN DE LAS ACCIONES REQUERIDAS PARA LA DEPURACIÓN DE LAS ACTUACIONES ADMINISTRATIVAS QUE CURSAN EN LA ALCALDÍA LOCAL. </t>
  </si>
  <si>
    <t>APOYAR JURÍDICAMENTE LA EJECUCIÓN DE LAS ACCIONES REQUERIDAS PARA LA DEPURACIÓN DE LAS ACTUACIONES ADMINISTRATIVAS QUE CURSAN EN LA ALCALDÍA LOCAL. SEGUN CONTRATO DE PRESTACION DE SERVICIOS PROFESIONALES N°030 DE 2018</t>
  </si>
  <si>
    <t xml:space="preserve">PRESTAR LOS SERVICIOS DE APOYO A LA GESTIÓN DE CONDUCCIÓN DE LOS VEHÍCULOS A CARGO DEL FONDO DE DESARROLLO LOCAL DE BARRIOS UNIDOS, ASÍ COMO APOYAR LA GESTIÓN ADMINISTRATIVA QUE DESIGNE EL SUPERVISOR. </t>
  </si>
  <si>
    <t>APOYAR AL ALCALDE LOCAL EN LA PROMOCIÓN, ACOMPAÑAMIENTO, COORDINACIÓN Y ATENCIÓN DE LAS INSTANCIAS DE COORDINACIÓN INTERINSTITUCIONALES Y LAS INSTANCIAS DE PARTICIPACIÓN LOCALES, ASÍ COMO LOS PROCESOS COMUNITARIOS EN LA LOCALIDAD. SEGUN CONTRATO DE PRESTACION DE SERVICIOS PROFESIONALES N°033 DE 2018</t>
  </si>
  <si>
    <t>PRESTACIÓN DE SERVICIOS PROFESIONALES PARA APOYAR JURÍDICAMENTE LA EJECUCIÓN DE LAS ACCIONES REQUERIDAS PARA EL TRÁMITE E IMPULSO PROCESAL DE LAS ACTUACIONES CONTRAVENCIONALES Y/O QUERELLABLES QUE CURSEN EN LAS INSPECCIONES DE POLICÍA DE LA LOCALIDAD. SEGUN CONTRATO DE PRESTACION DE SERVICIOS PROFESIONALES N°034 DE 2018</t>
  </si>
  <si>
    <t>PRESTACIÓN DE SERVICIOS PROFESIONALES PARA APOYAR JURÍDICAMENTE LA EJECUCIÓN DE LAS ACCIONES REQUERIDAS PARA EL TRÁMITE E IMPULSO PROCESAL DE LAS ACTUACIONES CONTRAVENCIONALES Y/O QUERELLABLES QUE CURSEN EN LAS INSPECCIONES DE POLICÍA DE LA LOCALIDAD. SEGUN CONTRATO DE PRESTACION DE SERVICIOS PROFESIONALES N°035 DE 2018</t>
  </si>
  <si>
    <t>PRESTACIÓN DE SERVICIOS PROFESIONALES PARA APOYAR JURÍDICAMENTE LA EJECUCIÓN DE LAS ACCIONES REQUERIDAS PARA EL TRÁMITE E IMPULSO PROCESAL DE LAS ACTUACIONES CONTRAVENCIONALES Y/O QUERELLABLES QUE CURSEN EN LAS INSPECCIONES DE POLICÍA DE LA LOCALIDAD. SEGUN CONTRATO DE PRESTACION DE SERVICIOS PROFESIONALES N°036 DE 2018</t>
  </si>
  <si>
    <t>PRESTACIÓN DE SERVICIOS PROFESIONALES PARA APOYAR JURÍDICAMENTE LA EJECUCIÓN DE LAS ACCIONES REQUERIDAS PARA EL TRÁMITE E IMPULSO PROCESAL DE LAS ACTUACIONES CONTRAVENCIONALES Y/O QUERELLABLES QUE CURSEN EN LAS INSPECCIONES DE POLICÍA DE LA LOCALIDAD. SEGUN CONTRATO DE PRESTACION DE SERVICIOS PROFESIONALES N°037 DE 2018</t>
  </si>
  <si>
    <t>APOYAR TÉCNICAMENTE LAS DISTINTAS ETAPAS DE LOS PROCESOS DE COMPETENCIA DE LAS INSPECCIONES DE POLICÍA DE LA LOCALIDAD SEGÚN REPARTO.</t>
  </si>
  <si>
    <t>APOYAR TÉCNICAMENTE LAS DISTINTAS ETAPAS DE LOS PROCESOS DE COMPETENCIA DE LAS INSPECCIONES DE POLICÍA DE LA LOCALIDAD SEGÚN REPARTO. SEGUN CONTRATO DE PRESTACION DE SERVICIOS PROFESIONALES N°039 DE 2018</t>
  </si>
  <si>
    <t>APOYAR TÉCNICAMENTE LAS DISTINTAS ETAPAS DE LOS PROCESOS DE COMPETENCIA DE LAS INSPECCIONES DE POLICÍA DE LA LOCALIDAD SEGÚN REPARTO. SEGUN CONTRATO DE PRESTACION DE SERVICIOS PROFESIONALES N°040 DE 2018</t>
  </si>
  <si>
    <t>APOYAR JURÍDICAMENTE LA EJECUCIÓN DE LAS ACCIONES REQUERIDAS PARA LA DEPURACIÓN DE LAS ACTUACIONES ADMINISTRATIVAS QUE CURSAN EN LA ALCALDÍA LOCAL. SEGUN CONTRATO DE PRESTACION DE SERVICIOS PROFESIONALES N°042 DE 2018</t>
  </si>
  <si>
    <t>APOYAR JURÍDICAMENTE LA EJECUCIÓN DE LAS ACCIONES REQUERIDAS PARA LA DEPURACIÓN DE LAS ACTUACIONES ADMINISTRATIVAS QUE CURSAN EN LA ALCALDÍA LOCAL. SEGUN CONTRATO DE PRESTACION DE SERVICIOS PROFESIONALES N°043 DE 2018</t>
  </si>
  <si>
    <t>PRESTAR SERVICIOS PROFESIONALES PARA APOYAR AL ÁREA GESTION DEL DESARROLLO- ADMINISTRATIVO Y FINANCIERO EN LOS ASUNTOS RELATIVOS A LA PLANEACIÓN LOCAL, ASÍ COMO EL APOYO A LA SUPERVISÓN DE CONTRATOS SUSCRITOS POR LA ALCALDIA LOCAL DE BARRIOS UNIDOS. SEGUN CONTRATO DE PRESTACION DE SERVICIOS PROFESIONALES N°044 DE 2018</t>
  </si>
  <si>
    <t>SERVICIOS PROFESIONALES AL ÁREA DE GESTIÓN POLICIVA Y DESPACHO DEL ALCALDE CON EL FIN DE QUE CON SUJECIÓN AL ORDEN DE LLEGADA SE ADELANTEN LOS PROCESOS O PROCEDIMIENTOS CORRESPONDIENTES PARA EL TRÁMITE, AUXILIO Y DEVOLUCIÓN DE LAS COMISIONES QUE EN VIRTUD DEL ARTÍCULO 37 Y SIGUIENTES DEL CÓDIGO GENERAL DEL PROCESO, SEAN DESIGNADOS POR LOS JUECES DE LA REPUBLICA Y QUE CORRESPONDAN AL ÁMBITO TERRITORIAL DE ESTA ALCALDÍA. SEGUN CONTRATO DE PRESTACION DE SERVICIOS PROFESIONALES N°045 DE 2018</t>
  </si>
  <si>
    <t>APOYAR LA FORMULACIÓN, GESTIÓN Y SEGUIMIENTO DE ACTIVIDADES ENFOCADAS A LA GESTIÓN AMBIENTAL EXTERNA, ENCAMINADAS A LA MITIGACIÓN DE LOS DIFERENTES IMPACTOS AMBIENTALES Y LA CONSERVACIÓN DE LOS RECURSOS NATURALES DE LA LOCALIDAD. SEGUN CONTRATO DE PRESTACION DE SERVICIOS PROFESIONALES N°046 DE 2018</t>
  </si>
  <si>
    <t>PRESTAR SERVICIOS PROFESIONALES PARA APOYAR AL ÁREA GESTION DEL DESARROLLO- ADMINISTRATIVO Y FINANCIERO EN LOS ASUNTOS RELATIVOS A LA PLANEACIÓN LOCAL, ASÍ COMO EL APOYO A LA SUPERVISÓN DE CONTRATOS SUSCRITOS POR LA ALCALDIA LOCAL DE BARRIOS UNIDOS. SEGUN CONTRATO DE PRESTACION DE SERVICIOS PROFESIONALES N°047 DE 2018</t>
  </si>
  <si>
    <t>PRESTAR SERVICIOS PROFESIONALES PARA APOYAR EL ÁREA DE GESTIÓN DEL DESARROLLO ADMINISTRATIVA Y FINANCIARA Y APOYAR EN LA SUPERVISIÓN DE CONTRATOS EN LOS ASUNTOS RELATIVOS A LA PLANEACIÓN LOCAL DE PROYECTOS DE INFRAESTRUCTURA DE ACUERDO A LAS LÍNEAS DE INVERSIÓN VIGENTES. SEGUN CONTRATO DE PRESTACION DE SERVICIOS PROFESIONALES N°048 DE 2018</t>
  </si>
  <si>
    <t>PRESTAR SERVICIOS PROFESIONALES PARA APOYAR EL ÁREA DE GESTIÓN DEL DESARROLLO ADMINISTRATIVA Y FINANCIARA Y APOYAR EN LA SUPERVISIÓN DE CONTRATOS EN LOS ASUNTOS RELATIVOS A LA PLANEACIÓN LOCAL DE PROYECTOS DE INFRAESTRUCTURA DE ACUERDO A LAS LÍNEAS DE INVERSIÓN VIGENTES. SEGUN CONTRATO DE PRESTACION DE SERVICIOS PROFESIONALES N°049 DE 2018</t>
  </si>
  <si>
    <t>PRESTAR APOYO ADMINISTRATIVO Y OPERATIVO AL ÁREA DEL ALMACÉN DE LA ALCALDÍA LOCAL DE BARRIOS UNIDOS, EN LOS PROCESOS DE CUIDADO, PROTECCIÓN, ALMACENAMIENTO, TRASLADO Y ENTREGA DE BIENES DEL FONDO DE DESARROLLO LOCAL ¿ DE ACUERDO A LOS PROCESOS Y PROCEDIMIENTOS VIGENTES. SEGUN CONTRATO DE PRESTACION DE SERVICIOS DE APOYO A LA GESTON N°050 DE 2018</t>
  </si>
  <si>
    <t>PRESTAR SERVICIOS TÉCNICOS PARA APOYAR LA GESTIÓN Y SEGUIMIENTO DEL PLAN INSTITUCIONAL DE GESTIÓN AMBIENTAL -PIGA Y ACTIVIDADES ENFOCADAS A LA GESTIÓN AMBIENTAL EXTERNA. SEGUN CONTRATO DE PRESTACION DE SERVICIOS DE APOYO A LA GESTION N°051 DE 2018</t>
  </si>
  <si>
    <t>PRESTAR SERVICIOS PROFESIONALES PARA APOYAR AL DESPACHO DE LA ALCALDÍA LOCAL DE BARRIOS UNIDOS EN LA REVISIÓN, CONTROL Y VIGILANCIA DE LOS DOCUMENTOS EMITIDOS POR EL ÁREA DE GESTIÓN POLICIVA. SEGUN CONTRATO DE PRESTACION DE SERVICIOS PROFESIONALES N°052 DE 2018</t>
  </si>
  <si>
    <t>PRESTAR SERVICIOS PROFESIONALES PARA APOYAR AL DESPACHO DE LA ALCALDÍA LOCAL DE BARRIOS UNIDOS EN LA REVISIÓN, CONTROL Y VIGILANCIA DE LOS DOCUMENTOS EMITIDOS POR EL ÁREA DE GESTIÓN POLICIVA. SEGUN CONTRATO DE PRESTACION DE SERVICIOS PROFESIONALES N°053 DE 2018</t>
  </si>
  <si>
    <t>PRESTAR SERVICIOS PROFESIONALES PARA APOYAR AL ÁREA DE GESTIÓN DEL DESARROLLO ADMINISTRATIVO Y FINANCIERO EN LOS ASUNTOS RELATIVOS A LA PLANEACIÓN LOCAL, ASÍ COMO APOYAR LA SUPERVISIÓN DE CONTRATOS SUSCRITOS PARA LA ALCALDÍA LOCAL DE BARRIOS UNIDOS.</t>
  </si>
  <si>
    <t>PRESTAR SERVICIOS PROFESIONALES PARA APOYAR AL ÁREA DE GESTIÓN DEL DESARROLLO ADMINISTRATIVO Y FINANCIERO EN LOS ASUNTOS RELATIVOS A LA PLANEACIÓN LOCAL, ASÍ COMO APOYAR LA SUPERVISIÓN DE CONTRATOS SUSCRITOS PARA LA ALCALDÍA LOCAL DE BARRIOS UNIDOS. SEGUN CONTRATO DE PRESTACION DE SERVICIOS PROFESIONALES N°055 DE 2018</t>
  </si>
  <si>
    <t>PRESTAR LOS SERVICIOS PROFESIONALES ESPECIALIZADOS PARA APOYAR EL ÁREA DE GESTIÓN DEL DESARROLLO ADMINISTRATIVA - FINANCIARA Y APOYAR EN LA SUPERVISIÓN DE CONTRATOS EN LOS ASUNTOS RELATIVOS A LA PLANEACIÓN LOCAL DE PROYECTOS DE INFRAESTRUCTURA DE ACUERDO A LAS LÍNEAS DE INVERSIÓN VIGENTES. SEGUN CONTRATO DE PRESTACION DE SERVICIOS PROFESIONALES N°056 DE 2018</t>
  </si>
  <si>
    <t>PRESTAR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 SEGUN CONTRATO DE PRESTACION DE SERVICIOS PROFESIONALES N°057 DE 2018.</t>
  </si>
  <si>
    <t>APOYAR JURÍDICAMENTE LA EJECUCIÓN DE LAS ACCIONES REQUERIDAS PARA LA DEPURACIÓN DE LAS ACTUACIONES ADMINISTRATIVAS QUE CURSAN EN LA ALCALDÍA LOCAL. SEGUN CONTRATO DE PRESTACION DE SERVICIOS PROFESIONALES N°058 DE 2018</t>
  </si>
  <si>
    <t>PRESTAR SERVICIOS PROFESIONALES PARA APOYAR AL ÁREA GESTION DEL DESARROLLO- ADMINISTRATIVO Y FINANCIERO EN LOS ASUNTOS RELATIVOS A LA PLANEACIÓN LOCAL, ASÍ COMO EL APOYO A LA SUPERVISÓN DE CONTRATOS SUSCRITOS POR LA ALCALDIA LOCAL DE BARRIOS UNIDOS. SEGUN CONTRATO DE PRESTACION DE SERVICIOS PROFESIONALES N°059 DE 2018</t>
  </si>
  <si>
    <t>PRESTAR SERVICIOS PROFESIONALES PARA EL DESARROLLO, EJECUCIÓN Y SEGUIMIENTO DE LOS PLANES, PROGRAMAS Y PROYECTOS DE LA ALCALDIA LOCAL DE BARRIOS UNIDOS EN EL MARCO DEL PROYECTO DE CULTURA CIUDADANA, DEPORTE Y ARTE PARA UN MEJOR FUTURO, ASÍ COMO EL SEGUIMIENTO DE PROCESOS. SEGUN CONTRATO DE PRESTACION DE SERVICIOS PROFESIONALES N°060 DE 2018</t>
  </si>
  <si>
    <t>APOYAR TÉCNICAMENTE A LOS RESPONSABLES E INTEGRANTES DE LOS PROCESOS EN LA IMPLEMENTACIÓN DE HERRAMIENTAS DE GESTIÓN SIGUIENDO LOS LINEAMIENTOS METODOLÓGICOS ESTABLECIDOS POR LA OFICINA ASESORA DE PLANEACIÓN DE LA SECRETARIA DISTRITAL DE GOBIERNO. SEGUN CONTRATO DE PRESTACION DE SERVICIOS PROFESIONALES N°061 DE 2018</t>
  </si>
  <si>
    <t>PRESTAR LOS SERVICIOS PROFESIONALES PARA LA OPERACION, SEGUIMIENTO Y CUMPLIMIENTO DE LOS PROCESOS Y PROCEDIMIENTOS DEL SERVICIO SOCIAL APOYO ECONOMICO TIPO C, REQUERIDOS PARA EL ADECUADO Y OPORTUNO REGISTRO, CRUCE Y REPORTE DE LOS DATOS EN EL SISTEMA DE INFORMACION Y REGISTRO DE BENEFICIARIOS - SIRBE- QUE CONTRIBUYAN A LA GARANTIA DE LOS DERECHOS DE LA POBLACION MAYOR EN EL MARCO DE LA POLITICA PUBLICA SOCIAL PARA EL ENVEJECIMIENTO Y LA VEJEZ EN EL DISTRITO CAPITAL A CARGO DE LA ALCALDIA LOCAL. SEGUN CONTRATO DE PRESTACION DE SERVICIOS PROFESIONALES N°062 DE 2018</t>
  </si>
  <si>
    <t>APOYAR AL ALCALDE LOCAL EN LA PROMOCION, ACOMPAÑAMIENTO, COORDINACION Y ATENCION DE LAS INSTANCIAS DE PARTICIPACION LOCALES, ASI COMO LOS PROCESOS COMUNITARIOS EN LA LOCALIDAD. SEGUN CONTRATO DE PRESTACION DE SERVICIOS PROFESIONALES N°063 DE 2018</t>
  </si>
  <si>
    <t>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 SEGUN CONTRATO DE PRESTACION DE SERVICIOS PROFESIONALES N°064 DE 2018.</t>
  </si>
  <si>
    <t>APOYAR AL ALCALDE LOCAL EN LA PROMOCION, ACOMPAÑAMIENTO, COORDINACION Y ATENCION DE LAS INSTANCIAS DE PARTICIPACION LOCALES, ASI COMO LOS PROCESOS COMUNITARIOS EN LA LOCALIDAD. SEGUN CONTRATO DE PRESTACION DE SERVICIOS PROFESIONALES N°065 DE 2018</t>
  </si>
  <si>
    <t>PRESTAR SERVICIOS PROFESIONALES AL FONDO DE DESARROLLO LOCAL ¿ ALCALDIA LOCAL DE BARRIOS UNIDOS PARA LA REVISÓN Y SEGUIMIENTO DE LOS TRÁMITES JURÍDICOS Y CONTRACTUALES QUE SURJAN EN EL DESPACHO DE LA ALCALDÍA O QUE SE ENCUENTREN A CARGO DEL ORDENADOR DEL GASTO. SEGUN CONTRATO DE PRESTACION DE SERVICIOS PROFESIONALES N°066 DE 2018</t>
  </si>
  <si>
    <t>PRESTAR LOS SERVICIOS DE APOYO A LA GESTION, PARA LA REVISION, ORGANIZACION, ACTUALIZACION, TRANSFERENCIA Y DEMAS ACTIVIDADES Y FUNCIONES RELACIONADAS CON EL ARCHIVO DE LOS DOCUMENTOS DE LA ALCALDIA LOCAL DE BARRIOS UNIDOS. SEGUN CONTRATO DE PRESTACION DE SERVICIOS PROFESIONALES N°067 DE 2018</t>
  </si>
  <si>
    <t>PRESTAR SERVICIOS PROFESIONALES AL DESPACHO EN GESTION PRODUCCION DE DISEÑO, ADMINISTRADOR DE LA PAGINA WEB INSTITUCIONAL Y COMUNICACIONES DE LA ALCALDIA LOCAL DE BARRIOS UNIDOS. SEGUN CONTRATO DE PRESTACION DE SERVICIOS PROFESIONALES N°068 DE 2018</t>
  </si>
  <si>
    <t>PRESTAR SERVICIOS TECNICOS PARA LA OPERACION, SEGUIMIENTO Y CUMPLIMIENTO DE LOS PROCESOS Y PROCEDIMIENTOS DEL SERVICIO SOCIAL APOYO ECONOMICO TIPO C, REQUERIDOS PARA EL ADECUADO REGISTRO, CRUCE Y REPORTE DE LOS DATOS EN EL SISTEMA DE INFORMACION Y REGISTRO DE BENEFICIARIOS - SIRBE- QUE CONTRIBUYAN A LA GARANTIA DE LOS DERECHOS DE LA POBLACION MAYOR EN EL MARCO DE LA POLITICA PUBLICA SOCIAL PARA EL ENVEJECIMIENTO Y LA VEJEZ EN EL DISTRITO CAPITAL A CARGO DE LA ALCALDIA LOCAL. SEGUN CONTRATO DE PRESTACION DE SERVICIOS DE APOYO A LA GESTION N°069 DE 2018</t>
  </si>
  <si>
    <t>PRESTAR SERVICIOS PROFESIONALES AL DESPACHO EN GESTION PRODUCCION DE DISEÑO, ADMINISTRADOR DE LA PAGINA WEB INSTITUCIONAL Y COMUNICACIONES DE LA ALCALDIA LOCAL DE BARRIOS UNIDOS. SEGUN CONTRATO DE PRESTACION DE SERVICIOS PROFESIONALES N°070 DE 2018</t>
  </si>
  <si>
    <t>PRESTAR SERVICIOS PROFESIONALES PARA GESTIÓN DE LOS TRAMITES DE COBRO PERSUASIVO DE ACREENCIAS A FAVOR DE LA ADMINISTRACIÓN DISTRITAL PARA LOGRAR EL PAGO VOLUNTARIO DE LAS MISMAS, Y SEGUIMIENTO AL COBRO COACTIVO. SEGUN CONTRATO DE PRESTACION DE SERVICIOS PROFESIONALES N°071 DE 2018</t>
  </si>
  <si>
    <t>PRESTAR LOS SERVICIOS DE APOYO A LA GESTIÓN DE CONDUCCIÓN DE LOS VEHÍCULOS A CARGO DEL FONDO DE DESARROLLO LOCAL DE BARRIOS UNIDOS, ASÍ COMO APOYAR LA GESTIÓN ADMINISTRATIVA QUE DESIGNE EL SUPERVISOR. SEGUN CONTRATO DE PRESTACION DE SERVICIOS DE APOYO A LA GESTION N°072 DE 2018</t>
  </si>
  <si>
    <t>APOYAR ADMINISTRATIVA Y ASISTENCIALMENTE A LAS INSPECCIONES DE POLICÍA DE LA LOCALIDAD. SEGUN CONTRATO DE PRESTACION DE SERVICIOS DE APOYO A LA GESTION N°073 DE 2018</t>
  </si>
  <si>
    <t>PRESTAR LOS SERVICIOS DE APOYO A LA GESTIÓN DE CONDUCCIÓN DE LOS VEHÍCULOS A CARGO DEL FONDO DE DESARROLLO LOCAL DE BARRIOS UNIDOS, ASÍ COMO APOYAR LA GESTIÓN ADMINISTRATIVA QUE DESIGNE EL SUPERVISOR. SEGUN CONTRATO DE PRESTACION DE SERVICIOS DE APOYO A LA GESTION N°074 DE 2018</t>
  </si>
  <si>
    <t>PRESTAR LOS SERVICIOS PROFESIONALES AL DESPACHO EN GESTIÓN Y PRODUCCIÓN DE DISEÑO, ADMINISTRACIÓN DE LA PÁGINA WEB INSTITUCIONAL Y COMUNICACIONES DE LA ALCALDÍA LOCAL DE BARRIOS UNIDOS. SEGUN CONTRATO DE PRESTACION DE SERVICIOS PROFESIONALES N°075 DE 2018</t>
  </si>
  <si>
    <t>PRESTAR SERVICIOS DE APOYO AL ÁREA DE GESTIÓN DEL DESARROLLO ADMINISTRATIVA Y FINANCIERA EN LAS LABORES QUE REQUIERA LA JUNTA ADMINISTRADORA LOCAL DE BARRIOS UNIDOS COMO GRABACIÓN DE SESIONES, TRANSCRIPCIÓN DE ACTAS Y ATENCIÓN A LA CIUDADANÍA. SEGUN CONTRATO DE PRESTACION DE SERVICIOS DE APOYO A LA GESTION N°076 DE 2018</t>
  </si>
  <si>
    <t>PRESTAR SERVICIOS PROFESIONALES DE APOYO A LA OFICINA DE PRESUPUESTO DEL FONDO DE DESARROLLO LOCAL EN EL REGISTRO, ANÁLISIS Y GESTIÓN DE OBLIGACIONES POR PAGAR Y OTROS ASUNTOS QUE EN MATERIA DE PRESUPUESTO LOCAL LE SEAN DESIGNADOS. SEGUN CONTRATO DE PRESTACION DE SERVICIOS PROFESIONALES N°077 DE 2018</t>
  </si>
  <si>
    <t>APOYAR JURÍDICAMENTE LA EJECUCIÓN DE LAS ACCIONES REQUERIDAS PARA LA DEPURACIÓN DE LAS ACTUACIONES ADMINISTRATIVAS QUE CURSAN EN LA ALCALDÍA LOCAL. SEGUN CONTRATO DE PRESTACION DE SERVICIOS PROFESIONALES N°078 DE 2018</t>
  </si>
  <si>
    <t>PRESTAR SERVICIOS PROFESIONALES AL ÁREA DE GESTIÓN DEL DESARROLLO ADMINISTRATIVO Y FINANCIERO DE LA ALCALDÍA LOCAL DE BARRIOS UNIDOS PARA FORTALECER LOS CANALES DE COMUNICACIÓN DE LA ENTIDAD TANTO A NIVEL EXTERNO COMO INTERNO. SEGUN CONTRATO DE PRESTACION DE SERVICIOS PROFESIONALES N°079 DE 2018.</t>
  </si>
  <si>
    <t>PRESTACIÓN DE SERVICIOS PROFESIONALES PARA APOYAR LA GESTIÓN DEL RIESGO, QUE PROMUEVA LAS ACCIONES REQUERIDAS PARA LA PREVENCIÓN Y ATENCIÓN DE EMERGENCIAS O EVENTOS GENERADOS POR LA MATERIALIZACIÓN DE LOS RIESGOS Y RESPONDA DE MANERA OPERATIVA E INMEDIATA ANTE LA OCURRENCIA DE SITUACIONES ADVERSAS EN TEMAS DE EMERGENCIAS EN LA LOCALIDAD. SEGUN CONTRATO DE PRESTACION DE SERVICIOS PROFESIONALES N°080 DE 2018</t>
  </si>
  <si>
    <t>APOYAR EN LAS LABORES DE LA DEPENDENCIA AL CONTADOR (A) DEL FONDO DE DESARROLLO LOCAL DE BARRIOS UNIDOS (FDLBU) EN LOS TRAMITES, MANEJO CONTABLE Y DE ARCHIVO EN FORMA PERMANENTE EN EL DESARROLLO DEL PROCESO DE CONSOLIDACIÓN DE INFORMACIÓN DEL SISTEMA CONTABLE Y FINANCIERO. SEGUN CONTRATO DE PRESTACION DE SERVICIOS DE APOYO A LA GESTION N°081 DE 2018</t>
  </si>
  <si>
    <t>ARRENDAMIENTO DE BODEGA DE USO INSTITUCIONAL PARA LAS ACTIVIDADES DE LA ALCALDÍA LOCAL Y DE LAS INSPECCIONES DE POLICÍA DE LA LOCALIDAD DE BARRIOS UNIDOS</t>
  </si>
  <si>
    <t>PRESTAR LOS SERVICIOS DE APOYO PARA LA RENDICION DE CUENTAS DE LA VIGENCIA DE 2017</t>
  </si>
  <si>
    <t>SUMINISTRO DE PAPELERIA Y UTILES DE OFICINA QUE FACILITEN EL DESARROLLO DE LAS ACTIVIDADES ADMINISTRATIVAS Y DE FUNCIONAMIENTO DE TODAS LAS ÁREAS DE LA ALCALDIA LOCAL BARRIOS UNIDOS</t>
  </si>
  <si>
    <t>PRESTACION DEL SERVICIO INTEGRAL DE ASEO Y CAFETERIA PARA EL ADECUADO MANTENIMIENYO Y LIMPIEZA DE LAS INSTALACIONES D ELA ENTIDAD.</t>
  </si>
  <si>
    <t>COMPRA, REVISIÓN, INSPECCIÓN, MANTENIMIENTO Y RECARGA DE LOS EXTINTORES DEL FDLBU O LOS QUE SE ENCUENTREN BAJO SU RESPONSABILIDAD</t>
  </si>
  <si>
    <t>CONFECCION Y ENTREGA DE CHAQUETAS INSTITUCIONALES DE CONFORMIDAD CON LAS CARACTERISTICAS Y ESPECIFICACIONES TECNICAS SEGÚN EL MANUAL DE IMAGEN DE LA SECRETARIA DISTRITAL DE GOBIERNO</t>
  </si>
  <si>
    <t>ARRENDAMIENTO DE EQUIPOS TECNOLOGICOS Y PERIFERICOS A TRAVES DE LA MODALIDAD DE ACUERDO MARCO DE PRECIOS</t>
  </si>
  <si>
    <t>REALIZAR LA INTERVENTORÍA TÉCNICA, ADMINISTRATIVA, LEGAL, FINANCIERA, SOCIAL, AMBIENTAL Y S&amp;SO, AL CONTRATO DE OBRA PÚBLICA No 089-2017 – FONDO DE DESARROLLO LOCAL DE BARRIOS UNIDOS</t>
  </si>
  <si>
    <t>CONTRATAR EL SUMINISTRO DE COMBUSTIBLE PARA LOS VEHICULOS QUE CONFORMAN EL PARQUE AUTOMOTOR DE PROPIEDAD Y/O SERVICIO DEL - FONDO DE DESARROLLO LOCAL DE BARRIOS UNIDOS</t>
  </si>
  <si>
    <t>SERVICIO DE MANTENIMIENTO PREVENTIVO Y CORRECTIVO EL EQUIPO DEL AIRE ACONDICIONADO PROPIEDAD DE LA LOCALIDAD DE BARRIOS UNIDOS</t>
  </si>
  <si>
    <t>CONTRATAR LA EXPEDICION DE UNA POLIZA COLECTIVA DE SEGUROS DE VIDA PARA LOS EDILES QUE INTEGRAN LA CORPORACION JUNTA ADMINISTRADORA LOCAL</t>
  </si>
  <si>
    <t>PRESTAR LOS SERVICIOS DE METROLOGIA LEGAL DE INSPECCION Y VERIFICACION DE EQUIPOS E INSTRUMENTOS DE MEDICION (BALANZAS COMERCIALES, DE RECICLAJE Y SURTIDORES DE COMBUSTIBLES LIQUIDOS DERIVADOS DEL PETROLEO Y GAS NATURAL VEHICULAR)EN LOS ESTABLECIMIENTOS COMERCIALES, CENTRO DE RECICLAJE Y ESTACIONES DE SERVICIO EN LA LOCALIDAD DE BARRIOS UNIDOS</t>
  </si>
  <si>
    <t>PRESTAR LOS SERVICIOS TECNICOS Y DE APOYO PARA EL DESARROLLO DE UN DIALOGO CIUDADANO POR PARTE DE LA ALCALDIA LOCAL</t>
  </si>
  <si>
    <t>SUMINISTRO DE ELEMENTOS DE FERRETERÍA NECESARIOS PARA EL MANTENIMIENTO PREVENTIVO Y CORRECTIVO DE LAS INSTALACIONES Y BIENES DE LA ALCALDÍA LOCAL DE BARRIOS UNIDOS</t>
  </si>
  <si>
    <t>PRESTAR LOS SERVICIOS DE GESTION LOGISTICA PARA LA ORGANIZACIÓN Y REALIZACION DEL FORO EDUCATIVO LOCAL Y EL FORO LOCAL DE DISCAPACIDAD DE BARRIOS UNIDOS</t>
  </si>
  <si>
    <t>AUNAR ESFUERZOS ENTRE LA SUBRED INTEGRADA DE SERVICIOSD DE SALUD NORTE EL FDLBU BARRIOS UNIDOS PARA EL OTORGAMIENTO DE AYUDAS TECNICAS O DISPOSITIVOS ASISTENCIA PERSONAL, NO INCLUIDAS O NO CUBIERTAS EN EL PLAN OBLIGATORIO DE SALUD-POS-, COMO ACCION QUE FACILITA EL MEJORAMIENTO DE LA CALIDAD DE VIDA Y LA PROMOCION DEL BIENESTAR PARA LAS PERSONAS CON DISCAPACIDAD, RESIDENTES DE LA LOCLAIDAD DE BARRIOS UNIDOS</t>
  </si>
  <si>
    <t>REALIZAR LA IMPRESIÓN DEL MATERIAL COMUNICATIVO DE CARÁCTER INSTITUCIONAL Y EL MANTENIMIENTO, IMPRESIÓN Y ACTUALIZACION DEL DIRECTORIO EXTERIOR CORRESPONDIENTES A LA ALCALDIA LOCAL DE BARRIOS UNIDOS</t>
  </si>
  <si>
    <t>PRESTAR SERVICIOS DE APOYO A LA GESTION, ORGANIZACIÓN, SEGUIMIENTO Y DEMAS ACTIVIDADES REALCIONADAS CON EL FUNCIONAMIENTO DE LAS DEPENDENCIA DE LA ALCALDIA LOCAL DE BARRIOS UNIDOS</t>
  </si>
  <si>
    <t>PRESTAR SERVICIOS PROFESIONALRES PARA APOYAR AL DESPACHO DE LA ALCALDIA LOCAL DE BARIOS UNIDOS EN LA REVISIÓN, CONTROL Y VIGILANCIA DE LOS DOCUMENTOS EMITIDOS POR LAS DIFERENTES DEPENDENCIAS DEL AREA GESTION POLICIVA JURIDICA Y DE GESTION DEL DESARROLLO LOCAL, BRINDAR LINEAMIENTOS JURIDICOS, EVALUAR Y ORIENTAR TEMAS PRIORITAIOS DEL DESPACHO DE LA ALCALDIA LOCAL</t>
  </si>
  <si>
    <t>EJECUTAR LA INTERVENTORÍA TÉCNICA, ADMINISTRATIVA, LEGAL, FINANCIERA, SOCIAL, AMBIENTAL Y DE SEGURIDAD Y SALUD EN EL TRABAJO AL CONTRATO DE OBRA CUYO OBJETO ES: EJECUTAR A MONTO AGOTABLE LAS OBRAS Y ACTIVIDADES PARA LA CONSERVACIÓN DE LA MALLA VIAL LOCAL, INTERMEDIA Y ESPACIO PÚBLICO DE LA LOCALIDAD DE BARRIOS UNIDOS, el cual incluye apropiación de los diseños existentes, diagnóstico, estudios y diseños para conservación, mantenimientos, rehabilitación, reconstrucción, acciones de movilidad, atención de emergencias y las demás actividades que se detallan en los anexos técnicos</t>
  </si>
  <si>
    <t>EL FDLBU, PARA EL DESARROLLO DE SU MISION ADQUIERE BIENES MUEBLES E INMUEBLES, SOBRE LOS CUALES TIENE LA OBLIGACION LEGAL DE IMPLEMENTAR MECANISDMOS IDONEOS QUE PERMITAN CUMPLIR CON LA VIGILANCIA Y CO NTROL CON EL FIN DE PREVER DAÑOS OP ERDIDAS PATRIMONIALES, POR LO ANTERIOR, ES PRECISO SELECIONAR UN INTERMEDIARIO DE SEGUROS</t>
  </si>
  <si>
    <t>PRESTAR LOS SERVICIOS PROFESIONALES ESPECIALIZADOS EN EL AREA DE GESTION DEL DESARROLLO, PARA LIDERAR EJECUCION Y SEGUIMIENTO DE LOS DIFERENTES PROYECTOS DE INVERSION Y CONTRATOS DEL AREA DE GESTION DEL DESARROLLO LOCAL INFRAESTRUCTURA DE LA LOCALIDAD DE BARRIOS UNIDOS</t>
  </si>
  <si>
    <t>PRESTAR LOS SERVICIOS PROFESIONALES ESPECIALIZADOS EN EL AREA DE GESTION DEL DESARROLLO, PARA LIDERAR EJECUCION Y SEGUIMIENTO Y EVALUACION DE POLITICAS, PLANES, PROGRAMAS PROYECTOS DE DESARROLLO LOCAL PARA EL CUMPLIMIENTO DE LAS METAS DEL PLAN DE DESARROLLO LOCAL DE BARRIOS UNIDOS</t>
  </si>
  <si>
    <t>PRESTAR LOS SERVICIOS PROFESIONALES AL FONDO DE DESARROLLO LOCAL DE BARRIOS UNIDOS, PARA LA REVISIÓN Y SEGUIMIENTO DE LOS TRAMITES JURIDICOS Y CONTRACTUALES QUE SURJAN EN EL DESPACHO DE LA ALCALDIA O QUE SE ENCUENTRE A CARGO DEL ORDENDOR DEL GASTO DEL FONDO.</t>
  </si>
  <si>
    <t>REALIZAR ACCIONES CON ENFOQUE INTEGRAL QUE FORTALEZCAN LA PROMOCIÓN DEL BUEN TRATO INFANTIL EN LA LOCALIDAD, EN EL MARCO DEL PROYECTO No. 1533.</t>
  </si>
  <si>
    <t>APOYAR JURIDICAMENTE LA EJECUCION DE LAS ACCIONES REQUERIDAS PARA LA DEPURACION DE LAS ACTUACIONES ADMINISTRATIVAS QUE CURSAB EN LA ALCALDIA LOCAL</t>
  </si>
  <si>
    <t>APOYAR JURIDICAMENTE LA EJECUCION DE LAS ACCIONES REQUERIDAS PARA LA DEPURACION DE LAS ACTUACIONES ADMINISTRATIVAS QUE CURSAN EN LA ALCALDIA LOCAL</t>
  </si>
  <si>
    <t>PRESTAR LOS SERVICIOSP ROFESIONALES AL AREA DE GESTIÓN POLICIVA Y DESPACHO DEL ALCALDE, CON EL FIN DE QUE CIN SUJECION AL ORDEN DE LLEGADA SE ADELNTEN LOS PROCEDIMIENTOS CORRESPONDIENTES PARA EL TRAMITE, AUXILIO Y DEVOLUCION DE LAS COMISIONES QUE EN VIRTUD DEL ARTICULO 36 Y SIGUIENTES DEL CODIGO GENERL DE PROCESOS, SEAN DESIGNADAS POR LOS JUECES DE LA REPUBLICA Y QUE CORRESPONDAN AL AMBITO TERRITOTAL D E ESTA ALCALDIA</t>
  </si>
  <si>
    <t>PRESTAR LOS SERVICIOS PROFESIONALES DE APOYO A LA OFICINA DE PRESUPUESTO DEL FONDO DE DESARROLLO LOCAL EN EL REGISTRO, ANALISIS Y GESTIÓN DE OBLIGACIONES POR PAGAR Y OTROS ASUNTOS QUE EN MATERIA DE PRESUPUESTO LOCAL LE SEAN ASIGNADOS</t>
  </si>
  <si>
    <t>PESTAR LOS SERVICIOS PROFESIONALES AL DESPACJHO EN GESTION Y PRODUCCION DE DISEÑO ADMINISTRACION DE LA PAGINA WEB INSTITUCIONAL Y COMINICACIONES DE LA ALCALDIA LOCAL DE BARRIOS UNIDOS.</t>
  </si>
  <si>
    <t>SERVICIOS DE APOYO A LA GESTION, PARA LA REVISION, ORGANIZACIÓN, ACTUALIZACIÓN, TRANSFERENCIA Y DEMAS ACTIDADES RELACIONADAS CON EL ARCHIVO DE DOCUMENTOS DE LA ALCALDIA LOCAL DE BARRIOS UNIDOS</t>
  </si>
  <si>
    <t>EJECUTAR EL MONTO AGOTABLE LAS OBRAS Y ACYTIVIDADES PARA LA CONSERVACION DE LA MALLA VIAL LOCAL, INTERMEDIA Y ESPACIO PÚBLICO DE LA LOCALIDAD DE BARRIOS UNIDOS, EL CUAL INCLUYE APROPACION DE LOS DISEÑOS EXISTENTES, DIAGNOSTICO, ESTUDIOS Y DISEÑOS PARA CONSERVACIÓN, MANTENIMIENTO, REHABILITACION, RECONSTRUCCION, ACCIONES DE MOVILIDAD, ATENCION DE EMERGENCIAS Y LAS DEMAS ACTIVIDADES QUE SE DETALLAN EN LOS ANEXOS TECNICOS</t>
  </si>
  <si>
    <t>APOYAR TECNICAMENTE LAS DISTINTAS ESTAPAS DE LOS PROCESOS DE LAS INSPECCIONES DE POLICIA</t>
  </si>
  <si>
    <t>APOYAR JURIDICAMENTE LA EJECUCION DE LAS ACCIONES REQUERIDAS PARA EL TRAMITE E IMPULSO PROCESAL DE LAS INSPECCIONES CONTRAVENCIONALES Y/O QUERELLABLES QUE CURSAN EN LAS INSPECCIONES DE POLICIA DE LA LOCALIDAD.</t>
  </si>
  <si>
    <t>PRESTAR SERVICIOS PROFESINALES PARA GESTION DE LOS TRAMITES COBRO PERSUASIVO DE ACREENCIAS A FAVOR DE LA ADMINISTRACION DISTRITAL PARA LOGRAR EL PAGO VOLUNTARIO DE LAS MISMAS, Y SEGUIMIENTO AL COBRO COACTIVO</t>
  </si>
  <si>
    <t>PRESTAR LOS SERVICIOS PARA EL DESARROLLO DE PROCESOS DE FORMACION Y CIRCULACION QUE FORTALEZCAN LAS PRACTICAS Y DIMENSIONES ARTISTICAS, CULTURALES Y TRADICIONALES DE LA LOCALIDAD DE BARRIOS UNIDOS, EN EL MARCO DEL PROYECTO No. 0791</t>
  </si>
  <si>
    <t>FORTALECER INSTANCIAS DE PARTICIPACION, ORGANIZACIONES, EXPRESIONES SOCIALES CIUDADANAS Y BRINDAR FORMACION EN TEMAS DE CONTROL SOCIAL EN LA LOCALIDAD DE BARRIOS UNIDOS</t>
  </si>
  <si>
    <t>APOYAR AL ALCALDE LOCAL EN LA PROMOCION, ACOMPAÑAMIENTO, COORDINACION Y ATENCION DE LAS INSTANCIAS DE PARTICIPACION LOCALES, ASI COMO LOS PROCESOS COMUNIRARIOS DE LA LOCALIDAD</t>
  </si>
  <si>
    <t>CONTRATAR EL SERVICIO DE MENSAJERIA ESPECIALIZADA Y/O EXPRESA PARA LA ALCALDIA LOCAL DE BARRIOS UNIDOS</t>
  </si>
  <si>
    <t>PRESTAR LOS SERVICIOS PROFESIONALES ESPECIALIZADOS PARA APOYAR EL AREA DE GESTION DEL DESARROLLO LOCAL EN LA ELABORACION DE LOS DOCUMENTOS PRECONTRACTUALES NECSARIOS PARA LAS ADECUACIONES E INTERVENCIONES REQUERIDAS PARA LA SEE DONDE FUNCIONA LA ALCALDIA LOCAL DE BARRIOS UNIDOS CON EL FIN DE SALVARGUARDAR LA INTEGRIDAD DEL PREDIO.</t>
  </si>
  <si>
    <t>APOYAR TECNICAMENTE LAS DISTINTAS ETAPAS DE LOS PROCESOS DE COMPETENCIA DE LAS INSPECCIONES DE POLICIA DE LA LOCALIDAD SEGÚN REPARTO</t>
  </si>
  <si>
    <t>APOYAR LA FORMULACION, GESTION Y SEGUIMIENTO DE ACTIVIDADES ENFOCADAS SAL APROVECHAMIENTO Y EMBELLECIMIENTO DEL INMUBLE DESTINADO PARA EL FUNCIONAMIENTO DE LA ALCALDIA LOCAL DE BARRIOS UNIDOS</t>
  </si>
  <si>
    <t>PRESTAR LOS SERVICIOS DE APOYO A LA GESTION, PARA LA REALIZACION DE VISITAS, APLICACIÓN DE ENCUESTAS Y DEMASA ACTIVIDADES NECESARIAS PARA LA PROMOCION, DIVULGACION Y CONTROL DE LAS AYUDAS OTORGADAS PORVEL FONDO DE DESARROLLO LOCAL A LA POBLACION DE VULNERABILIDAD</t>
  </si>
  <si>
    <t>PRESTAR LOS SERVICIOS PROFESIONALES PARA APOYAR LA AREA DE GESTION DEL DESARROLLO ADMINISTRSATIVO Y FINANCIERO EN LOS ASUNTOS RELATIVOS A LA PLANEACION LOCAL, ASI COMO APOYAR LA SUPERVISION DE CONTRATOS SUSCRITOS</t>
  </si>
  <si>
    <t>PRESTAR SERVICIOS PROFESIONALES PARA EL DESARROLLO, EJECUCIÓN Y SEGUIMIENTO DE LOS PLANES, PROGRAMAS Y PROYECTOS DE LA ALCALDIA LOCAL DE BARRIOS UNIDOS EN EL MARCO DEL PROYECTO DE CULTURA CIUDADANA, DEPORTE Y ARTE PARA UN MEJOR FUTURO, ASÍ COMO EL SEGUIMIENTO DE PROCESOS</t>
  </si>
  <si>
    <t>PRESTAR LOS SERVICIOS PROFESIONALES PARA APOYAR AL AREA DE GESTION DEL DESARROLLO, ADMINISTRATIVO Y FINANCIERO EN LOS ASUNTOS RELATIVOS A LA PLANEACION LOCAL, ASI COMO EL APOYO A LA SUPERVISION DE CONTRATOS SUSCRITOS POR LA ALCALDIA LOCAL EE BARRIOS UNIDOS</t>
  </si>
  <si>
    <t>PRESTAR APOYO ADMINISTRATIVO Y OPERATIVO AL ÁREA DEL ALMACÉN DE LA ALCALDÍA LOCAL DE BARRIOS UNIDOS, EN LOS PROCESOS DE CUIDADO, PROTECCIÓN, ALMACENAMIENTO, TRASLADO Y ENTREGA DE BIENES DEL FONDO DE DESARROLLO LOCAL ¿ DE ACUERDO A LOS PROCESOS Y PROCEDIMIENTOS VIGENTES</t>
  </si>
  <si>
    <t>APOYAR JURIDICAMENTE LA EJECUCCION DE LAS ACCIONES REQUERIDAS PARA DEPURACION DE LAS ACTUACIONES ADMINISTRATIVAS QUE CURSAN EN LA ALCALDIA LOCAL</t>
  </si>
  <si>
    <t>APOYAR TECNICAMENTE LAS DISTINTAS ETAPAS DE LOS PROESOS DE COMPETENCIA DE LA ALCALDIA LOCAL PARA DEPURACION DE ACTUACIONES ADMINISTRATIVAS</t>
  </si>
  <si>
    <t>PRESTAR LOS SERVICIOS DE APOYO A LA GESTION, PARA LA REALIZACION DE VISITAS, APLICACIÓN DE ENCUESTAS Y DEMAS ACTIVIDADES NECESARIAS PARA LA PROMOCION, DIVULGACION Y CONTROL DE LAS AYUDAS OTORGADAS POR EL FONDO DE DESARROLLO LOCAL A LA POBLACION DE VULNERABILIDAD</t>
  </si>
  <si>
    <t>APOYAR AL ALCALDE LOCAL EN LA PROMOCIÓN, ACOMPAÑAMIENTO, COORDINACION Y ATENCION DE LAS INSTANCIAS DE COORDINACION INTERISTITUCIONALES Y LAS INSTANCIAS DE PARTICIPACION LOCALES ASI COMO LOS PROCESOS COMUNITARIOS EN LA LOCALIDAD</t>
  </si>
  <si>
    <t>PESTAR SERVICIOS PROFESIONALES PARA APOYAR AL ALCALDE LOCAL EN LA FORMULACION, SEGUIMIENTO E IMPLEMENTACION DE LA ESTRATEGIA LOCAL PARA LA TERMINACION JURIDICA DE LAS ACTUACIONES ADMINISTRATIVAS QUE CURSAN EN LA ALCALDIA LOCAL</t>
  </si>
  <si>
    <t>APOYAR JURIDICAMENTE LA EJECUCION DE LAS ACCIONES REQUERIDASD PARA DEPURACION DE LAS ACTUACIONES ADMINISTRATIVAS QUE CURSAN EN LA ALCALDIA</t>
  </si>
  <si>
    <t>APOYAR TECNICAMENTE A LAALCALDIA LOCAL DE BARRIOS UNIDOS EN CUANTO AL SEGUIMIENTO, FORTALECIMIENTO DE LA OPTOMIZACIÓN SDE LOS PROCESOS Y TRAMITES INTERNOS Y DESARROLLO DE SISTEMAS DE ALERTAS TEMPRANAS, SIGUIENDO LOS LINEAMIENTOS METODOLOGICOS ESTABLECIDOS PARA LA OFICINA ASESORA DE PLANEACION DE LA SECG</t>
  </si>
  <si>
    <t>16/108/2018</t>
  </si>
  <si>
    <t>APOYAR ADMINISTTATIVA Y ASISTENCIALMENTE A LAS INSPCCIONES DE POLICIA DE LA LOCALIDAD</t>
  </si>
  <si>
    <t>ADQUISICION DE MOTOCICLETAS Y VEHICULOS PARA EL FONDO DE DESARROLLO LOCAL DE BARRIOS UNIDOS EN VIRTUD DEL ACUERDO MARCO DE PRECIOS CCE-312-1-AMP 2015 PARA FORTALECER LAS ACCIONES DE SEGURIDAD EN LAS LOCALIDADES DE BOGOTA DISTRITO CAPITAL</t>
  </si>
  <si>
    <t>ADQUISICION DE MOTOCICLETAS Y VEHICULOS PARA EL FONDO DE DESARROLLO LOCAL DE BARRIOS UNIDOS EN VIRTUD DEL ACUERDO MARCO DE PRECIOS CCE-416-1-AMP-2016 Y EN EL ACUERDO MARCO DE PRECIOS CCE-312-1-AMP 2015 PARA FORTALECER LAS ACCIONES DE SEGURIDAD EN LAS LOCALIDADES DE BOGOTA DISTRITO CAPITAL , SEGÚN ORDEN DE COMPRA 32476 DE 2018</t>
  </si>
  <si>
    <t>ADQUISICION DE MOTOCICLETAS Y VEHICULOS PARA EL FONDO DE DESARROLLO LOCAL DE BARRIOS UNIDOS EN VIRTUD DEL ACUERDO MARCO DE PRECIOS CCE-312-1-AMP 2015 PARA FORTALECER LAS ACCIONES DE SEGURIDAD EN LAS LOCALIDADES DE BOGOTA DISTRITO CAPITAL.</t>
  </si>
  <si>
    <t>PRESTAR LOS SERVICIOS PARA LA IMPLEMENTACION DE ESCUELAS DE FORMACION DEPORTIVA Y LA REALIZACION DE CINCO (5) EVENTOS RECREO DEPORTIVOS DE LA LOCALIDAD DE BARRIOS UNIDOS</t>
  </si>
  <si>
    <t>APOYAR JURIDICAMENTE LA EJECUCION DE LAS ACCIONES REQUERIDAS PARA EL APOYO EN OPERATIVOS Y DEPURACION DE LAS ACTUACIONES ADMINISTRATIVAS QUE CURSAN EN LA ALCALDIA LOCAL EN CUANTO A LA INSPECCION, VIGILANCIA Y CONTROL EN LOS ESTABLECIMIENTOS DE COMERCIO Y MEDIDAS A IMPONER POR INFRACCION DE LAS NORMAS PARA SU FUNCIONAMIENTO</t>
  </si>
  <si>
    <t>PRESTAR SERVICIOS PROFESIONALES DE APOYO AL AREA DE GESTION DE GESTION DEL DESARROLLO LOCAL - CONTABILIDAD, PARA ADELANTAR LAS ACTIVIDADES QUE DEN CUMPLIMIENTO A LOS PROCEDIMIENTOS ADMINISTEATIVOS CONTABLES EN CUANTO A LAS NORMAS INTERNACIONALES DE INFORMACION FINANCIERA</t>
  </si>
  <si>
    <t>PRESTAR SERVICIOS DE APOYO A LA GESTIÓN DE CONDUCCIÓN DE LOS VEHÍCULOS A CARGO DEL FONDO DE DESARROLLO LOCAL DE BARRIOS UNIDOS, ASÍ COMO APOYAR LA GESTIÓN ADMINISTRATIVA QUE DESIGNE EL SUPERVISOR.</t>
  </si>
  <si>
    <t>PRESTAR LOS SERVICIOS TECNICOS PARA LA OPERACIÓN, SEGUIMIENTO Y CUMPLIMIENTO DE LOS PROCESOS PROCEDIMIENTOS DEL SERVICIO SOCIAL DE APOYO ECONOMICO TIPO C, REQUERIDOS PARA EL ADECUADO REGISTRO, CRUCE Y REÓRTE DE LOS DATOS EN EL SISTEMA DE INFORMACION Y REGISTRO DE BENEFICIARIOS-SIRBE- QUE CONTRIBUYAN DE LOS DERECHOS DE LA POBLACION MAYOR</t>
  </si>
  <si>
    <t>PRESTAR SERVICIOS PROFESINALES AL DESPACHO PARA EL DISEÑO Y PRODUCCION DE HERRAMIENTAS Y APLICACIONES QUE CONTRIBUYAN A LA EFICIENCIA ADMINISTATIVA DE LA ALCALDIA LOCAL DE BARRIOS UINIDOS Y APOYO EN LA ADMIMISTRACION DE LA PAGINA WEB INSTITUCIONAL</t>
  </si>
  <si>
    <t>PRESTAR LOS SERVICIOS DE APOYO A LA GESTION EN LA ALCALDIA LOCAL DE BARRIOS UNIDOS EN COORDINACION CON LA DIRECCION PARA LA GESTION POLICIVA DE LA SECRETARIA DISTRITAL DE GOBIERNO, ACOMPAÑANDO AL EQUIPO JURIDICO DIAL EN LAS LABORES OPERATIVAS QUE GENERA EL PROCESODE IMPULSO A LAS ACTUACIONES ADMINISTRATIVAS</t>
  </si>
  <si>
    <t>PRESTAR SERVICIOS PROFESIONALES AL AREA DE GESTION DEL DESARROLLO LOCAL DE LA ALCALDIA LOCAL DE BARRIOS UNIDOS, EN LOS PROCESOS DE LQIUIDACION DE CONTRATOS DE PRESTACION DE SERVICIOS</t>
  </si>
  <si>
    <t>APOYAR TECNICAMENTE LAS DISTINTAS ETAPAS DE LOS PROCESOS DE COMPETENCIA DE LA ALCALDIA LOCAL PARA LA DEPURACION DE LAS ACTUACIONES ADMINISTRATIVAS</t>
  </si>
  <si>
    <t>APOYAR ADMINISTRATIVA Y ASISTENCIALMENTE A LAS INSPECCIONES DE POLICÍA DE LA LOCALIDAD</t>
  </si>
  <si>
    <t>AUNAR ESFUERZOS TÉCNICOS, HUMANOS, ADMINISTRATIVOS Y FINANCIEROS PARA REALIZAR LAS ACTIVIDADES DE MANTENIMIENTO INTEGRAL DEL ARBOLADO Y LA PLANTACIÓN DE ARBOLADO URBANO, EN CUMPLIMIENTO A LA META DEL PROYECTO NO. 1532 DENOMINADO “UNA SOCIEDAD QUE RECUPERA Y CUIDA AL MEDIO AMBIENTE”, DENTRO DEL PLAN DE DESARROLLO LOCAL DE BARRIOS UNIDOS MEJOR PARA TODOS.”</t>
  </si>
  <si>
    <t>SERVICIOS DE APOYO AL ÁREA DE GESTIÓN DEL DESARROLLO ADMINISTRATIVA Y FINANCIERA EN LAS LABORES QUE REQUIERA LA JUNTA ADMINISTRADORA LOCAL DE BARRIOS UNIDOS COMO GRABACIÓN DE SESIONES, TRANSCRIPCIÓN DE ACTAS Y ATENCIÓN A LA CIUDADANÍA.</t>
  </si>
  <si>
    <t>CONTRATAR LOS SEGUROS QUE AMPAREN LOS INTERESES PATRIMONIALES ACTUALES Y FUTUROS, ASÍ COMO LOS BIENES DEL FONDO DE DESARROLLO LOCAL DE BARRIOS UNIDOS QUE ESTÉN BAJO SU RESPONSABILIDAD Y CUSTODIA Y AQUELLOS QUE SEAN ADQUIRIDOS PARA DESARROLLAR LAS FUNCIONES INHERENTES A SU ACTIVIDAD, ASÍ COMO LA EXPEDICIÓN DE CUALQUIER OTRA PÓLIZA DE SEGUROS QUE REQUIERA LA ENTIDAD EN EL DESARROLLO DE SU ACTIVIDAD.</t>
  </si>
  <si>
    <t>PROVEER A LA ALCALDÍA LOCAL DE BARRIOS UNIDOS, LOS SERVICIOS DE PLANEACIÓN, DESARROLLO E IMPLEMENTACIÓN DE ESTRATEGIAS Y CAMPAÑAS DE MARKETING DIGITAL Y PROMOCIÓN DE CONTENIDOS INSTITUCIONALES A TRAVÉS DE REDES Y MEDIOS DIGITALES</t>
  </si>
  <si>
    <t>PRESTAR SERVICIOS PROFESIONALES PARA APOYAR AL AREA DE GESTION DEL DESARROLLO, ADMINISTEATIVO Y FINANCIERO EN LOS ASUNTOS RELATIVOS A LA PLANEACION LOCAL, EN LA SUPERVISION DE CONTRATOS SUSCRITOS POR LA ALCALDIA LOCAL DE BARRIOS UNIDOS DIRIGIDOS A LA PREVENCION DE PROBLEMATICAS SOCIALES</t>
  </si>
  <si>
    <t>PRESTAR SUS SERVICIOS DE APOYO A LA GESTIÓN, PARA LA REVISIÓN, ORGANIZACIÓN, ACTUALIZACIÓN, TRANSFERENCIA Y DEMÁS ACTIVIDADES RELACIONADAS CON GESTION DOCUMENTAL EN LA ALCALDÍA LOCAL DE BARRIOS UNIDOS</t>
  </si>
  <si>
    <t>PRESTAR LOS SERVICIOS DE APOYO A L GESTION EN LA ALCALDIA LOCAL DE BARRIOS UNIDOS EN COORDINACION CON LA DIRECCION PARA LA GESTION POLICIVA DE LA SECRETARIA DISTRITAL DE GOBIERNO EN EL DESARROLLO DEL PROCESO DE INTERVENCION EN GESTION DOCUMENTAL. CARGUE EN EL APLICATIVO SI ACTUA Y DIGITALIZACION DE LAS ACTUACIONES ADMINISTRATIVAS</t>
  </si>
  <si>
    <t>APOYAR JURIDICAMENTE LA EJECUCION DE LAS ACCIONES REQUEIREDAS PARA EL APOYO EN OPERATIVOS Y DEPURACION DE LAS ACTUACIONES ADMINISTATIVBAS QUE CURSAN EN LA ALCALDIA LOCAL EN CUANTO A LA INSPECCION, VIGILANCIA Y CONTROL DE LOS ESTABLECIMIENTOS DE OMERCIO Y MEDIDAS A IMPONAR POR INFRACCION DE LAS NORMAS PARA SU FUNCIONAMIENTO</t>
  </si>
  <si>
    <t>PRESTAR LOS SERVICIOS PROFESIONALES PARA LA OPERACIÓN, SEGUIMIENTO Y CUMPLIMIENTO DE LOS PROCESOS Y PROCEDIMIENTOS DEL SERVICIO SOICAL APOYO ECONOMICO TIPO C, REQUERIDOS PARA EL ADECUADO Y OPORTUNO REGISTRO, CREUCE Y REPORTE DE LOS DATOS EN EL SISTEMA DE INFORMACION Y REGISTRO DE BENEFICIARIO -SIRBE QUE CONTRIBUYAN A LA GARANTIA DE LOS DERECHOS DE LA POBLACION MAYOR EN EL MARCO DE LA POLITICA PUBLICA SOCIAL PARA EL ENVEJECIMEINTO Y LA VEJES EN EL DISTRITO CAPITAL A CARGO DE LA ALCALDIA LOCAL</t>
  </si>
  <si>
    <t>SERVICIO DE MANTENIMIENTO PREVENTIVO Y CORRECTIVO DE LA U.P.S. POWERCOM UTL.12K ULTIMATE SERIES II DE PROPIEDAD DE LA ALCALDÍA LOCAL DE BARRIOS UNIDOS</t>
  </si>
  <si>
    <t>APOYAR JURIDICAMENTE LAS ACCIOMES REQUERIDAS PARA LA DEPURACION DE LAS ACTUACIONES ADMINISTRATIVAS QUE CURSAN EN LA ALCALDIA LOCAL</t>
  </si>
  <si>
    <t>PRESTAR SERVICIOS PROFESIONALES AL DESPACHO EN GESTION PRODUCCION DE DISEÑO, ADMINISTRADOR DE LA PAGINA WEB INSTITUCIONAL Y COMUNICACIONES DE LA ALCALDIA LOCAL DE BARRIOS UNIDOS.</t>
  </si>
  <si>
    <t>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t>
  </si>
  <si>
    <t>APOYAR AL ALCALDE LOCAL EN LA PROMOCION, ACOMPAÑAMIENTO, COORDINACION Y ATENCION DE LAS INSTANCIAS DE PARTICIPACION LOCALES, ASI COMO LOS PROCESOS COMUNITARIOS EN LA LOCALIDAD.</t>
  </si>
  <si>
    <t>PRESTAR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t>
  </si>
  <si>
    <t>PRESTAR SERVICIOS PROFESIONALES PARA APOYAR AL DESPACHO DE LA ALCALDÍA LOCAL DE BARRIOS UNIDOS EN LA REVISIÓN, CONTROL Y VIGILANCIA DE LOS DOCUMENTOS EMITIDOS POR EL ÁREA DE GESTIÓN POLICIVA.</t>
  </si>
  <si>
    <t>APOYAR TECNICAMENTE LAS SISTINTAS ETAPAS DE LOS PROCESOS DE COMPETENCIA DE LA ALCALDIA LOCAL PARA LA DEPURACION DE ACTUACIONES ASMINISTRATIVAS</t>
  </si>
  <si>
    <t>PRESTAR SERVICIOS PROFESIONALES AL AREA DE GESTION DEL DESARROLLO ADMINISTRATIVO Y FINANCIERO DE LA ALCALDIA LOCAL DE BARRIOS UNIDOS PARA FORTALECER LOS CANALES DE COMUNICACIÓN DE LA ENTIDAD</t>
  </si>
  <si>
    <t>EL OBJETO DEL ACUERDO MARCO PARA LA ADQUISICIÓN DE COMPUTADORES Y PERIFERICOS ES ADQUIRIR ETP, SUS ACCESORIOS Y LOS SERVICIOS ADICIONALESA NIVEL NACIONAL. LOS ETP QUE PUEDEN ADQUIRIR LAS ENTIDADES ESTATALES, ESTAN DIVIDIDOS EN SEIS (6) SEGMENTOS. (I) COMPUTADORES DE ESCRITORIO (II) ESTACIONES DE TRABAJO (III) PORTATILES (IV) TABLETAS (V) PERIFERICOS DE ENTRADA Y DE SALIDA (VI) EQUIPOS EQUIPOS DE VISUALIZACION. ADICONALMENTE SE PODRAN ADQUIRIR LOS SERVICIOS ADICONALES DE (I) MANTENIMIENTO PREVENTIVO (II) LA MIGRAVION O TRASNFERENCIA DE DATOS (III) LA GARANTIA EXTENDIDA (IV) LA INSTALACION DEL SFTWARE PROPIO DE LA ENTIDAD COMPRADORA Y CONFIGURACION DE LA ETP Y (V) LA GARANTIA ANTICIPADA LOS CUALES TIENEN COSTO ADICIONAL</t>
  </si>
  <si>
    <t>APOYAR TECNICAMENTE A LOS RESPONSABLES E INGTEGRANTES DE LOS PROCESOS EN LA IMPLEMENTACION DE HERRAMIENTAS DE GESTION SIGUIENDO LOS LINEAMIENTOS METODOLOGICOS ESTABLECIDOS POR LA OFICINA ASESORA DE OLANEACION DE LA SECRETARIA DISTRITAL DE GOBIERNO</t>
  </si>
  <si>
    <t>PRESTACIÓN DE SERVICIOS PROFESIONALES PARA APOYAR JURÍDICAMENTE LA EJECUCIÓN DE LAS ACCIONES REQUERIDAS PARA EL TRÁMITE E IMPULSO PROCESAL DE LAS ACTUACIONES CONTRAVENCIONALES Y/O QUERELLABLES QUE CURSEN EN LAS INSPECCIONES DE POLICÍA DE LA LOCALIDAD</t>
  </si>
  <si>
    <t>REALIZAR LAS OBRAS DE ADECUACIÓN CIVILES, CON EL SUMINISTRO E INSTALACIÓN DE MOBILIARIO, REDES ELÉCTRICAS, REDES DE COMUNICACIÓN Y EQUIPAMIENTO PARA LAS SEDES Y EDIFICACIONES DE PROPIEDAD O TENENCIA DEL FONDO DE DESARROLLO LOCAL DE BARRIOS UNIDOS</t>
  </si>
  <si>
    <t>EL COMODATARIO RECIBE DEL COMODANTE EN PRÉSTAMO DE USO A TÍTULO GRATUITO Y CON CARGO A RESTITUIR BIENES MUEBLES DE PROPIEDAD ÚNICA Y EXCLUSIVA DEL FONDO DE DESARROLLO LOCAL DE BARRIOS UNIDOS, SOBRE LOS CUALES NO PESA NINGÚN GRAVAMEN O LIMITACIÓN ALGUNA, , A SABER: UNA (1) CARPA 2MTS X 2 MTS</t>
  </si>
  <si>
    <t>EL COMODATARIO RECIBE DEL COMODANTE EN PRÉSTAMO DE USO A TÍTULO GRATUITO Y CON CARGO A RESTITUIR BIENES MUEBLES DE PROPIEDAD ÚNICA Y EXCLUSIVA DEL FONDO DE DESARROLLO LOCAL DE BARRIOS UNIDOS, SOBRE LOS CUALES NO PESA NINGÚN GRAVAMEN O LIMITACIÓN ALGUNA, A SABER: UN (1) MINICOMPONENTE DE SONIDO; UNA (1) CARPA 4MTS X 4MTS Y UNA (1) CARPA 2MTS X 2 MTS.</t>
  </si>
  <si>
    <t>Desarrollar procesos de capacitación en modalidad de diplomado sobre el código nacional de polícia que fortalezcan los mecánismos alternativos de solución de conflictos pevención de violencia y acceso a la justicia, conformación de juntas zonales de seguridad y campañas pedágogicas de prevención que mejoren la seguridad y la convivencia ciudadana de la localidad de Barrios Unidos</t>
  </si>
  <si>
    <t>EL COMODATARIO RECIBE DEL COMODANTE EN PRÉSTAMO DE USO A TÍTULO GRATUITO Y CON CARGO A RESTITUIR BIENES MUEBLES DE PROPIEDAD ÚNICA Y EXCLUSIVA DEL FONDO DE DESARROLLO LOCAL DE BARRIOS UNIDOS, SOBRE LOS CUALES NO PESA NINGÚN GRAVAMEN O LIMITACIÓN ALGUNA, A SABER: * UN (1) MINICOMPONENTE DE SONIDO.</t>
  </si>
  <si>
    <t>EL COMODATARIO RECIBE DEL COMODANTE EN PRÉSTAMO DE USO A TÍTULO GRATUITO Y CON CARGO A RESTITUIR BIENES MUEBLES DE PROPIEDAD ÚNICA Y EXCLUSIVA DEL FONDO DE DESARROLLO LOCAL DE BARRIOS UNIDOS, SOBRE LOS CUALES NO PESA NINGÚN GRAVAMEN O LIMITACIÓN ALGUNA, A SABER: * UN (1) MINICOMPONENTE DE SONIDO</t>
  </si>
  <si>
    <t>EL COMODATARIO RECIBE DEL COMODANTE EN PRÉSTAMO DE USO A TÍTULO GRATUITO Y CON CARGO A RESTITUIR BIENES MUEBLES DE PROPIEDAD ÚNICA Y EXCLUSIVA DEL FONDO DE DESARROLLO LOCAL DE BARRIOS UNIDOS, SOBRE LOS CUALES NO PESA NINGÚN GRAVAMEN O LIMITACIÓN ALGUNA, A SABER: UN (1) MINICOMPONENTE DE SONIDO; UNA (1) CARPA 4MTS X 4MTS Y UNA (1) CARPA 2MTS X 2 MTS</t>
  </si>
  <si>
    <t>EL COMODATARIO RECIBE DEL COMODANTE EN PRÉSTAMO DE USO A TÍTULO GRATUITO Y CON CARGO A RESTITUIR BIENES MUEBLES DE PROPIEDAD ÚNICA Y EXCLUSIVA DEL FONDO DE DESARROLLO LOCAL DE BARRIOS UNIDOS, SOBRE LOS CUALES NO PESA NINGÚN GRAVAMEN O LIMITACIÓN ALGUNA, A SABER: UN (1) MINICOMPONENTE DE SONIDO Y UNA (1) CARPA 2MTS X 2 MTS</t>
  </si>
  <si>
    <t>EL COMODATARIO RECIBE DEL COMODANTE EN PRÉSTAMO DE USO A TÍTULO GRATUITO Y CON CARGO A RESTITUIR BIENES MUEBLES DE PROPIEDAD ÚNICA Y EXCLUSIVA DEL FONDO DE DESARROLLO LOCAL DE BARRIOS UNIDOS, SOBRE LOS CUALES NO PESA NINGÚN GRAVAMEN O LIMITACIÓN ALGUNA, A SABER: UN (1) MINICOMPONENTE DE SONIDO.</t>
  </si>
  <si>
    <t>EL COMODATARIO RECIBE DEL COMODANTE EN PRÉSTAMO DE USO A TÍTULO GRATUITO Y CON CARGO A RESTITUIR BIENES MUEBLES DE PROPIEDAD ÚNICA Y EXCLUSIVA DEL FONDO DE DESARROLLO LOCAL DE BARRIOS UNIDOS, SOBRE LOS CUALES NO PESA NINGÚN GRAVAMEN O LIMITACIÓN ALGUNA, A SABER: UNA (1) CARPA 4MTS X 4MTS.</t>
  </si>
  <si>
    <t>PRESTAR SERVICIOS DE APOYO A LA GESTIÓN, PARA LA REVISIÓN, ORGANIZACIÓN, ACTUALIZACIÓN, TRANSFERENCIA Y DEMÁS ACTIVIDADES Y FUNCIONES RELACIONADAS CON EL ARCHIVO DE DOCUMENTOS DE LA ALCALDÍA LOCAL DE BARRIOS UNIDOS</t>
  </si>
  <si>
    <t>Prestar servicios de apoyo a la gestión de conducción de los vehículos a cargo del Fondo de Desarrollo Local de Barrios Unidos, así como apoyar la gestión administrativa que designe el supervisor</t>
  </si>
  <si>
    <t>Prestar servicios profesionales para apoyar el área de gestión del desarrollo administrativa y financiara y apoyar en la supervisión de contratos en los asuntos relativos a la planeación local de proyectos de infraestructura de acuerdo a las líneas de inversión vigentes</t>
  </si>
  <si>
    <t>PRESTAR LOS SERVICIOS PROFESIONALES AL FONDO DE DESARROLLO LOCAL-ALCALDIA LOCAL DE BARRIOS UNIDOS PARA LA ASESORÍA, REVISIÓN, SEGUIMIENTO Y CUMPLIMIENTO DE LAS NORMAS QUE REGULAN LOS CONTRATOS SUSCRITOS POR ESTE, EN EL DESARROLLO DE LAS DIFERENTES ETAPAS PRECONTRACTUAL, CONTRACTUAL Y POSCONTRACTUAL</t>
  </si>
  <si>
    <t>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t>
  </si>
  <si>
    <t>PRESTAR LOS SERVICIOS PROFESIONALES PARA APOYAR EL ÁREA DE GESTIÓN DEL DESARROLLO –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</si>
  <si>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PRESTAR LOS SERVICIOS PROFESIONALES PARA APOYAR EL ÁREA DE GESTIÓN DEL DESARROLLO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</si>
  <si>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PRESTAR LOS SERVICIOS PROFESIONALES PARA APOYAR AL ÁREA GESTIÓN DEL DESARROLLO ADMINISTRATIVO Y FINANCIERO EN LOS ASUNTOS RELATIVOS A LA PLANEACIÓN LOCAL, ASÍ COMO EL APOYO A LA SUPERVISIÓN DE CONTRATOS SUSCRITOS POR LA ALCALDÍA LOCAL DE BARRIOS UNIDOS</t>
  </si>
  <si>
    <t>029/01/2019</t>
  </si>
  <si>
    <t>PRESTAR SERVICIOS PROFESIONALES EN EL ÁREA DE GESTIÓN DEL DESARROLLO DE LA ALCALDÍA LOCAL DE BARRIOS UNIDOS, EN LOS TEMAS Y ACTIVIDADES RELACIONADAS CON LAS ETAPAS PRECONTRACTUAL Y POSCONTRACTUAL QUE LE SEAN ASIGNADOS POR EL ALCALDE LOCAL</t>
  </si>
  <si>
    <t>PRESTAR LOS SERVICIOS PROFESIONALES PARA APOYAR AL ÁREA GESTIÓN DEL DESARROLLO – ADMINISTRATIVO Y FINANCIERO EN LOS ASUNTOS RELATIVOS A LA PLANEACIÓN LOCAL, ASÍ COMO EL APOYO A LA SUPERVISIÓN DE CONTRATOS SUSCRITOS POR LA ALCALDÍA LOCAL DE BARRIOS UNIDOS</t>
  </si>
  <si>
    <t>PRESTAR LOS SERVICIOS PROFESIONALES PARA APOYAR AL ÁREA DE GESTIÓN DEL DESARROLLO ADMINISTRATIVO Y FINANCIERO, EN LOS ASUNTOS RELACIONADOS CON EL DESARROLLO DE LA GESTIÓN CONTRACTUAL PARA LA ADQUISICIÓN DE RECURSOS</t>
  </si>
  <si>
    <t>PRESTAR SUS SERVICIOS PROFESIONALES PARA APOYAR AL EQUIPO DE PRENSA Y COMUNICACIONES DE LA ALCALDÍA LOCAL EN LA REALIZACIÓN Y PUBLICACIÓN DE CONTENIDOS DE REDES SOCIALES Y CANALES DE DIVULGACIÓN DIGITAL (SITIO WEB) DE LA ALCALDÍA LOCAL</t>
  </si>
  <si>
    <t>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</si>
  <si>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t>
  </si>
  <si>
    <t>PRESTAR SERVICIOS DE APOYO EN LAS LABORES DE LA DEPENDENCIA AL CONTADOR (A) DEL FONDO DE DESARROLLO LOCAL DE BARRIOS UNIDOS (FDLBU) EN LOS TRAMITES, MANEJO CONTABLE Y DE ARCHIVO EN FORMA PERMANENTE EN EL DESARROLLO DEL PROCESO DE CONSOLIDACIÓN DE INFORMACIÓN DEL SISTEMA CONTABLE Y FINANCIERO</t>
  </si>
  <si>
    <t>APOYAR TÉCNICAMENTE LAS DISTINTAS ETAPAS DE LOS PROCESOS DE COMPETENCIA DE LAS INSPECCIONES DE POLICÍA DE LA LOCALIDAD, SEGÚN REPARTO</t>
  </si>
  <si>
    <t>Prestar los servicios profesionales para apoyar el Área de Gestión del Desarrollo Administrativa - Financiara y apoyar en la supervisión de contratos en los asuntos relativos a la Planeación Local de proyectos de infraestructura de acuerdo a las líneas de inversión vigentes</t>
  </si>
  <si>
    <t>PRESTAR SERVICIOS PROFESIONALES DE APOYO A LA OFICINA DE PRESUPUESTO DEL FONDO DE DESARROLLO LOCAL EN EL REGISTRO, ANÁLISIS Y GESTIÓN DE OBLIGACIONES POR PAGAR Y OTROS ASUNTOS QUE EN MATERIA DE PRESUPUESTO LOCAL LE SEAN DESIGNADOS</t>
  </si>
  <si>
    <t>PRESTAR SERVICIOS DE APOYO A LOS ARCHIVOS DE GESTIÓN DE LA ENTIDAD EN LA IMPLEMENTACIÓN DE LOS PROCESOS DE CLASIFICACIÓN, ORDENACIÓN, SELECCIÓN NATURAL, FOLIACIÓN, IDENTIFICACION, LEVANTAMIENTO DE INVENTARIOS, ALMACENAMIENTO Y APLICACIÓN DE PROTOCOLOS DE ELIMINACION Y TRANSFERENCIAS DOCUMENTALES, ALISTAMIENTO Y PRESTAMO DE EXPEDIENTES EN EL ÁREA DE GESTIÓN POLICIVA JURÍDICA.</t>
  </si>
  <si>
    <t>PRESTAR LOS SERVICIOS DE APOYO A LA GESTIÓN DE CONDUCCIÓN DE LOS VEHÍCULOS A CARGO DEL FONDO DE DESARROLLO LOCAL DE BARRIOS UNIDOS, -DESPACHO, ASÍ COMO APOYAR LA GESTIÓN ADMINISTRATIVA QUE DESIGNE EL SUPERVISOR</t>
  </si>
  <si>
    <t>PRESTAR LOS SERVICIOS DE APOYO A LA GESTIÓN DE CONDUCCIÓN DE LOS VEHÍCULOS A CARGO DEL FONDO DE DESARROLLO LOCAL DE BARRIOS UNIDOS, ASÍ COMO APOYAR LA GESTIÓN ADMINISTRATIVA QUE DESIGNE EL SUPERVISOR</t>
  </si>
  <si>
    <t>PRESTAR SERVICIOS DE APOYO EN EL MANTENIMIENTO DE LAS CONDICIONES OPERATIVAS DE LA ALCALDIA LOCAL DE BARRIOS UNIDOS EJECUTANDO ACTIVIDADES DE SEGUIMIENTO, REPARACIÓN Y MANTENIMIENTO DE EQUIPOS Y ARTEFACTOS ELÉCTRICOS, CON EL FIN DE GARANTIZAR EL BUEN FUNCIONAMIENTO DE LOS MISMOS.EN LAS DIFERENTES DEPENDENCIAS</t>
  </si>
  <si>
    <t>APOYAR LA GESTIÓN DEL RIESGO, QUE PROMUEVA LAS ACCIONES REQUERIDAS PARA LA PREVENCIÓN Y ATENCIÓN DE EMERGENCIAS O EVENTOS GENERADOS POR LA MATERIALIZACIÓN DE LOS RIESGOS Y RESPONDA DE MANERA OPERATIVA E INMEDIATA ANTE LA OCURRENCIA DE SITUACIONES ADVERSAS EN TEMAS DE EMERGENCIAS EN LA LOCALIDAD</t>
  </si>
  <si>
    <t>PRESTAR SUS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t>
  </si>
  <si>
    <t>PRESTAR SERVICIOS PROFESIONALES PARA APOYAR AL DESPACHO DE LA ALCALDÍA LOCAL DE BARRIOS UNIDOS, EN LA REVISIÓN, CONTROL Y VIGILANCIA DE LOS DOCUMENTOS EMITIDOS POR LAS DIFERENTES DEPENDENCIAS DEL ÁREA DE GESTIÓN POLICIVA JURÍDICA Y DE GESTIÓN DEL DESARROLLO LOCAL, BRINDAR LINEAMIENTOS JURÍDICOS, EVALUAR Y ORIENTAR TEMAS PRIORITARIOS DEL DESPACHO DE LA ALCALDÍA LOCAL</t>
  </si>
  <si>
    <t>APOYAR JURÍDICAMENTE LA EJECUCIÓN DE LAS ACCIONES REQUERIDAS PARA LA DEPURACIÓN DE LAS ACTUACIONES ADMINISTRATIVAS QUE CURSAN EN LA ALCALDÍA LOCAL</t>
  </si>
  <si>
    <t>PRESTAR SUS SERVICIOS PROFESIONALES PARA APOYAR EL (LA) ALCALDE(SA) LOCAL EN LA GESTIÓN DE LOS ASUNTOS RELACIONADOS CON SEGURIDAD CIUDADANA, CONVIVENCIA Y PREVENCIÓN DE CONFLICTIVIDADES, VIOLENCIAS Y DELITOS EN LA LOCALIDAD, DE CONFORMIDAD CON EL MARCO NORMATIVO APLICABLE EN LA MATERIA.</t>
  </si>
  <si>
    <t>PRESTAR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t>
  </si>
  <si>
    <t>PRESTAR SERVICIOS PROFESIONALES ESPECIALIZADOS EN EL ÁREA DE GESTIÓN DEL DESARROLLO, PARA LIDERAR LA EJECUCIÓN Y SEGUIMIENTO DE LOS DIFERENTES PROYECTOS DE INVERSIÓN Y CONTRATOS DEL ÁREA DE GESTIÓN DEL DESARROLLO LOCAL INFRAESTRUCTURA, DE LA LOCALIDAD DE BARRIOS UNIDOS</t>
  </si>
  <si>
    <t>APOYAR AL DESPACHO DE LA ALCALDÍA LOCAL DE BARRIOS UNIDOS EN LA REVISIÓN, CONTROL Y VIGILANCIA DE LOS DOCUMENTOS EMITIDOS POR EL ÁREA DE GESTIÓN POLICIVA Y EN LA SUPERVISION DE CONTRATOS QUE LE SEAN ASIGNADOS</t>
  </si>
  <si>
    <t>PRESTAR SERVICIOS PROFESIONALES PARA APOYAR AL ALCALDE(SA) LOCAL EN LA PROMOCIÓN, ACOMPAÑAMIENTO, COORDINACIÓN Y ATENCIÓN DE LAS INSTANCIAS DE COORDINACIÓN INTERINSTITUCIONALES Y LAS INSTANCIAS DE PARTICIPACIÓN LOCALES, ASÍ COMO LOS PROCESOS COMUNITARIOS EN LA LOCALIDAD</t>
  </si>
  <si>
    <t>PRESTAR SUS SERVICIOS PROFESIONALES APOYAR AL (LA) ALCALDE(SA) LOCAL EN LA PROMOCIÓN, ARTICULACIÓN, ACOMPAÑAMIENTO Y SEGUIMIENTO PARA LA ATENCIÓN Y PROTECCIÓN DE LOS ANIMALES DOMÉSTICOS Y SILVESTRES DE LA LOCALIDAD</t>
  </si>
  <si>
    <t>SERVICIOS PROFESIONALES PARA GESTIÓN DE LOS TRÁMITES DEL PROCESO DE COBRO PERSUASIVO DE ACREENCIAS A FAVOR DE LA ADMINISTRACIÓN DISTRITAL PARA LOGRAR EL PAGO VOLUNTARIO DE LAS MISMAS, Y SEGUIMIENTO AL COBRO COACTIVO</t>
  </si>
  <si>
    <t>PRESTAR SERVICIOS PROFESIONALES PARA APOYAR TÉCNICAMENTE LAS DISTINTAS ETAPAS DE LOS PROCESOS DE COMPETENCIA DE LA ALCALDÍA LOCAL PARA LA DEPURACIÓN DE ACTUACIONES ADMINISTRATIVAS</t>
  </si>
  <si>
    <t>APOYAR JURÍDICAMENTE LA EJECUCIÓN DE LAS ACCIONES REQUERIDAS PARA EL APOYO EN OPERATIVOS Y DEPURACIÓN DE LAS ACTUACIONES ADMINISTRATIVAS QUE CURSAN EN LA ALCALDÍA LOCAL EN CUANTO A LA INSPECCIÓN, VIGILANCIA Y CONTROL EN LOS ESTABLECIMIENTOS DE COMERCIO Y MEDIDAS A IMPONER POR INFRACCIÓN DE LAS NORMAS PARA SU FUNCIONAMIENTO</t>
  </si>
  <si>
    <t>PRESTAR SERVICIOS PROFESIONALES PARA APOYAR AL ÁREA GESTIÓN DEL DESARROLLO – ADMINISTRATIVO Y FINANCIERO EN LOS ASUNTOS RELATIVOS A LA PLANEACIÓN LOCAL, EN LA SUPERVISIÓN DE CONTRATOS SUSCRITOS POR LA ALCALDÍA LOCAL DE BARRIOS UNIDOS DIRIGIDOS A LA PREVENCIÓN DE PROBLEMÁTICAS SOCIALES</t>
  </si>
  <si>
    <t>PRESTAR APOYO ADMINISTRATIVO Y OPERATIVO AL ÁREA DEL ALMACÉN DE LA ALCALDÍA LOCAL DE BARRIOS UNIDOS, EN LOS PROCESOS DE CUIDADO, PROTECCIÓN, ALMACENAMIENTO, TRASLADO Y ENTREGA DE BIENES DEL FONDO DE DESARROLLO LOCAL DE ACUERDO A LOS PROCESOS Y PROCEDIMIENTOS VIGENTES</t>
  </si>
  <si>
    <t>PRESTAR SUS SERVICIOS PROFESIONALES PARA COORDINAR, LIDERAR Y ASESORAR LOS PLANES Y ESTRATEGIAS DE COMUNICACIÓN INTERNA Y EXTERNA PARA LA DIVULGACIÓN DE LOS PROGRAMAS, PROYECTOS Y ACTIVIDADES DE LA ALCALDÍA LOCAL</t>
  </si>
  <si>
    <t>PRESTAR SERVICIOS PROFESIONALES PARA APOYAR AL ÁREA GESTIÓN DEL DESARROLLO ADMINISTRATIVO Y FINANCIERO EN LOS ASUNTOS RELATIVOS A LA PLANEACIÓN LOCAL, EN TEMAS RELACIONADOS A RECREACION Y DEPORTE, ASÍ COMO EL APOYO A LA SUPERVISIÓN DE CONTRATOS SUSCRITOS POR LA ALCALDÍA LOCAL DE BARRIOS UNIDOS QUE LE SEAN ASIGNADOS</t>
  </si>
  <si>
    <t>PRESTAR SERVICIOS DE APOYO EN LAS ACTIVIDADES DE SEGURIDAD Y CONVIVENCIA CIUDADANA, RECUPERACIÓN DEL ESPACIO PÚBLICO PARA EL LOGRO DE LAS METAS DE GESTIÓN DE LA VIGENCIA</t>
  </si>
  <si>
    <t>“PRESTAR SERVICIOS PROFESIONALES ESPECIALIZADOS EN EL ÁREA DE GESTIÓN DEL DESARROLLO, PARA LIDERAR LA FORMULACIÓN, SEGUIMIENTO Y EVALUACIÓN DE POLÍTICAS, PLANES, PROGRAMAS Y PROYECTOS DE DESARROLLO LOCAL, PARA EL CUMPLIMIENTO DE LAS METAS DEL PLAN DE DESARROLLO LOCAL DE BARRIOS UNIDOS</t>
  </si>
  <si>
    <t>PRESTAR SERVICIOS DE APOYO A LA GESTIÓN, PARA REALIZACIÓN DE VISITAS, APLICACIÓN DE ENCUESTAS, Y DEMÁS ACTIVIDADES NECESARIAS PARA LA PROMOCIÓN, DIVULGACIÓN Y CONTROL DE LAS AYUDAS OTORGADAS POR EL FONDO DE DESARROLLO LOCAL A LA POBLACIÓN EN ESTADO DE VULNERABILIDAD</t>
  </si>
  <si>
    <t>PRESTAR SERVICIOS DE APOYO EN LAS ACTIVIDADES DE SEGURIDAD, CONVIVENCIA CIUDADANA Y RECUPERACIÓN DEL ESPACIO PÚBLICO PARA EL LOGRO DE LAS METAS DE GESTIÓN DE LA VIGENCIA</t>
  </si>
  <si>
    <t>PRESTAR SERVICIOS PROFESIONALES PARA APOYAR LA FORMULACIÓN, GESTIÓN Y SEGUIMIENTO DE ACTIVIDADES ENFOCADAS AL APROVECHAMIENTO Y EMBELLECIMIENTO DEL INMUEBLE DESTINADO PARA EL FUNCIONAMIENTO DE LA ALCALDÍA LOCAL DE BARRIOS UNIDOS, EN EL MARCO DEL MANEJO DE LOS RECURSOS NATURALES EXISTENTES</t>
  </si>
  <si>
    <t>PRESTAR SUS SERVICIOS PROFESIONALES PARA LA IMPLEMENTACION DE LAS ACCIONES Y LINEAMIENTOS TECNICOS SURTIDOS DEL PROGRAMA DE GESTION DOCUMENTAL Y DEMAS INSTRUMENTOS TECNICOS ARCHIVISTICOS</t>
  </si>
  <si>
    <t>PRESTAR SUS SERVICIOS PROFESIONALES PARA APOYAR AL EQUIPO DE PRENSA Y COMUNICACIONES DE LA ALCALDÍA LOCAL EN LA CREACIÓN, REALIZACIÓN Y PRODUCCIÓN DE VÍDEOS QUE TRANSMITAN UN MENSAJE EN LA COMUNICACIÓN INTERNA Y EXTERNA</t>
  </si>
  <si>
    <t>PRESTAR SERVICIOS PROFESIONALES PARA APOYAR AL DESPACHO DE LA ALCALDÍA LOCAL DE BARRIOS UNIDOS EN LA REVISIÓN, CONTROL Y VIGILANCIA DE LOS DOCUMENTOS EMITIDOS POR LAS DIFERENTES ÁREAS Y LA SUPERVISIÓN DE CONTRATOS QUE LE SEAN ASIGNADOS</t>
  </si>
  <si>
    <t>PRESTAR SUS SERVICIOS PROFESIONALES APOYANDO AL PROMOTOR DE LA MEJORA DE LA ALCALDÍA DE BARRIOS UNIDOS, EN CUANTO AL SEGUIMIENTO, Y FORTALECIMIENTO DE LA OPTIMIZACIÓN DE LOS PROCESOS Y TRÁMITES INTERNOS, EL DESARROLLO DE SISTEMAS DE ALERTAS TEMPRANAS, SIGUIENDO LOS LINEAMIENTOS ESTABLECIDOS PARA LA OFICINA ASESORA DE PLANEACIÓN</t>
  </si>
  <si>
    <t>PRESTAR SERVICIOS PROFESIONALES PARA EL DESARROLLO, EJECUCIÓN Y SEGUIMIENTO DE LOS PLANES, PROGRAMAS Y PROYECTOS DE LA ALCALDÍA LOCAL DE BARRIOS UNIDOS EN EL MARCO DEL PROYECTO DE CULTURA CIUDADANA, DEPORTE Y ARTE PARA UN MEJOR FUTURO, ASÍ COMO EN EL SEGUIMIENTO DE PROCESOS</t>
  </si>
  <si>
    <t>APOYAR LA GESTIÓN DOCUMENTAL DE LA ALCALDÍA LOCAL, ACOMPAÑANDO AL EQUIPO JURÍDICO DE DEPURACIÓN EN LAS LABORES OPERATIVAS QUE GENERA EL PROCESO DE IMPULSO DE LAS ACTUACIONES ADMINISTRATIVAS EXISTENTES EN LAS DIFERENTES ALCALDÍAS LOCALES</t>
  </si>
  <si>
    <t>PRESTAR LOS SERVICIOS PROFESIONALES AL ÁREA DE GESTIÓN POLICIVA Y DESPACHO DEL ALCALDE, CON EL FIN DE QUE CON SUJECIÓN AL ORDEN DE LLEGADA SE ADELANTEN LOS PROCESOS O PROCEDIMIENTOS CORRESPONDIENTES PARA EL TRÁMITE, AUXILIO Y DEVOLUCIÓN DE LAS COMISIONES QUE EN VIRTUD DEL ARTÍCULO 37 Y SIGUIENTES DEL CÓDIGO GENERAL DE PROCESOS, SEAN DESIGNADAS POR LOS JUECES DE LA REPÚBLICA Y QUE CORRESPONDAN AL ÁMBITO TERRITORIAL DE ESTA ALCALDÍA</t>
  </si>
  <si>
    <t>PRESTAR SERVICIOS DE APOYO PROFESIONAL, CON CONOCIMIENTO EN NORMAS INTERNACIONALES DE INFORMACIÓN FINANCIERA, PARA ADELANTAR LAS ACTIVIDADES QUE DEN CUMPLIMIENTO A PROCEDIMIENTOS, ADMINISTRATIVOS Y CONTABLES APLICABLES EN EL NUEVO MARCO NORMATIVO CONTABLE</t>
  </si>
  <si>
    <t>PRESTAR POR SUS PROPIOS MEDIOS, CON PLENA AUTONOMÍA TÉCNICA, ADMINISTRATIVA Y FINANCIERA, LOS SERVICIOS PROFESIONALES PARA APOYAR EL ÁREA DE GESTIÓN DEL DESARROLLO ADMINISTRATIVA Y FINANCIARA Y APOYAR EN LA SUPERVISIÓN DE CONTRATOS EN LOS ASUNTOS RELATIVOS A LA PLANEACIÓN LOCAL DE PROYECTOS DE INFRAESTRUCTURA DE ACUERDO A LAS LÍNEAS DE INVERSIÓN VIGENTES</t>
  </si>
  <si>
    <t>APOYAR JURÍDICAMENTE LA EJECUCIÓN DE LAS ACCIONES REQUERIDAS PARA EL TRÁMITE E IMPULSO PROCESAL DE LAS ACTUACIONES CONTRAVENCIONALES Y/O QUERELLAS QUE CURSEN EN LAS INSPECCIONES DE POLICÍA DE LA LOCALIDAD”.</t>
  </si>
  <si>
    <t>APOYAR JURÍDICAMENTE LA EJECUCIÓN DE LAS ACCIONES REQUERIDAS PARA EL TRÁMITE E IMPULSO PROCESAL DE LAS ACTUACIONES CONTRAVENCIONALES Y/O QUERELLAS QUE CURSEN EN LAS INSPECCIONES DE POLICÍA DE LA LOCALIDAD</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</si>
  <si>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</si>
  <si>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PRESTAR SUS SERVICIOS PROFESIONALES PARA APOYAR AL EQUIPO DE PRENSA Y COMUNICACIONES DE LA ALCALDÍA LOCAL EN LA REALIZACIÓN DE PRODUCTOS Y PIEZAS DIGITALES, IMPRESAS Y PUBLICITARIAS DE GRAN FORMATO Y DE ANIMACIÓN GRÁFICA, ASÍ COMO APOYAR LA PRODUCCIÓN Y MONTAJE DE EVENTOS</t>
  </si>
  <si>
    <t>PRESTAR SERVICIOS TÉCNICOS PARA APOYAR LA GESTIÓN Y SEGUIMIENTO DEL PLAN INSTITUCIONAL DE GESTIÓN AMBIENTAL -PIGA Y ACTIVIDADES ENFOCADAS A LA GESTIÓN AMBIENTAL EXTERNA</t>
  </si>
  <si>
    <t>PRESTAR SUS SERVICIOS PROFESIONALES PARA APOYAR AL EQUIPO DE PRENSA Y COMUNICACIONES DE LA ALCALDÍA LOCAL MEDIANTE EL REGISTRO, LA EDICIÓN Y LA PRESENTACIÓN DE FOTOGRAFÍAS DE LOS ACONTECIMIENTOS, HECHOS Y EVENTOS DE LA ALCALDÍA LOCAL EN LOS MEDIOS DE COMUNICACIÓN, ESPECIALMENTE ESCRITOS, DIGITALES Y AUDIOVISUALES</t>
  </si>
  <si>
    <t>PRESTAR SERVICIOS DE APOYO AL ÁREA DE GESTIÓN DEL DESARROLLO ADMINISTRATIVA Y FINANCIERA EN LAS LABORES QUE REQUIERA LA JUNTA ADMINISTRADORA LOCAL DE BARRIOS UNIDOS COMO GRABACIÓN DE SESIONES, TRANSCRIPCIÓN DE ACTAS Y ATENCIÓN A LA CIUDADANÍA</t>
  </si>
  <si>
    <t>PRESTAR LOS SERVICIOS PROFESIONALES EN LOS TEMAS RELACIONADOS CON EL ÁREA DE SISTEMAS, GESTIÓN DE TICS Y TODO LO RELACIONADO CON EL RECURSO TECNOLÓGICO DE LA ALCALDÍA LOCAL DE BARRIO UNIDOS</t>
  </si>
  <si>
    <t>20/02/0209</t>
  </si>
  <si>
    <t>PRESTAR SERVICIOS PROFESIONALES EN EL AREA DE GESTION DEL DESARROLLO LOCAL EN LA OFICINA DE PARTICIPACION PARA APOYAR EN LA PROMOCIÓN, ACOMPAÑAMIENTO, COORDINACIÓN Y ATENCIÓN DE LAS INSTANCIAS DE COORDINACIÓN INTERINSTITUCIONALES Y LAS INSTANCIAS DE PARTICIPACIÓN LOCALES, ASÍ COMO LOS PROCESOS COMUNITARIOS EN LA LOCALIDAD</t>
  </si>
  <si>
    <t>PRESTAR SERVICIOS PROFESIONALES PARA APOYAR LA FORMULACIÓN, EJECUCIÓN, SEGUIMIENTO Y MEJORA CONTINUA DE LAS HERRAMIENTAS QUE CONFORMAN LA GESTIÓN AMBIENTAL INSTITUCIONAL DE LA ALCALDÍA LOCAL</t>
  </si>
  <si>
    <t>APOYAR AL ALCALDE LOCAL EN LA FORMULACIÓN, SEGUIMIENTO E IMPLEMENTACIÓN DE LA ESTRATEGIA LOCAL PARA LA TERMINACIÓN JURÍDICA DE LAS ACTUACIONES ADMINISTRATIVAS QUE CURSAN EN LA ALCALDÍA LOCAL</t>
  </si>
  <si>
    <t>PRESTAR SERVICIOS PROFESIONALES PARA APOYAR AL ÁREA GESTIÓN DEL DESARROLLO – ADMINISTRATIVO Y FINANCIERO EN LOS ASUNTOS RELATIVOS A LA PLANEACIÓN LOCAL, EN LA SUPERVISIÓN DE CONTRATOS SUSCRITOS POR LA ALCALDÍA LOCAL DE BARRIOS UNIDOS DIRIGIDOS AL OTORGAMIENTO DE AYUDAS TÉCNICAS Y LO RELACIONADO CON ASISTENCIA PERSONAL, MEJORAMIENTO DE LA CALIDAD DE VIDA Y PROMOCIÓN DEL BIENESTAR PARA PERSONAS CON DISCAPACIDAD O EN ESTADO DE VULNERABILIDAD</t>
  </si>
  <si>
    <t>PRESTAR LOS SERVICIOS DE APOYO A LA GESTIÓN EN LA ALCALDÍA LOCAL DE BARRIOS UNIDOS EN COORDINACIÓN CON LA DIRECCIÓN PARA LA GESTIÓN POLICIVA DE LA SECRETARÍA DISTRITAL DE GOBIERNO, EN EL DESARROLLO DEL PROCESO DE INTERVENCIÓN EN GESTIÓN DOCUMENTAL, CARGUE EN EL APLICATIVO SI ACTUA Y DIGITALIZACIÓN DE LAS ACTUACIONES ADMINISTRATIVAS</t>
  </si>
  <si>
    <t>PRESTAR LOS SERVICIOS PROFESIONALES EN LA OFICINA DE INFRAESTRUCTURA DE LA ALCALDÍA LOCAL DE BARRIOS UNIDOS, APOYANDO EN TEMAS ADMINISTRATIVOS QUE CONTRIBUYAN A LA GESTIÓN Y EL LOGRO DE LAS METAS DEL PLAN DE DESARROLLO LOCAL</t>
  </si>
  <si>
    <t>PRESTAR SERVICIOS DE APOYO EN LA OFICINA DE ATENCION A LA CIUDADANIA DE LA ALCALDIA LOCAL DE BARRIOS UNIDOS, EN LA ALIMENTACION Y ACTUALIZACION DIARIA DE LA BASE DE DATOS DISEÑADA PARA EL SEGUIMIENTO DE LAS SOLICITUDES, REQUERIMIENTOS Y DERECHOS DE PETICION RADICADOS POR PARTE DE LA COMUNIDAD Y LAS DEMAS ACTIVIDADES PROPIAS EN EL TEMA QUE ASI SE REQUIERAN</t>
  </si>
  <si>
    <t>PRESTAR SERVICIOS ASISTENCIALES EN EL ÁREA DE GESTIÓN DEL DESARROLLO LOCAL EN EL ÁREA DE PLANEACIÓN, PARA LOGRAR EL CUMPLIMIENTO DE LAS METAS DEL PLAN DE DESARROLLO LOCAL DE LA VIGENCIA</t>
  </si>
  <si>
    <t>PRESTAR SERVICIOS DE APOYO EN LAS ACTIVIDADES DE SEGURIDAD, CONVIVENCIA CIUDADANA Y RECUPERACION DEL ESPACIO PUBLICO PARA EL LOGRO DE LAS METAS DE GESTION DE LA VIGENCIA”</t>
  </si>
  <si>
    <t>PRESTAR LOS SERVICIOS PROFESIONALES, PARA REALIZAR, LAS ACCIONES PEDAGÓGICAS PREVENTIVAS Y DE SENSIBILIZACIÓN PARA EL ACATAMIENTO VOLUNTARIO DE LA NORMATIVA EN MATERIA DEL RÉGIMEN URBANÍSTICO, LEGAL FUNCIONAMIENTO DE LOS ESTABLECIMIENTOS COMERCIALES, USO DEL ESPACIO PÚBLICO Y MEDIO AMBIENTE EN EL ÁREA DE GESTIÓN POLICIVA JURÍDICA DE LA ALCALDÍA LOCAL DE BARRIOS UNIDOS Y LAS RESPUESTAS A PETICIONES REPRESADAS SIN RESPUESTA EN LAS ÁREAS PRIORIZADAS POR EL ALCALDE LOCAL</t>
  </si>
  <si>
    <t>PRESTAR SERVICIOS PROFESIONALES AL DESPACHO PARA EL DISEÑO Y PRODUCCIÓN DE HERRAMIENTAS Y APLICACIONES QUE CONTRIBUYAN A BRINDAR INFORMACIÓN CLARA Y OPORTUNA A LA COMUNIDAD DE LA LOCALIDAD DE BARRIOS UNIDOS</t>
  </si>
  <si>
    <t>CONTRATAR EL SUMINISTRO DE COMBUSTIBLE PARA LOS VEHÍCULOS QUE CONFORMAN EL PARQUE AUTOMOTOR DE PROPIEDAD Y/O AL SERVICIO DEL FONDO DE DESARROLLO LOCAL DE BARRIOS UNIDOS</t>
  </si>
  <si>
    <t>APOYAR EN LA DEPURACION DE LAS BASES DE DATOS DE TODOS LOS DERECHOS DE PETICION QUE ACTUALMENTE TIENEN ABIERTOS LAS INPECCIONES DE POLICIA DE LA ALCALDIA LOCAL DE BARRIOS Y LOS DEMAS APLICATIVOS INSTITUCIONALES QUE ASI SE REQUIERAN, REALIZANDO EL TRAMITE Y LAS ACTIVIDADES NECESARIAS PARA EL CIERRE DEFINITO DE LOS MISMOS, ADEMAS DE BRINDAR UNA RESPUESTA OPORTUNA A LOS QUE RADICAN DIARIAMENTE TENIENDO EN CUENTA LOS LINEAMIENTOS ESTABLECIDOS POR LA SECRETARIA DISTRITAL DE GOBIERNO</t>
  </si>
  <si>
    <t>PRESTAR SERVICIOS DE APOYO EN LAS ACTIVIDADES DE SEGURIDAD, CONVIVENCIA CIUDADANA Y RECUPERACION DEL ESPACIO PUBLICO PARA EL LOGRO DE LAS METAS DE GESTION DE LA VIGENCIA</t>
  </si>
  <si>
    <t>PRESTAR LOS SERVICIOS DE APOYO PARA LA PREPARACIÓN Y REALIZACIÓN DE LA RENDICIÓN DE CUENTAS VIGENCIA 2018 DE LA ALCALDIA LOCAL DE BARRIOS UNIDOS</t>
  </si>
  <si>
    <t>CONTRATAR EL SERVICIO DE MANTENIMIENTO PREVENTIVO Y CORRECTIVO, INCLUIDA MANO DE OBRA Y SUMINISTRO DE REPUESTOS E INSUMOS QUE CUBRAN TODOS LOS ASPECTOS TÉCNICOS, MECÁNICOS Y ELÉCTRICOS, PARA LOS VEHÍCULOS QUE INTEGRAN EL PARQUE AUTOMOTOR DEL FONDO DE DESARROLLO LOCAL DE BARRIOS UNIDOS O A LOS QUE LLEGARE A SER RESPONSABLE EL FONDO DURANTE LA VIGENCIA DEL CONTRATO</t>
  </si>
  <si>
    <t>APOYAR EN LA DEPURACIÓN DE LAS BASES DE DATOS DE TODOS LOS DERECHOS DE PETICIÓN QUE ACTUALMENTE TIENEN ABIERTOS LAS INSPECCIONES DE POLICÍA DE LA ALCALDÍA LOCAL DE BARRIOS Y LOS DEMÁS APLICATIVOS INSTITUCIONALES QUE ASÍ SE REQUIERAN, REALIZANDO EL TRAMITE Y LAS ACTIVIDADES NECESARIAS PARA EL CIERRE DEFINITIVO DE LOS MISMOS, ADEMAS DE BRINDAR UNA RESPUESTA OPORTUNA A LOS QUE RADICAN DIARIAMENTE TENIENDO EN CUENTA LOS LINEAMIENTOS ESTABLECIDOS POR LA SECRETARIA DISTRITAL DE GOBIERNO</t>
  </si>
  <si>
    <t>APOYAR LAS LABORES DE ENTREGA Y RECIBO DE LAS COMUNICACIONES EMITIDAS O RECIBIDAS POR LAS INSPECCIONES DE POLICÍA DE LA LOCALIDAD</t>
  </si>
  <si>
    <t>CONTRATAR POR EL SISTEMA DE PRECIOS UNITARIOS FIJOS, EL SUMINISTRO PARA CAJAS DE ARCHIVO, CARPETAS DE CONTRATOS Y GESTIÓN, ELEMENTOS DE PAPELERIA Y ÚTILES DE OFICINA PARA LAS DIFERENTES DEPENDENCIAS DE LA ALCALDÍA LOCAL DE BARRIOS UNIDOS</t>
  </si>
  <si>
    <t>CONTRATAR SERVICIOS DE PROFESIONALES PARA EL FORTALECIMIENTO A LA GESTIÓN LOCAL DE PROCESOS SEGUIMIENTO A LOS PROYECTOS DE INVERSIÓN, EJECUCIÓN PRESUPUESTAL Y CUMPLIMIENTO DE METAS</t>
  </si>
  <si>
    <t>PRESTAR LOS SERVICIOS PROFESIONALES PARA APOYAR EL ÁREA DE GESTIÓN DEL DESARROLLO LOCAL Y APOYAR EN LA EJECUCIÓN Y SEGUIMIENTO EN MATERIA DE ESPACIO PÚBLICO-PARQUES DE LA LOCALIDAD, DE ACUERDO A LAS LÍNEAS DE INVERSIÓN VIGENTES EN LO CONCERNIENTE A ESPACIO PÚBLICO</t>
  </si>
  <si>
    <t>SUMINISTRO DE LA PÓLIZA DE VIDA GRUPO DE EDILES DE LA LOCALIDAD BARRIOS UNIDOS – BOGOTA D.C. CON UNA VIGENCIA NO INFERIOR A 365 DIAS, EXPEDIDAS POR COMPAÑÍAS DE SEGUROS DE VÍDA LEGALMENTE CONSTITUÍDA EN COLOMBIA</t>
  </si>
  <si>
    <t>CONTRATAR EL SERVICIO DE MENSAJERÍA ESPECIALIZADA Y/O EXPRESA PARA LA ALCALDÍA LOCAL DE BARRIOS UNIDOS</t>
  </si>
  <si>
    <t xml:space="preserve">PRESTAR LOS SERVICIOS PARA PROMOVER EL BUEN USO DEL TIEMPO LIBRE, MEDIANTE LA PRÁCTICA DE DEPORTES CON LA IMPLEMENTACIÓN DE ESCUELAS DE FORMACIÓN DEPORTIVA, CON EL FIN DE MEJORAR EL DESARROLLO FÍSICO E INTEGRAL, Y LA REALIZACIÓN DE DOS (2) EVENTOS RECREO DEPORTIVOS, FORTALECIENDO LA INTEGRACIÓN DE LA COMUNIDAD Y EL APROVECHAMIENTO DE LOS PARQUES DE LA LOCALIDAD DE BARRIOS UNIDOS. 
</t>
  </si>
  <si>
    <t>AUNAR ESFUERZOS TÉCNICOS, FINANCIEROS Y ADMINISTRATIVOS DE ACUERDO CON LA COMPETENCIA DEL FDL Y LA NATURALEZA JURÍDICA DE GN, PARA EL DESARROLLO DE LAS ACTIVIDADES PROPIAS DE LOS PROYECTOS DE INFRAESTRUCTURA DEL SISTEMA DE MOVILIDAD Y ESPACIO PÚBLICO A CARGO DEL FDL Y DE LA INFRAESTRUCTURA DE REDES Y ACTIVOS DE DISTRIBUCIÓN DE GAS NATURAL A CARGO DE GN, EN CUMPLIMIENTO DE LO EXPUESTO EN LA LEY 1682 DE 2013, DENTRO DE LOS PRINCIPIOS CONSTITUCIONALES Y LEGALES.</t>
  </si>
  <si>
    <t>PRESTAR LOS SERVICIOS DE INTERNET PARA LAS SEDES DE LA ALCALDIA LOCAL DE BARRIOS UNIDOS</t>
  </si>
  <si>
    <t>AUNAR ESFUERZOS ENTRE LA SUBRED INTEGRADA DE SERVICIOS DE SALUD NORTE Y EL FONDO DE DESARROLLO LOCAL DE BARRIOS UNIDOS PARA EL OTORGAMIENTO DE DISPOSITIVOS DE ASISTENCIA PERSONAL - AYUDAS TÉCNICAS, NO INCLUIDAS O NO CUBIERTAS EN EL PLAN DE BENEFICIOS DE SALUD -PBS-, COMO ACCIÓN QUE FACILITA EL MEJORAMIENTO DE LA CALIDAD DE VIDA Y LA PROMOCIÓN DEL BIENESTAR PARA LAS PERSONAS CON DISCAPACIDAD, RESIDENTES EN LA LOCALIDAD DE BARRIOS UNIDOS, EN EL DESARROLLO DE LA POLÍTICA PÚBLICA DISTRITAL</t>
  </si>
  <si>
    <t>AUNAR ESFUERZOS TÉCNICOS, ADMINISTRATIVOS, LOGÍSTICOS Y FINANCIEROS ENTRE EL FONDO DE DESARROLLO LOCAL BARRIOS UNIDOS Y LA ORQUESTA FILARMÓNICA DE BOGOTÁ PARA EL DESARROLLO Y CONTINUIDAD DEL CENTRO FILARMÓNICO, COMO UN ESPACIO PARA EL PROCESO DE FORMACIÓN MUSICAL IMPLEMENTADO POR LA OFB DIRIGIDO A LA LOCALIDAD</t>
  </si>
  <si>
    <t>CONTRATAR LOS SERVICIOS DE APOYO PARA EL FORTALECIMIENTO A LA GESTIÓN LOCAL DE PROCESOS INSTITUCIONALES Y SOCIALES DE INTERÉS PÚBLICO ARTICULADA POR EL FONDO DE DESARROLLO LOCAL DE BARRIOS UNIDOS EN COMPAÑÍA DE SECTORES ADMINISTRATIVOS DEL DISTRITO, INSTANCIAS Y ORGANIZACIONES SOCIALES EN LA LOCALIDAD</t>
  </si>
  <si>
    <t>05/07/20119</t>
  </si>
  <si>
    <t>PRESTAR LOS SERVICIOS DE APOYO EN EL ÁREA DE GESTIÓN DEL DESARROLLO LOCAL DE LA ALCALDÍA LOCAL DE BARRIOS UNIDOS EN EL OFICINA DE PLANEACIÓN, PARA LOGRAR EL CUMPLIMIENTO DE LAS METAS DEL PLAN DE DESARROLLO LOCAL DE LA VIGENCIA</t>
  </si>
  <si>
    <t>PRESTAR LOS SERVICIOS PROFESIONALES AL FONDO DE DESARROLLO DE ALCALDIA LOCAL DE BARRIOS UNIDOS PARA LA SUPERVISION, REVISIÓN, SEGUIMIENTO Y CUMPLIMIENTO DE LAS NORMAS QUE REGULAN LOS CONTRATOS SUSCRITOS POR ESTE, EN EL DESARROLLO DE LAS DIFERENTES ETAPAS PRECONTRACTUAL, CONTRACTUAL Y POSCONTRACTUAL</t>
  </si>
  <si>
    <t>APOYAR TÉCNICAMENTE LAS DISTINTAS ETAPAS DE LOS PROCESOS DE COMPETENCIA DE LA ALCALDÍA LOCAL PARA LA DEPURACIÓN DE ACTUACIONES ADMINISTRATIVAS</t>
  </si>
  <si>
    <t>REVISIÓN, INSPECCIÓN, MANTENIMIENTO Y RECARGA DE LOS EXTINTORES DEL FONDO DE DESARROLLO LOCAL BARRIOS UNIDOS QUE SE ENCUENTREN EN SUS INSTALACIONES O BAJO SU RESPONSABILIDAD</t>
  </si>
  <si>
    <t>PRESTAR SERVICIOS DE APOYO PARA EL FORTALECIMIENTO A LOS AGENTES CULTURALES DE LA LOCALIDAD EN PROCESOS DE FORMACIÓN Y CIRCULACIÓN QUE PROMUEVAN LAS PRÁCTICAS Y DIMENSIONES ARTÍSTICAS, CULTURALES Y TRADICIONALES DE LA LOCALIDAD DE BARRIOS UNIDOS</t>
  </si>
  <si>
    <t>PRESTACIÓN DEL SERVICIO DE VIGILANCIA Y SEGURIDAD PRIVADA PARA LAS INSTALA-CIONES DEL FONDO DE DESARROLLO LOCAL DE BARRIOS UNIDOS</t>
  </si>
  <si>
    <t>Entregado por:</t>
  </si>
  <si>
    <t>Revisado por:</t>
  </si>
  <si>
    <t>Recibido por:</t>
  </si>
  <si>
    <t>Cargo:</t>
  </si>
  <si>
    <t>Firma:</t>
  </si>
  <si>
    <t>SECRETARÍA DISTRITAL DE GOBIERNO</t>
  </si>
  <si>
    <t>LISTADO FUNCIONARIOS DE PLANTA ALCALDIA LOCAL DE BARRIOS UNIDOS</t>
  </si>
  <si>
    <t xml:space="preserve">N. </t>
  </si>
  <si>
    <t>APELLIDOS Y NOMBRES</t>
  </si>
  <si>
    <t>CÉDULA</t>
  </si>
  <si>
    <t>DENOMINACIÓN DEL CARGO</t>
  </si>
  <si>
    <t>UBICACIÓN INTERNA</t>
  </si>
  <si>
    <t>CORREO ELECTRONICO</t>
  </si>
  <si>
    <t>TELEFONO EXTENSIÓN</t>
  </si>
  <si>
    <t>CELULAR</t>
  </si>
  <si>
    <t>ALBORNOZ BARRETO ROMAN EDUARDO</t>
  </si>
  <si>
    <t>PROFESIONAL ESPECIALIZADO</t>
  </si>
  <si>
    <t>AREA GESTION DESARROLLO LOCAL</t>
  </si>
  <si>
    <t>roman.albornoz@gobiernobogota.gov.co</t>
  </si>
  <si>
    <t>ALVARADO GIRON MARIA VICTORIA</t>
  </si>
  <si>
    <t>PROFESIONAL UNIVERSITARIO</t>
  </si>
  <si>
    <t>AREA GESTION POLICIVA JURIDICA</t>
  </si>
  <si>
    <t>maria.alvarado@gobiernobogota.gov.co</t>
  </si>
  <si>
    <t>APONTE BERNAL RICARDO</t>
  </si>
  <si>
    <t>PROFESIONAL ESPECIALIZADO ( E )</t>
  </si>
  <si>
    <t>ricardo.aponte@gobiernobogota.gov.co</t>
  </si>
  <si>
    <t>BARRAGAN ORTIZ CLEMA LUZ</t>
  </si>
  <si>
    <t>SECRETARIO EJECUTIVO</t>
  </si>
  <si>
    <t>INSPECCION 12 A</t>
  </si>
  <si>
    <t>clema.barragan@gobiernobogota.gov.co</t>
  </si>
  <si>
    <t>BOHORQUEZ VARGAS JENNY CRISTINA</t>
  </si>
  <si>
    <t>AREA GESTION DESARROLLO LOCAL - ALMACEN -</t>
  </si>
  <si>
    <t>jenny.bohorquez@gobiernobogota.gov.co</t>
  </si>
  <si>
    <t>CALLEJAS PARRA WILSON</t>
  </si>
  <si>
    <t>INSPECTOR 12 A POLICIA URBA CAT ESP Y CAT</t>
  </si>
  <si>
    <t>wilson.callejas@gobiernobogota.gov.co</t>
  </si>
  <si>
    <t>CASTELLANOS COVA MARIA LASTENIA</t>
  </si>
  <si>
    <t>AUXILIAR ADMINISTRATIVO</t>
  </si>
  <si>
    <t>maria.castellanos@gobiernobogota.gov.co</t>
  </si>
  <si>
    <t>CASTILLO BARRERA WILLIAM ENRIQUE</t>
  </si>
  <si>
    <t>william.castillo@gobiernobogota.gov.co</t>
  </si>
  <si>
    <t>CASTILLO MEJIA NATALIA ANDREA</t>
  </si>
  <si>
    <t>SECRETARIO</t>
  </si>
  <si>
    <t>DESPACHO</t>
  </si>
  <si>
    <t>natalia.castillo@gobiernobogota.gov.co</t>
  </si>
  <si>
    <t>CHICUE AMEZQUITA MARTHA MERCEDES</t>
  </si>
  <si>
    <t>INSPECTOR 12 C POLICIA URBA CAT ESP Y CAT</t>
  </si>
  <si>
    <t>INSPECCION 12 C</t>
  </si>
  <si>
    <t>martha.chicue@gobiernobogota.gov.co</t>
  </si>
  <si>
    <t>CORREDOR BELTRAN JORGE ANGELO</t>
  </si>
  <si>
    <t xml:space="preserve">INSPECCION 12 D </t>
  </si>
  <si>
    <t>jorge.corredor@gobiernobogota.gov.co</t>
  </si>
  <si>
    <t>GARZON OLARTE JONH ROOSVELT</t>
  </si>
  <si>
    <t>jhon.garzon@gobiernobogota.gov.co</t>
  </si>
  <si>
    <t>HERNANDEZ PIÑEROS NESTOR AUGUSTO</t>
  </si>
  <si>
    <t>nestor.hernandez@gobiernobogota.gov.co</t>
  </si>
  <si>
    <t>HERMOSO FORERO CHRISTIAN CAMILO</t>
  </si>
  <si>
    <t>christian.hermoso@gobiernobogota.gov.co</t>
  </si>
  <si>
    <t>LEYTON CURREA DIANA PAOLA</t>
  </si>
  <si>
    <t xml:space="preserve">PROFESIONAL UNIVERSITARIO ( E ) </t>
  </si>
  <si>
    <t>diana.leyton@gobiernobogota.gov.co</t>
  </si>
  <si>
    <t>MANRIQUE PEREZ MERY YANETH</t>
  </si>
  <si>
    <t>mery.manrique@gobiernobogota.gov.co</t>
  </si>
  <si>
    <t>MARTINEZ GUEVARA MIGUEL</t>
  </si>
  <si>
    <t>TECNICO OPERATIVO</t>
  </si>
  <si>
    <t>C D I</t>
  </si>
  <si>
    <t>miguel.martinez@gobiernobogota.gov.co</t>
  </si>
  <si>
    <t>MARTINEZ SUESCUN JAIME</t>
  </si>
  <si>
    <t>INSPECTOR 12 D POLICIA URBA CAT ESP Y CAT</t>
  </si>
  <si>
    <t>jaime.martinez@gobiernobogota.gov.co</t>
  </si>
  <si>
    <t>MUÑOZ CARVAJAL EDGAR</t>
  </si>
  <si>
    <t>edgar.muñoz@gobiernobogota.gov.co</t>
  </si>
  <si>
    <t>PEÑA HERRERA MARIA ALEJANDRA</t>
  </si>
  <si>
    <t>INSPECCION 12 B</t>
  </si>
  <si>
    <t>maria.peña@gobiernobogota.gov.co</t>
  </si>
  <si>
    <t>RAMIREZ CARMONA LILIANA</t>
  </si>
  <si>
    <t>liliana.ramirez@gobiernobogota.gov.co</t>
  </si>
  <si>
    <t>RAMIREZ LOPEZ DICKSON EDWARD</t>
  </si>
  <si>
    <t>AREA GESTION DESARROLLO LOCAL - PRESUPUESTO -</t>
  </si>
  <si>
    <t>dickson.ramirez@gobiernobogota.gov.co</t>
  </si>
  <si>
    <t>RESTREPO ROJAS VICTOR MANUEL</t>
  </si>
  <si>
    <t xml:space="preserve">PROFESIONAL UNIVERSITARIO (ALCALDE ( E )  ) </t>
  </si>
  <si>
    <t xml:space="preserve">DESPACHO </t>
  </si>
  <si>
    <t>victor.restrepo@gobiernobogota.gov.co</t>
  </si>
  <si>
    <t>RODRIGUEZ PEÑON JORGE ENRIQUE</t>
  </si>
  <si>
    <t>jorge.rodriguez@gobiernobogota.gov.co</t>
  </si>
  <si>
    <t>RODRIGUEZ TORRES AZUCENA DEL CARMEN</t>
  </si>
  <si>
    <t>azucena.rodriguez@gobiernobogota.gov.co</t>
  </si>
  <si>
    <t>SANDOVAL QUINTERO HELVER ALFREDO</t>
  </si>
  <si>
    <t>helver.sandoval@gobiernobogota.gov.co</t>
  </si>
  <si>
    <t>TAMAYO TAMYO OLGA LUCIA</t>
  </si>
  <si>
    <t>AREA GESTION DESARROLLO LOCAL - CONTADORA -</t>
  </si>
  <si>
    <t>olga.tamayo@gobiernobogota.gov.co</t>
  </si>
  <si>
    <t>TOLOSA RIAÑO ROBER PIO QUINTO</t>
  </si>
  <si>
    <t>AREA GESTION DESARROLLO LOCAL - PLANEACION  -</t>
  </si>
  <si>
    <t>robert.tolosa@gobiernobogota.gov.co</t>
  </si>
  <si>
    <t>VANEGAS MOSCOS CESAR AUGUSTO</t>
  </si>
  <si>
    <t xml:space="preserve">PROFESIONAL UNIVERSITARIO </t>
  </si>
  <si>
    <t>cesar.vanegas@gobiernobogota.gov.co</t>
  </si>
  <si>
    <t>VELA GONZALEZ JAIRO</t>
  </si>
  <si>
    <t>jairo.vela@gobiernobogota.gov.co</t>
  </si>
  <si>
    <t xml:space="preserve">MONTAÑO BECERRA CARMÉN VIRGINIA </t>
  </si>
  <si>
    <t>Inspección 12 C</t>
  </si>
  <si>
    <t>camren.montano@gobiernobogota.gov.co</t>
  </si>
  <si>
    <t xml:space="preserve">MELENDEZ PÉREZ MARLENE ALCIRA </t>
  </si>
  <si>
    <t>PROFESIONAL ESPECIALIZADO 222, GRADO 24</t>
  </si>
  <si>
    <t>marlene.melendez@gobiernobogot.agov.co</t>
  </si>
  <si>
    <t>220/121/132</t>
  </si>
  <si>
    <t xml:space="preserve">CASTILLO MORENO ORLANDO </t>
  </si>
  <si>
    <t>INSPECCIO 12 D</t>
  </si>
  <si>
    <t>orlando.castillo@gobiernobogota.govc.co</t>
  </si>
  <si>
    <t>REINA SEBASTIAN</t>
  </si>
  <si>
    <t>AUXILIAR ADMNISTRATIVO 407 20</t>
  </si>
  <si>
    <t>sebastian.reina@gobiernobogota.gov.co</t>
  </si>
  <si>
    <t>CUESTAS ALVAREZ YANED PATRICIA</t>
  </si>
  <si>
    <t>PROFESIONAL</t>
  </si>
  <si>
    <t>AREA DESARROLLO LOCAL - CONTRATACION</t>
  </si>
  <si>
    <t>yaned.cuestas@gobiernobogota.gov.co</t>
  </si>
  <si>
    <t>300 4454707</t>
  </si>
  <si>
    <t xml:space="preserve">BARRETO MOLINA MARTHA VIVIANA </t>
  </si>
  <si>
    <t>AREA DESARROLLO LOCAL - PLANEACION</t>
  </si>
  <si>
    <t>martha.molina@gobiernobogota.gov.co</t>
  </si>
  <si>
    <t>310 2093032</t>
  </si>
  <si>
    <t xml:space="preserve">CASTIBLANCO CASTIBLANCO ERICA JOHANA </t>
  </si>
  <si>
    <t>AUXILIAR ADMNISTRATIVO</t>
  </si>
  <si>
    <t>AREA GESTION POLICIVA</t>
  </si>
  <si>
    <t>320 2968117</t>
  </si>
  <si>
    <t>LOCALIDAD</t>
  </si>
  <si>
    <t>NOMBRE DEL CONTRATISTA</t>
  </si>
  <si>
    <t>NÚMERO DE CONTRATO</t>
  </si>
  <si>
    <t xml:space="preserve">OBJETO CONTRACTUAL </t>
  </si>
  <si>
    <t>FECHA DE TERMINACION</t>
  </si>
  <si>
    <t>NOMBRE UBICACIÓN</t>
  </si>
  <si>
    <t>NOMBRE UBICACION INTERNA</t>
  </si>
  <si>
    <t>BARRIOS UNIDOS</t>
  </si>
  <si>
    <t>XIMENA LOMBANA RIAÑO 
CEDIO A 
JUAN FELIPE GALINDO NIÑO</t>
  </si>
  <si>
    <t>008-2019</t>
  </si>
  <si>
    <t xml:space="preserve">PRESTAR LOS SERVICIOS PROFESIONALES PARA APOYAR EL ÁREA DE GESTIÓN DEL DESARROLLO –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        </t>
  </si>
  <si>
    <t>ADMINISTRATIVA Y FINACIERA</t>
  </si>
  <si>
    <t>CONTRATACIÓN</t>
  </si>
  <si>
    <t>DAYAN ROCIO MARTINEZ PALENCIA</t>
  </si>
  <si>
    <t>011-2019</t>
  </si>
  <si>
    <t>PLANEACIÓN</t>
  </si>
  <si>
    <t xml:space="preserve">DAIRO ALEXANDER BUSTOS TRIANA CEDIDO A ALEXIS GIOVANNY RISCANEBO ARANDA </t>
  </si>
  <si>
    <t>018-2019</t>
  </si>
  <si>
    <t>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</si>
  <si>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SUBSIDIO TIPO C</t>
  </si>
  <si>
    <t>KYOSTART VENTURES S.A.S.</t>
  </si>
  <si>
    <t>020-2019</t>
  </si>
  <si>
    <t>POLICIVO</t>
  </si>
  <si>
    <t>OTROS PROVEEDORES</t>
  </si>
  <si>
    <t>WILLINGTON ORTIZ ALARCON</t>
  </si>
  <si>
    <t>032-2019</t>
  </si>
  <si>
    <t>CONDUCTORES</t>
  </si>
  <si>
    <t>SAMUEL DAVID CAMACHO ORTIZ</t>
  </si>
  <si>
    <t>038-2019</t>
  </si>
  <si>
    <t>LUIS BASILIO GUTIERREZ SAENZ</t>
  </si>
  <si>
    <t>044-2019</t>
  </si>
  <si>
    <t>KARLO FERNANDEZ CALA CEDIÓ A WALTER EDISSON CHAVARRO ACUÑA</t>
  </si>
  <si>
    <t>048-2019</t>
  </si>
  <si>
    <t>PRESTAR SERVICIOS PROFESIONALES ESPECIALIZADOS EN EL ÁREA DE GESTIÓN DEL DESARROLLO, PARA LIDERAR LA EJECUCIÓN Y SEGUIMIENTO DE LOS DIFERENTES PROYECTOS DE INVERSIÓN Y CONTRATOS DEL ÁREA DE GESTIÓN DEL DESARROLLO LOCAL  INFRAESTRUCTURA, DE LA LOCALIDAD DE BARRIOS UNIDOS</t>
  </si>
  <si>
    <t>INFRAESTRUCTURA</t>
  </si>
  <si>
    <t>MARIA FERNANDA LONDOÑO GALLEGO</t>
  </si>
  <si>
    <t>060-2019</t>
  </si>
  <si>
    <t>OCTAVIO TARAZONA HERNANDEZ</t>
  </si>
  <si>
    <t>074-2019</t>
  </si>
  <si>
    <t>SEGURIDAD</t>
  </si>
  <si>
    <t>NATHALIA DEL PILAR CAMARGO CASALLAS</t>
  </si>
  <si>
    <t>089-2019</t>
  </si>
  <si>
    <t>COMBUSTIBLES DE COLOMBIA S.A.</t>
  </si>
  <si>
    <t>125-2019</t>
  </si>
  <si>
    <t>ADRIANA ANGÉLICA LEÓN BLANCO</t>
  </si>
  <si>
    <t>127-2019</t>
  </si>
  <si>
    <t>PRECAR LTDA</t>
  </si>
  <si>
    <t>131-2019</t>
  </si>
  <si>
    <t xml:space="preserve">INSTITUCIONAL STAR SERVICES LTDA </t>
  </si>
  <si>
    <t>136-2019</t>
  </si>
  <si>
    <t>PREVISORA SEGUROS</t>
  </si>
  <si>
    <t>139-2019</t>
  </si>
  <si>
    <t>CITIUS COLOMBIA</t>
  </si>
  <si>
    <t>141-2019</t>
  </si>
  <si>
    <t xml:space="preserve">PRESTAR LOS SERVICIOS PARA PROMOVER EL BUEN USO DEL TIEMPO LIBRE, MEDIANTE LA PRÁCTICA DE DEPORTES CON LA IMPLEMENTACIÓN DE ESCUELAS DE FORMACIÓN DEPORTIVA, CON EL FIN DE MEJORAR EL DESARROLLO FÍSICO E INTEGRAL, Y LA REALIZACIÓN DE DOS (2) EVENTOS RECREO DEPORTIVOS, FORTALECIENDO LA INTEGRACIÓN DE LA COMUNIDAD Y EL APROVECHAMIENTO DE LOS PARQUES DE LA LOCALIDAD DE BARRIOS UNIDOS. </t>
  </si>
  <si>
    <t>GAS NATURAL S.A. ESP</t>
  </si>
  <si>
    <t>142-2019</t>
  </si>
  <si>
    <t>EMPRESA DE TELECOMUNICAICONES DE BOGOTA S.A. ESP</t>
  </si>
  <si>
    <t>143-2019</t>
  </si>
  <si>
    <t xml:space="preserve">CONVENIO INTERADMINISTRATIVO SUB-RED NORTE 
</t>
  </si>
  <si>
    <t>144-2019</t>
  </si>
  <si>
    <t>ORQUESTA FILARMONICA DE BOGOTÁ</t>
  </si>
  <si>
    <t>145-2019</t>
  </si>
  <si>
    <t>AUNAR ESFUERZOS TÉCNICOS, ADMINISTRATIVOS, LOGÍSTICOS Y FINANCIEROS ENTRE EL FONDO DE DESARROLLO LOCAL BARRIOS UNIDOS  Y LA ORQUESTA FILARMÓNICA DE BOGOTÁ PARA EL DESARROLLO Y CONTINUIDAD DEL CENTRO FILARMÓNICO, COMO UN ESPACIO PARA EL PROCESO DE FORMACIÓN MUSICAL IMPLEMENTADO POR LA OFB DIRIGIDO A LA LOCALIDAD</t>
  </si>
  <si>
    <t>TECHNOLOGY WORLD GROUP SAS</t>
  </si>
  <si>
    <t>165-2019</t>
  </si>
  <si>
    <t>CONTRATAR EL ARRENDAMIENTO DE EQUIPOS DE CÓMPUTO E IMPRESORAS MULTIFUNCIONALES CON DESTINO A LAS DIFERENTES DEPENDENCIAS DEL FONDO DE DESARROLLO DE BARRIOS UNIDOS CON EL FIN DE ATENDER LAS NECESIDADES TECNOLÓGICAS DEL MISMO, CON EL DEBIDO MANTENIMIENTO PREVENTIVO Y CORRECTIVO DE LOS EQUIPOS, ASÍ COMO EL SOPORTE Y LA ASISTENCIA TÉCNICA POR PARTE DEL CONTRATISTA</t>
  </si>
  <si>
    <t xml:space="preserve">UNIÓN TEMPORAL ASOCIACIÓN LOGÍSTICA conformada por la ASOCIACIÓN DE HOGARES SI A LA VIDA con un porcentaje de participación del 50% y CARLOS ALBERTO PINZÓN MOLINA con un porcentaje de participación del 50% </t>
  </si>
  <si>
    <t>167-2019</t>
  </si>
  <si>
    <t>COVISUR DE COLOMBIA LTDA</t>
  </si>
  <si>
    <t>168-2019</t>
  </si>
  <si>
    <t xml:space="preserve">PRESTACIÓN DEL SERVICIO DE VIGILANCIA Y SEGURIDAD PRIVADA PARA LAS INSTALA-CIONES DEL FONDO DE DESARROLLO LOCAL DE BARRIOS UNIDOS </t>
  </si>
  <si>
    <t>CORPORACIÓN SOLUCIONES TÉCNICAS AGROPECUARIAS Y AMBIENTALES – SOTEA</t>
  </si>
  <si>
    <t>170-2019</t>
  </si>
  <si>
    <t>FORTALECER INSTANCIAS DE PARTICIPACIÓN,
ORGANIZACIONES Y EXPRESIONES SOCIALES MEDIANTE APOYO A INICIATIVAS CIUDADANAS Y LA FORMACIÓN EN TEMAS RELACIONADOS AL CONTROL SOCIAL
EN LA LOCALIDAD DE BARRIOS UNIDOS</t>
  </si>
  <si>
    <t>GAMA COMPAÑIA S.A.S.</t>
  </si>
  <si>
    <t>173-2019</t>
  </si>
  <si>
    <t>MANTENIMIENTO PREVENTIVO Y CORRECTIVO DE LA PLANTA TELEFÓNICA Y LA RED DE VOZ DE LA ALCALDÍA LOCAL DE BARRIOS UNIDOS</t>
  </si>
  <si>
    <t>DIEGO CASTRO INDUSTRIA Y CONSTRUCCIÓN S.A.S</t>
  </si>
  <si>
    <t>174-2019</t>
  </si>
  <si>
    <t>SUMINISTRAR A MONTO AGOTABLE LOS ELEMENTOS DE FERRETERÍA NECESARIOS PARA LAS REPARACIONES LOCATIVAS DE LAS INSTALACIONES Y DEMAS BIENES INMUEBLES DE LA ALCALDÍA LOCAL DE BARRIOS UNIDOS</t>
  </si>
  <si>
    <t>GRUPO EMPRESARIAL MADEX S.A.S.</t>
  </si>
  <si>
    <t>175-2019</t>
  </si>
  <si>
    <t>DOTAR CON ELEMENTOS PEDAGOGICOS QUE FACILITEN EL DESARROLLO DE HABILIDADES Y CONOCIMIENTOS DE LOS NIÑOS Y LAS NIÑAS DE LOS JARDINES INFANTILES EN LA LOCALIDAD DE BARRIOS UNIDOS</t>
  </si>
  <si>
    <t>HERNAN CAMILO VALDES</t>
  </si>
  <si>
    <t>188-2019</t>
  </si>
  <si>
    <t>APOYAR LA GESTIÓN DEL RIESGO, QUE PROMUEVA LAS ACCIONES REQUERIDAS PARA LA PREVENCIÓN Y ATENCIÓN DE EMERGENCIAS O EVENTOS GENERADOS POR LA MATERIALIZACIÓN DE LOS RIESGOS Y RESPONDA DE MANERA OPERATIVA E INMEDIATA ANTE LA OCURRENCIA DE SITUACIONES ADVERSAS EN TEMAS DE EMERGENCIAS EN LA LOCALIDAD.”</t>
  </si>
  <si>
    <t>CONSORCIO BARRIOS UNIDOS 2020</t>
  </si>
  <si>
    <t>241-2019</t>
  </si>
  <si>
    <t>EJECUTAR A MONTO AGOTABLE Y A PRECIOS UNITARIOS SIN FORMULA DE AJUSTE, LAS OBRAS Y ACTIVIDADES PARA LA CONSERVACIÓN DE LA MALLA VIAL LOCAL, INTERMEDIA Y ESPACIO PÚBLICO DE LA LOCALIDAD DE BARRIOS UNIDOS EL CUAL INCLUYE APROPIACIÓN DE LOS DISEÑOS EXISTENTES, DIAGNÓSTICO, ESTUDIOS Y DISEÑOS PARA CONSERVACIÓN, MANTENIMIENTOS, REHABILITACIÓN, RECONSTRUCCIÓN, ACCIONES DE MOVILIDAD, ATENCIÓN DE EMERGENCIAS Y LAS DEMÁS ACTIVIDADES QUE SE DETALLAN EN LOS ANEXOS TÉCNICOS.</t>
  </si>
  <si>
    <t>INTERVENTORIA Y CONSTRUCIVILES S.A.S.</t>
  </si>
  <si>
    <t>242-2019</t>
  </si>
  <si>
    <t>EJECUTAR LA INTERVENTORÍA TÉCNICA, ADMINISTRATIVA, LEGAL, FINAN-CIERA, CONTABLE, SOCIAL, AMBIENTAL Y DE SEGURIDAD Y SALUD EN EL TRABAJO AL CONTRATO DE OBRA QUE RESULTE DEL PROCESO FDLBU-LP-143-2019.</t>
  </si>
  <si>
    <t>SERVIASEO S.A.</t>
  </si>
  <si>
    <t>37311-2019</t>
  </si>
  <si>
    <t>PRESTAR EL SERVICIO DE ASEO Y CAFETERÍA INCLUIDO: RECURSO HUMANO, MAQUINARIA Y EQUIPOS NECESARIOS PARA EL DESARROLLO DEL PROCESO, ADEMÁS DEL SUMINISTRO DE INSUMOS PARA LAS DIFERENTES SEDES DE LA ALCALDÍA LOCAL DE BARRIOS UNIDOS, INCLUIDA LA JUNTA ADMINISTRADORA LOCAL</t>
  </si>
  <si>
    <t>UNION TEMPORAL SOFT-IG</t>
  </si>
  <si>
    <t>38589-2019</t>
  </si>
  <si>
    <t>CONTRATAR EL SERVICIO DE LICENCIAMIENTO OFFICE 365 (E1 y E3) PARA LOS EQUIPOS DE COMPUTO DEL FONDO DE DESARROLLO LOCAL DE BARRIOS UNIDOS</t>
  </si>
  <si>
    <t>RENAULT SOCIEDAD DE FABRICACIÓN DE AUTOMOTORES S.A.S.</t>
  </si>
  <si>
    <t>44146-2019</t>
  </si>
  <si>
    <t>ADQUISICIÓN DE VEHICULOS PARA EL FONDO DE DESARROLLO LOCAL DE BARRIOS UNIDOS EN VIRTUD DEL ACUERDO MARCO DE PRECIOS CCE-312-1-AMP-2015, PARA FORTALECER LAS ACCIONES DE SEGURIDAD EN LAS LOCALIDADES DE BOGOTÁ DISTRITO CAPITAL</t>
  </si>
  <si>
    <t>ADRIANA MONTEALEGRE RIAÑO</t>
  </si>
  <si>
    <t>1-2020</t>
  </si>
  <si>
    <t>PRESTAR LOS SERVICIOS PROFESIONALES AL
FONDO DE DESARROLLO LOCAL/ALCALDIA LOCAL DE BARRIOS UNIDOS PARA LA ASESORÍA, REVISIÓN, SEGUIMIENTO Y CUMPLIMIENTO DE LAS NORMAS QUE REGULAN LOS CONTRATOS SUSCRITOS POR ESTE, EN EL DESARROLLO DE LAS DIFERENTES ETAPAS PRECONTRACTUAL, CONTRACTUAL Y POSCONTRACTUAL</t>
  </si>
  <si>
    <t>Despacho</t>
  </si>
  <si>
    <t>MÓNICA MARÍA NAVARRETE CRUZ</t>
  </si>
  <si>
    <t>2-2020</t>
  </si>
  <si>
    <t>Prestar sus servicios profesionales para la implementación de las acciones y lineamientos técnicos surtidos del programa de gestión documental y demás instrumentos técnicos archivísticos.</t>
  </si>
  <si>
    <t>Archivo</t>
  </si>
  <si>
    <t>DANIELA PEÑA GOMEZ</t>
  </si>
  <si>
    <t>3-2020</t>
  </si>
  <si>
    <t>ADRIANA NATALY CALVO PEÑA</t>
  </si>
  <si>
    <t>4-2020</t>
  </si>
  <si>
    <t>Prestar los servicios profesionales para apoyar al área de gestión del desarrollo administrativo y financiero, en los asuntos relacionados con el desarrollo de la gestión contractual para la adquisición de recursos y servicios</t>
  </si>
  <si>
    <t>Contratación</t>
  </si>
  <si>
    <t>VIVIANA OTALORA GONZALEZ</t>
  </si>
  <si>
    <t>5-2020</t>
  </si>
  <si>
    <t>Prestar servicios de apoyo a la gestión, para la revisión, organización, actualización, transferencia y demás actividades y funciones relacionadas con el archivo de documentos de la alcaldía local de barrios unidos</t>
  </si>
  <si>
    <t>NEIL ANDRES LLAIN TORRADO</t>
  </si>
  <si>
    <t>6-2020</t>
  </si>
  <si>
    <t>Prestar servicios profesionales en el área de gestión del desarrollo, para liderar la ejecución y seguimiento de los diferentes proyectos de inversión y contratos del área de gestión del desarrollo local infraestructura, de la localidad de barrios unidos</t>
  </si>
  <si>
    <t>Infraestructura</t>
  </si>
  <si>
    <t>JOSÉ RAÚL PINILLA CHILLÓN</t>
  </si>
  <si>
    <t>7-2020</t>
  </si>
  <si>
    <t>Presupuesto</t>
  </si>
  <si>
    <t>LEONARDO MOYA GUAJE</t>
  </si>
  <si>
    <t>8-2020</t>
  </si>
  <si>
    <t>Prestar los servicios profesionales en la revisión de los documentos legales correspondientes a actuaciones administrativas de la Alcaldía Local de Barrios Unidos</t>
  </si>
  <si>
    <t>JOAQUÍN RODRIGO CISNEROS GARCÍA</t>
  </si>
  <si>
    <t>9-2020</t>
  </si>
  <si>
    <t>PRESTAR LOS SERVICIOS PROFESIONLES PARA APOYAR AL ÁREA GESTIÓN DEL DESARROLLLO ADMINISTRATIVO Y FINANCIERO EN LOS ASUNTOS RELATIVOS A LA PLANEACIÓN LOCAL, ASÍ COMO EL APOYO A SUPEVISIÓN DE CONTRATOS SUSCRITOS POR LA ALCALDÍA LOCAL DE BARRIOS UNIDOS</t>
  </si>
  <si>
    <t>HERNÁN CAMILO VALDES DIAZ</t>
  </si>
  <si>
    <t>10-2020</t>
  </si>
  <si>
    <t>APOYAR LA GESTIÓN DEL RIESGO Y SEGURIDAD, QUE PROMUEVA LAS ACCIONES REQUERIDAS PARA LA PREVENCIÓN Y ATENCIÓN DE EMERGENCIAS O EVENTOS GENERADOS POR LA MATERIALIZACIÓN DE LOS RIESGOS Y RESPONDA DE MANERA OPERATIVA E INMEDIATA ANTE LA OCURRENCIA DE SITUACIONES ADVERSAS EN TEMAS DE EMERGENCIAS EN LA LOCALIDAD</t>
  </si>
  <si>
    <t xml:space="preserve">POLICIVO </t>
  </si>
  <si>
    <t>Seguridad</t>
  </si>
  <si>
    <t>YULIETH PAOLA GOMEZ LEMA</t>
  </si>
  <si>
    <t>11-2020</t>
  </si>
  <si>
    <t>PRESTAR SERVICIOS PROFESIONALES PARA COORDINAR, LIDERAR Y ASESORAR LOS PLANES Y ESTRATEGIAS DE COMUNICACIÓN INTERNA Y EXTERNA PARA LA DIVULGACIÓN DE LOS PROGRAMAS, PROYECTOS Y ACTIVIDADES DE LA ALCALDÍA LOCAL</t>
  </si>
  <si>
    <t>Prensa</t>
  </si>
  <si>
    <t>GERMÁN GARCÍA RAMOS</t>
  </si>
  <si>
    <t>12-2020</t>
  </si>
  <si>
    <t>Apoyar jurídicamente la ejecución de las acciones requeridas para la depuración de las actuaciones administrativas que cursan en la alcaldía local</t>
  </si>
  <si>
    <t>Impulso procesal</t>
  </si>
  <si>
    <t>EDILSON ALVEIRO ZABALETA CUELLAR</t>
  </si>
  <si>
    <t>13-2020</t>
  </si>
  <si>
    <t>Prestar los servicios profesionales para apoyar al área gestión del desarrollo administrativo y financiero en los asuntos relativos a la planeación local, así como el apoyo a la supervisión de contratos suscritos por la Alcaldía Local de Barrios unidos</t>
  </si>
  <si>
    <t>GINA MILENA CEPEDA VELASCO</t>
  </si>
  <si>
    <t>14-2020</t>
  </si>
  <si>
    <t>Apoyar técnicamente las distintas etapas de los procesos de competencia de la Alcaldía Local para la depuración de actuaciones administrativas.</t>
  </si>
  <si>
    <t>WILLIAM JAVIER RIVERA MENDOZA</t>
  </si>
  <si>
    <t>15-2020</t>
  </si>
  <si>
    <t>CESAR ALEJANDRO MORALES PACHECO</t>
  </si>
  <si>
    <t>16-2020</t>
  </si>
  <si>
    <t>Prestar los servicios profesionales para apoyar el área de gestión del desarrollo administrativo y financiero, en los asuntos relacionados con el desarrollo de la gestión contractual para la adquisición de recursos y servicios, así como de los otros asuntos jurídicos requeridos en el desarrollo de la gestión del fondo de desarrollo local, descritos por la secretaría distrital de gobierno y las normas aplicables sobre la materia.</t>
  </si>
  <si>
    <t>HUGO JAVIER CESPEDES</t>
  </si>
  <si>
    <t>17-2020</t>
  </si>
  <si>
    <t>Prestar los servicios profesionales al área de gestión policiva y despacho del alcalde, con el fin de que con sujeción al orden de llegada se adelanten los procesos o procedimientos correspondientes para el trámite, auxilio y devolución de las comisiones que en virtud del artículo 37 y siguientes del código general de procesos, sean designadas por los jueces de la república y que correspondan al ámbito territorial de esta alcaldía</t>
  </si>
  <si>
    <t>BRAYAN NICOLAS CRUZ ARIAS</t>
  </si>
  <si>
    <t>18-2020</t>
  </si>
  <si>
    <t>Apoyar la gestión documental de la Alcaldía Local, acompañando al equipo jurídico de Depuración en las labores operativas que genera el proceso de impulso de las actuaciones administrativas existentes en las diferentes alcaldías locales.</t>
  </si>
  <si>
    <t>ADRIANA LILIANA CARDENAS VILLALOBOS</t>
  </si>
  <si>
    <t>19-2020</t>
  </si>
  <si>
    <t>JUAN CARLOS SANCHEZ SOLANO</t>
  </si>
  <si>
    <t>20-2020</t>
  </si>
  <si>
    <t>Prestar servicios profesionales para apoyar al área gestión del desarrollo administrativo y financiero en los asuntos relativos a la planeación local, liderar y garantizar la implementación y seguimiento de los procesos y procedimientos de contratos suscritos por la alcaldía local de barrios unidos dirigidos al otorgamiento de ayudas técnicas y lo relacionado con asistencia personal, mejoramiento de la calidad de vida y promoción del bienestar para personas con discapacidad o en estado de vulnerabilidad</t>
  </si>
  <si>
    <t>Ayudas técnicas</t>
  </si>
  <si>
    <t>EDWIN JAVIER CIFUENTES VILLAMIZAR</t>
  </si>
  <si>
    <t>21-2020</t>
  </si>
  <si>
    <t>Apoyar jurídicamente la ejecución de las acciones requeridas para la depuración de las actuaciones administrativas que cursan en la Alcaldía Local.</t>
  </si>
  <si>
    <t>SHIRLEY JOHANA VELANDIA MERCADO</t>
  </si>
  <si>
    <t>22-2020</t>
  </si>
  <si>
    <t>OSCAR ALFONSO MONTEALEGRE HERRERA</t>
  </si>
  <si>
    <t>23-2020</t>
  </si>
  <si>
    <t>Prestar servicios profesionales en el área de gestión del desarrollo, para liderar la formulación, seguimiento y evaluación de políticas, planes, programas y proyectos de desarrollo local, para el cumplimiento de las metas del plan de desarrollo local de Barrios Unidos</t>
  </si>
  <si>
    <t>NEYLA JOSEFA BURGOS PEREZ</t>
  </si>
  <si>
    <t>24-2020</t>
  </si>
  <si>
    <t>ANDRES MAURICIO SARMIENTO MASMELA</t>
  </si>
  <si>
    <t>25-2020</t>
  </si>
  <si>
    <t>ALEXANDRA GARCIA RODRIGUEZ</t>
  </si>
  <si>
    <t>26-2020</t>
  </si>
  <si>
    <t>JUAN CARLOS PANTANO SEGURA</t>
  </si>
  <si>
    <t>27-2020</t>
  </si>
  <si>
    <t>Apoyar jurídicamente la ejecución de las acciones requeridas para el trámite e impulso procesal de las actuaciones contravencionales y/o querellas que cursen en las Inspecciones de Policía de la Localidad.</t>
  </si>
  <si>
    <t>Inspecciones</t>
  </si>
  <si>
    <t>NELSON CARDENAS VALENCIA</t>
  </si>
  <si>
    <t>28-2020</t>
  </si>
  <si>
    <t>PRESTAR LOS SERVICIOS DE APOYO A LA GESTIÓN EN LA CONDUCCIÓN DE LOS VEHÍCULOS A CARGO DE EL FONDO DE DESARROLLO LOCAL DE BARRIOS UNIDOS, ASÍ COMO APOYAR LA GESTIÓN ADMINISTRATIVA QUE DESIGNE EL SUPERVISOR</t>
  </si>
  <si>
    <t>CINTYA ALEXANDRA GAMEZ PARRA</t>
  </si>
  <si>
    <t>29-2020</t>
  </si>
  <si>
    <t>Prestar servicios de apoyo en las labores de la dependencia al contador (a) de El Fondo de Desarrollo Local de Barrios Unidos en los tramites, manejo contable y de archivo en forma permanente en el desarrollo del proceso de consolidación de información del sistema contable y financiero</t>
  </si>
  <si>
    <t>Contabilidad</t>
  </si>
  <si>
    <t>ARMANDO PIRAMANRIQUE ALVAREZ</t>
  </si>
  <si>
    <t>30-2020</t>
  </si>
  <si>
    <t>Prestar los servicios de apoyo a la gestión en la conducción de los vehículos a cargo de El Fondo de Desarrollo Local de Barrios Unidos, así como apoyar la gestión administrativa que designe el supervisor.</t>
  </si>
  <si>
    <t>YHAMILA SALINAS RUANO</t>
  </si>
  <si>
    <t>31-2020</t>
  </si>
  <si>
    <t>KAREN LORENA MARIN CALDERON</t>
  </si>
  <si>
    <t>32-2020</t>
  </si>
  <si>
    <t>DIANA PAOLA GONZALEZ MURILLO</t>
  </si>
  <si>
    <t>33-2020</t>
  </si>
  <si>
    <t>LUIS MARIA PARADA FONSECA</t>
  </si>
  <si>
    <t>34-2020</t>
  </si>
  <si>
    <t>HEYZEL MELO BUCHARTH</t>
  </si>
  <si>
    <t>35-2020</t>
  </si>
  <si>
    <t>APOYAR AL EQUIPO DE PRENSA Y COMUNICACIONES DE LA ALCALDÍA LOCAL EN LA REALIZACIÓN DE PRODUCTOS Y PIEZAS DIGITALES, IMPRESAS Y PUBLICITARIAS DE GRAN FORMATO Y DE ANIMACIÓN GRÁFICA, ASÍ COMO APOYAR LA PRODUCCIÓN Y MONTAJE DE EVENTOS</t>
  </si>
  <si>
    <t>HIPOLITO ACOSTA FORERO</t>
  </si>
  <si>
    <t>36-2020</t>
  </si>
  <si>
    <t>Apoyar técnicamente las distintas etapas de los procesos de competencia de las Inspecciones de Policía de la Localidad, según reparto.</t>
  </si>
  <si>
    <t>FABIOLA RODRIGUEZ CARREÑO</t>
  </si>
  <si>
    <t>37-2020</t>
  </si>
  <si>
    <t>DIANA CAROLINA GIRALDO MAYORGA</t>
  </si>
  <si>
    <t>38-2020</t>
  </si>
  <si>
    <t>PRESTAR SERVICIOS PROFESIONALES EN EL ÁREA DE GESTIÓN DEL DESARROLLO, PARA LIDERAR LA FORMULACIÓN, SEGUIMIENTO Y EVALUACIÓN DE POLÍTICAS, PLANES, PROGRAMAS Y PROYECTOS DE DESARROLLO LOCAL, PARA EL CUMPLIMIENTO DE LAS METAS DEL PLAN DE DESARROLLO LOCAL DE BARRIOS UNIDOS</t>
  </si>
  <si>
    <t>LINA MARÍA ORTIZ CORTAZAR</t>
  </si>
  <si>
    <t>39-2020</t>
  </si>
  <si>
    <t>MANUEL ARTURO MATEUS CARO</t>
  </si>
  <si>
    <t>40-2020</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</si>
  <si>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</si>
  <si>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PAOLA CARDENAS SOTO</t>
  </si>
  <si>
    <t>41-2020</t>
  </si>
  <si>
    <t>APOYAR ADMINISTRATIVA Y ASISTENCIALMENTE A LAS INSPECCIONES DE POLICÍA DE LA LOCALIDAD.</t>
  </si>
  <si>
    <t>PEDRO JESÚS SÁNCHEZ MOLINA</t>
  </si>
  <si>
    <t>42-2020</t>
  </si>
  <si>
    <t>Prestar los servicios de apoyo a la gestión del desarrollo local en el área de planeación, con el fin de lograr el cumplimiento de las metas del plan de desarrollo local de la vigencia.</t>
  </si>
  <si>
    <t>OSCAR RODOLFO LOPEZ RODRIGUEZ</t>
  </si>
  <si>
    <t>43-2020</t>
  </si>
  <si>
    <t>ALESSANDRO SAAVEDRA RINCÓN</t>
  </si>
  <si>
    <t>44-2020</t>
  </si>
  <si>
    <t>“PRESTAR LOS SERVICIOS PROFESIONALES AL ÁREA DE GESTIÓN POLICIVA Y DESPACHO DEL ALCALDE, CON EL FIN DE QUE CON SUJECIÓN AL ORDEN DE LLEGADA SE ADELANTEN LOS PROCESOS O PROCEDIMIENTOS CORRESPONDIENTES PARA EL TRÁMITE, AUXILIO Y DEVOLUCIÓN DE LAS COMISIONES QUE EN VIRTUD DEL ARTÍCULO 37 Y SIGUIENTES DEL CÓDIGO GENERAL DE PROCESOS, SEAN DESIGNADAS POR LOS JUECES DE LA REPÚBLICA Y QUE CORRESPONDAN AL ÁMBITO TERRITORIAL DE ESTA ALCALDÍA”.</t>
  </si>
  <si>
    <t>JHON EMMANUEL GOMEZ PORTILLA</t>
  </si>
  <si>
    <t>45-2020</t>
  </si>
  <si>
    <t>LUISA FERNANDA QUIROZ ROMERO</t>
  </si>
  <si>
    <t>46-2020</t>
  </si>
  <si>
    <t>PRESTAR LOS SERVICIOS PROFESIONALES PARA APOYAR AL ÁREA DE GESTIÓN DEL DESARROLLO ADMINISTRATIVO Y FINANCIERO, EN LOS ASUNTOS RELACIONADOS CON EL DESARROLLO DE LA GESTIÓN CONTRACTUAL PARA LA ADQUISICIÓN DE RECURSOS Y SERVICIOS.</t>
  </si>
  <si>
    <t>EDGAR ANDRES CORTES TORRES</t>
  </si>
  <si>
    <t>47-2020</t>
  </si>
  <si>
    <t>PAOLA ANDREA SIERRA VACA</t>
  </si>
  <si>
    <t>48-2020</t>
  </si>
  <si>
    <t>JULIANA PATIÑO PACHECO</t>
  </si>
  <si>
    <t>49-2020</t>
  </si>
  <si>
    <t>APOYAR AL (LA) ALCALDE (SA) LOCAL EN LA PROMOCIÓN, ARTICULACIÓN, ACOMPAÑAMIENTO Y SEGUIMIENTO PARA LA ATENCIÓN Y PROTECCIÓN DE LOS ANIMALES DOMÉSTICOS Y SILVESTRES DE LA LOCALIDAD.</t>
  </si>
  <si>
    <t>LUZ MARINA TIQUE CORREA</t>
  </si>
  <si>
    <t>50-2020</t>
  </si>
  <si>
    <t>Prestar servicios técnicos para apoyar la gestión y seguimiento del plan institucional de gestión ambiental, actividades enfocadas a la gestión ambiental externa y cumplimiento ambiental de los contratos suscritos por la Alcaldía Local de Barrios Unidos</t>
  </si>
  <si>
    <t>Ambiente</t>
  </si>
  <si>
    <t>GLORIA STELLA PENAGOS VARGAS</t>
  </si>
  <si>
    <t>51-2020</t>
  </si>
  <si>
    <t>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</si>
  <si>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ANDREA MARYURI GOMEZ GORDILLO</t>
  </si>
  <si>
    <t>52-2020</t>
  </si>
  <si>
    <t>DANIEL FERNANDO ESLAVA RIOS</t>
  </si>
  <si>
    <t>53-2020</t>
  </si>
  <si>
    <t>PAULA LORENA LEGUIZAMON MELO</t>
  </si>
  <si>
    <t>54-2020</t>
  </si>
  <si>
    <t>PAULA CAMILA GUTIERREZ BEJARANO</t>
  </si>
  <si>
    <t>55-2020</t>
  </si>
  <si>
    <t>RICARDO ALVARADO PEÑA</t>
  </si>
  <si>
    <t>56-2020</t>
  </si>
  <si>
    <t>PRESTAR SUS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</si>
  <si>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EDGAR ANDRES GIRALDO BRICEÑO</t>
  </si>
  <si>
    <t>57-2020</t>
  </si>
  <si>
    <t>JHON FABIAN OLAYA GARCIA</t>
  </si>
  <si>
    <t>58-2020</t>
  </si>
  <si>
    <t>ANA DARLEY RETALLACK DE GIRALDO</t>
  </si>
  <si>
    <t>59-2020</t>
  </si>
  <si>
    <t>ANDREA NATALIA MORENO SALAZAR</t>
  </si>
  <si>
    <t>60-2020</t>
  </si>
  <si>
    <t>SERGIO ALEXANDER BLANCO BOLIVAR</t>
  </si>
  <si>
    <t>61-2020</t>
  </si>
  <si>
    <t>CONSUELO CHAVARRO PULIDO</t>
  </si>
  <si>
    <t>62-2020</t>
  </si>
  <si>
    <t>JUAN FRACISCO BRICEÑO CASTAÑEDA</t>
  </si>
  <si>
    <t>63-2020</t>
  </si>
  <si>
    <t>SISTEMAS</t>
  </si>
  <si>
    <t>MATEO ANDRES SANCHEZ ORTEGA</t>
  </si>
  <si>
    <t>64-2020</t>
  </si>
  <si>
    <t>PRESTAR SERVICIOS PROFESIONALES EN EL ÁREA DE GESTIÓN DEL DESARROLLO LOCAL EN LA OFICINA DE PARTICIPACIÓN PARA APOYAR EN LA PROMOCIÓN, ACOMPAÑAMIENTO, COORDINACIÓN Y ATENCIÓN DE LAS INSTANCIAS DE COORDINACIÓN INTERINSTITUCIONALES Y LAS INSTANCIAS DE PARTICIPACIÓN LOCALES, ASÍ COMO LOS PROCESOS COMUNITARIOS EN LA LOCALIDAD</t>
  </si>
  <si>
    <t>JOSE ALBERTO MONTENEGRO ABADÍA</t>
  </si>
  <si>
    <t>65-2020</t>
  </si>
  <si>
    <t>NAYIBE RODRIGUEZ MARTINEZ</t>
  </si>
  <si>
    <t>66-2020</t>
  </si>
  <si>
    <t>APOYAR TÉCNICAMENTE A LOS RESPONSABLES E INTEGRANTES DE LOS PROCESOS EN LA IMPLEMENTACIÓN DE HERRAMIENTAS DE GESTIÓN, SIGUIENDO LOS LINEAMIENTOS METODOLÓGICOS ESTABLECIDOS POR LA OFICINA ASESORA DE PLANEACIÓN DE LA SECRETARÍA DISTRITAL DE GOBIERNO”.</t>
  </si>
  <si>
    <t>JORGE ARMANDO SOLANO PEÑA</t>
  </si>
  <si>
    <t>67-2020</t>
  </si>
  <si>
    <t>PRESTAR SERVICIOS PROFESIONALES PARA GESTIÓN DE LOS TRÁMITES DEL PROCESO DE COBRO PERSUASIVO DE ACREENCIAS A FAVOR DE LA ADMINISTRACIÓN DISTRITAL PARA LOGRAR EL PAGO VOLUNTARIO DE LAS MISMAS, Y SEGUIMIENTO AL COBRO COACTIVO</t>
  </si>
  <si>
    <t>CARLOS ANDRES MALDONADO PLATA</t>
  </si>
  <si>
    <t>68-2020</t>
  </si>
  <si>
    <t>PRESTAR LOS SERVICIOS PROFESIONALES PARA APOYAR AL ALCALDE(SA) LOCAL EN LA PROMOCIÓN, ACOMPAÑAMIENTO, COORDINACIÓN Y ATENCIÓN DE LAS INSTANCIAS DE COORDINACIÓN INTERINSTITUCIONALES Y LAS INSTANCIAS DE PARTICIPACIÓN LOCALES, ASÍ COMO LOS PROCESOS COMUNITARIOS EN LA LOCALIDAD</t>
  </si>
  <si>
    <t>DIEGO ANDRES SORA CORTES</t>
  </si>
  <si>
    <t>69-2020</t>
  </si>
  <si>
    <t>“PRESTAR SUS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</si>
  <si>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DIANA TEOFILDE GOMEZ DÍAZ</t>
  </si>
  <si>
    <t>70-2020</t>
  </si>
  <si>
    <t>Apoyar la gestión documental de la Alcaldía Local para la implementación del proceso de verificación, soporte y acompañamiento, en el desarrollo de las actividades propias de los procesos y actuaciones administrativas existentes.</t>
  </si>
  <si>
    <t>Josue Caleb Ortiz Daza</t>
  </si>
  <si>
    <t>71-2020</t>
  </si>
  <si>
    <t>: “PRESTAR APOYO ADMINISTRATIVO Y OPERATIVO AL ÁREA DEL ALMACÉN DE LA ALCALDÍA LOCAL DE BARRIOS UNIDOS, EN LOS PROCESOS DE CUIDADO, PRO-TECCIÓN, ALMACENAMIENTO, TRASLADO Y ENTREGA DE BIENES DEL FONDO DE DESARROLLO LOCAL DE ACUERDO A LOS PROCESOS Y PROCEDIMIENTOS”.</t>
  </si>
  <si>
    <t>Almacen</t>
  </si>
  <si>
    <t>MARIA CAMILA RODRIGUEZ</t>
  </si>
  <si>
    <t>72-2020</t>
  </si>
  <si>
    <t>PRESTAR SUS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</si>
  <si>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CAROLINA REALPE MARTINEZ</t>
  </si>
  <si>
    <t>73-2020</t>
  </si>
  <si>
    <t>“PRESTAR SERVICIOS PROFESIONALES EN EL ÁREA DE GESTIÓN DEL DESARROLLO LOCAL EN LA OFICINA DE PARTICIPACIÓN PARA APOYAR EN LA PROMOCIÓN, ACOMPAÑAMIENTO, COORDINACIÓN Y ATENCIÓN DE LAS INSTANCIAS DE COORDINACIÓN INTERINSTITUCIONALES Y LAS INSTANCIAS DE PARTICIPACIÓN LOCALES, ASÍ COMO LOS PROCESOS COMUNITARIOS EN LA LOCALIDAD”.</t>
  </si>
  <si>
    <t>TATIANA BRIÑEZ TORO</t>
  </si>
  <si>
    <t>74-2020</t>
  </si>
  <si>
    <t>Prestar servicios de apoyo al área de gestión del desarrollo administrativa y financiera en las labores que requiera la Junta Administradora Local de Barrios Unidos como grabación de sesiones, transcripción de actas y atención a la ciudadanía</t>
  </si>
  <si>
    <t>JAL</t>
  </si>
  <si>
    <t>DIEGO ARMANDO CORONEL AVENDAÑO</t>
  </si>
  <si>
    <t>75-2020</t>
  </si>
  <si>
    <t>BRAYAN ALEXANDER GARCIA RIOS</t>
  </si>
  <si>
    <t>76-2020</t>
  </si>
  <si>
    <t>HEYDI PAOLA BETO GONZALEZ</t>
  </si>
  <si>
    <t>77-2020</t>
  </si>
  <si>
    <t>Prestar los servicios de apoyo a la gestión del desarrollo local en el área de infraestructura, con el fin de lograr el cumplimiento de las metas del plan de desarrollo local de la vigencia.</t>
  </si>
  <si>
    <t>Alejandro Carrillo Rincon</t>
  </si>
  <si>
    <t>78-2020</t>
  </si>
  <si>
    <t>PATRICIA LAURA GUTIERREZ BELLO</t>
  </si>
  <si>
    <t>79-2020</t>
  </si>
  <si>
    <t>Prestar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t>
  </si>
  <si>
    <t>DANIEL GERENA MARIN</t>
  </si>
  <si>
    <t>80-2020</t>
  </si>
  <si>
    <t>JAMES FERNANDO NUÑEZ</t>
  </si>
  <si>
    <t>81-2020</t>
  </si>
  <si>
    <t>“APOYAR TÉCNICAMENTE LAS DISTINTAS ETAPAS DE LOS PROCESOS DE COMPETENCIA DE LAS INSPECCIONES DE POLICÍA DE LA LOCALIDAD, SEGÚN REPARTO.”.</t>
  </si>
  <si>
    <t>JAIRO ENRIQUE GOMEZ</t>
  </si>
  <si>
    <t>82-2020</t>
  </si>
  <si>
    <t>JAIRO EFRAIN MOJICA CASTELBLANCO</t>
  </si>
  <si>
    <t>83-2020</t>
  </si>
  <si>
    <t>JEISSON CAMILO URBINA MARTINEZ</t>
  </si>
  <si>
    <t>84-2020</t>
  </si>
  <si>
    <t>Apoyar al equipo de prensa y comunicaciones de la Alcaldía Local en la realización y publicación de contenidos de redes sociales y canales de divulgación digital (sitio web) de la Alcaldía local</t>
  </si>
  <si>
    <t>ELECTRIAIRES INTEGRALES SAS</t>
  </si>
  <si>
    <t>85-2020</t>
  </si>
  <si>
    <t>CONTRATAR EL SERVICIO DE MANTENIMIENTO PREVENTIVO Y CORRECTIVO DEL EQUIPO DE AIRE ACONDICIONADO DE PROPIEDAD DE LA ALCALDÍA LOCAL DE BARRIOS UNIDOS</t>
  </si>
  <si>
    <t>ANDRES FELIPE HERNANDEZ GARCIA</t>
  </si>
  <si>
    <t>86-2020</t>
  </si>
  <si>
    <t>JOSE ENRIQUE MENDOZA GALINDO</t>
  </si>
  <si>
    <t>87-2020</t>
  </si>
  <si>
    <t>PRESTAR SERVICIOS DE APOYO EN LAS ACTIVIDADES DE SEGURIDAD, CONVIVENCIA CIUDADANA Y RECUPERACION DEL ESPACIO PUBLICO PARA EL LOGRO DE LAS METAS DE GESTIÓN DE LA VIGENCIA</t>
  </si>
  <si>
    <t>VICTOR MANUEL MOLANO BENITEZ</t>
  </si>
  <si>
    <t>88-2020</t>
  </si>
  <si>
    <t>ELIANA GRISEL CADENA CANO</t>
  </si>
  <si>
    <t>89-2020</t>
  </si>
  <si>
    <t>JUAN ANDRES MARTINEZ MARTINEZ</t>
  </si>
  <si>
    <t>90-2020</t>
  </si>
  <si>
    <t>“PRESTAR SERVICIOS DE APOYO EN LAS ACTIVIDADES DE SEGURIDAD, CONVIVENCIA CIUDADANA Y RECUPERACION DEL ESPACIO PUBLICO PARA EL LOGRO DE LAS METAS DE GESTIÓN DE LA VIGENCIA</t>
  </si>
  <si>
    <t>karen gisel bermudez rodriguez</t>
  </si>
  <si>
    <t>91-2020</t>
  </si>
  <si>
    <t>“PRESTAR LOS SERVICIOS DE APOYO A LA GESTIÓN DEL DESARROLLO LOCAL EN EL ÁREA DE PLANEACIÓN, CON EL FIN DE LOGRAR EL CUMPLIMIENTO DE LAS METAS DEL PLAN DE DESARROLLO LOCAL DE LA VIGENCIA”.</t>
  </si>
  <si>
    <t>JOHANNA PATRICIA GUEVARA MACIAS</t>
  </si>
  <si>
    <t>92-2020</t>
  </si>
  <si>
    <t xml:space="preserve">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POLÍTICA PÚBLICA SOCIAL PARA EL ENVEJECIMIENTO Y LA VEJEZ EN EL DISTRITO CAPITAL A CARGO DE LA ALCALDÍA LOCAL
</t>
  </si>
  <si>
    <t xml:space="preserve">LINA MARÍA PAEZ BOGOYA </t>
  </si>
  <si>
    <t>93-2020</t>
  </si>
  <si>
    <t>Atención al ciudadano</t>
  </si>
  <si>
    <t>JOSE MARIA MONROY GONZALEZ</t>
  </si>
  <si>
    <t>94-2020</t>
  </si>
  <si>
    <t>CARLOS EDUARDO LOPEZ BRICEÑO</t>
  </si>
  <si>
    <t>95-2020</t>
  </si>
  <si>
    <t xml:space="preserve">ARVEY GALLEGO ZULUAGA </t>
  </si>
  <si>
    <t>96-2020</t>
  </si>
  <si>
    <t>CARLOS ALBERTO ROMERO SARMIENTO</t>
  </si>
  <si>
    <t>97-2020</t>
  </si>
  <si>
    <t>ATENCIÓN AL CIUDADANO</t>
  </si>
  <si>
    <t>IRMA PEREZ JAIMES</t>
  </si>
  <si>
    <t>98-2020</t>
  </si>
  <si>
    <t xml:space="preserve">PERSONAL ALCALDÍA LOCAL </t>
  </si>
  <si>
    <t>NUMERO DE PERSONAS DE PLANTA</t>
  </si>
  <si>
    <t>NUMERO DE CONTRATISTAS</t>
  </si>
  <si>
    <t>DESPACHO </t>
  </si>
  <si>
    <t>GRUPO DE GESTIÓN JURÍDICA</t>
  </si>
  <si>
    <t>COORDINACIÓN JURÍDICA</t>
  </si>
  <si>
    <t xml:space="preserve">OFICINA ASESORA JURÍDICA </t>
  </si>
  <si>
    <t xml:space="preserve">OFICINA ASESORA DE OBRAS </t>
  </si>
  <si>
    <t>INSPECCIONES DE POLICIA</t>
  </si>
  <si>
    <t>UNIDADES DE MEDICIÓN Y CONCILIACIÓN</t>
  </si>
  <si>
    <t>CASA DE JUSTICIA</t>
  </si>
  <si>
    <t>OTROS</t>
  </si>
  <si>
    <t xml:space="preserve">GRUPO DE GESTIÓN ADMINISTRATIVA Y FINANCIERA </t>
  </si>
  <si>
    <t>COORDINACIÓN ADMINISTRATIVA Y FINANCIERA</t>
  </si>
  <si>
    <t>OFICINA DE PLANEACIÓN</t>
  </si>
  <si>
    <t>OFICINA DE PRESUPUESTO</t>
  </si>
  <si>
    <t>OFICINA DE CONTABILIDAD</t>
  </si>
  <si>
    <t>ALMACEN</t>
  </si>
  <si>
    <t>OFICINA JURIDICA DEL FDL</t>
  </si>
  <si>
    <t>CDI</t>
  </si>
  <si>
    <t xml:space="preserve">OFICINA DE SERVICIO AL CIUDADANO </t>
  </si>
  <si>
    <t>OFICINA DE SISTEMAS</t>
  </si>
  <si>
    <t>OFICINA DE PRENSA Y COMUNICACIONES</t>
  </si>
  <si>
    <t>ARCHIVO</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</si>
  <si>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</si>
  <si>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</si>
  <si>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</si>
  <si>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</si>
  <si>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</si>
  <si>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</si>
  <si>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Item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</si>
  <si>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</si>
  <si>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</si>
  <si>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</si>
  <si>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</si>
  <si>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</si>
  <si>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</si>
  <si>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</si>
  <si>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</si>
  <si>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</si>
  <si>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</si>
  <si>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</si>
  <si>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</si>
  <si>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</si>
  <si>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b/>
        <sz val="11"/>
        <color indexed="9"/>
        <rFont val="Calibri"/>
        <family val="2"/>
      </rPr>
      <t xml:space="preserve">Señor Mandatario: </t>
    </r>
    <r>
      <rPr>
        <sz val="11"/>
        <color indexed="9"/>
        <rFont val="Calibri"/>
        <family val="2"/>
      </rPr>
      <t xml:space="preserve">                                               a) Es importante anexar las MGA de los proyectos existentes en el Banco de Programas y Proyectos</t>
    </r>
  </si>
  <si>
    <t>Impresa</t>
  </si>
  <si>
    <t>Digital (MGA)</t>
  </si>
  <si>
    <t>(2) Escriba la denominación del proyecto como se relaciono en el Banco  de Programas y Proyectos</t>
  </si>
  <si>
    <t>Protección y promoción de la primera infancia</t>
  </si>
  <si>
    <t>El presente proyecto tiene por objetivo dotar las instituciones públicas a cargo del distrito con elementos pedagógicos para la primera infancia.
realizar reparaciones locativas, adecuar y mantener equipamientos, ajustándolos a la normatividad vigente con el objeto de garantizar la prestación de servicios sociales a la población beneficiaria en ambientes adecuados y seguros.
promover una vida libre de violencias, mediante el desarrollo de componentes generadores de entornos protectores y territorios seguros, desde el reconocimiento del ejercicio de los derechos humanos, de la construcción de relaciones democráticas tanto al interior
de las familias como de la comunidad</t>
  </si>
  <si>
    <t>Jardines infantiles adecuados</t>
  </si>
  <si>
    <t>Integración Social</t>
  </si>
  <si>
    <t>Recursos FDL</t>
  </si>
  <si>
    <t>Sí</t>
  </si>
  <si>
    <t>X</t>
  </si>
  <si>
    <t>Hasta el 2020 se iniciara la formulación de los proyectos en MGA, por ahora y según lo establecido por la SDP se entregan en DTS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</si>
  <si>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</si>
  <si>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</si>
  <si>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cobertural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</si>
  <si>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</si>
  <si>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Enero de 2013</t>
  </si>
  <si>
    <t>Junio de 2016</t>
  </si>
  <si>
    <t>$18.000.000.000</t>
  </si>
  <si>
    <t>Recursos Propios  $9.000.000.000      SGR  $5.000.000.000     PGN  $4.000.000.000</t>
  </si>
  <si>
    <t>Dotar 7 jardines infantiles  en el cuatrenio</t>
  </si>
  <si>
    <t>Jardines infantiles dotados</t>
  </si>
  <si>
    <t>Vincular 3000 personas en acciones del buen trato infantil en el cuatrenio</t>
  </si>
  <si>
    <t>Personas capacitadas en buen trato</t>
  </si>
  <si>
    <t>(6) Escriba el sector en el cual se enmarca el programa de inversión.</t>
  </si>
  <si>
    <t>Apoyo dirigido a la población vulnerable adulto mayor y con condición de discapacidad de la localidad</t>
  </si>
  <si>
    <t>Atender las necesidades existentes en personas mayores, en condiciones de vulnerabilidad socioeconómica, brindando un subsidio económico que permita a los beneficiarios contar con recursos para cubrir algunas de sus privaciones vitales y
mejorar sus condiciones de vida, de acuerdo con sus necesidades específicas.
Otorgamiento de las ayudas técnicas a las personas en condición de discapacidad que las requieran y que se encuentren identificadas y registradas en la base de datos</t>
  </si>
  <si>
    <t>Beneficiar 649 adultos mayores  con acciones integrales de mejora de calidad de vida y subsidio tipo C anualmente</t>
  </si>
  <si>
    <t>Subsidios para adultos mayores</t>
  </si>
  <si>
    <t>(8)  Conteste SI o NO el proyecto se encuentra en ejecución, es decir si existe contrato que aun se este ejecutando en ese proyecto, por lo que se encuentra pendiente la entrega de algún producto del proyecto.</t>
  </si>
  <si>
    <t>Beneficiar 300 personas con el programa de ayudas técnicas en el cuatrienio</t>
  </si>
  <si>
    <t>Salud</t>
  </si>
  <si>
    <t>Fortalecimiento educativo para un futuro mejor</t>
  </si>
  <si>
    <t>Beneficiar a  Instituciones Educativas Distritales de la localidad con dotaciones se propone dotar con elementos y herramientas necesarias para el funcionamiento de los ambientes de aprendizaje</t>
  </si>
  <si>
    <t>Dotar 4  Institutos de educación distrital IED en el cuatrenio con material pedagogico</t>
  </si>
  <si>
    <t>IED dotados</t>
  </si>
  <si>
    <t>Educación</t>
  </si>
  <si>
    <t>PGI: Cultura ciudadana, deporte y arte para un mejor futuro</t>
  </si>
  <si>
    <t>Este proyecto pretende promover la apropiación de una cultura de apropiación por los espacios destinados a la recreación, la cultura y el deporte en la localidad de Barrios Unidos y promover hábitos de vida saludables a partir de la practica cultural y deportiva como proyecto de vida
de los ciudadanos o como escenario de esparcimiento y encuentro entre los diferentes grupos poblacionales que integran la comunidad local.</t>
  </si>
  <si>
    <t>Realizar 32 eventos artísticos y culturales de difusión y promoción de espacios de expresión artística, festividades tradicionales y patrimoniales en el cuatrienio.</t>
  </si>
  <si>
    <t>Eventos artísticos y culturales</t>
  </si>
  <si>
    <t>SCRD</t>
  </si>
  <si>
    <t>Realizar 8 eventos en el cuatrienio de recreación y deporte</t>
  </si>
  <si>
    <t>Eventos recreativos y deportivos</t>
  </si>
  <si>
    <t>Vincular 1500 personas en el cuatrienio en procesos de formación artística y cultural.</t>
  </si>
  <si>
    <t>Procesos de formación cultural y artística</t>
  </si>
  <si>
    <t>Vincular 8000 personas en el cuatrienio a procesos de formación deportiva.</t>
  </si>
  <si>
    <t>Procesos de formación deportiva</t>
  </si>
  <si>
    <t>PGI: Mejor espacio público para todos</t>
  </si>
  <si>
    <t>Activación de escenarios de corresponsabilidad mediante la cooperación decidida entre la ciudadanía y las autoridades.
Se formulará el Plan Estratégico de Intervención de Parques de la localidad, herramienta integrada de gestión, para la realización de las tácticas y estrategias formuladas y para lograr el mejoramiento de la confianza de los habitantes en las autoridades y la promoción de la
corresponsabilidad de los ciudadanos y ciudadanas en la gestión de diseño y planes de mejoramiento de parques</t>
  </si>
  <si>
    <t>Intervenir 40 parques  vecinales y/o de bolsillo en el cuatrienio.</t>
  </si>
  <si>
    <t>Parques intervenidos</t>
  </si>
  <si>
    <t>SCRD
MOVILIDAD</t>
  </si>
  <si>
    <t>PGI: Construyendo futuro</t>
  </si>
  <si>
    <t>Obras y actividades para la conservación de la malla vial local e intermedia competencia del Fondo de Desarrollo Local de Barrios Unidos y desarrollo de las obras y trabajos técnicos requeridos para mejorar y/o mantener en condiciones óptimas y adecuadas los espacios públicos de la localidad, cumpliendo con los protocolos, especificaciones técnicas y normatividad vigente</t>
  </si>
  <si>
    <t>Mantener y/o intervenir 35 Km/carril de malla vial local en el cuatrienio.</t>
  </si>
  <si>
    <t>Malla vial intervenida</t>
  </si>
  <si>
    <t>MOVILIDAD</t>
  </si>
  <si>
    <t>Construir y/o mantener 18000 m2  de espacio público local en el cuatrienio</t>
  </si>
  <si>
    <t>Espacio publico construido</t>
  </si>
  <si>
    <t>PGI: Seguridad y convivencia mejor para todos</t>
  </si>
  <si>
    <t>Bogotá necesita contar con un sistema unificado de vigilancia y de comunicaciones que responda ante las emergencias y las amenazas a la seguridad de tal forma que se reduzcan los índices de criminalidad de la ciudad. Por ello los fondos de inversión local podrán contribuir al
fortalecimiento del sistema de vigilancia de la ciudad y de esta manera contribuir a disminuir los índices de inseguridad de la localidad. De igual manera como mecanismo para promover la convivencia se promoverán por medio del fondo recursos en dos vías, la primera impulsando la
capacitación de líderes y demás miembros de los frentes locales de seguridad. Además activando escenarios y espacios de corresponsabilidad ciudadana como son las juntas zonales de seguridad.</t>
  </si>
  <si>
    <t>Realizar 3 dotaciones en el cuatrenio para el fortalecimiento de la seguridad local</t>
  </si>
  <si>
    <t>Organizaciones o instituciones dotadas</t>
  </si>
  <si>
    <t>SEGURIDAD, JUSTICIA Y CONVIVENCIA</t>
  </si>
  <si>
    <t>Vincular 800 personas en el cuatrenio en ejercicios de convivencia ciudadana</t>
  </si>
  <si>
    <t>Personas sensibilizadas en convivencia</t>
  </si>
  <si>
    <t>Una Sociedad que recupera y cuida al medio ambiente.</t>
  </si>
  <si>
    <t>El Proyecto busca aumentar y mejorar el arbolado presente en la localidad mediante la plantación y/o intervención de 600 individuos</t>
  </si>
  <si>
    <t>Arboles sembrados</t>
  </si>
  <si>
    <t>AMBIENTE</t>
  </si>
  <si>
    <t>Eficiencia y Eficacia Administrativa de la mano de la Comunidad</t>
  </si>
  <si>
    <t>Aumentar la capacidad de gestión y reacción de las dependencias de la Alcaldía mediante la contratación de servicios de apoyo para dar cabal cumplimiento a la misión institucional de la Administración local y garantizar el cumplimiento del principio de publicidad a través del
fortalecimiento de las comunicaciones de la administración local con sus usuarios.
Apoyar con talento humano (Servicios Profesionales y de Apoyo a la Gestión), las labores conducentes a la realización de la Inspección, Vigilancia y Control en materia de Gestión Documental, depuración e impulso procesal de expedientes por concepto de Establecimientos de
Comercio, Obras y Urbanismo y Espacio Público, Acciones de Prevención, Operativos y Control y Conservación</t>
  </si>
  <si>
    <t>Implementar 1 estrategia de fortalecimiento institucional anualmente</t>
  </si>
  <si>
    <t>GOBIERNO</t>
  </si>
  <si>
    <t>Realizar 1 estrategia de control urbanístico de espacio publico y/o de establecimientos de comercio anualmente</t>
  </si>
  <si>
    <t xml:space="preserve">Gestionar la construcción  y/o adquisición de  1 sede de la alcaldía local. </t>
  </si>
  <si>
    <t>Sede alcaldía intervenida</t>
  </si>
  <si>
    <t>Gobierno legitimo y eficiente</t>
  </si>
  <si>
    <t>Se realizarán acciones para acercar la movilización social a los espacios de incidencia política relacionados con las inversiones de la ciudad en los ámbitos local y distrital para que de manera conjunta se definan para un periodo fiscal, la destinación de los recursos de inversión de
los presupuestos públicos.</t>
  </si>
  <si>
    <t>Fortalecer 20 Organizaciones, instancias y expresiones sociales ciudadanas para la participación durante la vigencia del plan.</t>
  </si>
  <si>
    <t>Organizaciones fortalecidas</t>
  </si>
  <si>
    <t>Vincular 600 personas a procesos de participación ciudadana y/o control social durante la vigencia del plan</t>
  </si>
  <si>
    <t>Personas vinculadas a ejercicios de participación</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</si>
  <si>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</si>
  <si>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</si>
  <si>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</si>
  <si>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</si>
  <si>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</si>
  <si>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</si>
  <si>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</si>
  <si>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</si>
  <si>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</si>
  <si>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</si>
  <si>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</si>
  <si>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</si>
  <si>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</si>
  <si>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</si>
  <si>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</si>
  <si>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</si>
  <si>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</si>
  <si>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</si>
  <si>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Estos sistemas no son los oficiales para el reporte de información para el distrito. Los proyectos esta registrados y se les hace seguimiento a través de SEGPLAN, SIPSE y PREDIS</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</si>
  <si>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</si>
  <si>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</si>
  <si>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</si>
  <si>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</si>
  <si>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</si>
  <si>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</si>
  <si>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</si>
  <si>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</si>
  <si>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</si>
  <si>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</si>
  <si>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</si>
  <si>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Hasta el 2020 se iniciara la formulación de los proyectos en MGA</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</si>
  <si>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</si>
  <si>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</si>
  <si>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</si>
  <si>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</si>
  <si>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</si>
  <si>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</si>
  <si>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</si>
  <si>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</si>
  <si>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</si>
  <si>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</si>
  <si>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</si>
  <si>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</si>
  <si>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</si>
  <si>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</si>
  <si>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</si>
  <si>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</si>
  <si>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</si>
  <si>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</si>
  <si>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</si>
  <si>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A través de canales virtuales  se da respuesta a la comunidad sobre sus necesidades, por lo tanto, todos los días  se esta publicando información de intereses general:  contenido de nivel social,  trámites y servicios que ofrecemos desde todos a las entidades del distrito en salud, movilidad, ambiente, cultura, etc.</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</si>
  <si>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</si>
  <si>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</si>
  <si>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</si>
  <si>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</si>
  <si>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</si>
  <si>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Se realizan  actividades encaminadas a servir a la comunidad generando espacios de participación donde los ciudadanos pueden conocer, proponer y participar en la gestión y el trabajo que se  realiza en pro de bienestar de todos los habitantes de la localidad</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</si>
  <si>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</si>
  <si>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</si>
  <si>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</si>
  <si>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</si>
  <si>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</si>
  <si>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La Planeación de este trabajo es en conjunto con todas los sectores que hacen parte de  la alcaldía local y las entidades distritales que trabajan en la localidad.
Se utilizan los  canales de comunicación como son: página web: www.barriosunidos.gov.con y alcaldía local de barrios unidos en Facebook, Instagram, tweeter y YouTube  generando contenido  y escrito, audiovisual del trabajo y gestión que realiza la alcaldía o el distrito en la localidad de barrios unidos.</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</si>
  <si>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</si>
  <si>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</si>
  <si>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</si>
  <si>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</si>
  <si>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</si>
  <si>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</si>
  <si>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</si>
  <si>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</si>
  <si>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</si>
  <si>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La seguridad en la información se tiene porque se maneja solo publicamos temas que son de fuentes verídicas y de autorización de nivel central y gobierno, en comunicaciones se  maneja una misma línea de trabajo.
Además en los  contratos se tiene las  obligaciones de confidencialidad y además todos los  canales de comunicaciones solo los maneja la oficina de prensa.</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</si>
  <si>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</si>
  <si>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</si>
  <si>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</si>
  <si>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</si>
  <si>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</si>
  <si>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</si>
  <si>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</si>
  <si>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</si>
  <si>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</si>
  <si>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</si>
  <si>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</si>
  <si>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</si>
  <si>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</si>
  <si>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</si>
  <si>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</si>
  <si>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</si>
  <si>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</si>
  <si>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(de/mm/aaaa)</t>
  </si>
  <si>
    <t>Nombre de la entidad</t>
  </si>
  <si>
    <t xml:space="preserve">Correo electrónico </t>
  </si>
  <si>
    <t xml:space="preserve">Teléfono </t>
  </si>
  <si>
    <t>1. Página Web del municipio</t>
  </si>
  <si>
    <t>www.barriosunidos.gov.co</t>
  </si>
  <si>
    <t xml:space="preserve">2. Correos electrónicos Institucionales </t>
  </si>
  <si>
    <t>Facebook: @AlcaldiaBarriosUnidos
Instagram: alcaldiaunidos
Tweeter: @alcaldiabunidos
YouTube: alcaldía de barrios unidos 
CDI: cdi.bunidos@gobiernobogota.gov.co</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</si>
  <si>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</si>
  <si>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</si>
  <si>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</si>
  <si>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</si>
  <si>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</si>
  <si>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</si>
  <si>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t>4.</t>
    </r>
    <r>
      <rPr>
        <i/>
        <sz val="11"/>
        <color indexed="63"/>
        <rFont val="Calibri"/>
        <family val="2"/>
      </rPr>
      <t xml:space="preserve"> Bases de Datos y  Sistema de información o Herramienta Tecnológica XXX</t>
    </r>
  </si>
  <si>
    <r>
      <t>5.</t>
    </r>
    <r>
      <rPr>
        <i/>
        <sz val="11"/>
        <color indexed="63"/>
        <rFont val="Calibri"/>
        <family val="2"/>
      </rPr>
      <t>Bases de Datos y  Sistema de información o Herramienta Tecnológica XXX</t>
    </r>
  </si>
  <si>
    <r>
      <t xml:space="preserve">6.  </t>
    </r>
    <r>
      <rPr>
        <i/>
        <sz val="11"/>
        <color indexed="63"/>
        <rFont val="Calibri"/>
        <family val="2"/>
      </rPr>
      <t>Bases de Datos y  Sistema de información o Herramienta Tecnológica XXX</t>
    </r>
  </si>
  <si>
    <t>Área de la Gestión :</t>
  </si>
  <si>
    <t>Planeación</t>
  </si>
  <si>
    <r>
      <t>1.</t>
    </r>
    <r>
      <rPr>
        <b/>
        <sz val="7"/>
        <color indexed="8"/>
        <rFont val="Times New Roman"/>
        <family val="1"/>
      </rPr>
      <t xml:space="preserve">      </t>
    </r>
    <r>
      <rPr>
        <b/>
        <sz val="11"/>
        <color indexed="8"/>
        <rFont val="Calibri"/>
        <family val="2"/>
      </rPr>
      <t>Informe de Aspectos Estratégicos para el Alcalde/Gobernador</t>
    </r>
  </si>
  <si>
    <t>Resultados (+ y -)</t>
  </si>
  <si>
    <r>
      <t>1.</t>
    </r>
    <r>
      <rPr>
        <sz val="7"/>
        <color indexed="8"/>
        <rFont val="Times New Roman"/>
        <family val="1"/>
      </rPr>
      <t xml:space="preserve">       </t>
    </r>
    <r>
      <rPr>
        <sz val="11"/>
        <color indexed="8"/>
        <rFont val="Calibri"/>
        <family val="2"/>
      </rPr>
      <t xml:space="preserve">Balance de cumplimiento del  Programa de Gobierno </t>
    </r>
  </si>
  <si>
    <r>
      <t>2.</t>
    </r>
    <r>
      <rPr>
        <sz val="7"/>
        <color indexed="8"/>
        <rFont val="Times New Roman"/>
        <family val="1"/>
      </rPr>
      <t xml:space="preserve">       </t>
    </r>
    <r>
      <rPr>
        <sz val="11"/>
        <color indexed="8"/>
        <rFont val="Calibri"/>
        <family val="2"/>
      </rPr>
      <t>Anexe Acuerdo/Ordenanza de aprobación del Plan de Desarrollo</t>
    </r>
  </si>
  <si>
    <r>
      <t>3.</t>
    </r>
    <r>
      <rPr>
        <sz val="7"/>
        <color indexed="8"/>
        <rFont val="Times New Roman"/>
        <family val="1"/>
      </rPr>
      <t xml:space="preserve">       </t>
    </r>
    <r>
      <rPr>
        <sz val="11"/>
        <color indexed="8"/>
        <rFont val="Calibri"/>
        <family val="2"/>
      </rPr>
      <t>Porcentaje de avances del Plan de Desarrollo por dimensiones, ejes o líneas estratégicas</t>
    </r>
    <r>
      <rPr>
        <sz val="11"/>
        <color indexed="8"/>
        <rFont val="Calibri"/>
        <family val="2"/>
      </rPr>
      <t xml:space="preserve"> (máximo 3 metas de resultado por cada una de ellas)</t>
    </r>
  </si>
  <si>
    <r>
      <t>4.</t>
    </r>
    <r>
      <rPr>
        <sz val="7"/>
        <color indexed="8"/>
        <rFont val="Times New Roman"/>
        <family val="1"/>
      </rPr>
      <t xml:space="preserve">       </t>
    </r>
    <r>
      <rPr>
        <sz val="11"/>
        <color indexed="8"/>
        <rFont val="Calibri"/>
        <family val="2"/>
      </rPr>
      <t>Considere en su balance, como mínimo, la revisión de los indicadores de los sectores básicos asociados a los recursos del Sistema General de Participaciones (Educación, Salud,  Agua Potable y Saneamiento Básico, Cultura, Deporte y Recreación).</t>
    </r>
  </si>
  <si>
    <r>
      <t>5.</t>
    </r>
    <r>
      <rPr>
        <sz val="7"/>
        <color indexed="8"/>
        <rFont val="Times New Roman"/>
        <family val="1"/>
      </rPr>
      <t xml:space="preserve">       </t>
    </r>
    <r>
      <rPr>
        <sz val="11"/>
        <color indexed="8"/>
        <rFont val="Calibri"/>
        <family val="2"/>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</si>
  <si>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</si>
  <si>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</si>
  <si>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</si>
  <si>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</si>
  <si>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</si>
  <si>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</si>
  <si>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t>2.</t>
    </r>
    <r>
      <rPr>
        <b/>
        <sz val="7"/>
        <color indexed="8"/>
        <rFont val="Times New Roman"/>
        <family val="1"/>
      </rPr>
      <t xml:space="preserve">      </t>
    </r>
    <r>
      <rPr>
        <b/>
        <sz val="11"/>
        <color indexed="8"/>
        <rFont val="Calibri"/>
        <family val="2"/>
      </rPr>
      <t>Informe de Áreas Misionales- Operativas</t>
    </r>
  </si>
  <si>
    <r>
      <t>1.</t>
    </r>
    <r>
      <rPr>
        <sz val="7"/>
        <color indexed="8"/>
        <rFont val="Times New Roman"/>
        <family val="1"/>
      </rPr>
      <t xml:space="preserve">       </t>
    </r>
    <r>
      <rPr>
        <sz val="11"/>
        <color indexed="8"/>
        <rFont val="Calibri"/>
        <family val="2"/>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</si>
  <si>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</si>
  <si>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t>2.</t>
    </r>
    <r>
      <rPr>
        <sz val="7"/>
        <color indexed="8"/>
        <rFont val="Times New Roman"/>
        <family val="1"/>
      </rPr>
      <t xml:space="preserve">       </t>
    </r>
    <r>
      <rPr>
        <sz val="11"/>
        <color indexed="8"/>
        <rFont val="Calibri"/>
        <family val="2"/>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</si>
  <si>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</si>
  <si>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</si>
  <si>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</si>
  <si>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</si>
  <si>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</si>
  <si>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</si>
  <si>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</si>
  <si>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</si>
  <si>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</si>
  <si>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</si>
  <si>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</si>
  <si>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</si>
  <si>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</si>
  <si>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</si>
  <si>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</si>
  <si>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</si>
  <si>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</si>
  <si>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</si>
  <si>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</si>
  <si>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</si>
  <si>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</si>
  <si>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Uificado</t>
  </si>
  <si>
    <t>No. Proyecto (código presupuestal)</t>
  </si>
  <si>
    <t>Nombre Proyecto</t>
  </si>
  <si>
    <t>Código meta proyecto</t>
  </si>
  <si>
    <t>Proceso</t>
  </si>
  <si>
    <t>Magnitud</t>
  </si>
  <si>
    <t>Unidad de Medida</t>
  </si>
  <si>
    <t>Descripción</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</si>
  <si>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</si>
  <si>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</si>
  <si>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</si>
  <si>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</si>
  <si>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</si>
  <si>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</si>
  <si>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</si>
  <si>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</si>
  <si>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Linea Base (PMR)</t>
  </si>
  <si>
    <t>Total</t>
  </si>
  <si>
    <t>Ejecucion fisica ACUMULADA</t>
  </si>
  <si>
    <t>Ejecucion fisica real ACUMULADA</t>
  </si>
  <si>
    <t>Total compromisos</t>
  </si>
  <si>
    <t>Total Giros</t>
  </si>
  <si>
    <t>2015 (CONTRATADO)</t>
  </si>
  <si>
    <t>2015 (GIRADO)</t>
  </si>
  <si>
    <t>TEMAS PRIORITARIOS (Seleccionar de la lista)</t>
  </si>
  <si>
    <t>Observaciones frente al cumplimiento de metas</t>
  </si>
  <si>
    <t>EJE_UNO</t>
  </si>
  <si>
    <t>Garantía del desarrollo integral de la primera infancia.</t>
  </si>
  <si>
    <t>Realizar cuatro (4) Acciones de intervención (adecuación, remodelación y dotación) en equipamientos de los espacios destinados o con vocación para la atención integral a la primera infancia en la localidad durante la vigencia del plan.</t>
  </si>
  <si>
    <t>Equipamientos para la atención a la primera infancia dotados</t>
  </si>
  <si>
    <t>PGI: Atención complementaria dirigida a la primera infancia, sus familias, sus cuidadores y maestros de Barrios Unidos.</t>
  </si>
  <si>
    <t>Dotar y/o adecuar</t>
  </si>
  <si>
    <t>equipamentos</t>
  </si>
  <si>
    <t>para la atención integral a la primera infancia</t>
  </si>
  <si>
    <t>10. SDIS</t>
  </si>
  <si>
    <t>Adecuación , habilitación y dotación de jardines</t>
  </si>
  <si>
    <t>Suma</t>
  </si>
  <si>
    <t>PRIMERA INFANCIA Y DOTACIÓN JARDINES</t>
  </si>
  <si>
    <t>Realizar cuatro (4) actividades lúdico-pedagógicas durante la vigencia del Plan</t>
  </si>
  <si>
    <t>No agrega</t>
  </si>
  <si>
    <t>Realizar</t>
  </si>
  <si>
    <t>actividades lúdico pedagógicas</t>
  </si>
  <si>
    <t>dirigidas a los niños-as de la localidad</t>
  </si>
  <si>
    <t>4. EDUCACIÓN</t>
  </si>
  <si>
    <t>Territorios saludables y red de salud para la vida desde la diversidad.</t>
  </si>
  <si>
    <t>Vincular a cuatro mil ochocientas (4.800) personas de todos los grupos poblacionales, ciclo vital y enfoque diferencial mediante acciones de promoción de salud durante la vigencia del plan.</t>
  </si>
  <si>
    <t>Personas benficiadas con ayudas técnicas</t>
  </si>
  <si>
    <t>PGI: Promoción, prevención y atención en salud para los habitantes de la localidad de Barrios Unidos.</t>
  </si>
  <si>
    <t>Beneficiar</t>
  </si>
  <si>
    <t>personas en condiciones de discapacidad</t>
  </si>
  <si>
    <t>con ayudas técnicas</t>
  </si>
  <si>
    <t>9. SALUD</t>
  </si>
  <si>
    <t>Promoción, prevención e intervención en salud</t>
  </si>
  <si>
    <t>OTRAS INVERSIONES</t>
  </si>
  <si>
    <t xml:space="preserve">Personas vinculadas a acciones de promoción y prevención en salud </t>
  </si>
  <si>
    <t xml:space="preserve">Vincular </t>
  </si>
  <si>
    <t>personas</t>
  </si>
  <si>
    <t>a estrategias de prevención de la enfermedady promoción de la salud</t>
  </si>
  <si>
    <t>Construcción de saberes. Educación inclusiva, diversa y de calidad para disfrutar y aprender desde la primera infancia.</t>
  </si>
  <si>
    <t>Dotar a diez (10) instituciones educativas distritales de la localidad con elementos pedagógicos y/o medios educativos durante la vigencia del plan</t>
  </si>
  <si>
    <t>Planteles educativos dotados</t>
  </si>
  <si>
    <t>PGI: Garantía del derecho a la educación con calidad de la población de Barrios Unidos.</t>
  </si>
  <si>
    <t>Dotar</t>
  </si>
  <si>
    <t>colegios  distritales de la localidad</t>
  </si>
  <si>
    <t>de acuerdo a las necesidades de cada uno</t>
  </si>
  <si>
    <t>Infraestructura y dotación escolar</t>
  </si>
  <si>
    <t>Fortalecer veinte (20) instancias destinadas a la promoción, garantía y disfrute de los derechos de los jóvenes de la localidad durante la vigencia del plan.</t>
  </si>
  <si>
    <t>Iniciativas juveniles apoyadas</t>
  </si>
  <si>
    <t>Fortalecer</t>
  </si>
  <si>
    <t>instancias destinadas a la promoción, garantía y disfrute de los derechos de los niños, niñas y jóvenes de la localidad</t>
  </si>
  <si>
    <t xml:space="preserve"> durante la vigencia del plan</t>
  </si>
  <si>
    <t>Protección  integral a personas y familias en situación de vulneración</t>
  </si>
  <si>
    <t>Lucha contra distintos tipos de discriminación y violencias por condición, situación, identidad, diferencia, diversidad o etapa del ciclo vital.</t>
  </si>
  <si>
    <t>Vincular a cuatro mil (4000) personas pertenecientes a todos los grupos poblacionales, en acciones de prevención contra los distintos tipos de discriminación y violencias durante la vigencia del plan.</t>
  </si>
  <si>
    <t>Personas vinculadas a estrategias de prevencion de las violencias, violencia intrafamiliar y la discriminación</t>
  </si>
  <si>
    <t>PGI: Barrios Unidos una localidad de capacidades y oportunidades incluyentes</t>
  </si>
  <si>
    <t>Vincular</t>
  </si>
  <si>
    <t>en acciones de prevención contra los distintos tipos de discriminación y violencias</t>
  </si>
  <si>
    <t>Beneficiar a por lo menos 1000 personas mayores en condición de vulnerabilidad mediante la entrega de subsidios económicos durante la vigencia del plan</t>
  </si>
  <si>
    <t>Personas con subsidio tipo C  beneficiadas</t>
  </si>
  <si>
    <t>personas mayores</t>
  </si>
  <si>
    <t>en condición de vulnerabilidad mediante la entrega de subsidios económicos</t>
  </si>
  <si>
    <t>BONOS TIPO C</t>
  </si>
  <si>
    <t>Realizar cuatro (4) acciones destinadas a fortalecer las capacidades y oportunidades de la población juvenil de la localidad durante la vigencia del plan.</t>
  </si>
  <si>
    <t>acciones</t>
  </si>
  <si>
    <t>para fortalecer las capacidades y oportunidades de la población juvenil</t>
  </si>
  <si>
    <t>Bogotá, un territorio que defiende, protege y promueve los derechos humanos.</t>
  </si>
  <si>
    <t xml:space="preserve">Adelantar dos (2) acciones de fortalecimiento a la justicia alternativa en la localidad durante la vigencia del plan. </t>
  </si>
  <si>
    <t>PEL: Promoción y fortalecimiento de los Derechos Humanos</t>
  </si>
  <si>
    <t>Adelantar</t>
  </si>
  <si>
    <t>acciones de fortalecimiento a la justicia alternativa</t>
  </si>
  <si>
    <t>en la localidad durante la vigencia del plan</t>
  </si>
  <si>
    <t xml:space="preserve">5. GOBIERNO </t>
  </si>
  <si>
    <t>Ejercicio de libertades culturales y deportivas.</t>
  </si>
  <si>
    <t>Beneficiar a dos mil (2000) personas en procesos e iniciativas de formación, circulación, creación e investigación en arte, cultura y patrimonio durante la vigencia del plan.</t>
  </si>
  <si>
    <t>Personas capacitadas en formación informal artística, cultural y del patrimonio</t>
  </si>
  <si>
    <t>PGI: Transformación y desarrollo a través de las prácticas culturales, recreativas y deportivas en Barrios Unidos.</t>
  </si>
  <si>
    <t>en arte, cultura y patrimonio</t>
  </si>
  <si>
    <t>2. CULTURA Y RECREACIÓN</t>
  </si>
  <si>
    <t>Formación artística y cultural</t>
  </si>
  <si>
    <t>FORMACIÓN, EVENTOS CULTURALES y CARNAVAL</t>
  </si>
  <si>
    <t>Personas vinculadas a la oferta cultural</t>
  </si>
  <si>
    <t>a eventos culturales y artisticos</t>
  </si>
  <si>
    <t>Espacios artísticos y culturales</t>
  </si>
  <si>
    <t>a iniciativas culturales</t>
  </si>
  <si>
    <t>Vincular doce mil (12.000) personas de todos los grupos poblacionales, ciclo vital y enfoque diferencial, en actividades físicas, deportivas, recreativas y de formación durante la vigencia del plan.</t>
  </si>
  <si>
    <t xml:space="preserve">Personas vinculadas a la oferta recreativa y deportiva </t>
  </si>
  <si>
    <t>en actividades físicas, deportivas, recreativas y de formación</t>
  </si>
  <si>
    <t>Eventos y actividades recreativas y deportivas</t>
  </si>
  <si>
    <t>Diseñar y poner en funcionamiento  una (1) ruta turística en la localidad durante la vigencia del plan</t>
  </si>
  <si>
    <t>Corredores cuturales, y/o turisticos diseñados y/o intervenidos</t>
  </si>
  <si>
    <t>Diseñar</t>
  </si>
  <si>
    <t>ruta turistica</t>
  </si>
  <si>
    <t>en la localidad</t>
  </si>
  <si>
    <t>Promoción turística y posicionamiento de la localidad como destino turístico</t>
  </si>
  <si>
    <t>Constante</t>
  </si>
  <si>
    <t>Adecuar y mantener por lo menos dieciséis (16) equipamientos culturales y/o parques vecinales y de bolsillo durante la vigencia del plan.</t>
  </si>
  <si>
    <t xml:space="preserve">Parques vecinales y/o de bolsillo intervenidos </t>
  </si>
  <si>
    <t>Adecuar y mantener</t>
  </si>
  <si>
    <t xml:space="preserve">equipamentos </t>
  </si>
  <si>
    <t>culturales y/o parques vecinales y de bolsillo</t>
  </si>
  <si>
    <t>Parques y escenarios deportivos</t>
  </si>
  <si>
    <t>MANTENIMIENTO DE PARQUES VECINALES Y DE BOLSILLO</t>
  </si>
  <si>
    <t>EJE_DOS</t>
  </si>
  <si>
    <t>Recuperación, rehabilitación y restauración de la estructura ecológica principal y de los espacios del agua.</t>
  </si>
  <si>
    <t>Realizar un (1) proceso integral para la preservación, conservación y recuperación de los cuerpos de agua  y la estructura ecológica principal de la localidad durante la vigencia del plan.</t>
  </si>
  <si>
    <t>Iniciativas ambientales y de aprovechamiento de residuos  apoyadas</t>
  </si>
  <si>
    <t>PEL: Barrios Unidos por la recuperación de los espacios de agua.</t>
  </si>
  <si>
    <t>proceso</t>
  </si>
  <si>
    <t>integral para la preservación, conservación y recuperación de los cuerpos de agua y la estructura ecológica principal de la localidad</t>
  </si>
  <si>
    <t>1. AMBIENTE</t>
  </si>
  <si>
    <t xml:space="preserve">Manejo integral de residuos sólidos </t>
  </si>
  <si>
    <t>CUERPOS DE AGUA</t>
  </si>
  <si>
    <t>Diseñar y adecuar un (1) corredor ambiental, cultural deportivo y turístico en el territorio local durante la vigencia del plan.</t>
  </si>
  <si>
    <t>Diseñar y adecuar</t>
  </si>
  <si>
    <t>corredor</t>
  </si>
  <si>
    <t>ambiental, cultural, deportivo y turistico en el territorio local</t>
  </si>
  <si>
    <t>Basura cero.</t>
  </si>
  <si>
    <t xml:space="preserve">Adelantar un (1) proceso de articulación entre la comunidad residente, recicladores, sector comercial e industrial, población flotante, y entidades competentes para mejorar la cultura de la separación de residuos y hábitos de consumo durante la vigencia del plan. </t>
  </si>
  <si>
    <t>PGI: Cultura de la no basura</t>
  </si>
  <si>
    <t xml:space="preserve">de articulación entre la comunidad residente, recicladores, sector comercial e industrial, población flotante, y entidades competentes para mejorar la cultura de la separación de residuos y hábitos de consumo durante la vigencia del plan. </t>
  </si>
  <si>
    <t>Gestión integral de riesgos.</t>
  </si>
  <si>
    <t>Realizar cuatro (4) procesos de formación en temas de manejo de riesgo a los integrantes del Comité Local de Emergencias y comunidad durante la vigencia del plan.</t>
  </si>
  <si>
    <t>Habitantes sensibilizados en gestión local del riesgo</t>
  </si>
  <si>
    <t>PGI: Fortalecimiento de la gestión del riesgo local</t>
  </si>
  <si>
    <t>procesos</t>
  </si>
  <si>
    <t>procesos de formación en temas de manejo de riesgo a los integrantes del Comité Local de Emergencias y comunidad</t>
  </si>
  <si>
    <t>Gestión para la prevención y mitigación del riesgo</t>
  </si>
  <si>
    <t>MITIGACIÓN- GESTIÓN DEL RIESGO</t>
  </si>
  <si>
    <t xml:space="preserve">Realizar una (1) dotación al Comité Local de Emergencias durante la vigencia del plan. </t>
  </si>
  <si>
    <t xml:space="preserve">Dotaciones realizadas al CLE </t>
  </si>
  <si>
    <t>dotación</t>
  </si>
  <si>
    <t xml:space="preserve">al comité local de emergencias </t>
  </si>
  <si>
    <t>Movilidad Humana.</t>
  </si>
  <si>
    <t>Mantener y/o rehabilitar setenta (70) kilómetros/carril de malla vial local durante la vigencia del Plan.</t>
  </si>
  <si>
    <t>Km/carril de malla vial local recuperados</t>
  </si>
  <si>
    <t>PGI: Mejoramiento y ampliación de la malla vial y espacio público local</t>
  </si>
  <si>
    <t xml:space="preserve">Mantener </t>
  </si>
  <si>
    <t>km/carril</t>
  </si>
  <si>
    <t>de malla vial local</t>
  </si>
  <si>
    <t>8. MOVILIDAD</t>
  </si>
  <si>
    <t>Vías Locales</t>
  </si>
  <si>
    <t>MALLA VIAL LOCAL Y  ESPACIO PUBLICO</t>
  </si>
  <si>
    <t>Mantener, rehabilitar y/o construir veinte mil (20.000) metros cuadrados de espacio público local durante la vigencia del Plan.</t>
  </si>
  <si>
    <t>m2 de espacio público recuperado</t>
  </si>
  <si>
    <t>Rehabilitar</t>
  </si>
  <si>
    <t>m2</t>
  </si>
  <si>
    <t>de espacio público</t>
  </si>
  <si>
    <t>Espacio Publico</t>
  </si>
  <si>
    <t>EJE_TRES</t>
  </si>
  <si>
    <t>Bogotá Humana participa y decide.</t>
  </si>
  <si>
    <t>Fortalecer por lo menos veinte (20) instancias de participación, organizaciones sociales y Juntas de Acción Comunal durante la vigencia del plan.</t>
  </si>
  <si>
    <t>Organizaciones sociales fortalecidas para la participación</t>
  </si>
  <si>
    <t>PEL: Por una participación real y decisiva.</t>
  </si>
  <si>
    <t>instancias de participación, organizaciones sociales y juntas de acción comunal</t>
  </si>
  <si>
    <t xml:space="preserve"> en forma técnica, logística y operativa para la participación ciudadana </t>
  </si>
  <si>
    <t xml:space="preserve">Espacios y procesos de participación ciudadana fortalecidos </t>
  </si>
  <si>
    <t>Apoyar una (1) estrategia con enfoque en la renovación urbana definida por las instancias de participación ciudadana durante la vigencia del Plan.</t>
  </si>
  <si>
    <t>Apoyar</t>
  </si>
  <si>
    <t>estrategia con enfoque en la renovación urbana</t>
  </si>
  <si>
    <t>definida por las instancias de participación ciudadana durante la vigencia del plan</t>
  </si>
  <si>
    <t>Apoyar cuatro (4) procesos de presupuestos participativos durante la vigencia del plan.</t>
  </si>
  <si>
    <t xml:space="preserve">Personas  vinculadas a procesos de presupestos participativos </t>
  </si>
  <si>
    <t>procesos de presupuestos participativos</t>
  </si>
  <si>
    <t>en forma técnica, logística y operativa para la participación ciudadana</t>
  </si>
  <si>
    <t>Transparencia, probidad, lucha contra la corrupción y control social efectivo e incluyente.</t>
  </si>
  <si>
    <t>Realizar dos (2) eventos de rendición de cuentas al año.</t>
  </si>
  <si>
    <t>Acciones realizadas para la rendición de cuentas</t>
  </si>
  <si>
    <t>PEL: Alcaldía Local al Barrio</t>
  </si>
  <si>
    <t>eventos de rendición de cuentas</t>
  </si>
  <si>
    <t>Espacios para el control social</t>
  </si>
  <si>
    <t>Realizar veinticuatro (24) ferias locales de servicios al ciudadano durante la vigencia del plan.</t>
  </si>
  <si>
    <t xml:space="preserve">ferias locales de servicios </t>
  </si>
  <si>
    <t>de forma técnica, logística y operativa</t>
  </si>
  <si>
    <t>Territorios de vida y paz con prevención del delito.</t>
  </si>
  <si>
    <t>Vincular ochocientas (800) personas mediante  actividades de convivencia y seguridad, resolución pacífica de conflictos y solidaridad ciudadana durante la vigencia del plan.</t>
  </si>
  <si>
    <t>Personas vinculadas a la promoción de espacios y/o campañas  para mejorar la convivencia y seguridad ciudadana</t>
  </si>
  <si>
    <t>PEL: Comprometidos con la convivencia y la seguridad del territorio local</t>
  </si>
  <si>
    <t>mediante  actividades de convivencia y seguridad, resolución pacífica de conflictos y solidaridad ciudadana</t>
  </si>
  <si>
    <t>Prevención, atención y gestión del conflicto en la localidad</t>
  </si>
  <si>
    <t>CASAS DE JUSTICIA</t>
  </si>
  <si>
    <t>Realizar una (1) campaña anual de difusión dirigida a la población local, en materia    de normatividad policiva, ambiental y urbana.</t>
  </si>
  <si>
    <t>Personas vinculadas a  campañas de apoyo para mejorar la convivencia frente a las infracciones de control urbanístico y legal funcionamiento de los establecimientos de comercio</t>
  </si>
  <si>
    <t>campañas de difusión</t>
  </si>
  <si>
    <t>en materia de normatividad policiva, ambiental y urbana</t>
  </si>
  <si>
    <t>Infraestructura para la atención de servicio al ciudadano</t>
  </si>
  <si>
    <t>Realizar una (1) acción anual para fortalecer los planes y/o proyectos relacionados con la prevención de delitos, violencia y la conflictividad cotidiana en la localidad.</t>
  </si>
  <si>
    <t>PEL: Fortalecimiento de la seguridad local</t>
  </si>
  <si>
    <t>para fortalecer los planes y/o proyectos relacionados con la prevención de delitos, violencia y la conflictividad cotidiana en la localidad.</t>
  </si>
  <si>
    <t>Fortalecimiento de la función administrativa y desarrollo institucional.</t>
  </si>
  <si>
    <t>Implementar anualmente una estrategia
para fortalecer la capacidad operativa de la
administración local.</t>
  </si>
  <si>
    <t>Ediles con pago de honorarios cubierto</t>
  </si>
  <si>
    <t>Fortalecimiento de la gestión y compromiso con la ética pública</t>
  </si>
  <si>
    <t>Garantizar</t>
  </si>
  <si>
    <t>por ciento</t>
  </si>
  <si>
    <t>de los honorarios de los ediles</t>
  </si>
  <si>
    <t>Fortalecimiento institucional</t>
  </si>
  <si>
    <t>Código meta proyecto Extendida</t>
  </si>
  <si>
    <t>No. Localidad</t>
  </si>
  <si>
    <t xml:space="preserve">Nombre Localidad </t>
  </si>
  <si>
    <t>Código Eje/Pilar</t>
  </si>
  <si>
    <t>Nombre Eje/Pilar</t>
  </si>
  <si>
    <t>Nombre Programa</t>
  </si>
  <si>
    <t>Codigo meta Resultado PDD asociada</t>
  </si>
  <si>
    <t>Nombre meta Resultado PDD asociada</t>
  </si>
  <si>
    <t>Codigo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</si>
  <si>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</si>
  <si>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</si>
  <si>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</si>
  <si>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</si>
  <si>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</si>
  <si>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</si>
  <si>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</si>
  <si>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</si>
  <si>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</si>
  <si>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</si>
  <si>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</si>
  <si>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</si>
  <si>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</si>
  <si>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</si>
  <si>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</si>
  <si>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</si>
  <si>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</si>
  <si>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</si>
  <si>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</si>
  <si>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</si>
  <si>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</si>
  <si>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</si>
  <si>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</si>
  <si>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</si>
  <si>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</si>
  <si>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</si>
  <si>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</si>
  <si>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</si>
  <si>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</si>
  <si>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</si>
  <si>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</si>
  <si>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</si>
  <si>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</si>
  <si>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</si>
  <si>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</si>
  <si>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Linea Base </t>
  </si>
  <si>
    <t>Año_corte</t>
  </si>
  <si>
    <t>Magnitud programada meta proyecto</t>
  </si>
  <si>
    <t xml:space="preserve">Magnitud contratada meta proyecto </t>
  </si>
  <si>
    <t>Magnitud entregada meta proyecto</t>
  </si>
  <si>
    <t>Apropiacion inicial meta proyecto POAI 2017</t>
  </si>
  <si>
    <t xml:space="preserve">Compromisos meta proyecto </t>
  </si>
  <si>
    <t>Giros meta proyecto</t>
  </si>
  <si>
    <t>Anexo</t>
  </si>
  <si>
    <t>Barrios Unidos</t>
  </si>
  <si>
    <t>Pilar Igualdad de calidad de vida</t>
  </si>
  <si>
    <t>Desarrollo integral desde la gestación hasta la adolescencia</t>
  </si>
  <si>
    <t xml:space="preserve">Adecuar tres (3) Jardines infantiles en el cuatrienio. </t>
  </si>
  <si>
    <t>3-3-1-15-01-02-1533-00</t>
  </si>
  <si>
    <t>ADECUACIÓN DE ESPACIOS</t>
  </si>
  <si>
    <t xml:space="preserve">Adecuar </t>
  </si>
  <si>
    <t xml:space="preserve">jardines infantiles </t>
  </si>
  <si>
    <t>en el cuatrenio</t>
  </si>
  <si>
    <t>Dotación</t>
  </si>
  <si>
    <t>Dotación pedagógica y adecuación de jardines infantiles</t>
  </si>
  <si>
    <t>Sector Integración social</t>
  </si>
  <si>
    <t>Bajo</t>
  </si>
  <si>
    <t>2019_4</t>
  </si>
  <si>
    <t>Dotar siete (7) jardines infantiles en el cuatrienio.</t>
  </si>
  <si>
    <t>DOTACIÓN</t>
  </si>
  <si>
    <t>Alto</t>
  </si>
  <si>
    <t>Vincular Tres mil (3.000) personas en acciones para la promoción del buen trato infantil en el cuatrienio.</t>
  </si>
  <si>
    <t>BUEN TRATO INFANTIL</t>
  </si>
  <si>
    <t>en acciones del buen trato infantil en el cuatrenio</t>
  </si>
  <si>
    <t>Atención a población vulnerable</t>
  </si>
  <si>
    <t>Prevención de violencia infantil y promoción del buen trato</t>
  </si>
  <si>
    <t>Protección integral a niños y niñas y adolescentes</t>
  </si>
  <si>
    <t>Personas vinculadas a acciones de promoción del buen trato infantil</t>
  </si>
  <si>
    <t>Igualdad y autonomía para una Bogotá incluyente</t>
  </si>
  <si>
    <t xml:space="preserve">Beneficiar a seiscientos cuarenta y nueve (649) adultos mayores con acciones integrales de mejora de calidad de vida y subsidio tipo C anualmente. </t>
  </si>
  <si>
    <t>3-3-1-15-01-03-1556-00</t>
  </si>
  <si>
    <t xml:space="preserve">adultos mayores </t>
  </si>
  <si>
    <t>con acciones integrales de mejora de calidad de vida y subsidio tipo C anualmente</t>
  </si>
  <si>
    <t>Atención a población vulnerable_Subsidio C</t>
  </si>
  <si>
    <t>Subsidio C a persona mayor</t>
  </si>
  <si>
    <t>Beneficiar a 300 personas con el programa de ayudas técnicas en el cuatrienio.</t>
  </si>
  <si>
    <t>AYUDAS TÉCNICAS</t>
  </si>
  <si>
    <t>con el programa de ayudas técnicas en el cuatrienio</t>
  </si>
  <si>
    <t>Ayudas Técnicas a personas con discapacidad (no incluidas en el POS)</t>
  </si>
  <si>
    <t>Sector Salud</t>
  </si>
  <si>
    <t xml:space="preserve"> Personas beneficiadas con ayudas técnicas no POS </t>
  </si>
  <si>
    <t>Calidad educativa para todos</t>
  </si>
  <si>
    <t>Dotar cuatro(4) IED en el cuatrienio con material pedagógico.</t>
  </si>
  <si>
    <t>3-3-1-15-01-07-1552-00</t>
  </si>
  <si>
    <t xml:space="preserve"> Institutos de educación distrital IED</t>
  </si>
  <si>
    <t>en el cuatrenio con material pedagogico</t>
  </si>
  <si>
    <t>Dotación pedagógica a colegios</t>
  </si>
  <si>
    <t>Sector Educación</t>
  </si>
  <si>
    <t>IED dotados con material pedagógico</t>
  </si>
  <si>
    <t>Mejores oportunidades para el desarrollo a través de la cultura, la recreación y el deporte</t>
  </si>
  <si>
    <t>Realizar treinta (32) eventos artísticos y culturales de difusión y promoción de espacios de expresión artística; festividades tradicionales y patrimoniales en el cuatrienio.</t>
  </si>
  <si>
    <t>3-3-1-15-01-11-0791-00</t>
  </si>
  <si>
    <t>EVENTOS CULTURALES Y ARTISTICOS</t>
  </si>
  <si>
    <t>eventos</t>
  </si>
  <si>
    <t>artísticos y culturales de difusión y promoción de espacios de expresión artística, festividades tradicionales y patrimoniales en el cuatrienio.</t>
  </si>
  <si>
    <t>Eventos artísticos, culturales y deportivos</t>
  </si>
  <si>
    <t>Realización de eventos artísticos, culturales y deportivos</t>
  </si>
  <si>
    <t>Sector Cultura, recreación y deporte</t>
  </si>
  <si>
    <t>Eventos artísticos y culturales realizados</t>
  </si>
  <si>
    <t>Realizar ocho (8) eventos en el cuatrienio de recreación y deporte.</t>
  </si>
  <si>
    <t>EVENTOS RECREATIVOS Y DEPORTIVOS</t>
  </si>
  <si>
    <t>en el cuatrienio de recreación y deporte</t>
  </si>
  <si>
    <t>Eventos de recreación y deporte realizados</t>
  </si>
  <si>
    <t>Vincular mil quinientas (1500) personas en el cuatrienio en procesos de formación artística y cultural.</t>
  </si>
  <si>
    <t xml:space="preserve">PROCESOS DE FORMACIÓN ARTÍSTICA Y CULTURAL </t>
  </si>
  <si>
    <t>en el cuatrienio en procesos de formación artística y cultural.</t>
  </si>
  <si>
    <t>Procesos de formación artística, cultural y deportiva</t>
  </si>
  <si>
    <t>Procesos de formación en áreas artísticas, en cultura y disciplinas deportivas</t>
  </si>
  <si>
    <t>Personas vinculadas a procesos de  formación artística y cultural</t>
  </si>
  <si>
    <t> Vincular a ocho mil personas (8000) en el cuatrienio a procesos de formación deportiva.</t>
  </si>
  <si>
    <t xml:space="preserve">PROCESOS DE FORMACIÓN DEPORTIVA </t>
  </si>
  <si>
    <t>en el cuatrienio a procesos de formación deportiva.</t>
  </si>
  <si>
    <t>Personas vinculadas a procesos de  formación deportiva</t>
  </si>
  <si>
    <t>Medio</t>
  </si>
  <si>
    <t>Pilar Democracia urbana</t>
  </si>
  <si>
    <t>Espacio público, derecho de todos</t>
  </si>
  <si>
    <t xml:space="preserve">Intervenir cuarenta (40) parques vecinales y/o de bolsillo en el cuatrienio. </t>
  </si>
  <si>
    <t>3-3-1-15-02-17-1558-00</t>
  </si>
  <si>
    <t>INTERVENCIÓN DE PARQUES</t>
  </si>
  <si>
    <t>Intervenir</t>
  </si>
  <si>
    <t xml:space="preserve">parques </t>
  </si>
  <si>
    <t>vecinales y/o de bolsillo en el cuatrienio.</t>
  </si>
  <si>
    <t>Parques</t>
  </si>
  <si>
    <t>Construcción, mantenimiento y dotación de parques vecinales y/o de bolsillo</t>
  </si>
  <si>
    <t>Parques vecinales y/o de bolsillo intervenidos</t>
  </si>
  <si>
    <t>Mejor movilidad para todos</t>
  </si>
  <si>
    <t>Mantener y/o intervenir treinta y cinco (35) Km/carril de malla vial local en el cuatrienio.</t>
  </si>
  <si>
    <t>3-3-1-15-02-18-1561-00</t>
  </si>
  <si>
    <t>MANTENIMIENTO MALLA VIAL LOCAL</t>
  </si>
  <si>
    <t>Mantener y/o intervenir</t>
  </si>
  <si>
    <t>Km/carril</t>
  </si>
  <si>
    <t>de malla vial local en el cuatrienio.</t>
  </si>
  <si>
    <t>Malla vial, espacio público y peatonal</t>
  </si>
  <si>
    <t xml:space="preserve">Construcción y/o mantenimiento de malla vial, espacio público y peatonal, y puentes peatonales y/o vehiculares sobre cuerpos de agua (de escala local: urbana y/o rural)
</t>
  </si>
  <si>
    <t>Sector Movilidad</t>
  </si>
  <si>
    <t>Km/carril de malla vial local mantenido</t>
  </si>
  <si>
    <t>Construir y/o mantener dieciocho mil (18000) M2 de Espacio público local en el cuatrienio.</t>
  </si>
  <si>
    <t>MANTENIMIENTO ESPACIO PÚBLICO</t>
  </si>
  <si>
    <t>Construir y/o mantener</t>
  </si>
  <si>
    <t xml:space="preserve">m2 </t>
  </si>
  <si>
    <t>de espacio público local en el cuatrienio</t>
  </si>
  <si>
    <t>Espacio Público</t>
  </si>
  <si>
    <t>m2 de espacio público mantenidos</t>
  </si>
  <si>
    <t>Pilar Construcción de comunidad y cultura ciudadana</t>
  </si>
  <si>
    <t>Seguridad y convivencia para todos</t>
  </si>
  <si>
    <t>Realizar tres (3) dotaciones en el cuatrienio para el fortalecimiento de la seguridad local.</t>
  </si>
  <si>
    <t>3-3-1-15-03-19-1563-00</t>
  </si>
  <si>
    <t>CONVIVENCIA CIUDADANA</t>
  </si>
  <si>
    <t>dotaciones</t>
  </si>
  <si>
    <t>en el cuatrenio para el fortalecimiento de la seguridad local</t>
  </si>
  <si>
    <t>Seguridad y convivencia</t>
  </si>
  <si>
    <t>Dotación con recursos tecnológicos para la seguridad</t>
  </si>
  <si>
    <t>Sector Seguridad, Convivencia y Justicia</t>
  </si>
  <si>
    <t>Infraestructura y dotaciones para seguridad</t>
  </si>
  <si>
    <t>Dotaciones para seguridad realizadas</t>
  </si>
  <si>
    <t>Vincular a Ochocientas (800) personas en el cuatrienio en ejercicios de convivencia ciudadana.</t>
  </si>
  <si>
    <t>en el cuatrenio en ejercicios de convivencia ciudadana</t>
  </si>
  <si>
    <t>Promoción de la convivencia ciudadana</t>
  </si>
  <si>
    <t>Personas vinculadas a ejercicios de convivencia ciudadana</t>
  </si>
  <si>
    <t>Eje transversal Sostenibilidad ambiental basada en la eficiencia energética</t>
  </si>
  <si>
    <t>Recuperación y manejo de la Estructura Ecológica Principal</t>
  </si>
  <si>
    <t>Sembrar y/o intervenir seiscientos (600) árboles en la localidad durante el cuatrienio.</t>
  </si>
  <si>
    <t>3-3-1-15-06-38-1532-00</t>
  </si>
  <si>
    <t>ARBORIZACIÓN</t>
  </si>
  <si>
    <t>Sembrar y/o intervenir</t>
  </si>
  <si>
    <t>árboles</t>
  </si>
  <si>
    <t>en la Localidad de Barrios Unidos</t>
  </si>
  <si>
    <t>Protección y recuperación de los recursos ambientales</t>
  </si>
  <si>
    <t xml:space="preserve">Intervención física en renaturalización, ecourbanismo, arborización, coberturas vegetales, muros verdes, paisajismo y jardinería
</t>
  </si>
  <si>
    <t>Sector Ambiente</t>
  </si>
  <si>
    <t xml:space="preserve">Plantación y mantenimiento de arboles, jardines y especies vegetales </t>
  </si>
  <si>
    <t>Arboles sembrados o intervenidos</t>
  </si>
  <si>
    <t>Eje transversal Gobierno legítimo, fortalecimiento local y eficiencia</t>
  </si>
  <si>
    <t>Gobernanza e influencia local, regional e internacional</t>
  </si>
  <si>
    <t xml:space="preserve">Cubrir la totalidad de los pagos a los nueve (9) ediles dentro de la vigencia de la anualidad. </t>
  </si>
  <si>
    <t>3-3-1-15-07-45-1559-00</t>
  </si>
  <si>
    <t>HONORARIOS A EDILES</t>
  </si>
  <si>
    <t>Cubrir</t>
  </si>
  <si>
    <t>ediles</t>
  </si>
  <si>
    <t>con el pago de honorarios</t>
  </si>
  <si>
    <t>Cubrir 9 ediles con el pago de honorarios</t>
  </si>
  <si>
    <t>Gestión pública local</t>
  </si>
  <si>
    <t>Fortalecimiento institucional y pago de honorarios de ediles</t>
  </si>
  <si>
    <t>Sector Gobierno</t>
  </si>
  <si>
    <t xml:space="preserve">Implementar anualmente una estrategia de fortalecimiento institucional. </t>
  </si>
  <si>
    <t>FORTALECIMIENTO LOCAL</t>
  </si>
  <si>
    <t>Implementar</t>
  </si>
  <si>
    <t>estrategia</t>
  </si>
  <si>
    <t>de fortalecimiento institucional anualmente</t>
  </si>
  <si>
    <t>Estrategias de fortalecimiento institucional realizadas</t>
  </si>
  <si>
    <t>Realizar una acción de control urbanístico, de espacio público y/o de establecimientos de comercio anualmente.</t>
  </si>
  <si>
    <t>IVC</t>
  </si>
  <si>
    <t>de control urbanistico de espacio publico y/o de establecimientos de comercio anualmente</t>
  </si>
  <si>
    <t>Realizar 1 estrategia de control urbanistico de espacio publico y/o de establecimientos de comercio anualmente</t>
  </si>
  <si>
    <t>Inspección, vigilancia y control - IVC</t>
  </si>
  <si>
    <t>Acciones de fortalecimiento para la inspección, vigilancia y control – IVC</t>
  </si>
  <si>
    <t>Inspección, vigilancia y control (IVC)</t>
  </si>
  <si>
    <t>Acciones de inspección, vigilancia y control realizadas</t>
  </si>
  <si>
    <t> Fortalecer veinte (20) Organizaciones, instancias y expresiones sociales ciudadanas para la participación durante la vigencia del plan.</t>
  </si>
  <si>
    <t>3-3-1-15-07-45-1562-00</t>
  </si>
  <si>
    <t>FORTALECIMIENTO PARA LA PARTICIPACIÓN</t>
  </si>
  <si>
    <t>Organizaciones, instancias y expresiones sociales ciudadanas</t>
  </si>
  <si>
    <t>para la participación durante la vigencia del plan.</t>
  </si>
  <si>
    <t>Fomento a la participación</t>
  </si>
  <si>
    <t>Organizaciones, instancias y expresiones sociales ciudadanas fortalecidas para la participación</t>
  </si>
  <si>
    <t>Vincular a seiscientos (600) personas a procesos de participación ciudadana y/o control social durante la vigencia del plan.</t>
  </si>
  <si>
    <t>PARTICIPACIÓN CIUDADANA Y CONTROL SOCIAL</t>
  </si>
  <si>
    <t>a procesos de participación ciudadana y/o control social durante la vigencia del plan</t>
  </si>
  <si>
    <t>Personas vinculadas a procesos de participación ciudadana y/o control social</t>
  </si>
  <si>
    <t xml:space="preserve">Gestionar la construcción  y/o adquisición de una sede de la alcaldía local. </t>
  </si>
  <si>
    <t>SEDE ADMINISTRATIVA</t>
  </si>
  <si>
    <t xml:space="preserve">Gestionar la construcción  y/o adquisición de </t>
  </si>
  <si>
    <t>sede</t>
  </si>
  <si>
    <t xml:space="preserve">de la alcaldía local. </t>
  </si>
  <si>
    <t>Proyecto estratégico (Sede administrativa)</t>
  </si>
  <si>
    <t>Proyecto estratégico</t>
  </si>
  <si>
    <t>Sede administrativa local adecuada</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</si>
  <si>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</si>
  <si>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</si>
  <si>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</si>
  <si>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</si>
  <si>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</si>
  <si>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</si>
  <si>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(clasifiquelo en sectorial o poblacional)</t>
  </si>
  <si>
    <t>Acto administrativo de aprobación</t>
  </si>
  <si>
    <t>Dependencia responsable</t>
  </si>
  <si>
    <r>
      <t>Localización física</t>
    </r>
    <r>
      <rPr>
        <sz val="11"/>
        <rFont val="Calibri"/>
        <family val="2"/>
      </rPr>
      <t xml:space="preserve"> y/o virtual</t>
    </r>
    <r>
      <rPr>
        <sz val="11"/>
        <color indexed="10"/>
        <rFont val="Calibri"/>
        <family val="2"/>
      </rPr>
      <t xml:space="preserve"> </t>
    </r>
    <r>
      <rPr>
        <sz val="11"/>
        <color indexed="8"/>
        <rFont val="Calibri"/>
        <family val="2"/>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</si>
  <si>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</si>
  <si>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</si>
  <si>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</si>
  <si>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</si>
  <si>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</si>
  <si>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</si>
  <si>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</si>
  <si>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t>1.      Plan Sectorial de Educación Territorial, Ley 115 de 1994</t>
  </si>
  <si>
    <t>Actividad Emilia Chavarro 15-04-2020</t>
  </si>
  <si>
    <t>Planeacion</t>
  </si>
  <si>
    <t xml:space="preserve">La localidad de Barrios Unidos cuenta actualmente con nueve instituciones educativas distritales, las cuales albergan alrededor de 11.900 estudiantes. Para estas instituciones es fundamental contar con herramientas tecnológicas acecuadas y a la vanguardia con el fin de que contribuyan a que los procesos de formación sean mas eficaces, es por esta razón que la Alcaldía Local de Barrios Unidos suscribió un convenio con la Secretaría Distrital de Educación – SDE con el cual se logró la adquisición de 374 computadores de escritorio y portátiles. Éstos fueron distribuidos de acuerdo a la capacidad en la infraestrucutra de los colegios y será pieza clave en el desarrollo de las competencias de los estudiantes de la localidad. </t>
  </si>
  <si>
    <t xml:space="preserve">2.      Plan Sectorial de Salud Territorial, Ley 691 de 2001 </t>
  </si>
  <si>
    <t>3.      Plan Departamental de Agua, Ley 1176 de 2007</t>
  </si>
  <si>
    <t>4.      Plan Maestro de Acueducto y Alcantarillado Distrital o Municipal, Ley 142 de 1994</t>
  </si>
  <si>
    <t>5.      Plan de Gestión Integral de Residuos Sólidos, Ley 1252 de 2008</t>
  </si>
  <si>
    <t>6.      Plan de deporte, actividad física, recreación y aprovechamiento del tiempo libre, Ley 181 de 1995</t>
  </si>
  <si>
    <t xml:space="preserve">La Alcaldía aumentó la cantidad de disciplinas que normalmente se practican, abriendo espacios para la práctica del ultimate, skateboarding, rugby y porras obteniendo gran demanda de los mismos y generando mayores espacios para la práctica de nuevos deportes. Durante 2019 también se llevaron a cabo la celebración de dos eventos recreo deportivos denominados “Festival Colombianito” y las “Vacaciones Recretaivas” donde participaron mas de 240 adultos y 350 niños y niñas d ela localidad. </t>
  </si>
  <si>
    <t xml:space="preserve">Alcaldía logró finalizar la intervención de 8 parques, que sumado con los 32 parques intervenidos en vigencias anterioresdan cunplimiento a lo establecido en la meta para el cuatrienio. La totalidad de las intervenciones y contrucciones representan aproximadamente un 33% de cubrimiento sobre todos los parques de la localidad. </t>
  </si>
  <si>
    <t>7.      Plan de Gestión Ambiental, Ley 99 de 1993</t>
  </si>
  <si>
    <t>8.      Plan de Desarrollo Turístico, Ley 300 de 1996</t>
  </si>
  <si>
    <t>9.      Planes de Gestión del Riesgo, Ley 1523 de 2012</t>
  </si>
  <si>
    <t>10.   Plan de Acción Territorial Víctimas (o PIU), Ley 1448 de 2011</t>
  </si>
  <si>
    <t>11.   Planes de Movilidad, Ley 1083 de 2006</t>
  </si>
  <si>
    <t>12.   Plan de  Cultura, Ley 397 de 1997</t>
  </si>
  <si>
    <t>13.   Plan de Ordenamiento Territorial, Ley 388 de 1997</t>
  </si>
  <si>
    <t>14.   Plan de Desarrollo Administrativo, Ley 489 de 1998</t>
  </si>
  <si>
    <t>15.   Planes departamentales, municipales y distritales de promoción y estímulo a la mujer, Ley 581 de 2000</t>
  </si>
  <si>
    <t>16.   Planes de desarrollo juvenil y/o planes operativos, Ley 1622 de 2013</t>
  </si>
  <si>
    <t>17.   Política (Plan) de Atención a la infancia y adolescencia, Ley 1098 de 2006</t>
  </si>
  <si>
    <t>Demoras en la importación o fabricación  de algunos elementos  de dotación, se presentó una diferencia entre el anexo técnico y la propuesta economica del contrato, razón por la cual se suscribir una segunda modificación de prorroga por dos meses y adición por el valor de la diferencia presentada.</t>
  </si>
  <si>
    <t xml:space="preserve">Las acciones enfocadas a fortalecer el buen trato infantil han sido pieza fundamental de la administración local, es por eso, que en el mes de noviembre de 2019 se llevó a cabo la semana del buen trato en equipo con la Secretaría Distrital de Integración Social – SDIS. En esta semana participaron 570 personas, en actividades enfocadas a fomentar el buen estímulo de los padres hacia sus hijos en el hogar. 
Adicional a lo anterior, con el fin de complementar la dinámica establecida de crear escuelas de padres en instituciones educativas de la localidad, la Alcaldía Local de Barrios Unidos inició el proceso para la creación de ferias de sexualidad. Éstas ferias permiten a los estudiantes de grados superiores asistir a dinámicas en las cuales se explica todos los temas relacionados con la sexualidad en adolecentes y que tienen como fin crear conciencia entre ellos para fomentar el acciones de buen trato infantil.
</t>
  </si>
  <si>
    <t>18.   Plan de desarrollo de las comunidades negras, Ley 70 de 1993. Si aplica.</t>
  </si>
  <si>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</si>
  <si>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</si>
  <si>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</si>
  <si>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</si>
  <si>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</si>
  <si>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</si>
  <si>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</si>
  <si>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</si>
  <si>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</si>
  <si>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2017 a 31 Diciembre </t>
  </si>
  <si>
    <t>NOMBRE</t>
  </si>
  <si>
    <t>DISPONIBLE (Final)</t>
  </si>
  <si>
    <t>EJECUCION</t>
  </si>
  <si>
    <t xml:space="preserve">% Ejec </t>
  </si>
  <si>
    <t>GIROS</t>
  </si>
  <si>
    <t>% Giros</t>
  </si>
  <si>
    <t>GASTOS</t>
  </si>
  <si>
    <t>89.86</t>
  </si>
  <si>
    <t>38.61</t>
  </si>
  <si>
    <t>GASTOS DE FUNCIONAMIENTO</t>
  </si>
  <si>
    <t>GASTOS GENERALES</t>
  </si>
  <si>
    <t>OBLIGACIONES POR PAGAR</t>
  </si>
  <si>
    <t>INVERSIÓN</t>
  </si>
  <si>
    <t>DIRECTA</t>
  </si>
  <si>
    <t xml:space="preserve">2018 a 31 Diciembre </t>
  </si>
  <si>
    <t>99.48</t>
  </si>
  <si>
    <t>15.27</t>
  </si>
  <si>
    <t>88.60</t>
  </si>
  <si>
    <t>54.63</t>
  </si>
  <si>
    <t xml:space="preserve">2019 a 31 de diciembre de 2019 </t>
  </si>
  <si>
    <t>ADQUISICION DE BIENES Y SERVICIOS</t>
  </si>
  <si>
    <t>2020 a 16 de abril de 2020</t>
  </si>
  <si>
    <t>Modalidad de Selección</t>
  </si>
  <si>
    <r>
      <t xml:space="preserve">Año 0 – </t>
    </r>
    <r>
      <rPr>
        <b/>
        <sz val="11"/>
        <rFont val="Calibri"/>
        <family val="2"/>
      </rPr>
      <t>2016</t>
    </r>
    <r>
      <rPr>
        <b/>
        <sz val="11"/>
        <color rgb="FF000000"/>
        <rFont val="Calibri"/>
        <family val="2"/>
      </rPr>
      <t xml:space="preserve"> (a 31 Dic)</t>
    </r>
  </si>
  <si>
    <r>
      <t xml:space="preserve">Año 1 – </t>
    </r>
    <r>
      <rPr>
        <b/>
        <sz val="11"/>
        <rFont val="Calibri"/>
        <family val="2"/>
      </rPr>
      <t>2017</t>
    </r>
    <r>
      <rPr>
        <b/>
        <sz val="11"/>
        <color rgb="FF000000"/>
        <rFont val="Calibri"/>
        <family val="2"/>
      </rPr>
      <t xml:space="preserve"> (a 31 Dic)</t>
    </r>
  </si>
  <si>
    <t>Modalidad de Selección </t>
  </si>
  <si>
    <r>
      <t xml:space="preserve">Año 2 – </t>
    </r>
    <r>
      <rPr>
        <b/>
        <sz val="11"/>
        <rFont val="Calibri"/>
        <family val="2"/>
      </rPr>
      <t>2018</t>
    </r>
    <r>
      <rPr>
        <b/>
        <sz val="11"/>
        <color rgb="FF000000"/>
        <rFont val="Calibri"/>
        <family val="2"/>
      </rPr>
      <t xml:space="preserve"> (a 31 Dic)</t>
    </r>
  </si>
  <si>
    <r>
      <t xml:space="preserve">Año último   – </t>
    </r>
    <r>
      <rPr>
        <b/>
        <sz val="11"/>
        <rFont val="Calibri"/>
        <family val="2"/>
      </rPr>
      <t xml:space="preserve">2019 </t>
    </r>
    <r>
      <rPr>
        <b/>
        <sz val="11"/>
        <color rgb="FF000000"/>
        <rFont val="Calibri"/>
        <family val="2"/>
      </rPr>
      <t>(a ultimo corte)</t>
    </r>
  </si>
  <si>
    <t>Cantidad</t>
  </si>
  <si>
    <t>LICITACIÓN PÚBLICA</t>
  </si>
  <si>
    <t>$ 14.672.589.543,00</t>
  </si>
  <si>
    <t>$ 10.927.389.950,00</t>
  </si>
  <si>
    <t>$ 12.325.694.823,00</t>
  </si>
  <si>
    <t>$ 8.974.195.370,00</t>
  </si>
  <si>
    <t>Selección Abreviada</t>
  </si>
  <si>
    <t>Menor Cuantía</t>
  </si>
  <si>
    <t>$ 54.328.472.477,00</t>
  </si>
  <si>
    <t>$ 1.168.860.285,00</t>
  </si>
  <si>
    <t>$ 554.434.311,00</t>
  </si>
  <si>
    <t>$ 121.370.684,00</t>
  </si>
  <si>
    <t>SUBASTA INVERSA</t>
  </si>
  <si>
    <t>$ 488.970.605,00</t>
  </si>
  <si>
    <t>$ 88.376.540,00</t>
  </si>
  <si>
    <t>$ 397.397.158,00</t>
  </si>
  <si>
    <t>$ 660.270.296,36</t>
  </si>
  <si>
    <t>Bolsa de Productos</t>
  </si>
  <si>
    <t>Acuerdo Marco de Precios</t>
  </si>
  <si>
    <t>$ 305.434.583,38</t>
  </si>
  <si>
    <t>$ 741.438.869,70</t>
  </si>
  <si>
    <t>$ 1.108.815.915,00</t>
  </si>
  <si>
    <t>$ 680.957.825,26</t>
  </si>
  <si>
    <t>Concurso de Méritos</t>
  </si>
  <si>
    <t>$ 1.466.879.640,00</t>
  </si>
  <si>
    <t>$ 2.414.480.043,00</t>
  </si>
  <si>
    <t>$ 766.436.856,00</t>
  </si>
  <si>
    <t>Mínima Cuantía</t>
  </si>
  <si>
    <t>$ 80.551.757,00</t>
  </si>
  <si>
    <t>$ 64.693.222,00</t>
  </si>
  <si>
    <t>$ 149.822.843,00</t>
  </si>
  <si>
    <t>$ 122.018.969,00</t>
  </si>
  <si>
    <t>Contratación Directa</t>
  </si>
  <si>
    <t>$ 21.000.000,00</t>
  </si>
  <si>
    <t>$ 33.786.511,00</t>
  </si>
  <si>
    <t>$ 0,00</t>
  </si>
  <si>
    <t>$ 38.464.932,00</t>
  </si>
  <si>
    <t>Convenios (Régimen especial del Decreto 777 de 1992, Art- 355 de la Constitución)</t>
  </si>
  <si>
    <t>Contratación Directa. Contratos Interadministrativos</t>
  </si>
  <si>
    <t>$ 149.620.800,00</t>
  </si>
  <si>
    <t>$ 257.767.009,00</t>
  </si>
  <si>
    <t>$ 1.047.916.000,00</t>
  </si>
  <si>
    <t>$ 700.751.665,00</t>
  </si>
  <si>
    <t>Contratación Directa. Contratos de Prestación de Servicios Profesionales</t>
  </si>
  <si>
    <t>$ 1.354.495.197,00</t>
  </si>
  <si>
    <t>$ 2.422.162.181,66</t>
  </si>
  <si>
    <t>$ 3.890.392.071,00</t>
  </si>
  <si>
    <t>$ 4.922.643.512,67</t>
  </si>
  <si>
    <t>Contratación Directa. Contratos de Prestación de Servicios de apoyo a la gestión.</t>
  </si>
  <si>
    <t>$ 163.166.671,00</t>
  </si>
  <si>
    <t>$ 334.770.298,00</t>
  </si>
  <si>
    <t>$ 552.126.376,00</t>
  </si>
  <si>
    <t>$ 1.157.806.539,33</t>
  </si>
  <si>
    <t>Otras modalidades de contratación directa, incluir convenios de asociación o de cooperación</t>
  </si>
  <si>
    <t>$ 552.146.000,00</t>
  </si>
  <si>
    <t>TOTAL CONTRATACIÓN</t>
  </si>
  <si>
    <t>$ 73.031.181.273,38</t>
  </si>
  <si>
    <t>$ 16.591.390.866,36</t>
  </si>
  <si>
    <t>$ 22.441.079.540,00</t>
  </si>
  <si>
    <t>$ 18.144.916.649,62</t>
  </si>
  <si>
    <t>Tipo de Contrato</t>
  </si>
  <si>
    <r>
      <t xml:space="preserve">Año último   – </t>
    </r>
    <r>
      <rPr>
        <b/>
        <sz val="11"/>
        <rFont val="Calibri"/>
        <family val="2"/>
      </rPr>
      <t>2019</t>
    </r>
    <r>
      <rPr>
        <b/>
        <sz val="11"/>
        <color rgb="FF000000"/>
        <rFont val="Calibri"/>
        <family val="2"/>
      </rPr>
      <t xml:space="preserve"> (a ultimo corte)</t>
    </r>
  </si>
  <si>
    <t>Obra Pública</t>
  </si>
  <si>
    <t xml:space="preserve"> $                    14.402.589.543,00 </t>
  </si>
  <si>
    <t xml:space="preserve"> $                    10.927.389.950,00 </t>
  </si>
  <si>
    <t xml:space="preserve"> $                         157.802.617,00 </t>
  </si>
  <si>
    <t xml:space="preserve"> $                      7.770.000.000,00 </t>
  </si>
  <si>
    <t>Interventoría</t>
  </si>
  <si>
    <t xml:space="preserve"> $                      1.466.879.640,00 </t>
  </si>
  <si>
    <t xml:space="preserve"> $                    13.224.480.043,00 </t>
  </si>
  <si>
    <t xml:space="preserve"> $                         766.436.856,00 </t>
  </si>
  <si>
    <t>Prestación de Servicios Profesionales</t>
  </si>
  <si>
    <t xml:space="preserve"> $                      1.354.495.197,00 </t>
  </si>
  <si>
    <t xml:space="preserve"> $                      2.422.162.181,66 </t>
  </si>
  <si>
    <t xml:space="preserve"> $                      3.890.392.071,00 </t>
  </si>
  <si>
    <t xml:space="preserve"> $                      4.922.643.512,67 </t>
  </si>
  <si>
    <t>Prestación de Servicios de Apoyo a la Gestión</t>
  </si>
  <si>
    <t xml:space="preserve"> $                         163.166.671,00 </t>
  </si>
  <si>
    <t xml:space="preserve"> $                         334.770.298,00 </t>
  </si>
  <si>
    <t xml:space="preserve"> $                         552.126.376,00 </t>
  </si>
  <si>
    <t xml:space="preserve"> $                      1.157.806.539,33 </t>
  </si>
  <si>
    <t>Prestación de Servicios (aseo, vigilancia, etc)</t>
  </si>
  <si>
    <t xml:space="preserve"> $                    54.692.365.559,00 </t>
  </si>
  <si>
    <t xml:space="preserve"> $                      1.694.840.641,00 </t>
  </si>
  <si>
    <t xml:space="preserve"> $                      2.479.183.429,00 </t>
  </si>
  <si>
    <t xml:space="preserve"> $                      1.934.071.174,70 </t>
  </si>
  <si>
    <t>Suministro</t>
  </si>
  <si>
    <t xml:space="preserve"> $                         321.031.476,38 </t>
  </si>
  <si>
    <t xml:space="preserve"> $                         193.616.859,70 </t>
  </si>
  <si>
    <t xml:space="preserve"> $                           59.423.631,00 </t>
  </si>
  <si>
    <t xml:space="preserve"> $                           70.500.000,00 </t>
  </si>
  <si>
    <t>Compraventa</t>
  </si>
  <si>
    <t xml:space="preserve"> $                         375.570.605,00 </t>
  </si>
  <si>
    <t xml:space="preserve"> $                         119.912.730,00 </t>
  </si>
  <si>
    <t xml:space="preserve"> $                         908.522.477,00 </t>
  </si>
  <si>
    <t xml:space="preserve"> $                         776.438.632,92 </t>
  </si>
  <si>
    <t>Seguros</t>
  </si>
  <si>
    <t xml:space="preserve"> $                           84.461.782,00 </t>
  </si>
  <si>
    <t xml:space="preserve"> $                           54.998.686,00 </t>
  </si>
  <si>
    <t xml:space="preserve"> $                           90.482.376,00 </t>
  </si>
  <si>
    <t xml:space="preserve"> $                            7.803.337,00 </t>
  </si>
  <si>
    <t>Comisión</t>
  </si>
  <si>
    <t>Convenios</t>
  </si>
  <si>
    <t xml:space="preserve"> $                         552.146.000,00 </t>
  </si>
  <si>
    <t xml:space="preserve"> $                         551.966.000,00 </t>
  </si>
  <si>
    <t xml:space="preserve"> $                                            -   </t>
  </si>
  <si>
    <t>Contratos Interadministrativos</t>
  </si>
  <si>
    <t xml:space="preserve"> $                         149.620.800,00 </t>
  </si>
  <si>
    <t xml:space="preserve"> $                         257.767.009,00 </t>
  </si>
  <si>
    <t xml:space="preserve"> $                         495.950.000,00 </t>
  </si>
  <si>
    <t xml:space="preserve"> $                         700.751.665,00 </t>
  </si>
  <si>
    <t>Otros</t>
  </si>
  <si>
    <t xml:space="preserve"> $                           21.000.000,00 </t>
  </si>
  <si>
    <t xml:space="preserve"> $                           33.786.511,00 </t>
  </si>
  <si>
    <t xml:space="preserve"> $                           30.750.520,00 </t>
  </si>
  <si>
    <t xml:space="preserve"> $                           38.464.932,00 </t>
  </si>
  <si>
    <t xml:space="preserve"> $                    73.031.181.273,38 </t>
  </si>
  <si>
    <t xml:space="preserve"> $                    16.591.390.866,36 </t>
  </si>
  <si>
    <t xml:space="preserve"> $                    22.441.079.540,00 </t>
  </si>
  <si>
    <t xml:space="preserve"> $                    18.144.916.649,62 </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</si>
  <si>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</si>
  <si>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</si>
  <si>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</si>
  <si>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</si>
  <si>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</si>
  <si>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</si>
  <si>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</si>
  <si>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</si>
  <si>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</si>
  <si>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</si>
  <si>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</si>
  <si>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</si>
  <si>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</si>
  <si>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</si>
  <si>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</si>
  <si>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</si>
  <si>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</si>
  <si>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</si>
  <si>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Garantias</t>
  </si>
  <si>
    <t>Estado de las garantías</t>
  </si>
  <si>
    <t>Liquidación</t>
  </si>
  <si>
    <t>Fecha de liquidación</t>
  </si>
  <si>
    <t>Observaciones a la liquidación</t>
  </si>
  <si>
    <t>Actividades pendientes</t>
  </si>
  <si>
    <t>COMODATO 01 DE 2016</t>
  </si>
  <si>
    <t>EL COMODATARIO recibe de EL COMODANTE en préstamo de uso a título gratuito, con destino único y exclusivo de la Junta de Acción Comunal del Barrio LA LIBERTAD, para el desarrollo de las actividades propias de la Junta de Acción Comunal, los siguientes bienes de propiedad de EL COMODANTE, sobre los cuales no pesa ningún gravamen o limitación y que se describen así:...</t>
  </si>
  <si>
    <t>La misionalidad de los contratos a nivel local con dependencia del nivel central, es mediante su capacidad humana desarrollar y fortalecer la participación social de los sectores políticos, sociales, culturales y locales, mediante la prestación de los servicios profesionales, de apoyo a la gestión y  toda contratación pública que se desarrolla para atender las necesidades de la comunidad y así cumplir con los objetivos de la entidad.</t>
  </si>
  <si>
    <t>JUNTA DE ACCION COMUNAL DEL BARRIO LA LIBERTAD</t>
  </si>
  <si>
    <t>Respecto al valor de los contratos, de conformidad con lo establecido en la Ley civil, y dada la naturaleza del contrato de comodato, éstos son a título gratuito y por lo tanto, no genera erogaciones económicas a cargo de ninguna de las partes.</t>
  </si>
  <si>
    <t>N.A</t>
  </si>
  <si>
    <t>24 meses</t>
  </si>
  <si>
    <t>ZICO ANTONIO SUAREZ SUAREZ</t>
  </si>
  <si>
    <t>Los Contratos de Comodato celebrados como préstamos a título gratuito de elementos propiedad del FDLBU no requieren constitución de garantías, no obstante, todos los bienes propiedad del FDLBU se encuentran cubiertos por las pólizas de seguro globales de la Alcaldía Local.</t>
  </si>
  <si>
    <t>TERMINADO</t>
  </si>
  <si>
    <t>COMODATO 03 DE 2016</t>
  </si>
  <si>
    <t>EL COMODATARIO recibe de EL COMODANTE en préstamo de uso a título gratuito, con destino único y exclusivo de la Junta de Acción Comunal del Barrio LA MERCED NORTE, para el desarrollo de las actividades propias de la Junta de Acción Comunal, los siguientes bienes de propiedad de EL COMODANTE, sobre los cuales no pesa ningún gravamen o limitación y que se describen así:...</t>
  </si>
  <si>
    <t>JUNTA DE ACCION COMUNAL DEL BARRIO LA MERDEC NORTE</t>
  </si>
  <si>
    <t>O</t>
  </si>
  <si>
    <t>COMODATO 04 DE 2016</t>
  </si>
  <si>
    <t>EL COMODATARIO recibe de EL COMODANTE en préstamo de uso a título gratuito, con destino único y exclusivo de la Junta de Acción Comunal del Barrio LA PAZ, para el desarrollo de las actividades propias de la Junta de Acción Comunal, los siguientes bienes de propiedad de EL COMODANTE, sobre los cuales no pesa ningún gravamen o limitación y que se describen así:...</t>
  </si>
  <si>
    <t>JUNTA DE ACCION COMUNAL DEL BARRIO LA PAZ NORTE</t>
  </si>
  <si>
    <t>COMODATO 05 DE 2016</t>
  </si>
  <si>
    <t>EL COMODATARIO recibe de EL COMODANTE en préstamo de uso a título gratuito, con destino único y exclusivo de la Junta de Acción Comunal del Barrio BENJAMÍN HERRERA Y LAS QUINTAS, para el desarrollo de las actividades propias de la Junta de Acción Comunal, los siguientes bienes de propiedad de EL COMODANTE, sobre los cuales no pesa ningún gravamen o limitación y que se describen así:....</t>
  </si>
  <si>
    <t>JUNTA DE ACCION COMUNAL DEL BARRIO BENJAMIN HERRERA Y LAS QUINTAS</t>
  </si>
  <si>
    <t>COMODATO 06 DE 2016</t>
  </si>
  <si>
    <t>EL COMODATARIO recibe de EL COMODANTE en préstamo de uso a título gratuito, con destino único y exclusivo de la Junta de Acción Comunal del Barrio DOCE DE OCTUBRE, para el desarrollo de las actividades propias de la Junta de Acción Comunal, los siguientes bienes de propiedad de EL COMODANTE, sobre los cuales no pesa ningún gravamen o limitación y que se describen así:...</t>
  </si>
  <si>
    <t>JUNTA DE ACCION COMUNAL DEL BARRIO DOCE DE OCTUBRE</t>
  </si>
  <si>
    <t>COMODATO 07 DE 2016</t>
  </si>
  <si>
    <t>EL COMODATARIO recibe de EL COMODANTE en préstamo de uso a título gratuito, con destino único y exclusivo de la Junta de Acción Comunal del Barrio EL ROSARIO, para el desarrollo de las actividades propias de la Junta de Acción Comunal, los siguientes bienes de propiedad de EL COMODANTE, sobre los cuales no pesa ningún gravamen o limitación y que se describen así:...</t>
  </si>
  <si>
    <t>JUNTA DE ACCIÓN COMUNAL DEL BARRIO DEL ROSARIO</t>
  </si>
  <si>
    <t>FDLBU-CD-001-2016</t>
  </si>
  <si>
    <t>Prestación de servicios de apoyo a la gestión normativa a la gestión de competencia del grupo normativo y jurídico de la Alcaldía Local, en las necesidades de orden administrativo descritas de acuerdo con los lineamientos y la propuesta presentada</t>
  </si>
  <si>
    <t>DIEGO ARMANDO AVILA LARA</t>
  </si>
  <si>
    <t>3 Meses</t>
  </si>
  <si>
    <t>PÓLIZA DE CUMPLIMIENTO Y CALIDAD DEL SERVICIO</t>
  </si>
  <si>
    <t>EXPIRADA</t>
  </si>
  <si>
    <t>Liquidado el 1 de junio de 2016</t>
  </si>
  <si>
    <t>LIQUIDADO</t>
  </si>
  <si>
    <t>COMODATO 09 DE 2016</t>
  </si>
  <si>
    <t>EL COMODATARIO recibe de EL COMODANTE en préstamo de uso a título gratuito, con destino único y exclusivo de la Junta de Acción Comunal del Barrio MODELO DEL NORTE, para el desarrollo de las actividades propias de la Junta de Acción Comunal, los siguientes bienes de propiedad de EL COMODANTE, sobre los cuales no pesa ningún gravamen o limitación y que se describen así:...</t>
  </si>
  <si>
    <t>JUNTA DE ACCION COMUNAL DEL BARRIO MODELO NORTE</t>
  </si>
  <si>
    <t>COMODATO 10 DE 2016</t>
  </si>
  <si>
    <t>EL COMODATARIO recibe de EL COMODANTE en préstamo de uso a título gratuito, con destino único y exclusivo de la Junta de Acción Comunal del Barrio LA CASTELLANA, para el desarrollo de las actividades propias de la Junta de Acción Comunal, los siguientes bienes de propiedad de EL COMODANTE, sobre los cuales no pesa ningún gravamen o limitación y que se describen así:...</t>
  </si>
  <si>
    <t>JUNTA DE ACCION COMUNAL DEL BARRIO LA CASTELLANA</t>
  </si>
  <si>
    <t>COMODATO 11 DE 2016</t>
  </si>
  <si>
    <t>EL COMODATARIO recibe de EL COMODANTE en préstamo de uso a título gratuito, con destino único y exclusivo de la Junta de Acción Comunal del Barrio BAQUERO, RAFAEL URIBE. MUEQUETA Y SIETE DE AGOSTO, para el desarrollo de las actividades propias de la Junta de Acción Comunal, los siguientes bienes de propiedad de EL COMODANTE, sobre los cuales no pesa ningún gravamen o limitación y que se describen así:...</t>
  </si>
  <si>
    <t>JUNTA DE ACCION COMUNAL DEL BARRIO BAQUERO, RAFAEL URIBE, MUEQUETA Y SIETE DE AGOSTO</t>
  </si>
  <si>
    <t>COMODATO 12 DE 2016</t>
  </si>
  <si>
    <t>EL COMODATARIO recibe de EL COMODANTE en préstamo de uso a título gratuito, con destino único y exclusivo de la Junta de Acción Comunal del Barrio JORGE ELIECER GAITÁN, para el desarrollo de las actividades propias de la Junta de Acción Comunal, los siguientes bienes de propiedad de EL COMODANTE, sobre los cuales no pesa ningún gravamen o limitación y que se describen así:</t>
  </si>
  <si>
    <t>JUNTA DE ACCION COMUNAL DEL BARRIO JORGE ELIECER GAITAN</t>
  </si>
  <si>
    <t>FDLBU-CD-04-2016</t>
  </si>
  <si>
    <t>Prestar sus servicios profesionales para el Grupo de Gestión Normativo y Jurídico de la Alcaldía Local de Barrios Unidos, en la emisión de conceptos técnicos en el trámite de las actuaciones administrativas que cursan en la Alcaldía Local, en lo concerniente a actuaciones administrativas de índole policivo y urbanístico, para contribuir con la descongestión del grupo, de acuerdo con los lineamientos y la propuesta presentada</t>
  </si>
  <si>
    <t>CESAR ALEXANDER URIZA ROJAS</t>
  </si>
  <si>
    <t>1 mes y 14 días</t>
  </si>
  <si>
    <t>Liquidado el 18 de mayo de 2016</t>
  </si>
  <si>
    <t>FDLBU-CD-05-2015</t>
  </si>
  <si>
    <t>En virtud del presente contrato LA ARRENDADORA entrega al ARRENDATARIO, a titulo de
arrendamiento, y este recibe de aquel al mismo título, un inmueble con destinación como bodega</t>
  </si>
  <si>
    <t>CONTRATACIÓN DIRECTA</t>
  </si>
  <si>
    <t>ALBA CECILIA GONZALEZ CEBALLOS</t>
  </si>
  <si>
    <t>10 MESES</t>
  </si>
  <si>
    <t>FDLBU-CD-016-2016</t>
  </si>
  <si>
    <t>Prestar los servicios profesionales en el grupo de gestion normativo y juridico de la alcaldia local de barrios unidos en las competencias asignadas a ese despacho, en la emision de conceptos juridicos en actuaciones administrativas de indole policivo y urbanistico para el fortalecimiento y descongestion del grupo, de acuerdo con los lineamientos y la propuesta presentada.</t>
  </si>
  <si>
    <t>JAIME ARIAS CASTRO</t>
  </si>
  <si>
    <t>2 Meses</t>
  </si>
  <si>
    <t>Liquidado el 10 de agosto de 2016</t>
  </si>
  <si>
    <t>FDLBU-SAMC-02-2016</t>
  </si>
  <si>
    <t>apoyo en la realizaci{on de encuentros ciudadanos consolidacioon de la informacion para la estructuracion de documentos preliminar del plan de desarrollo local 2017-2020</t>
  </si>
  <si>
    <t>fundacion foro civico escuela de democracia, derechos humanos, y participacion ciudadana</t>
  </si>
  <si>
    <t>4 Meses</t>
  </si>
  <si>
    <t>1,- el 20 de mayo d e2016 se hizo modificación contractual, en dónde se dispuso que el plazo no es de 4 meses pactado originalmente sino de 3 meses;  y el valor inicial de  $105'270.000 a el valor de $69'653.334</t>
  </si>
  <si>
    <t>CUMPLIMIENTO DEL CONTRATO, CALIDAD DEL SERVICIO E INDEMNIZACIONES LABORALES.</t>
  </si>
  <si>
    <t>EL 18 DE NOVIEMBRE DE 2016.</t>
  </si>
  <si>
    <t>FDLBU-PMC-07-2016</t>
  </si>
  <si>
    <t>Prestación del servicio de mensajería: recepción, recolección, clasificación, transporte y entrega de documentos generados en las diferentes dependencias de la alcaldía local de Barrios Unidos</t>
  </si>
  <si>
    <t>MÍNIMA CUANTÍA</t>
  </si>
  <si>
    <t>entrega inmediaTa segura s.a</t>
  </si>
  <si>
    <t>8 Meses</t>
  </si>
  <si>
    <t>Prórroga 1: 4 Meses (12/01/2017 a 11/05/2017)                                                                                                                                                                                                                                                                Prórroga 2: 4 meses  (12/05/2017 a11/09/2017)                                                                                                                                                                                                                                                                 Prórroga 3: 12 días (12/09/2017 a 26/09/2017)</t>
  </si>
  <si>
    <t>19 DE OCTUBRE DE 2017.</t>
  </si>
  <si>
    <t> FDLBU-CD-10-2016</t>
  </si>
  <si>
    <t>Por sus propios medios, los servicios profesionales para apoyar al Grupo de Gestión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</si>
  <si>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KAREN ADRIANA DUARTE MAYORGA</t>
  </si>
  <si>
    <t>7 Meses Y 20 días</t>
  </si>
  <si>
    <t>FDLBU-CD-09- 2016</t>
  </si>
  <si>
    <t>Prestar por sus propios medios, con plena autonomía técnica, administrativa y financiera, sus servicios profesionales al Fondo de Desarrollo Local ¿ Despacho Alcaldía Local de Barrios Unidos, para la revisión, seguimiento y cumplimiento de las normas que regulan los contratos suscritos por este, en el desarrollo de las diferentes etapas pre-contractual, contractual y post-contractual</t>
  </si>
  <si>
    <t>OSCAR EDUARDO PINILLA PINILLA</t>
  </si>
  <si>
    <t>7 Meses y 18 días</t>
  </si>
  <si>
    <t>Adición 1:$7,200,000    (01/01/2017 a 31/01/2017)                                                                                                                                                                                                                                                           Adición 2: $7,200,000 (01/02/2017 a 28/02/2017)</t>
  </si>
  <si>
    <t>Prórroga 1: Un mes                                                      Prórroga 2: Un mes</t>
  </si>
  <si>
    <t>FDLBU-CD-11-2016</t>
  </si>
  <si>
    <t>Prestar por sus propios medios, con plena autonomía técnica, administrativa y financiera, los servicios profesionales para apoyar al Grupo de Gestión Administrativo y Financiero en los asuntos relativos a la Planeación Local, en el marco de las competencias bajo su responsabilidad, así como al Manual de Procesos y Procedimientos de la Secretaría Distrital de Gobierno y demás normatividad existente sobre la materia</t>
  </si>
  <si>
    <t>JHON HENRY PAEZ CORTES</t>
  </si>
  <si>
    <t>adición 1$ 4,500,000                                                           Adición 2: $4,500,000</t>
  </si>
  <si>
    <t>Prórroga 1: un mes    (01/01/2017 a 31/01/2017)                                                                                                                                                                                                                                                               Prórroga 2: Un mes (01/02/2017 a 28/02/2017)</t>
  </si>
  <si>
    <t>FDLBU-CD-08-2016</t>
  </si>
  <si>
    <t>Apoyar en las labores de la dependencia al contador(a) del FDL en los trámites, manejo contable y de archivo en forma permanente en el desarrollo del proceso de consolidación de información del Sistema Contable y Financiero</t>
  </si>
  <si>
    <t>4 Meses y 18 días</t>
  </si>
  <si>
    <t>Adición 1: $1,333,332                                                            Adición 2: $1,000,0000</t>
  </si>
  <si>
    <t>Prórroga 1: 24 días   (08/01/2017 a 31/01/2017)                                                                                                                                                                                                                                                                        Prórroga 2: 15 días (01/02/2017 a15/02/2017)</t>
  </si>
  <si>
    <t>FDLBU-CD-12-2016</t>
  </si>
  <si>
    <t>ANDRÉS FELIPE MONROY ORTEGÓN</t>
  </si>
  <si>
    <t>Adición 1:$2,850,000                                                          Adición 2: $ 4,500,000</t>
  </si>
  <si>
    <t>Prórroga 1: 19 DÍAS  (13/01/2017 a 31/01/2017)                                                                                                                                                                                                                                                                   Prórroga 2: Un mes (01/02/2017 a 31/02-2017)</t>
  </si>
  <si>
    <t>Liquidado el 27 de junio de 2017, se liberó $150,000</t>
  </si>
  <si>
    <t>FDLBU-CD-13- 2016</t>
  </si>
  <si>
    <t>Prestar por sus propios medios, con plena autonomía técnica, administrativa y financiera sus servicios profesionales en el Grupo de Gestión Normativo y Jurídico en las competencias asignadas a ese despacho, para el fortalecimiento y descongestión de las actividades que son relacionadas con las actuaciones administrativas por concepto de infracción de la ley 232 de 1995 e indebida ocupación del espacio público, y que sean pertinentes y conexas</t>
  </si>
  <si>
    <t>Hasta el 31/12/2016</t>
  </si>
  <si>
    <t>Adición 1: $ 4,350,000                                          Adición 2: $4,500,000</t>
  </si>
  <si>
    <t>Prórroga 1: UN MES   (01/01/2017 a 31/01/2017)                                                                                                                                                                                                                                                            Prórroga 2: Un mes (01/02/2017 a 31/02/2017)</t>
  </si>
  <si>
    <t>FDLBU-CD-15- 2016</t>
  </si>
  <si>
    <t>Prestar por sus propios medios, con plena autonomía técnica, administrativa y financiera sus servicios profesionales en las competencias asignadas a ese despacho, para el fortalecimiento y descongestión de las actividades que son relacionadas con las actuaciones administrativas de índole policivo y Urbanístico que se adelanten y que sean pertinentes y conexas</t>
  </si>
  <si>
    <t>ANGÉLICA MARÍA SUAREZ SIERRA</t>
  </si>
  <si>
    <t>Hata el 31/12/2016</t>
  </si>
  <si>
    <t>liquidado el 21 de abril de 2017, se liberó $12,150,000 por terminacion anticipada (03/11/2016)</t>
  </si>
  <si>
    <t>FDLBU-CD-14- 2016</t>
  </si>
  <si>
    <t>DIANA CAROLINA PERDOMO PÉREZ</t>
  </si>
  <si>
    <t>hasta 31 /12/ 2016</t>
  </si>
  <si>
    <t>Adición 1: $4,200,000       (01/01/2017 a31/01/2017)                                                                                                                                                                                                                                                         Adición 2$4,500,000 (01/02/2017 a 28/01/2017)</t>
  </si>
  <si>
    <t>Prórroga 1: Un mes                                               Prórroga 2: un mes</t>
  </si>
  <si>
    <t>FDLBU--28- 2016</t>
  </si>
  <si>
    <t>Prestar los servicios profesionales a la Alcaldía Local de Barrios Unidos en la administración de la red de voz y datos, así como en la actualización y soporte con las tecnologías y sistemas de información, en el marco la normatividad y de los procesos y procedimientos vigentes</t>
  </si>
  <si>
    <t>JORGE ALEXIS ORTIZ ÁVILA</t>
  </si>
  <si>
    <t>Adición 1: $3,900,000</t>
  </si>
  <si>
    <t>Prórroga 1: un mes 01/01/2017 a 31/01/2017)</t>
  </si>
  <si>
    <t>FDLBU-CD-29- 2016</t>
  </si>
  <si>
    <t>EL CONTRATISTA se obliga a ¿Prestación de servicios de apoyo a la gestión para la conducción de los vehículos a cargo del Fondo de Desarrollo Local de Barrios Unidos, de acuerdo con los lineamientos y la propuesta presentada.</t>
  </si>
  <si>
    <t>Hasta 31/12/2016</t>
  </si>
  <si>
    <t>Liquidado el 12 de junio de 2017, se liberó $66,666</t>
  </si>
  <si>
    <t>FDLBU-PMC-16-2016</t>
  </si>
  <si>
    <t>ADQUIRIR LA PÓLIZA DE SEGURO VIDA GRUPO, PARA LOS EDILES DE LA LOCALIDAD DE BARRIOS UNIDOS</t>
  </si>
  <si>
    <t>AXXA COLPATRIA</t>
  </si>
  <si>
    <t>365 DIAS</t>
  </si>
  <si>
    <t>Adición 1$ 2,795,337                                                                   Adición 2: $275,856</t>
  </si>
  <si>
    <t>Prórroga 1: 152 DÍAS    (                                                             Prórroga 2: 15 días- haSTA 28/10/2017</t>
  </si>
  <si>
    <t>FDLBU--031- 2016</t>
  </si>
  <si>
    <t>Prestar los servicios profesionales en el Grupo de Gestión Normativo y Jurídico en las competencias asignadas a ese despacho, para el fortalecimiento y descongestión de las actividades que son relacionadas con las actuaciones administrativas por concepto de infracción de la ley 232 de 1995 e indebida ocupación del espacio público, y que sean pertinentes y conexas.</t>
  </si>
  <si>
    <t>LEONARDO ALFONSO MOYA GUAJE</t>
  </si>
  <si>
    <t>Liquidado el 18 de mayo de 2017,se liBERÓ $300,000</t>
  </si>
  <si>
    <t>FDLBU--31- 2016</t>
  </si>
  <si>
    <t>Prestar por sus propios medios, con plena autonomía técnica, administrativa y financiera, los servicios profesionales para apoyar al Despacho de la Alcaldía Local de Barrios Unidos en la revisión, control y vigilancia de los documentos emitidos por el Grupo de Gestión Jurídica en el marco de sus competencias y procedimientos vigentes</t>
  </si>
  <si>
    <t>LISANDRO GIL CRUZ</t>
  </si>
  <si>
    <t>FDLBU-33- 2016</t>
  </si>
  <si>
    <t>Prestar los servicios de apoyo a la gestión, mediante los cuales se contribuya al desarrollo de los planes y programas y el logro de los objetivos del Grupo Normativo y Jurídico de la Alcaldía local de Barrios Unidos</t>
  </si>
  <si>
    <t>JUAN ANDRÉS GONZÁLEZ FORERO</t>
  </si>
  <si>
    <t>LIQUIDADO EL 27 DE SEPTIEMBRE DE 2018,SE LIBERÓ $ 2'733,334</t>
  </si>
  <si>
    <t> FDLBU-CD-34-2016</t>
  </si>
  <si>
    <t>JORGE IVÁN RAMÍREZ RAMÍREZ</t>
  </si>
  <si>
    <t>Liquidado el 12 de junio de 2017, se liberó $150,000</t>
  </si>
  <si>
    <t>FDLBU--35- 2016</t>
  </si>
  <si>
    <t>Adición 1: $ 2,000,000 (01/01/2017 a31/01/2017)                                                                                                                                                                                                                                                                    Adición 2 $2,000,0000 (01/02/2017 a 28/02/2017)</t>
  </si>
  <si>
    <t xml:space="preserve">Prórroga 1: Un mes                                                             Prórroga 2: un mes                                                         </t>
  </si>
  <si>
    <t>FDLBU--36- 2016</t>
  </si>
  <si>
    <t>Prestar por sus propios medios, los servicios profesionales para apoyar el proceso relacionado con la revisión, organización, actualización, transferencia y demás actividades y funciones relacionadas con el archivo de los documentos de la Alcaldía Local de Barrios Unidos</t>
  </si>
  <si>
    <t>Adición 1: $4'200.000</t>
  </si>
  <si>
    <t>Prórroga 1: 1 MES (01/01/2017 a 31/01/2017)</t>
  </si>
  <si>
    <t>FDLBU--37- 2016</t>
  </si>
  <si>
    <t>Prestar los servicios profesionales en el Grupo de Gestión Normativo y Jurídico, mediante la emisión de conceptos técnicos que apoyen el trámite de quejas y actuaciones administrativas por concepto de Régimen de Obras y Urbanismo, espacio público, cumplimiento de los requisitos de ley 232 de 1995, y las demás actividades relacionadas</t>
  </si>
  <si>
    <t>CARLOS IVÁN GARCÍA QUINTERO</t>
  </si>
  <si>
    <t>Liquidado el  18 de mayo de 2017, se liberó $150,000</t>
  </si>
  <si>
    <t>38 de 2016</t>
  </si>
  <si>
    <t>Prestar por sus propios medios, con plena autonomía técnica, administrativa y financiera, los servicios profesionales para apoyar al Grupo de Gestión Administrativo y Financiero en los asuntos relativos a la Planeación Local de proyectos de infraestructura de acuerdo a las líneas de inversión vigentes.</t>
  </si>
  <si>
    <t>CLAUDIA RAQUEL RODRIGUEZ CAICEDO</t>
  </si>
  <si>
    <t>Liquidado el 18 de mayo de 2017</t>
  </si>
  <si>
    <t>39 DE 2016</t>
  </si>
  <si>
    <t>CRISTHIAN FRANCO GUIJARRO</t>
  </si>
  <si>
    <t>Liquidado el 24 de agosto de 2016, se liberó $21'300,000, el contrato se firmó por al suma de $32,400,000</t>
  </si>
  <si>
    <t>40-2016</t>
  </si>
  <si>
    <t>Prestar por sus propios medios, los servicios profesionales para apoyar al Grupo de Gestion Administrativo y Financiero en los asuntos relacionados con el desarrollo de la gestion contractual para la adquisicion de recursos.</t>
  </si>
  <si>
    <t>SANDRA MILENA LOPEZ PEREZ -</t>
  </si>
  <si>
    <t>1,- 1 MES(01/01/2017 a 31/01/2017)</t>
  </si>
  <si>
    <t>41 de 2016</t>
  </si>
  <si>
    <t>JOAQUIN RODRIGUEZ CISNEROS GARCIA</t>
  </si>
  <si>
    <t>Adición 1: $4'350.000   (01/01/2017-31/01/2017)                                                                                             ADICION 2: $4'500.000                                                   (01/02/2017-28/02/2017)</t>
  </si>
  <si>
    <t>Prórroga 1: Un mes    (01/01/2017 A 31/01/2017)                                                                  Adición 2: Un mes (01/02/2017 a 28/02/2017</t>
  </si>
  <si>
    <t>42 de 2016</t>
  </si>
  <si>
    <t>Prestación de servicios de apoyo a la gestión para la conducción de los vehículos a cargo del Fondo de Desarrollo Local de Barrios Unidos, de acuerdo con los lineamientos y la propuesta presentada</t>
  </si>
  <si>
    <t>CARLOS MARTINEZ SANTANA</t>
  </si>
  <si>
    <t>Liquidado el 9 de junio de 2017, se liberá $133,333</t>
  </si>
  <si>
    <t>43 de 2016</t>
  </si>
  <si>
    <t>Prestación de servicios profesionales para la gestión del riesgo, que promueva las acciones requeridas para la prevención y atención de emergencias o eventos generados por la materialización de los riesgos y responda de manera operativa e inmediata ante la ocurrencia de situaciones adversas en temas de emergencias en la localidad</t>
  </si>
  <si>
    <t>JORGE ANDRES FIERRO SANCHEZ</t>
  </si>
  <si>
    <t>Liquidado le 24 de mayo de 2017, se libero $150,000</t>
  </si>
  <si>
    <t>44 de 2016</t>
  </si>
  <si>
    <t>ANA MARIA PEREZ NEIRA</t>
  </si>
  <si>
    <t>Prórroga 1: 21 DIAS (10/01/2017 a 30/01/2017)</t>
  </si>
  <si>
    <t>Liquidado el 21 de agosto de 2017, se liberó $300,000</t>
  </si>
  <si>
    <t>FDLBU 45 de 2016</t>
  </si>
  <si>
    <t>El contratista se obliga con el FDLBU a prestar por sus propios medios, con plena autonomía técnica, administrativa y financiera, sus servicios profesionales a la Oficina de Prensa y comunicaciones de la Alcaldía Local de Barrios Unidos para fortalecer los canales de comunicación de la entidad tanto a nivel externo como interno</t>
  </si>
  <si>
    <t>Liquidado el 27 de junio de 2017, saldo a liberar $300.000</t>
  </si>
  <si>
    <t>FDLBU 46 de 2016</t>
  </si>
  <si>
    <t>El contratista se obliga con el FDLBU a prestar a prestar por sus propios medios, con plena autonomía técnica, administrativa y financiera los servicios profesionales para gestión de los trámites del proceso de cobro persuasivo de acreencias a favor de la Administración Distrital para lograr el pago voluntario de las mismas, y seguimiento al cobro coactivo</t>
  </si>
  <si>
    <t>DIEGO ALEJANDRO HERRERA MONTAÑEZ</t>
  </si>
  <si>
    <t>FDLBU 47 de 2016</t>
  </si>
  <si>
    <t>Prestar por sus propios medios, con plena autonomía técnica, administrativa y financiera, los servicios profesionales para apoyar al Grupo de Gestión Administrativo y Financiero en los asuntos relativos a la Planeación Local de proyectos de infraestructura de acuerdo a las líneas de inversión vigentes</t>
  </si>
  <si>
    <t>CAMILO ERNESTO ZAMBRANO ROMAN</t>
  </si>
  <si>
    <t>Proorga 1: Un mes    (01/01/2017 A 31/01/2017)                                                              Prórroga 2: Un mes (01-02/2017 a 28/02/2017)</t>
  </si>
  <si>
    <t>FDLBU 48 de 2016</t>
  </si>
  <si>
    <t>El contratista se obliga con el FDLBU a prestar por sus propios medios, con plena autonomía técnica, administrativa y financiera, sus servicios profesionales al Despacho del Alcalde Local y al Grupo de Gestión Jurídico, en temas de Seguridad, Prevención y Convivencia Ciudadana en la Localidad</t>
  </si>
  <si>
    <t>ALVARO ENRIQUE CORREA NUÑEZ</t>
  </si>
  <si>
    <t>Liquidado el 24 de junio de 2017.se liberó $450,000</t>
  </si>
  <si>
    <t>FDLBU 49 de 2016</t>
  </si>
  <si>
    <t>SERGIO EDUARDO MOLINA OCHOA</t>
  </si>
  <si>
    <t xml:space="preserve">Adición 1: $4,050,000                                                                                                                                                                                                                                                    Adición 2: $4,500,000 </t>
  </si>
  <si>
    <t xml:space="preserve">Prorroga 1: Un mes      (01/01/2017 a 31/01/2017)                                                                         Adición 2: Un mes   (01/02/2017 a 28/02/2017)                                                                           </t>
  </si>
  <si>
    <t> FDLBU 50 de 2016</t>
  </si>
  <si>
    <t>Prestar al FDLBU por sus propios medios, con plena autonomía técnica, administrativa y financiera, sus servicios profesionales como apoyo técnico en materia ambiental, según el parágrafo 1 del artículo 11 del Decreto 165 de 2015, PIGA y apoyo a la oficina de Planeación local en la formulación y seguimiento de proyectos medio ambientales, conforme los estudios previos, lineamientos y la propuesta presentada</t>
  </si>
  <si>
    <t>MARTHA ESPERANZA MARTINEZ RODRIGUEZ</t>
  </si>
  <si>
    <t>$4,050,000</t>
  </si>
  <si>
    <t>Prórroga 1: Un mes (01/01/2017 a 31/01/2017)</t>
  </si>
  <si>
    <t>FDLBU 51 de 2016</t>
  </si>
  <si>
    <t>Prestar por sus propios medios, los servicios profesionales para apoyar al Grupo de Gestión Administrativo y Financiero en los asuntos relacionados con el desarrollo de la gestión contractual para la adquisición de recursos</t>
  </si>
  <si>
    <t>MAYERLY LEON QUITIAN</t>
  </si>
  <si>
    <t>Adición 1$ 4,000,000</t>
  </si>
  <si>
    <t xml:space="preserve">                                                               Prorroga 1:     Un mes   (01/01/2017 a 31/01/2017)    </t>
  </si>
  <si>
    <t>FDLBU 52 de 2016</t>
  </si>
  <si>
    <t>Prestar los servicios profesionales en el Grupo de Gestión Normativo y Jurídico en las competencias asignadas a ese despacho, para el fortalecimiento y descongestión de las actividades que son relacionadas con las actuaciones administrativas por concepto de infracción de la ley 232 de 1995 e indebida ocupación del espacio público, y que sean pertinentes y conexas</t>
  </si>
  <si>
    <t>NICOLAS IVAN GONZALEZ GUEVARA</t>
  </si>
  <si>
    <t> FDLBU 53de 2016</t>
  </si>
  <si>
    <t>JOSE HUMBERTO PULIDO SIERRA</t>
  </si>
  <si>
    <t>FDLBU 54 de 2016</t>
  </si>
  <si>
    <t>KATHERINE VILLA SILVA</t>
  </si>
  <si>
    <t>Liquidado el 18 de mayo de 2017, se liberó $133,334</t>
  </si>
  <si>
    <t>FDLBU 55 de 2016</t>
  </si>
  <si>
    <t>El contratista se obliga con el FDLBU, a prestar por sus propios medios con plena autonomía técnica, administrativa y financiera los servicios profesionales de apoyo a la Oficina de Presupuesto del Fondo de Desarrollo Local en el registro, análisis y gestión de obligaciones por pagar y otros asuntos que en materia de presupuesto local le sean designados</t>
  </si>
  <si>
    <t>ERIKA ANDREA DIAZ SUAREZ</t>
  </si>
  <si>
    <t>Liquidaeo el 16 de febrero de 2017,se ordenó liberar$150,000</t>
  </si>
  <si>
    <t>FDLBU 56 de 2016</t>
  </si>
  <si>
    <t>Prestar los servicios profesionales en el Grupo de Gestión Normativo y Jurídico en las competencias asignadas a ese despacho, para el fortalecimiento y descongestión de las actividades que son relacionadas con las actuaciones administrativas de índole policivas y Urbanísticas que se adelanten y que sean pertinentes y conexas</t>
  </si>
  <si>
    <t>VLADIMIR CARRILLO PALLARES</t>
  </si>
  <si>
    <t>Suspensión 1: 21 días   (11/10/2017 a 31/10/2016)                                                                                                                                                                                                                                                            Prórroga1: 21 días (01/01/2017 a 21/01/2017)</t>
  </si>
  <si>
    <t>Liquidado el 30 de mayo de 2017, se liberó $4,650,000</t>
  </si>
  <si>
    <t> FDLBU-57-2016</t>
  </si>
  <si>
    <t>Prestar por sus propios medios el apoyo operativo al área del almacén de la Alcaldía Local de Barrios Unidos, en los procesos de cuidado, protección, almacenamiento, traslado y entrega de bienes propiedad del Fondo de Desarrollo Local ¿ de acuerdo a los procesos y procedimientos vigentes</t>
  </si>
  <si>
    <t>CHRISTIAN FABIAN GOMEZ PLATA</t>
  </si>
  <si>
    <t>Liquidado el 24 de mayo de 2017,  se liberó $333,350</t>
  </si>
  <si>
    <t>FDLBU-PMC-19-2016</t>
  </si>
  <si>
    <t>Contratar el servicio para el mantenimiento preventivo y correctivo, incluida mano de obra, repuestos y accesorios para los vehículos que integran el parque automotor del Fondo de Desarrollo Local de Barrios Unidos, así como de los vehículos por los cuáles llegare a ser responsable durante la vigencia del contrato.</t>
  </si>
  <si>
    <t>COMPAÑÍA DE SERVICIOS AUTOMOTRICES SAS.-COMSERAUTO S.A.S</t>
  </si>
  <si>
    <t>PÓLIZA DE CUMPLIMIENTO, CALIDAD DEL SERVICIO, CALIDAD Y CORRECTO FUNCIONAMIENTO DE LOS BIENES, SALARIOS, PRESTACIONES SOCIALES EINDEMNIZACIONES,RESPONSA-BILIDAD CIVIL ESTRACONTRACTUAL.</t>
  </si>
  <si>
    <t>FDLBU-59-2016</t>
  </si>
  <si>
    <t>jonh alexander duran acero</t>
  </si>
  <si>
    <t>Liquidado el 18 de mayo de 2017, Se liberó $1</t>
  </si>
  <si>
    <t>FDLBU-60-2016</t>
  </si>
  <si>
    <t>Prestar con plena autonomía técnica, administrativa y financiera sus servicios de apoyo a la Gestión al Grupo de Gestión Administrativo y Financiero en las labores que requiera la Junta Administradora Local de Barrios Unidos como grabación de sesiones, transcripción de actas y atención a la ciudadanía.</t>
  </si>
  <si>
    <t>WILSON ANDRES SALAMANCA ALFONSO</t>
  </si>
  <si>
    <t>N</t>
  </si>
  <si>
    <t>61-2016</t>
  </si>
  <si>
    <t>JUAN CAMILO CHARRY URIBE</t>
  </si>
  <si>
    <t>1,- 21 días (01/01/2017 a 21/01/2017)</t>
  </si>
  <si>
    <t>Liquidado el 27 de septiembre de 2018, se liberó $7,650,000</t>
  </si>
  <si>
    <t>FDLBU-SAMC-018-2016</t>
  </si>
  <si>
    <t>Prestar servicios integrales de vigilancia y seguridad privada, permanente, incluidos los medios tecnológicos, para todos los bienes muebles e inmuebles de responsabilidad del Fondo de Desarrollo Local de Barrios Unidos y de todos aquellos por los cuáles llegare a ser responsable</t>
  </si>
  <si>
    <t>SEGURIDAD ORIENTAL LTDA</t>
  </si>
  <si>
    <t>11 Meses</t>
  </si>
  <si>
    <t>Adición 1: $ 80,994,577</t>
  </si>
  <si>
    <t xml:space="preserve"> 1: 4 Meses (28/06/2017 a27/10/2017)   2,- 4 días (28/10/2017 A 31/10/2017)</t>
  </si>
  <si>
    <t>PÓLIZA DE CUMLIMIENTO, CALIDAD DEL SERVICIO, CALIDAD Y CORRECTO FUNCIONAMIENTO DE LOS BIENES, RESPONSABILIDAD EXTRACONTRACTUAL, SALARIOS, PRESTACIONES SOCIALES E INDEMNIZACIONES</t>
  </si>
  <si>
    <t>LIQUIDADO EL 26 DE SEPTIEMBRE DE 2018.</t>
  </si>
  <si>
    <t>FDLBU-63-2016</t>
  </si>
  <si>
    <t>JUAN CARLOS VALCÁRCEL SUAREZ</t>
  </si>
  <si>
    <t>Liquidado el día 5 de junio de 2017, se ordenó liberar $4'200,000</t>
  </si>
  <si>
    <t> FDLBU-64-2016</t>
  </si>
  <si>
    <t>Prestar por sus propios medios, con plena autonomía técnica, administrativa y financiera, los servicios profesionales mediante los cuales se contribuya a la revisión, seguimiento y proyección de respuesta de los informes solicitados por los entes de control, entidades y ciudadanía en general relativos a la gestión de la Alcaldía Local de Barrios Unidos, de acuerdo a sus competencias misionales</t>
  </si>
  <si>
    <t>GINNA PAOLA MARTÍNEZ BRICEÑO</t>
  </si>
  <si>
    <t>Adición 1: $4,350,000</t>
  </si>
  <si>
    <t xml:space="preserve"> 1: 1 mes (01/01/2017 a 31/01/2017)</t>
  </si>
  <si>
    <t>FDLBU-65-2016</t>
  </si>
  <si>
    <t>Prestar con plena autonomía técnica, administrativa y financiera sus servicios de apoyo a la gestión, mediante los cuales contribuya a la revisión, organización actualización, trasferencias y demás actividades relacionadas con el archivo de documentos del Grupo de Gestión Jurídico de la Alcaldía Local de Barrios Unidos</t>
  </si>
  <si>
    <t>DIEGO ANDRÉS BELLO CURREA</t>
  </si>
  <si>
    <t>Liquidado el 12 de junio de 2017, se ordenó librar $ 133,333</t>
  </si>
  <si>
    <t>FDLBU-66-2016</t>
  </si>
  <si>
    <t>Prestar con plena autonomía técnica, administrativa y financiera sus servicios de apoyo a la gestión, mediante los cuales contribuya al desarrollo de los planes y programas y el logro de los objetivos de la oficina de Planeación</t>
  </si>
  <si>
    <t>LINA MARÍA PÁEZ BOGOYA</t>
  </si>
  <si>
    <t>Adición 1: $ 2,000,000                                                          Adición 2: $2,000,000</t>
  </si>
  <si>
    <t xml:space="preserve"> 1: 1 mes (01/01/2017 a 31/01/2017)                                                       2: 1 Mes (01/02/2017 a 28/02/2017)</t>
  </si>
  <si>
    <t>FDLBU-67-2016</t>
  </si>
  <si>
    <t>Prestar los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</si>
  <si>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LILIANA CAROLINA COLMENARES GARCÍA</t>
  </si>
  <si>
    <t>Hasta 31/01/20176</t>
  </si>
  <si>
    <t>Adición 1: $9,437,500</t>
  </si>
  <si>
    <t>Prórroga 1: 2 Meses y 15 días (01/02/2017 a 15/04/2017)</t>
  </si>
  <si>
    <t>FDLBU-68-2016</t>
  </si>
  <si>
    <t>Prestar los servicios profesionales para la operación, prestación yseguimiento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</si>
  <si>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YENCY MAYERLY GUARIN BAQUERO</t>
  </si>
  <si>
    <t>Liquidado el 21 de abril de 2017, se ordenó liberar $ 20,510,833; no se ejecutó el contrato</t>
  </si>
  <si>
    <t>FDLBU-69-2016</t>
  </si>
  <si>
    <t>Prestar con plena autonomía técnica, administrativa y financiera sus servicios de apoyo a la gestión, mediante los cuales contribuya a la revisión, organización actualización, trasferencias y demás actividades relacionadas con el archivo de documentos del Grupo de Gestión de Gestión Administrativo y Financiero de la Alcaldía Local de Barrios Unidos</t>
  </si>
  <si>
    <t>LUZ MIRIAM PEÑA SANCHEZ</t>
  </si>
  <si>
    <t>FDLBU-70-2016</t>
  </si>
  <si>
    <t>FDLBU-71-2016</t>
  </si>
  <si>
    <t>Prestar por sus propios medios, con plena autonomía administrativa, técnica y financiera sus servicios profesionales para apoyar al área de tecnología en la administración y manejo de páginas web, redes sociales y demás medios aplicativos que se requieran alimentándolas de conformidad con las normas vigentes</t>
  </si>
  <si>
    <t>CAMILO URBINA MARTÍNEZ</t>
  </si>
  <si>
    <t>Adición 1: $4,500,000</t>
  </si>
  <si>
    <t>FDLBU-PMC-22-2016</t>
  </si>
  <si>
    <t>prestar los servicios de adquisición, recarga, revisión y mantenimiento de los extintores propiedad del fondo de desarrollo local de barrios unidos</t>
  </si>
  <si>
    <t>PROFUEGOS S.A.S</t>
  </si>
  <si>
    <t>PÓLIZA CALIDAD DEL SERVICIO</t>
  </si>
  <si>
    <t>SE LIQUIDO EL 17 DE NOVIEMBRE DE 2016.</t>
  </si>
  <si>
    <t>FDLBU-73-2016</t>
  </si>
  <si>
    <t>Prestar los servicios profesionales para la operación, prestación yseguimiento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t>
  </si>
  <si>
    <t>JUAN CAMILO GIL SAENZ</t>
  </si>
  <si>
    <t>Hasta 31/01/2017</t>
  </si>
  <si>
    <t>Adición 1: $5,662,500</t>
  </si>
  <si>
    <t xml:space="preserve"> 1: Un mes y 15 días (1/02/2017 A 15/03/2017)</t>
  </si>
  <si>
    <t>Liquidado , se ordenó liberar $125.833</t>
  </si>
  <si>
    <t>FDLBU-SAMC-024-2016</t>
  </si>
  <si>
    <t>CONTRATAR LOS SEGUROS QUE AMPAREN LOS INTERESES PATRIMONIALES ACTUALES Y FUTUROS, ASÍ COMO LOS BIENES DE PROPIEDAD DEL FONDO DE DESARROLLO LOCAL DE BARRIOS UNIDOS, QUE ESTÉN BAJO SU RESPONSABILIDAD Y CUSTODIA Y AQUELLOS QUE SEAN ADQUIRIDOS PARA DESARROLLAR LAS FUNCIONES INHERENTES A SU ACTIVIDAD Y CUALQUIER OTRA PÓLIZA DE SEGUROS QUE REQUIERA LA ENTIDAD EN EL DESARROLLO DE SU ACTIVIDAD.¿</t>
  </si>
  <si>
    <t>12 Meses</t>
  </si>
  <si>
    <t xml:space="preserve">Adición 1: $7,000,000                                                                                                                                                                                                                                                                                                                 Prorroga 1 Adición 2: $8'901.627                                   </t>
  </si>
  <si>
    <t>1,- 45 días  (14/10/2017 a 27/11/2017)</t>
  </si>
  <si>
    <t>PÓLIZA DE CUMPLIMIENTO</t>
  </si>
  <si>
    <t>FDLBU-LP-023-2016</t>
  </si>
  <si>
    <t>Realizar las obras públicas requeridas para el mejoramiento, mantenimiento, rehabilitación y/o reconstrucción de la malla vial y el espacio público de la Localidad de Barrios Unidos</t>
  </si>
  <si>
    <t>CONSORCIO BARRIOS UNIDOS 2016</t>
  </si>
  <si>
    <t>Suspensión 1: 6/1/2017 A 22/1/2017                                          Suspensión 2: 20 DIAS CALENDARIO                                                 Suspensión 3: 1 mes                                                    Suspensión 4: 15 días calendario</t>
  </si>
  <si>
    <t>CONSORCIO SABUMAC 2016
CARLOS ARAMBULA</t>
  </si>
  <si>
    <t xml:space="preserve">PÓLIZA DE CUMPLIMIENTO, CALIDAD DEL SERVICIO, ESTABILIDAD Y CALIDAD DE LA OBRA, SALARIOS, RESPONSA-BILIDAD ESTRACONTRACTUAL., SALARIOS, PRESTACIONES SOCIALES E INDEMNIZACIONES </t>
  </si>
  <si>
    <t>FDLBU-SAMC-025-2016</t>
  </si>
  <si>
    <t>Prestación del servicio de metrología legal en la modalidad de inspección y verificación de equipos e instrumentos de medición (Balanzas comerciales, de reciclaje y surtidores de combustible líquidos derivados del petróleo y a gas natural vehicular), para la supervisión e inspección de los mismos en establecimientos comerciales, supermercados de cadena, mercados móviles, agrícolas, plazas de mercado, centros de reciclaje y estaciones de servicios en la Localidad de Barrios Unidos¿.</t>
  </si>
  <si>
    <t>INGENERÍAS Y CONSULTORÍAS COLOMBIANAS ¿ INGCCOL S.A.S</t>
  </si>
  <si>
    <t>5 Meses</t>
  </si>
  <si>
    <t>PÓLIZA DE CUMPLIMIENTO, CALIDAD DEL SERVICIO, SALARIOS PRESTACIONES SOCIALES E INDEMNIZACIONES.</t>
  </si>
  <si>
    <t>FDLBU-SAMC-026-2016</t>
  </si>
  <si>
    <t>Realizar acciones que fortalezcan la capacidad de emprendimiento y la apropiación y aprovechamiento de los espacios públicos por los jóvenes de la localidad 12 de barrios unidos enmarcadas dentro del proyecto 1063 Barrios Unidos una localidad de capacidades y oportunidades incluyentes</t>
  </si>
  <si>
    <t>LA FUNDACION CEDHI ¿ CENTRO DE DESARRROLLO HUMANO INTEGRAL</t>
  </si>
  <si>
    <t xml:space="preserve"> 1: UN MES      (23/03/2017 a 22/04/2017)                          </t>
  </si>
  <si>
    <t>PÓLIZA DE CUMPLIMIENTO CONTRACTUAL, CALIDAD DEL SERVICIO Y SALARIOS Y PRESTACIONES SOCIALES.</t>
  </si>
  <si>
    <t>VENCEN EL 27 DE JULIO DE 2020.</t>
  </si>
  <si>
    <t>SE LIQUIDO EL 18 DE JULIO DE 2017.</t>
  </si>
  <si>
    <t>FDLBU-078-2016</t>
  </si>
  <si>
    <t>EL CONTRATISTA SE OBLIGA CON EL FDLBU A PRESTAR POR SUS PROPIOS MEDIOS, CON PLENA AUTONOMÍA TÉCNICA, ADMINISTRATIVA Y FINANCIERA, SUS SERVICIOS PROFESIONALES A LA OFICINA DE PRENSA Y COMUNICACIONES DE LA ALCALDÍA LOCAL DE BARRIOS UNIDOS PARA FORTALECER LOS CANALES DE COMUNICACIÓN DE LA ENTIDAD TANTO A NIVEL EXTERNO COMO INTERNO</t>
  </si>
  <si>
    <t>JIMMY FRANCISCO ESCOBAR GARCIA</t>
  </si>
  <si>
    <t>Hasta 31/01/2016</t>
  </si>
  <si>
    <t>FDLBU-79-2016</t>
  </si>
  <si>
    <t>Prestar por sus propios medios, con plena autonomía técnica, administrativa y financiera, sus servicios profesionales mediante los cuales se contribuya a la revisión, seguimiento y proyección de respuestas a derechos de petición y demás requerimientos que lleguen a la Coordinación Normativa y Jurídica, así como al apoyo a las actuaciones administrativas relacionadas con las infracciones de la Ley 232 de 1995, indebida ocupación del espacio público y/o de índole urbanístico y las que sean pertinentes y conexas</t>
  </si>
  <si>
    <t>DIANA PATRICIA CARDONA SÁNCHEZ</t>
  </si>
  <si>
    <t xml:space="preserve"> 1: $ 3,466,667</t>
  </si>
  <si>
    <t xml:space="preserve"> 1: 26 días   (1/01/2017 a 26/1/2017)</t>
  </si>
  <si>
    <t> FDLBU-80-2016</t>
  </si>
  <si>
    <t>AIDA LUZ RODRÍGUEZ RODRÍGUEZ</t>
  </si>
  <si>
    <t>Liquidado el 27 DE JUNIO DE 2017     se ordenó liberar al suma de $933,338</t>
  </si>
  <si>
    <t>FDLBU-PMC-30-2016</t>
  </si>
  <si>
    <t>Elaborar los avalúos comerciales de los bienes inmuebles de propiedad del Fondo de Desarrollo de la Localidad de Barrios Unidos FDLBU y la sede donde funciona la Alcaldía que se encuentra en comodato.</t>
  </si>
  <si>
    <t>COMERCIALIZADORA Y SUSBASTAS COLOMBIA S.A.S</t>
  </si>
  <si>
    <t>1 Mes</t>
  </si>
  <si>
    <t>PÓLIZA DE CUMPLIMIENTO, SALARIOS, PRESTACIONES SOCIALES E INDEMNIZACIONES.</t>
  </si>
  <si>
    <t>FDLBU-PMC-31-2016</t>
  </si>
  <si>
    <t>Realizar la toma física o inventario, verificación, clasificación, actualización, de los bienes muebles e inmuebles propiedad del Fondo de Desarrollo Local de La Localidad de Barrios Unidos.</t>
  </si>
  <si>
    <t>COMBUSCOL S.A.S</t>
  </si>
  <si>
    <t> FDLBU-83-2016</t>
  </si>
  <si>
    <t>Prestar por sus propios medios, con plena autonomía técnica, administrativa y financiera, sus servicios profesionales mediante los cuales se contribuya a la revisión, seguimiento y proyección de respuestas a derechos de petición y demás requerimientos que lleguen a la Coordinación Normativa y Jurídica , así como al apoyo a las actuaciones administrativas relacionadas con las infracciones de la Ley 232 de 1995, indebida ocupación del espacio público y/o de índole urbanístico y las que sean pertinentes y conexas</t>
  </si>
  <si>
    <t>PAOLA FERNANDA SIERRA RODRÍGUEZ</t>
  </si>
  <si>
    <t>FDLBU-SAMC-028-2016</t>
  </si>
  <si>
    <t>incular a los diferentes grupos poblacionales de la localidad, en actividades físicas, deportivas y recreativas durante la vigencia del plan, potencializando el aprovechamiento del tiempo libre y rescatando la apropiación de los escenarios deportivos de la localidad</t>
  </si>
  <si>
    <t>SELECCION ABREVIADA SUBASTA INVERSA</t>
  </si>
  <si>
    <t>CORPORACION CONVIVENCIA</t>
  </si>
  <si>
    <t>VENCE EL 22 DE ABRIL DE 2020.</t>
  </si>
  <si>
    <t>FDLBU-SASI-027-2016</t>
  </si>
  <si>
    <t>Adquirir, instalar y poner en funcionamiento a precios unitarios y monto agotable, los elementos tecnológicos y de cómputo para la Alcaldía Local de Barrios Unidos, de acuerdo a las especificaciones técnicas</t>
  </si>
  <si>
    <t>SISTETRONICS LTDA</t>
  </si>
  <si>
    <t>60 Días</t>
  </si>
  <si>
    <t>PÓLIZA DE CUMPLIMIENTO, CALIDAD DEL SERVICIO, CALIDAD Y CORRECTO FUNCIONAMIENTO DE LOS BIENES, SALARIOS, PRESTACIONES SOCIALES EINDEMNIZACIONES.</t>
  </si>
  <si>
    <t>FDLBU-86-2016</t>
  </si>
  <si>
    <t>EDGAR OLIMPO PARRADO BAUTISTA</t>
  </si>
  <si>
    <t>1: $3'200.000</t>
  </si>
  <si>
    <t>1: 24 dias (01/01/2017 a 24/01/2017)</t>
  </si>
  <si>
    <t>FDLBU-87-2016</t>
  </si>
  <si>
    <t>Prestación de servicios de apoyo a la gestión para la conducción de los vehículos a cargo del Fondo de Desarrollo Local de Barrios Unidos, de acuerdo con los lineamientos y la propuesta presentada.</t>
  </si>
  <si>
    <t>MAURICIO MARTÍNEZ RUBIANO</t>
  </si>
  <si>
    <t>Adición 1:$1,166,667</t>
  </si>
  <si>
    <t xml:space="preserve"> 1: 25 DÍAS (01/01/2017 a 24/01/2017)</t>
  </si>
  <si>
    <t>FDLBU-PMC-035-2016</t>
  </si>
  <si>
    <t>Elaboración y suministro de chaquetas institucionales para el uso de los servidores públicos de la Alcaldía Local de Barrios Unidos de conformidad con las características y especificaciones técnicas según el manual de imagen de la Secretaría Distrital de Gobierno</t>
  </si>
  <si>
    <t>NEURONA INGENIERIA MAS DISEÑO S.A.S</t>
  </si>
  <si>
    <t>Prorroga 1 Y 2: Cada una por 20 días</t>
  </si>
  <si>
    <t>FDLBU-LP-029-2016</t>
  </si>
  <si>
    <t>Ejecutar actividades de promoción, difusión y circulación cultural en el marco de los componentes: dispensario cultural y cultura ciudadana con el fin de integrar a las familias de la Localidad de Barrios Unidos</t>
  </si>
  <si>
    <t>ASOCIACIÓN DE DISCAPACITADOS FÍSICOS DEL SUR ASODISFISUR</t>
  </si>
  <si>
    <t>1: 2 meses (5/05/2017 a 04/07/2017)</t>
  </si>
  <si>
    <t>VIGENTE HASTA EL 05 DE JULIO DE 2020.</t>
  </si>
  <si>
    <t>SE LIQUIDO EL 15 DE JUNIO DE 2018</t>
  </si>
  <si>
    <t>FDLB-PMC-038-2016</t>
  </si>
  <si>
    <t>Mantenimiento preventivo y correctivo aire acondicionado de la alcaldía local de barrios unidos</t>
  </si>
  <si>
    <t>ROA Y ASOCIADOS LTDA</t>
  </si>
  <si>
    <t>PÓLIZA DE CUMPLIMIENTO Y CALIDAD DEL SERVICIO.</t>
  </si>
  <si>
    <t>SE LIQUIDO EL 8 DE OCTUBRE DE 2018.</t>
  </si>
  <si>
    <t>FDLBU-SAMC-034-2016</t>
  </si>
  <si>
    <t>Realizar actividades que promuevan el fortalecimiento de la seguridad local y la convivencia ciudadana, en cumplimiento del proyecto PEL 1074: comprometidos con la convivencia y la seguridad del territorio local</t>
  </si>
  <si>
    <t>CORPORACION SOLIDARIDAD Y TRABAJO</t>
  </si>
  <si>
    <t>6 Meses</t>
  </si>
  <si>
    <t xml:space="preserve"> 1: 20 días (21/12/2016 a 9/01/2017)</t>
  </si>
  <si>
    <t>FDLBU-CMA-032-2016</t>
  </si>
  <si>
    <t>Ejercer la interventoría técnica, administrativa, financiera, ambiental y social al contrato de obra pública no 075 de 2016 cuyo objeto es: ¿realizar las obras públicas requeridas para mejoramiento, mantenimiento, rehabilitación y/o reconstrucción de la malla vial y el espacio público de la Localidad de Barrios Unidos</t>
  </si>
  <si>
    <t>CONCURSO DE MÉRITOS</t>
  </si>
  <si>
    <t>CONSORCIO SABUMAC 2016</t>
  </si>
  <si>
    <t>1,-$214.182.426</t>
  </si>
  <si>
    <t>2 meses (12/03/2018 a 11/05/2018)</t>
  </si>
  <si>
    <t>PÓLIZA GARANTIA DE SERIEDAD, CUMPLIMIENTO, CALIDAD DEL SERVICIO, PAGO DE SALARIOS, PRESTACIONES SOCIALES E INDEMNIZACIONES.</t>
  </si>
  <si>
    <t>VENCEN EL 02 DE JUNIO DE 2021.</t>
  </si>
  <si>
    <t> FDLBU-PMC-40-2016</t>
  </si>
  <si>
    <t>Impresión de material comunicativo, institucional y normativo de la Alcaldía Local de Barrios Unidos</t>
  </si>
  <si>
    <t>COMERCIALIZADORA COMSILA S.A.S.</t>
  </si>
  <si>
    <t>1,- 3 meses y 19 días (fdo 11/09/2016)</t>
  </si>
  <si>
    <t>LIQUIDADO EL 3 DE AGOSTO DE 2018. SE LIBERO LA SUMA DE 289.419 PESOS.</t>
  </si>
  <si>
    <t>FDLB-SAMC-039-2016</t>
  </si>
  <si>
    <t>Realizar el fortalecimiento para visibilizar las acciones de la justicia alternativa y mejorar la calidad de sus intervenciones en la localidad 12 en el marco del proyecto 1065</t>
  </si>
  <si>
    <t>ASOCIACION EMPRENDER PROYECTOS ¿ASOEMPRO¿</t>
  </si>
  <si>
    <t>1,- 1 mes  (fdo 12/05/2017)</t>
  </si>
  <si>
    <t xml:space="preserve">VENCEN EL 25 DE ABRIL DE 2020. </t>
  </si>
  <si>
    <t>SE LIQUIDO EL 11 DE JULIO DE 2017.</t>
  </si>
  <si>
    <t> FDLBU-SAMC-036-2016</t>
  </si>
  <si>
    <t>Realizar campañas de educación en salud oral a los habitantes de la Localidad de Barrios Unidos</t>
  </si>
  <si>
    <t>ASOCIACIÓN EMPRENDER PROYECTOS ASOEMPRO</t>
  </si>
  <si>
    <t>VENCE EL 25 DE JUNIO DE 2020.</t>
  </si>
  <si>
    <t>FDLBU-SAMC-033-2016</t>
  </si>
  <si>
    <t>Realizar acciones para la prevención de la violencia intrafamiliar y sexual de la Localidad de Barrios Unidos</t>
  </si>
  <si>
    <t>FUNDACIÓN PARA EL DESARROLLO SOCIOCULTURAL, DEPORTIVO Y COMUNITARIO ¿FUNDESCO"</t>
  </si>
  <si>
    <t>VENCE EL 20 DE JUNIO DE 2020.</t>
  </si>
  <si>
    <t>SE LIQUIDO EL 11 DE SEPTIEMBRE DE 2017.</t>
  </si>
  <si>
    <t>FDLBU - 097-2016</t>
  </si>
  <si>
    <t>Realizar la diagramación, impresión y distribución mensual de la gaceta institucional “Unidos Informados” de conformidad con los requerimientos definidos por el fondo de desarrollo local de barrios unidos</t>
  </si>
  <si>
    <t>IMPRENTA NACIONAL DE COLOMBIA</t>
  </si>
  <si>
    <t>10 Meses</t>
  </si>
  <si>
    <t>PRÓRROGA 1: Dos (2) meses (fdo 17/11/2017)</t>
  </si>
  <si>
    <t>PÓLIZA DE CUMPLIMIENTO, CALIDAD Y CORRECTO FUNCIONAMIENTO DE LOS BIENES.</t>
  </si>
  <si>
    <t>FDLBU-SAMC-037-2016,</t>
  </si>
  <si>
    <t>Realizar el mantenimiento, reparación y adecuaciones locativas de la Sede de al Alcaldía de Barrios Unidos</t>
  </si>
  <si>
    <t>DICE INGENIERÍA S.A.S.</t>
  </si>
  <si>
    <t>ADICIÓN 1$ 25'733,677</t>
  </si>
  <si>
    <t xml:space="preserve">                                           Prórroga 1: 19 DÍAS                                              Prorroga 2: 30 DÍAS                                                prórroga 3: 10 DÍAS</t>
  </si>
  <si>
    <t>VENCEN EL 30 DE JUNIO DE 2021.</t>
  </si>
  <si>
    <t>SE LIQUIDO EL 28 DE AGOSTO DE 2018.</t>
  </si>
  <si>
    <t>FDLBU - 099-2016</t>
  </si>
  <si>
    <t>Realizar un proceso de formación comunitaria y capacitación certificada en gestión del Riesgo de Desastres dirigido a los habitantes de la localidad de Barrios Unidos y miembros del Consejo Local de Gestión del Riesgo y Cambio Climático</t>
  </si>
  <si>
    <t>DEFENSA CIVIL COLOMBIANA</t>
  </si>
  <si>
    <t>PRÓRROGA 1: Dos (2) meses (fdo27/07/2017)</t>
  </si>
  <si>
    <t>SE LIQUIDA EL 05 DE OCTUBRE DE 2018 Y SE LIBERA LA SUMA DE 4.096.000 PESOS.</t>
  </si>
  <si>
    <t>ORDEN DE COMPRA</t>
  </si>
  <si>
    <t>Apoyar las labores misionales Alcaldía Local de Barrios Unidos</t>
  </si>
  <si>
    <t>S.O.S. Soluciones de Oficina &amp; Suministros S.A.S</t>
  </si>
  <si>
    <t xml:space="preserve">Suimistro de Combustible </t>
  </si>
  <si>
    <t xml:space="preserve">ORGANIZACIÓN TERPEL </t>
  </si>
  <si>
    <t>Se prórrogo por un mes, desde el 10 de junio de 2017 hasta el 09 de julio de 2017.</t>
  </si>
  <si>
    <t>Apoyar el cumplimiento de las funciones misionales de la Alcaldía Local, como es garantizar la prestación del servicio en las instalaciones de su sede principal y de la casa de la Cultura, en condiciones idoneas de aseo. Así mismo brindar bebidas de cafetería a los funcionarios y contratistas, y contar con los insumos para la realización de las actividades de aseo y cafetería.</t>
  </si>
  <si>
    <t>SERVIASEO</t>
  </si>
  <si>
    <t>Se prórrogo por 10 días mas.</t>
  </si>
  <si>
    <t xml:space="preserve">Adquisiciòn vehìculo FDLB U por reposiciòn bajo acuerdo marco de precios </t>
  </si>
  <si>
    <t xml:space="preserve">UNION TEMPORAL TOYONORTE LTDA - DISTRIBUIDORA TOYOTA  S.A.S </t>
  </si>
  <si>
    <t>CONVENIO No 4002 de 2011</t>
  </si>
  <si>
    <t>COMPENSAR</t>
  </si>
  <si>
    <t>FDLBU-CD-001-2017</t>
  </si>
  <si>
    <t>MARIA MAGDALENA GIRALDO OROZCO</t>
  </si>
  <si>
    <t>1,- $ 822.999</t>
  </si>
  <si>
    <t>Prórroga y adición 1: Quince (15) días                                                                                                                                                                                                                                                                           (01/01/2018 a 15/01/2018)</t>
  </si>
  <si>
    <t>FDLBU-CD-002-2017</t>
  </si>
  <si>
    <t>Prestar servicios profesionales al Despacho del Alcalde Local y el Área de Gestión Policiva, en temas de seguridad, prevención y convivencia ciudadana en la localidad, de conformidad con el marco normativo aplicable en la materia.</t>
  </si>
  <si>
    <t>IVÁN RAMIRO MARTÍNEZ GUZMÁN</t>
  </si>
  <si>
    <t>Adición 1:$2,250,000</t>
  </si>
  <si>
    <t>Prórroga y adición 1: Quince (15) días                                                                                                                                                                                                                                                                              (01/01/2018 a 15/01/2018)</t>
  </si>
  <si>
    <t>FDLBU-CD-003-2017</t>
  </si>
  <si>
    <t>Prestar servicios profesionales para apoyar el Área de Gestión del Desarrollo ¿ Administrativo y Financiero, en los asuntos relacionados con el desarrollo de la gestión contractual para la adquisición de recursos, así como de los otros asuntos jurídicos requeridos en el desarrollo de la gestión del Fondo de Desarrollo Local, descritos por la Secretaría Distrital de Gobierno y las normas aplicables sobre la materia.</t>
  </si>
  <si>
    <t>STEFFI ROSBENISA ACEVEDO SANCHEZ</t>
  </si>
  <si>
    <t>Adición 1:$3,135,500</t>
  </si>
  <si>
    <t>Prórroga y adición 1: Quince (15) días</t>
  </si>
  <si>
    <t>FDLBU-CD-004-2017</t>
  </si>
  <si>
    <t>Prestar servicios profesionales para apoyar al Área de Gestión de Desarrollo Administrativa y Financiero, en los asuntos relacionados con el desarrollo de la gestión contractual para la adquisición de recursos.</t>
  </si>
  <si>
    <t>LAURA CONSUELO GIL MESA</t>
  </si>
  <si>
    <t>Prórroga y adición 1: Quince (15) días                                                                                                                                                                                                                                                                         (01/01/2018 a 15/01/2018)</t>
  </si>
  <si>
    <t>FDLBU-CD-005-2017</t>
  </si>
  <si>
    <t>Prestar los servicios de apoyo a la gestión de conducción de los vehículos a cargo del Fondo de Desarrollo Local de Barrios Unidos, así como apoyar la gestión administrativa que designe el supervisor.</t>
  </si>
  <si>
    <t>Adición 1:$1,069,500</t>
  </si>
  <si>
    <t>FDLBU-CD-006-2017</t>
  </si>
  <si>
    <t>CARLOS ANDRÉS VELASCO MELO</t>
  </si>
  <si>
    <t>FDLBU-CD-007-2017</t>
  </si>
  <si>
    <t>Prestar servicios profesionales como apoyo en la emisión de conceptos técnicos en materia ambiental, según el parágrafo 1 del artículo 11 del Decreto 165 de 2015, PIGA y apoyo al Área de Gestión del Desarrollo ¿ Administrativo y Financiera en la formulación y seguimiento de proyectos medio ambientales</t>
  </si>
  <si>
    <t>MARTHA ESPERANZA MARTÍNEZ RODRIGUEZ</t>
  </si>
  <si>
    <t>Adición 1:$3.000.000</t>
  </si>
  <si>
    <t>FDLBU-CD-008-2017</t>
  </si>
  <si>
    <t>Prestar servicios profesionales para apoyar la gestión del riesgo, que promueva las acciones requeridas para la prevención y atención de emergencias o eventos generados por la materialización de los riesgos y responda de manera operativa e inmediata ante la ocurrencia de situaciones adversas en temas de emergencia en la localidad.</t>
  </si>
  <si>
    <t>JORGE ANDRÉS FIERRO SÁNCHEZ</t>
  </si>
  <si>
    <t>Liquidado el 22/06/2018, se liberó $2,100,000</t>
  </si>
  <si>
    <t>FDLBU-CD-009-2017</t>
  </si>
  <si>
    <t>JEISSON CAMILO URBINA MARTÍNEZ</t>
  </si>
  <si>
    <t>FDLBU-CD-010-2017</t>
  </si>
  <si>
    <t>Prestar servicios profesionales al Área de Gestión de Desarrollo administrativa y financiera de la Alcaldía Local de Barrios Unidos para fortalecer los canales de comunicación en la entidad tanto a nivel externo como interno</t>
  </si>
  <si>
    <t>YULIETH PAOLA GÓMEZ LEMA</t>
  </si>
  <si>
    <t>FDLBU-CD-011-2017</t>
  </si>
  <si>
    <t>Prestar servicios profesionales para apoyar el proceso relacionado con la revisión, organización, actualización, transferencia y demás actividades y funciones relacionadas con el archivo de los documentos de la Alcaldía Local de Barrios Unidos.</t>
  </si>
  <si>
    <t>MONICA MARIA NAVARRETE CRUZ</t>
  </si>
  <si>
    <t>FDLBU-CD-012-2017</t>
  </si>
  <si>
    <t>GINNA PAOLA MARTINEZ BRICEÑO</t>
  </si>
  <si>
    <t>FDLBU-CD-013-2017</t>
  </si>
  <si>
    <t>Prestar apoyo administrativo y operativo al área del almacén de la Alcaldía Local de Barrios Unidos, en los procesos de cuidado, protección, almacenamiento, traslado y entrega de bienes y conducción de vehículos de propiedad del Fondo de Desarrollo Local de acuerdo a los procesos y procedimientos vigentes</t>
  </si>
  <si>
    <t>CHRISTIAN FABIAN GÓMEZ PLATA</t>
  </si>
  <si>
    <t>Adición 1:$1,000,000</t>
  </si>
  <si>
    <t>Prórroga y adición 1: Quince (15) días                                                                                                                                                                                                                                                                               (01/01/2018 a 15/01/2018)</t>
  </si>
  <si>
    <t>FDLBU-CD-014-2017</t>
  </si>
  <si>
    <t>FDLBU-CD-015-2017</t>
  </si>
  <si>
    <t>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t>
  </si>
  <si>
    <t>Adición 1:$2,410,000</t>
  </si>
  <si>
    <t>Prórroga y adición 1: Quince (15) días                                                                                                                                                                                                                                                                                  (01/01/2018 a 15/01/2018)</t>
  </si>
  <si>
    <t>Liquidado el 06/06/2018 se liberó $482,001</t>
  </si>
  <si>
    <t>FDLBU-CD-016-2017</t>
  </si>
  <si>
    <t>Prestar servicios de apoyo al Área de Gestión del Desarrollo Administrativa y financiera en las labores que requiera la Junta Administradora Local de Barrios Unidos como grabación de sesiones, transcripción de actas y atención a la ciudadanía.</t>
  </si>
  <si>
    <t>WILSON ANDRÉS SALAMANCA ALFONSO</t>
  </si>
  <si>
    <t>Liquidado el 6/06/2018 se liberó $400,000</t>
  </si>
  <si>
    <t>FDLBU-CD-017-2017</t>
  </si>
  <si>
    <t>LA ARRENDADORA entrega al ARRENDATARIO, a titulo de arrendamiento, y este recibe de aquel al mismo título, un inmueble con destinación para bodega para almacenaje y custodia de elementos.</t>
  </si>
  <si>
    <t>PROGRESOS INMOBILIARIOS SAS</t>
  </si>
  <si>
    <t>Liquidado unilateralnmente el 06/05/2019 se ordenó liberar la suma de $701.711</t>
  </si>
  <si>
    <t>FDLBU-CD-018-2017</t>
  </si>
  <si>
    <t>Presta los servicios profesionales para apoyar al Despacho de la Alcaldía Local de Barrios Unidos en la revisión, control y vigilancia de los documentos emitidos por el Área de Gestión Policiva.</t>
  </si>
  <si>
    <t>Adición 1:$3.505.000</t>
  </si>
  <si>
    <t>Liquidado: 5/07/2018, se dispuso liberar $5,000</t>
  </si>
  <si>
    <t>FDLBU-CD-019-2017</t>
  </si>
  <si>
    <t>Prestar servicios profesionales en la dependencia que se le asigne en los temas relacionados con espacio público, urbanismo, establecimientos de comercio, infracciones y cualquier función que se asigne.</t>
  </si>
  <si>
    <t>HERNAN DAVID OVALLE BRICEÑO</t>
  </si>
  <si>
    <t>FDLBU-CD-020-2017</t>
  </si>
  <si>
    <t>FDLBU-CD-021-2017</t>
  </si>
  <si>
    <t>PEDRO ANTONIO CORREDOR VARGAS</t>
  </si>
  <si>
    <t>FDLBU-CD-022-2017</t>
  </si>
  <si>
    <t>Apoyar en las labores de la dependencia al contador (a) del Fondo de Desarrollo Local de Barrios Unidos (FDLBU) en los tramites, manejo contable y de archivo en forma permanente en el desarrollo del proceso de consolidación de información del Sistema Contable y Financiero</t>
  </si>
  <si>
    <t>PEDRO JESUS SANCHEZ MOLINA</t>
  </si>
  <si>
    <t>Adición 1$ 1.500.0000</t>
  </si>
  <si>
    <t>Prórroga y adición 1: Quince (15) días                                                                                                                                                                                                                                                                          (01/01/2018 a 01/15/2018)</t>
  </si>
  <si>
    <t> FDLBU-CD-023-2017</t>
  </si>
  <si>
    <t>Prestar los servicios profesionales en la dependencia que se le asigne en los temas relacionados con espacio público, urbanismo, establecimientos de comercio, infracciones y cualquier función que se asigne</t>
  </si>
  <si>
    <t>FDLBU-CD-024-2017</t>
  </si>
  <si>
    <t>FDLBU-CD-025-2017</t>
  </si>
  <si>
    <t>LUZ MYRIAM PEÑA SANCHEZ</t>
  </si>
  <si>
    <t>Adición 1$ 1.00.0000</t>
  </si>
  <si>
    <t>Prórroga y adición 1: Quince (15) días                                                                                                                                                                                                                                                                      (01/01/2018 a 15/01/2018)</t>
  </si>
  <si>
    <t>FDLBU-CD-026-2017</t>
  </si>
  <si>
    <t>Prestar los servicios profesionales para apoyar el Área de Gestión del Desarrollo Administrativa y Financiara y apoyar en la supervisión de contratos en los asuntos relativos a la Planeación Local de proyectos de infraestructura de acuerdo a las líneas de inversión vigentes</t>
  </si>
  <si>
    <t>JUAN LEONARDO SARMIENTO VERA</t>
  </si>
  <si>
    <t>FDLBU-CD-027-2017</t>
  </si>
  <si>
    <t>Prestar los servicios profesionales en la dependencia que se le asigne en los temas relacionados con espacio público, urbanismo, establecimientos de comercio, infracciones y cualquier función que se asigne.</t>
  </si>
  <si>
    <t>CONSUELO DEL MILAGRO CHAVARRO PULIDO</t>
  </si>
  <si>
    <t>Adición 1$ 2,250,000</t>
  </si>
  <si>
    <t>FDLBU-CD-028-2017</t>
  </si>
  <si>
    <t>Prestar los servicios profesionales al Área de Gestión Policiva y Área de Gestión del Desarrollo Administrativa y Financiera, mediante la emisión de conceptos técnicos que apoyen el trámite de quejas y actuaciones administrativas por concepto de Régimen de Obras y Urbanismo, espacio público, cumplimiento de los requisitos de ley 232 de 1995, y las demás actividades relacionadas</t>
  </si>
  <si>
    <t>CARLOS IVAN GARCIA QUINTERO</t>
  </si>
  <si>
    <t>FDLBU-CD-029-2017</t>
  </si>
  <si>
    <t>Prestar servicios de apoyo a la gestión, para la revisión, organización, actualización, transferencia y demás actividades y funciones relacionadas con el archivo de documentos de la Alcaldía Local de Barrios Unidos.</t>
  </si>
  <si>
    <t>FDLBU-CD-030-2017</t>
  </si>
  <si>
    <t>JOEL EMIRO RINCON SIDRAY</t>
  </si>
  <si>
    <t>FDLBU-CD-031-2017</t>
  </si>
  <si>
    <t>Prestar servicios profesionales para apoyar el Area de Gestión de Desarrollo. Administrativo y Financiero y el Area de Gestión Policiva, en temas relacionados con la aplicación de la norma NTCGP100 Sistema Integrado de Gestión y Manual de Calidad, asi como los manuales de procesos y procedimientos de la Secretaría Distrital de Gobierno y demas normatividad existente sobre la materia.</t>
  </si>
  <si>
    <t>ENRIQUE SARMIENTO PEÑALOZA</t>
  </si>
  <si>
    <t>FDLBU-CD-032-2017</t>
  </si>
  <si>
    <t>FDLBU-CD-033-2017</t>
  </si>
  <si>
    <t>PRESTAR SERVICIOS PREFESIONALES EN LA DEPENDENCIA QUE SE LE ASIGNE EN LOS TEMAS RELACIONADOS CON ESPACIO PÚBLICO, URBANISMO, ESTABLECIMIENTOS DE COMERCIO, INFRACCIONES Y CUALQUIER FUNCIÓN SE ASIGNE.</t>
  </si>
  <si>
    <t>Liquidado el 14/06/2018, se ordenó liberar $150,000</t>
  </si>
  <si>
    <t> FDLBU-CD-034-2017</t>
  </si>
  <si>
    <t>Prestar los servicios profesionales en la dependencia que se le asigne en los temas relacionados con espacio público, urbanismo, infracciones al régimen de establecimientos de comercio y cualquier función que se asigne.</t>
  </si>
  <si>
    <t>1,- $800.000</t>
  </si>
  <si>
    <t xml:space="preserve">TERMINADO </t>
  </si>
  <si>
    <t>FDLBU-CD-035-2017</t>
  </si>
  <si>
    <t>Prestar servicios profesionales para la Gestión de los términos del proceso de cobro persuasivo de acreencias a favor de la Administración Distrital para lograr el pago voluntario de las mismas, y seguimiento al cobro coactivo</t>
  </si>
  <si>
    <t>Prórroga y adición 1: Quince (15) días                                                                                                                                                                                                                                                                     (01/01/2018 a 15/01/2018)</t>
  </si>
  <si>
    <t>FDLBU-CD-036-2017</t>
  </si>
  <si>
    <t>SANDRA MARINA GUTIERREZ FLOREZ</t>
  </si>
  <si>
    <t>FDLBU-CD-037-2017</t>
  </si>
  <si>
    <t>DIANA CAROLINA PERDOMO PEREZ</t>
  </si>
  <si>
    <t>FDLBU-CD-038-2017</t>
  </si>
  <si>
    <t>JOAQUIN RODRIGO CISNEROS GARCIA</t>
  </si>
  <si>
    <t>FDLBU-CD-039-2017</t>
  </si>
  <si>
    <t>Prestar los servicios profesionales para apoyar al Área de Gestión del Desarrollo ¿ Administrativo y Financiero en los asuntos relativos a la Planeación Local, así como el apoyo a la supervisión de contratos suscritos por la Alcaldía Local de Barrios Unidos</t>
  </si>
  <si>
    <t>ANDRES FELIPE MONROY ORTEGON</t>
  </si>
  <si>
    <t>Adición 1$ 3,135,297</t>
  </si>
  <si>
    <t>Prórroga y adición 1: Quince (15) días                                                                                                                                                                                                                                                                       (01/01/2018 a 15/01/2018)</t>
  </si>
  <si>
    <t>Liquidado el 6/06/2018 se ordenó liberar $1</t>
  </si>
  <si>
    <t>FDLBU-CD-040-2017</t>
  </si>
  <si>
    <t>Prestar los servicios profesionales en la dependencia que se le asigne en los temas relacionados con espacio público, urbanismo, infracciones al régimen de establecimientos de comercio y cualquier función que se asigne</t>
  </si>
  <si>
    <t>MARÍA FERNANDA LONDOÑO GALLEGO</t>
  </si>
  <si>
    <t>FDLBU-CD-041-2017</t>
  </si>
  <si>
    <t>Prestar servicios profesionales al FONDO DE DESARROLLO LOCAL ¿ALCALDÍA LOCAL DE BARRIOS UNIDOS, para la asesoría, revisión, seguimiento y cumplimiento de las normas que regulan los contratos suscritos por este, en el desarrollo de las diferentes etapas pre-contractual, contractual y post-contractual.</t>
  </si>
  <si>
    <t>Adición 1$ 4.387.500</t>
  </si>
  <si>
    <t>Prórroga y adición 1: Quince (15) días   (01/01/2018 a 15/01/2018)</t>
  </si>
  <si>
    <t>FDLBU-CD-042-2017</t>
  </si>
  <si>
    <t>ALVARO HERNANDO GARZÓN HERNANDEZ</t>
  </si>
  <si>
    <t>FDLBU-CD-043-2017</t>
  </si>
  <si>
    <t>Prórroga y adición 1: Quince (15) días                                                                                                                                                                                                                                                                             (01/01/2018 a 15/01/2018)</t>
  </si>
  <si>
    <t>Liquidado el 5/07/2018, se ordenó liberar $900.000</t>
  </si>
  <si>
    <t>FDLBU-CD-044-2017</t>
  </si>
  <si>
    <t>Prestar servicios profesionales para apoyar el área de Gestión de Desarrollo Administrativa y Financiera y apoyar en la supervisión de contratos en los asuntos relativos a la planeación Local de proyectos de infraestructura de acuerdo a las líneas de inversión vigentes</t>
  </si>
  <si>
    <t>FDLBU-CD-045-2017</t>
  </si>
  <si>
    <t>Prestar servicios de apoyo a la gestión, para la revisión, organización, actualización, transferencia y demás actividades y funciones relacionadas con el archivo de documentos de la Alcaldía Local de Barrios Unidos</t>
  </si>
  <si>
    <t>MANUEL ARTUTO MATEUS CARO</t>
  </si>
  <si>
    <t>Liquidado el 29/05/2018, se ordenó liberar $71,000</t>
  </si>
  <si>
    <t>FDLBU-CD-046-2017</t>
  </si>
  <si>
    <t>Prestar servicios profesionales para apoyar el área de gestión de desarrollo administrativo y financiero y apoyar en la supervision de contratos en los asuntos relativos a la planeacion local de proyectos de infraestructura de acuerdo a las lineas de inversión vigentes.</t>
  </si>
  <si>
    <t>CARLOS ANDRES LOPEZ SUAREZ</t>
  </si>
  <si>
    <t>TERMINADO ; El día 31 de diciembre de 2017 se firmó el contrato No 46 de 2017, siendo el término de ejecución el día 31 de diciembre de 2017, POR LA SUMA DE $ 64’783.333. Mediante acta de fecha 15 de julio de 2017 se dio por terminado  en forma bilateral el contrato</t>
  </si>
  <si>
    <t> FDLBU-CD-047-2017</t>
  </si>
  <si>
    <t>Adición 1: $1.000.000</t>
  </si>
  <si>
    <t>Liquidado el  14/06/2018, se ordenó liberar $66,666</t>
  </si>
  <si>
    <t>FDLBU-CD-048-2017</t>
  </si>
  <si>
    <t>LINA MARÍA PAEZ BOGOYA</t>
  </si>
  <si>
    <t>Adición 1:$933.334</t>
  </si>
  <si>
    <t>FDLBU-CD-049-2017</t>
  </si>
  <si>
    <t>Liquidado el 2/05/2018, Se ordenó liberar $66.666</t>
  </si>
  <si>
    <t>FDLBU-CD-050-2017</t>
  </si>
  <si>
    <t>Liquidado el 25/07/2018, se ordenó liberar $66.667</t>
  </si>
  <si>
    <t>FDLBU-CD-051-2017</t>
  </si>
  <si>
    <t>Apoyar las acciones de sensibilización y promoción del cuidado de los recursos ambientales, promoviendo el adecuado manejo de los recursos sólidos y de la cultura de basura cero, para lograr el cumplimiento de las metas del Plan de Desarrollo.</t>
  </si>
  <si>
    <t>FDLBU-CD-052-2017</t>
  </si>
  <si>
    <t>Prestar servicios profesionales para el desarrollo, ejecución y seguimiento de los planes, programas y proyectos de la Alcaldía Local de Barrios Unidos en el marco del proyecto de cultura ciudadana, deporte y arte para un mejor futuro, asi como en el seguimiento de procesos.</t>
  </si>
  <si>
    <t>LUZ MARINA MEDINA FUENTES</t>
  </si>
  <si>
    <t>FDLBU-CD-053-2017</t>
  </si>
  <si>
    <t>Prestar los servicios profesionales para la operación, prestación,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t>
  </si>
  <si>
    <t>FDLBU-CD-054-2017</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</si>
  <si>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 SIRBE- que contribuyan a la garantía de los derechos de la población mayor en el marco de la Política Pública Social para el Envejecimiento y la Vejez en el Distrito Capital a cargo de la Alcaldía Local.</t>
  </si>
  <si>
    <t>JOANNA ANDREA NAVARRETE OCHOA</t>
  </si>
  <si>
    <t>FDLBU-PMC-055-2017</t>
  </si>
  <si>
    <t>Contratar el suministro de elementos de ferretería necesarios para el mantenimiento preventivo y correctivo de las instalaciones y bienes de la alcaldía local de Barrios Unidos</t>
  </si>
  <si>
    <t>DIEGO CASTRO INDUSTRIA Y CONSTRUCCION S.A.S</t>
  </si>
  <si>
    <t>Se liquidó el 18/04/2018, se ordenó liberar $4'248.718</t>
  </si>
  <si>
    <t>FDLBU-SAMC-056-2017</t>
  </si>
  <si>
    <t>Adquisición e instalación de un sistema de control de acceso peatonal en la sede de la Alcaldía local de Barrios Unidos, ubicada en la calle 74 A No 63-04</t>
  </si>
  <si>
    <t>SEGURIDAD VELEZ LTDA</t>
  </si>
  <si>
    <t>PÓLIZA DE CUMPLIMIENTO Y CALIDAD DEL SERVICIO, CALIDAD Y CORRECTO FUNCIONAMIENTO DE LOS BIENES.</t>
  </si>
  <si>
    <t>FDLBU-PMC-059-2017</t>
  </si>
  <si>
    <t>Suministro de elementos e insumos para la conservación documental de la Alcaldía Local de Barrios Unidos</t>
  </si>
  <si>
    <t>VIMEL LTDA. COMERCIALIZADORA</t>
  </si>
  <si>
    <t>Prórroga 1: ocho (8) días</t>
  </si>
  <si>
    <t>NO REQUIERE GARANTIAS SEGÚN  DECRETO 1082 DE 2015.</t>
  </si>
  <si>
    <t>FDLBU-PMC-058-2017</t>
  </si>
  <si>
    <t>Contratar el servicio de mantenimiento preventivo y correctivo, incluida mano de obra y suministro de repuestos e insumos que cubran todos los aspectos técnicos, mecánicos y eléctricos, para los vehículos que integran el parque automotor del fondo de desarrollo local de barrios unidos, o a los que llegare a ser responsable el fondo durante la vigencia del contrato</t>
  </si>
  <si>
    <t>CAR SCANNERS S.A.S</t>
  </si>
  <si>
    <t>Prórrogas::6 meses y 5 días; 2 meses</t>
  </si>
  <si>
    <t>Liquidado el 21/06/2019,se ordenó liberar $ 205.777</t>
  </si>
  <si>
    <t>FDLBU-CD-062-2017</t>
  </si>
  <si>
    <t>EDWIN LEONARDO RODRIGUEZ CHAVEZ</t>
  </si>
  <si>
    <t xml:space="preserve">1,- </t>
  </si>
  <si>
    <t>Liquidado el 06/06/2018, se ordenó liberar $333,334</t>
  </si>
  <si>
    <t>FDLBU-CD-063-2017</t>
  </si>
  <si>
    <t>Apoyar técnicamente las distintas etapas en los procesos de competencia de las inspecciones de policía de la Localidad, según reparto.</t>
  </si>
  <si>
    <t>Liquidado el 21/05/2018 se ordenó liberar $209.034</t>
  </si>
  <si>
    <t>FDLBU-CD-064-2017</t>
  </si>
  <si>
    <t>Prestar servicios de apoyo a la gestión de las inspecciones de Policía de la Localidad de Barrios Unidos para el desarrollo de las actividades secretariales de carácter administrativo y asistencial requeridas para el normal funcionamiento del área de gestión policiva.</t>
  </si>
  <si>
    <t>NYDIA CONSTANZA AMAYA VELANDIA</t>
  </si>
  <si>
    <t>Liquidado el 3/07/2018, se ordenó liberar $59.000</t>
  </si>
  <si>
    <t>FDLBU-CD-065-2017</t>
  </si>
  <si>
    <t>HECTOR RICARDO AZA</t>
  </si>
  <si>
    <t>Liquidado el 21/05/2018, se ordenó liberar $59.000</t>
  </si>
  <si>
    <t>FDLBU-PMC-060-2017</t>
  </si>
  <si>
    <t>CONTRATAR EL SUMINISTRO DE COMBUSTIBLE, (GASOLINA CORRIENTE Y ACPM), PARA LOS VEHÍCULOS QUE CONFORMAN EL PARQUE AUTOMOTOR DE PROPIEDAD Y/O AL SERVICIO DEL FONDO DE DESARROLLO LOCAL DE BARRIOS UNIDOS</t>
  </si>
  <si>
    <t>COMBUSTIBLES DE COLOMBIA S.A - COMBUSCOL</t>
  </si>
  <si>
    <t>1,- 1'500.000</t>
  </si>
  <si>
    <t>1,- 17 días  (13/06/2018 a 29/06/2018)</t>
  </si>
  <si>
    <t>Liquidado el 7/06/2019, se liberó $1.583</t>
  </si>
  <si>
    <t> FDLBU-CD-066-2017</t>
  </si>
  <si>
    <t>Prestar los servicios profesionales al Área de Gestión Policiva y Despacho del Alcalde, con el fin de que con sujeción al orden de llegada se adelanten los procesos o procedimientos correspondientes para el trámite, auxilio y devolución de las comisiones que en virtud del artículo 37 y siguientes del Código General de Procesos, sean designadas por los Jueces de la República y que correspondan al ámbito territorial de esta Alcaldía.</t>
  </si>
  <si>
    <t>JORGE LUIS NOVOA RODRIGUEZ</t>
  </si>
  <si>
    <t>FDLBU-CD-067-2017</t>
  </si>
  <si>
    <t>Prestación de servicios profesionales para apoyar jurídicamente la ejecución de las acciones requeridas para el trámite e impulso procesal de las actuaciones contravencionales y/o querellables que cursen en las Inspecciones de Policía de la Localidad.</t>
  </si>
  <si>
    <t>INGRI JOHANA GALINDO CASTILLO</t>
  </si>
  <si>
    <t>Liquidado el 22/05/2018 se ordenó liberar $150,000</t>
  </si>
  <si>
    <t> FDLBU-CD-068-2017</t>
  </si>
  <si>
    <t>PAOLA FERNANDA SIERRA RODRIGUEZ</t>
  </si>
  <si>
    <t>Liquidado el 27/06/2017, se ordenó liberar $ 150.000</t>
  </si>
  <si>
    <t>FDLBU-CD-069-2017</t>
  </si>
  <si>
    <t>ALEJANDRO CARRILLO RINCON</t>
  </si>
  <si>
    <t>Liquidado el 22/05/2018; se ordenó liberar $450.000</t>
  </si>
  <si>
    <t>FDLBU-CD-070-2017</t>
  </si>
  <si>
    <t>Liquidado el 25/06/2018 se ordenó liberar $118,000.000</t>
  </si>
  <si>
    <t>FDLBU-CD-071-2017</t>
  </si>
  <si>
    <t>Prestación de servicios profesionales para apoyar jurídicamente la ejecución de las acciones requeridas para el tramite e impulso procesal de las actuaciones contravencionales y/o querellables que cursen en las Inspecciones de Policía de la Localidad.</t>
  </si>
  <si>
    <t>MARÍA ALEXANDRA DÍAZ MUÑOZ</t>
  </si>
  <si>
    <t>El 4 /10/2017 se dio por termiando de mutuo acuerdo el contrato; Liquidado el 25/06/2018, se ordenó liberar $14'850.000</t>
  </si>
  <si>
    <t>FDLBU-CD-072-2017</t>
  </si>
  <si>
    <t>Apoyar técnicamente las distintas etapas en los procesos de competencia de las inspecciones de policía de la Localidad, según reparto</t>
  </si>
  <si>
    <t>WILMER FERNEY BALLEÉN HERRERA</t>
  </si>
  <si>
    <t>Liquidado el 23/05/2018, se ordenó liberar al suma de $1'672.266</t>
  </si>
  <si>
    <t>FDLBU-CD-073-2017</t>
  </si>
  <si>
    <t>PAOLA ANDREA RANGEL MARTINEZ</t>
  </si>
  <si>
    <t>Liquidado el 22/05/2018, se ordenó liberar $1'463.233</t>
  </si>
  <si>
    <t>FDLBU-CD-074-2017</t>
  </si>
  <si>
    <t>Prestar los servicios profesionales para apoyar la gestión jurídica del despacho de la Alcaldía Local de Barrios Unidos y la de las áreas que la conforman, en cumplimiento de las funciones establecidas por mandato constitucional y legal</t>
  </si>
  <si>
    <t>ALIX AMPARO ACUÑA BORRERO</t>
  </si>
  <si>
    <t>Adición 1: $1.866.667</t>
  </si>
  <si>
    <t>075-2017</t>
  </si>
  <si>
    <t>CARLOS ARMANDO CAVIATIVA PALENCIA</t>
  </si>
  <si>
    <t>Liquidado el 23/05/2018 y se ordenó liberar $1'423,233</t>
  </si>
  <si>
    <t>FDLBU-CD-076-2017</t>
  </si>
  <si>
    <t>FDLBU-SASI-057-2017</t>
  </si>
  <si>
    <t xml:space="preserve">Contratar el suministro e instalación  de mobilairio para las diferentes dependencias  de la sede de la Alcaldía Local de Barrios Unidos de Bogotá D.C. </t>
  </si>
  <si>
    <t>WILLIAM FELIPE CARDENAS HERRERA</t>
  </si>
  <si>
    <t xml:space="preserve">PÓLIZA DE CUMPLIMIENTO, CALIDAD DEL SERVICIO, CALIDAD Y CORRECTO FUNCIONAMIENTO DE LOS BIENES, PAGO DE SALARIOS, PRESTACIONES SOCIALES E INDEMNIZACIONES LABORALES. </t>
  </si>
  <si>
    <t>VENCE HASTA EL 20 DE JUNIO DE 2021.</t>
  </si>
  <si>
    <t>Liquidado el 31/08/2018</t>
  </si>
  <si>
    <t>FDLBU-PMC-077-2017</t>
  </si>
  <si>
    <t>Contratar el servicio de mensajeria especializada y/o expresa de la Alcaldía Local de Barrios Unidos.</t>
  </si>
  <si>
    <t>EXPRES SERVICES LTDA</t>
  </si>
  <si>
    <t>PÓLIZA DE CUMPLIMIENTO Y CALIDAD DEL SERVICIO, PAGO DE SALARIOS, PRESTACIONES SOCIALES LEGALES E INDEMNIZACIONES LABORALES.</t>
  </si>
  <si>
    <t> FDLBU-CD-079-2017</t>
  </si>
  <si>
    <t>FDLBU-CD-080-2017</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</si>
  <si>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 SIRBE- que contribuyan a la garantía de los derechos de la población mayor en el marco de la Política Pública Social para el Envejecimiento y la Vejez en el Distrito Capital a cargo de la Alcaldía Local.</t>
  </si>
  <si>
    <t>FDLBU-CD-082-2017</t>
  </si>
  <si>
    <t>Prestar los servicios profesionales de articulación y comunicación de lineamientos para el desarrollo de las actividades propias del desempeño funcional de las áreas de gestión de la Alcaldía Local de Barrios Unidos</t>
  </si>
  <si>
    <t>JONATHAN STIVEL VASQUEZ GOMEZ</t>
  </si>
  <si>
    <t>Liquidado el 27/06/2018 y se ordenó liberar $1'820.000</t>
  </si>
  <si>
    <t>FDLBU-PMC-081-2017</t>
  </si>
  <si>
    <t>CONTRATAR UNA PÓLIZA COLECTIVA DE SEGUROS DE VIDA PARA LOS EDILES DE LA LOCALIDAD DE BARRIOS UNIDOS.</t>
  </si>
  <si>
    <t>SEGUROS DE VIDA DEL ESTADO S.A</t>
  </si>
  <si>
    <t>Adición 1: $187.250</t>
  </si>
  <si>
    <t>Prórroga y adición 1: Ocho(8) días</t>
  </si>
  <si>
    <t>Terminado</t>
  </si>
  <si>
    <t> FDLBU-SAMC-078-2017</t>
  </si>
  <si>
    <t>PRESTAR EL SERVICIO INTEGRAL DE VIGILANCIA Y SEGURIDAD PRIVADA PARA SALVAGUARDAR LOS BIENES DE LA ALCALDÍA LOCAL DE BARRIOS UNIDOS Y AQUELLOS QUE SE ENCUENTREN A SU CARGO Y DEBA CUSTODIAR, DE ACUERDO A LAS ESPECIFICACIONES Y CONDICIONES ESTABLECIDAS EN LOS ESTUDIOS PREVIOS y PLIEGO DE CONDICIONES.</t>
  </si>
  <si>
    <t>COMPAÑIA DE VIGILANCIA PRIVADA SERSECOL LTDA</t>
  </si>
  <si>
    <t>Adición 1: $ 12.993.971</t>
  </si>
  <si>
    <t>Prórroga y adición 1: 17 días                                                                                                                                                                                                                                                                          (18/06/2018 )</t>
  </si>
  <si>
    <t>PÓLIZA DE CUMPLIMIENTO, CALIDAD DEL SERVICIO, CALIDAD DE LOS BIENES, SALARIOS Y PRESTACIONES SOCIALES.</t>
  </si>
  <si>
    <t>VENCE HASTA EL 25 DE JUNIO DE 2021.</t>
  </si>
  <si>
    <t>Liquidado el 3/12/2018 se ordenó liberar la suma de $17'279.172</t>
  </si>
  <si>
    <t>FDLBU-CD-091-2017</t>
  </si>
  <si>
    <t>Prestar los servicios profesionales para apoyar al Área Gestión del Desarrollo – Administrativo y Financiero en los asuntos relativos a la Planeación Local, así como el apoyo a la supervisión de contratos suscritos por la Alcaldía Local de Barrios Unidos.</t>
  </si>
  <si>
    <t>FERNANDO JAVIER AVILA INSUASTY</t>
  </si>
  <si>
    <t>FDLBU-CD-090-2017 SECOP 2</t>
  </si>
  <si>
    <t>Servicios profesionales para apoyar al Área Gestión de Desarrollo- Administrativo y Financiero en los asuntos relativos a la coordinación, incentivo y seguimiento de la participación local, en el marco de las competencias bajo su responsabilidad, así como al Manual de Procesos y procedimientos de la Secretaría Distrital de Gobierno y demás normatividad existentes sobre la materia</t>
  </si>
  <si>
    <t>RAFAEL PEÑA HERRERA</t>
  </si>
  <si>
    <t>Adición 1:$2,333,334</t>
  </si>
  <si>
    <t>terminado</t>
  </si>
  <si>
    <t>FDLBU-CD-088-2017 SECOP 2</t>
  </si>
  <si>
    <t>MARIA MAGDALENA POLANCO ECHAVERRY</t>
  </si>
  <si>
    <t>Adición 1:$3,505,000</t>
  </si>
  <si>
    <t>Liquidado el 5/07/2018, se liberó $233,666</t>
  </si>
  <si>
    <t>FDLBU-CD-94-2017</t>
  </si>
  <si>
    <t>Aunar esfuerzos operativos, administrativos y financieros para realizar actividades de intervención física, social y de mantenimiento de los puntos críticos de la localidad de Barrios Unidos</t>
  </si>
  <si>
    <t>AGUAS DE BOGOTA  E.S.P.</t>
  </si>
  <si>
    <t>PÓLIZA DE CUMPLIMIENTO Y RESPONSABILIDAD EXTRA CONTRACTUAL</t>
  </si>
  <si>
    <t>Liquidado el 22/12/2018, se ordenó liberar la suma de $1'004.700</t>
  </si>
  <si>
    <t>FDLBU-SAMC-086-2017</t>
  </si>
  <si>
    <t>CONTRATAR LS SEGUROS QUE AMPAREN LOS INTERESES PATRIMONIALES ACTUALES Y FUTUROS, ASÍ COMO LOS BIENES DEL FONDO DE DESARROLLO LOCAL DE BARRIOS UNIDOS QUE ESTÉN BAJO SU RESPONSABILIDAD Y CUSTODIA Y AUQELLOS QUE SEAN ADQUIRIDOS PARA DESARROLAR LAS FUNCIONES INHERENTES A SU ACTIVIDAD ASÍ COMO LA EXPEDICIÓN DE CUALQUIER OTRA POLIZA DE SEGUROS QUE REQUIERA LA ENTIDAD EN EL DESARROLLO DE SU ACTIVIDAD</t>
  </si>
  <si>
    <t>AXA COLPATRIA SEGUROS S.A.</t>
  </si>
  <si>
    <t>Adición 1: $ 10.470.473                                             Adición No 2: $ 2,608,916                            total  $13'079.389</t>
  </si>
  <si>
    <t>Prórroga 1 y adición 1: sesenta (60) días                                              Prórrogha y adición 2: quince (15) días</t>
  </si>
  <si>
    <t>FDLBU-SASI-084-2017 SECOP 2</t>
  </si>
  <si>
    <t>COMPRA DE EQUIPOS TECNOLOGICOS PARA SOPORTE DE LA ALCALDIA LOCAL DE BARRIOS UNIDOS</t>
  </si>
  <si>
    <t>YAMAKI S.AS.</t>
  </si>
  <si>
    <t>Prorroga : UN MES</t>
  </si>
  <si>
    <t>PÓLIZA DE CUMPLIMIENTO Y CALIDAD Y CORRECTO FUNCIONAMIENTO DE LOS BIENES.</t>
  </si>
  <si>
    <t>FDLBU-SAMC-085-2017 SECOP 2</t>
  </si>
  <si>
    <t>PROMOVER Y APOYAR LA REALIZACIÓN DE LOS EVENTOS ARTÍSTICOS Y CULTURALES DE DIFUSIÓN Y PROMOCIÓN DE ESPACIOS DE EXPRESIÓN ARTÍSTICA, FESTIVIDADES TRADICIONALES Y PATRIMONIALES EN LA LOCALIDAD DE BARRIOS UNIDOS</t>
  </si>
  <si>
    <t xml:space="preserve">CORPORACIÓN PUNTOS CARDINALES </t>
  </si>
  <si>
    <t>PÓLIZA DE CUMPLIMIENTO DEL CONTRATO,  CALIDAD DEL SERVICIO, PAGO DE SALARIOS, PRESTACIONES SOCIALES LEGALES E INDEMNIZACIONES.</t>
  </si>
  <si>
    <t>PAGO DE SALARIOS VIGENTE HASTA EL 13/02/2022</t>
  </si>
  <si>
    <t>FDLBU–LP–087–2017 </t>
  </si>
  <si>
    <t>Contrtar mediante el sistema de precios unitarios fijos, la construcción, el suministro e instalación de mobiliario urbano, así como el mantenimiento de al infraestructura física de los aprque vecinales y de bolsillo de la localidad de Barrios Unidos</t>
  </si>
  <si>
    <t>CONSORCIO URBANO DISTRITAL</t>
  </si>
  <si>
    <t>Adición 1, Prórroga 2; $ 1,253'294.658                                                                                                                         pórroga 3: 1 MES (Hasta 4/11/2019)</t>
  </si>
  <si>
    <t xml:space="preserve">1,- Dos (2) meses                                                                                                                                          (Hasta el 5 de junio de 2019 )                                                                                                          2,-Prórroga 2:  1 mes                                                                                                                                     (hasta el 5 de julio de 2019)                                                                                                   Prórroga 3: 1 mes                                                                                                                                           (hasta el 5 de agosto de 2019)   </t>
  </si>
  <si>
    <t>GAVINCO INGENIEROS  CONSULTORES S.A.S                 TATIANA RODRIGUEZ DE LA OSSA</t>
  </si>
  <si>
    <t>PÓLIZA CUMPLIMIENTO  DEL CONTRATO, PAGO DE SALARIOS, PRESTACIONES SOCIALES, CALIDAD DEL SERVICIO, ESTABILIDAD Y CALIDAD DE LA OBRA.</t>
  </si>
  <si>
    <t>VIGENTE  HASTA EL 04/11/2024</t>
  </si>
  <si>
    <t>FDLBU-SAMC-095-2017 SECOP 2</t>
  </si>
  <si>
    <t>EJECUTAR ACTIVIDADES DE PROCESOS DE FORMACIÓN ARTÍSTICA Y CULTURAL EN EL MARCO DEL PROYECTO NO 791 “CULTURA CIUDADANA, DEPORTE Y ARTE PARA UN MEJOR FUTURO PARA LA LOCALIDAD DE BARRIOS UNIDOS</t>
  </si>
  <si>
    <t xml:space="preserve">CORPORACIÓN ESTRATÉGICA EN GESTIÓN E INTEGRACIÓN   COLOMBIA-EGESCO.
</t>
  </si>
  <si>
    <t xml:space="preserve">Se prórrogo hasta el 21 de julio del 2018. </t>
  </si>
  <si>
    <t>PÓLIZA DE CUMPLIMIENTO DEL CONTRATO, PAGO DE SALARIOS, PRESTACIONES SOCIALES, CALIDAD DEL SERVICIO, CALIDAD Y CORRECTO FUNCIONAMIENTO DE LOS BIENES.</t>
  </si>
  <si>
    <t>VIGENTE HATA EL 22/07/2021</t>
  </si>
  <si>
    <t>LIQUIDADO EL 06/11/2018, SALDO SIN EJECUTAR $0</t>
  </si>
  <si>
    <t>FDLBU-SAMC-096-2017 SECOP 2</t>
  </si>
  <si>
    <t>REALIZAR ACCIONES QUE FORTALEZCAN LA PROMOCIÓN DEL BUEN TRATO INFANTIL Y LA PREVENCIÓN DE LA VIOLENCIA INFANTIL, EN EL MARCO DEL PROYECTO 1533 EN LA LOCALIDAD 12 – BARRIOS UNIDOS</t>
  </si>
  <si>
    <t xml:space="preserve">FUNDACIÓN FORO CÍVICO  </t>
  </si>
  <si>
    <t>PÓLIZA DE CUMPLIMIENTO  DEL CONTRATO,  CALIDAD DEL SERVICIO Y CALIDAD Y CORRECTO FUNCIONAMIENTO DE LOS BIENES.</t>
  </si>
  <si>
    <t xml:space="preserve">FDLBU-SAMC-098-2017 </t>
  </si>
  <si>
    <t>FORTALECER LA PARTICIPACION DE LAS INSTANCIAS, ORGANIZACIONES Y EXPRESIONES SOCIALES CIUDADANAS, EN EL MARCO DEL PROYECTO DE FORTALECIMIENTO A LA PARTICIPACIÓN CIUDADANA EN LA LOCALIDAD DE BARRIOS UNIDOS.</t>
  </si>
  <si>
    <t>CORPORACIÓN PUNTOS CARDINALES</t>
  </si>
  <si>
    <t>Prórroga 1: un (1) mes</t>
  </si>
  <si>
    <t>INCUMPLIMIENTO PARCIAL MEDIANTE RESOLUCIÓN 475 DEL 19/11/2019 Y HACE EFECTIVA LA CLAUSULA PENAL PECUNARIA.</t>
  </si>
  <si>
    <t>PÓLIZA DE CUMPLIMIENTO DEL CONTRATO, PAGO DE SALARIOS  Y CALIDAD DEL SERVICIO</t>
  </si>
  <si>
    <t>VIGENTE HASTA EL 03/06/2021</t>
  </si>
  <si>
    <t>FDLBU-SAMC-097-2017</t>
  </si>
  <si>
    <t>CONTRATAR LOS SERVICIOS DE FORMACIÓN EN MODALIDAD DE DIPLOMADO PARA VINCULAR A PERSONAS HABITANTES DE LA LOCALIDAD DE BARRIOS UNIDOS A PROCESOS DE PARTICIPACIÓN CIUDADANA Y/O CONTROL SOCIAL, EN EL MARCO DEL PROYECTO 1562</t>
  </si>
  <si>
    <t>FUNDACION FORO CIVICO</t>
  </si>
  <si>
    <t>PÓLIZA DE CUMPLIMIENTO Y CALIDAD DEL SERVICIO, SALARIOS, PRESTACIONES SOCIALES E INDEMNIZACIONES.</t>
  </si>
  <si>
    <t>VIGENTE HASTA EL 06/06/2021.</t>
  </si>
  <si>
    <t xml:space="preserve">FDLBU-LP-083-2017 </t>
  </si>
  <si>
    <t>COMPLEMENTACIÓN Y/O ACTUALIZACIÓN Y/O AJUSTES DE DISEÑOS Y REHABILITACIÓN Y/O RECONSTRUCCIÓN DE LA MALLA VIAL Y EL ESPACIO PÚBLICO ASOCIADO DE LA LOCALIDAD DE BARRIOS UNIDOS</t>
  </si>
  <si>
    <t xml:space="preserve">CONSORCIO PARQUES IE 2017 </t>
  </si>
  <si>
    <t>Adición 1 - Pro  2 $ 1.695.000.000</t>
  </si>
  <si>
    <t>Prórroga 1: Cuarenta y cinco (45) días                                                                                                                               (16/11/2018 A 30/12/2018)                                                                            PRORROGA 2: 2 meses                                                                                                                                                         (Hasta el 27/04/2019)                                                                                        Prorroga 3: 1 MES                                                                                                                                                                  (hasta 27 de mayo de 2019)                                        prórroga 4: 1 mes (hasta27/05/2019)</t>
  </si>
  <si>
    <t>CONSORCIO INTERVIAL BU
CARLOS ARAMBULA</t>
  </si>
  <si>
    <t xml:space="preserve">PÓLIZA DE CUMPLIMIENTO DEL CONTRATO, CALIDAD DEL SERVICIO, PAGO DE SALARIOS,  ESTABILIDAD Y CALIDAD DE LA OBRA  </t>
  </si>
  <si>
    <t>VIGENTE HASTA EL 27/05/2022</t>
  </si>
  <si>
    <t>TERMINADO     en proceso de liquidación</t>
  </si>
  <si>
    <t>TERMINADO - EN PROCESO DE LIQUIDACIÓN</t>
  </si>
  <si>
    <t>FDLBU-SAMC-100-2017</t>
  </si>
  <si>
    <t>Prestar los servicios para la formación deportiva  de población de niños, niñas  y jóvenes entre 6 y 17 años  de la localidad No 12 a través  de la implementación  de escuelas de formación deportiva</t>
  </si>
  <si>
    <t>CORPORACION PUNTOS CARDINALES</t>
  </si>
  <si>
    <t>Prorroga 1: Dos meses                                                   (07/09/2018 a 06/12/2018)</t>
  </si>
  <si>
    <t>EXPIRA EL 06/09/2021.</t>
  </si>
  <si>
    <t>ORDEN DE COMPRA No 16238</t>
  </si>
  <si>
    <t xml:space="preserve">Adhesiòn al contrato marco de precios No. LP -AMP-102-2016 . Establecer las condiciones para el suministro de productos de papeleria y ùtiles de oficina al amparo del acuerdo marco de precios; b) las condiciones en las cuales las entidades compradoras se vinculkan al Acuerdo Marco de Precios, y c) las condiciones para el pago de los prodcutos de papelerìa y ùtiles de oficina por parte de las Entidades Compradoras </t>
  </si>
  <si>
    <t xml:space="preserve">PAPELERIA LOS ANDES LTDA </t>
  </si>
  <si>
    <t>NO REQUIERE GARANTIAS .</t>
  </si>
  <si>
    <t>LIQUIDADO EL 26/09/2018</t>
  </si>
  <si>
    <t>ORDEN DE COMPRA No 16627</t>
  </si>
  <si>
    <t>En virtud de la adhesion al Acuerdo Marco No. CE-288-1-AMP 2015, el Proveedor debe entregar en arriendo los equipo descritos en la orden de compra 16627, asì como suministrar el servicio de configuraciòn e instalaciòn del software descrito en la mencionada orden de compra</t>
  </si>
  <si>
    <t>SUMIMAS S.A.S</t>
  </si>
  <si>
    <t>ORDEN DE COMPRA No 16932-2017</t>
  </si>
  <si>
    <t xml:space="preserve">Establecer las condiciones para la contrataciòn del Servicio Integral de Aseo y Cafeterìa al amparo del Acuerdo Marco; b) las condiciones en las cuales las entidades compradoras se vinculan al Acuerdo Marco y adquieren el servicio integral de aseo y cafeteria; c) las condiciones para el pago del servicio integral de aseo y cafeteria por parte de las entidades compradoras. </t>
  </si>
  <si>
    <t>LADOINSA</t>
  </si>
  <si>
    <t>Un mes hasta el 05 de mayo de 2018.</t>
  </si>
  <si>
    <t>ORDEN DE COMPRA No 24064-2017</t>
  </si>
  <si>
    <t>Unión Temporal Eficiente 2016</t>
  </si>
  <si>
    <t>ORDEN DE COMPRA No 24388-2017</t>
  </si>
  <si>
    <t>Adquisición del sistema video vigilancia del Distrito a traves de la operación secundaria del instrumento de agregación de demanda LPG151-G-2017 de Colombia Compra eficiente para la Localidad de Barrios Unidos.</t>
  </si>
  <si>
    <t>UT BOGOTA ALCALDIAS SEGURIDAD CIUDADANA</t>
  </si>
  <si>
    <t>1,- 2 meses</t>
  </si>
  <si>
    <t>NO REQUIERE</t>
  </si>
  <si>
    <t>FDLBU-CM-092-2017</t>
  </si>
  <si>
    <t>“REALIZAR LA INTERVENTORÍA TÉCNICA, ADMINISTRATIVA, LEGAL, FINANCIERA, SOCIAL, AMBIENTAL Y S&amp;SO, AL CONTRATO DE OBRA PÚBLICA DERIVADO DE LA LICITACIÓN No. FDLBU-LP-083-2017</t>
  </si>
  <si>
    <t>CONSORCIO INTERVIAL BU</t>
  </si>
  <si>
    <t>6 MESES</t>
  </si>
  <si>
    <t>1,- $180'000.000</t>
  </si>
  <si>
    <t xml:space="preserve"> 1,- 1 MES                                                                                                                           2  ,- 2 MES                                                                                                                           (hasta 27/04/2019)</t>
  </si>
  <si>
    <t>CARLOS ALBERTO ARAMBULA CURREA</t>
  </si>
  <si>
    <t>PÓLIZA DE CUMPLIMIENTO DEL CONTRATO, PAGO DE SALARIOS, PRESTACIONES SOCIALES E INDEMNIZACIONES,  CALIDAD DEL SERVICIO,  RESPONSABILIDAD CIVIL EXTRACONTRACTUAL.</t>
  </si>
  <si>
    <t>VENCE EL 27/05/2024.</t>
  </si>
  <si>
    <t>FDLBU-CD-001-2018</t>
  </si>
  <si>
    <t>PRESTAR LOS SERVICIOS PROFESIONALES PARA APOYAR EL AREA DE GESTION DEL DESARROLLO-ADMINISTRATIVO Y FINANCIERO, EN LOS ASUNTOS RELACIONADOS CON EL DESARROLLO DE LA GESTION CONTRACTUAL PARA LA ADQUISICION DE RECURSOS, ASI COMO DE LOS ASUNTOS JURIDICOS REQUERIDOS EN EL DESARROLLO DE LA GESTION DEL FONDO DE DESARROLLO LOCAL, DESCRITOS POR LA SECRETARIA DISTRITAL DE GOBIERNO Y LAS NORMAS APLICABLES SOBRE LA MATERIA.</t>
  </si>
  <si>
    <t>JUAN SEBASTIAN VELASCO SUAREZ</t>
  </si>
  <si>
    <t>Adición 1: Un (1) mes y dieciséis (16) días                                                                                                (16/11/2018 A 31/12/2018)</t>
  </si>
  <si>
    <t>FDLBU-CD-002-2018</t>
  </si>
  <si>
    <t>LUISA FERNANDA VELASCO LIZARAZO CEDIO A CAROLINA SALAS QUINTERO</t>
  </si>
  <si>
    <t>Adición 1: $6.240.000                                                           Adición No 2: $ 2.720.000                                                                        total adiciones: $ $8.960.000</t>
  </si>
  <si>
    <t>Prórroga1 : 1 mes y 19 días, de 17/11/2018 a 25/12/2018                                                                  Prórroga 2: 17 DÍAS; desde 26/12/2018 a 11/01/2019</t>
  </si>
  <si>
    <t>FDLBU-CD-003-2018</t>
  </si>
  <si>
    <t>MARIA MAGDALENA POLANCO ECHEVERRY CEDIO A JORGE ENRIQUE BUITRAGO MARIN</t>
  </si>
  <si>
    <t>Adición 1: $9.555.000</t>
  </si>
  <si>
    <t>ADICIÓN Y PRÓRROGA 1: UN (1)MES NUEVE (9) DIAS                                                                              (17/11/2018 a 25/12/2018)</t>
  </si>
  <si>
    <t>FDLBU-CD-004-2018</t>
  </si>
  <si>
    <t>IVAN RAMIRO MARTINEZ GUZMAN CEDIO A LUIS BASILIO GUITERREZ SAENZ</t>
  </si>
  <si>
    <t>9 MESES</t>
  </si>
  <si>
    <t>Adición 1: $13,383,333-                                               Adición 2 $2,016,663;                                           TOTAL ADICIONES    $ 15,399,996</t>
  </si>
  <si>
    <t>CESION / ADICION Y PRORROGA 1 : por dos (2) meses y trece (13) días;    (18/10/2018 a 31/12/2018)  ADICIÓN Y PRÓRROGA 2: Once (11) días                                                                              Prórroga No 2 : 14 DÍAS                                                                                       (01/01/2019 A 14/01/2019)</t>
  </si>
  <si>
    <t>FDLBU-CD-006-2018</t>
  </si>
  <si>
    <t>Adición 1: $ 4.466.667                                       Adición 2: $879.996                                          Adición 3:$ 1.026.662</t>
  </si>
  <si>
    <t>ADICION Y PRORROGA 1:  Dos MESES Y SIETE (7) DÍAS                                                (24/10/2018 A 30/12/2018)                                                                                                                                   ADICION Y PRORROGA 2 :  Doce (12) días                                                                     (31/12/2018 A 11/01/2019)                                                                                                                                            ADICION Y PRORROGA 3&lt;: Catorce (14) días                                                                 (12/01/2019 A 25/01/2019)</t>
  </si>
  <si>
    <t>FDLBU-CD-008-2018</t>
  </si>
  <si>
    <t>TATIANA GOMEZ NISPERUZA CEDIO A JOAQUIN CISNEROS</t>
  </si>
  <si>
    <t>11 MESES</t>
  </si>
  <si>
    <t>Adición 1: $6,765,000</t>
  </si>
  <si>
    <t>ADICION Y PRORROGA, Un (1) mes y once (11) días                                                                                                      (29/10/2018 a 09/12/2018)</t>
  </si>
  <si>
    <t>FDLBU-CD-005-2018</t>
  </si>
  <si>
    <t>9 meses</t>
  </si>
  <si>
    <t xml:space="preserve"> Adición 1: 5.303.338</t>
  </si>
  <si>
    <t>ADICION Y PRORROGA 1; Un (1) MES Y siete (7) días                                                                                                      (19/11/2018 a 25/12/2018)</t>
  </si>
  <si>
    <t>CARLOS ANDRES MERIZALDE RUSINQUE</t>
  </si>
  <si>
    <t>ADICION Y PRORROGA 1: Dos (2) meses y dos (2) días                                                                                                 (24/10/2018 a 25/12/2018)</t>
  </si>
  <si>
    <t>Adición 1: $9,450,000;                                 Adicion 2: $2,400,000                                                Adición 3: $2,100,000                                     TOTAL ADICIONES: $ 13.950.000</t>
  </si>
  <si>
    <t xml:space="preserve">ADICION Y PRORROGA 1: Dos (2) meses y tres (3) días                                                                                                    (23/10/2018 a 26/12/2018)                                                                                  ADICION Y PRORROGA 2 : diecisiete (17) días                                                                                                                   (27/12/2018 a 11/01/2019                                                                                                          ADICION Y PRORROGA 3:  Catorce (14) DÍAS                                                                                                                        (12/01/2019 a 25/01/2019)                        </t>
  </si>
  <si>
    <t>FDLBU-CD-007-2018</t>
  </si>
  <si>
    <t>ADICION Y PRORROGA 1 ; tres (3) meses y quince (15) días                                                                                        (26/08/2018 a 10/12/2018)</t>
  </si>
  <si>
    <t>FDLBU-CD-011-2018</t>
  </si>
  <si>
    <t>JOSE MAURICIO BARRAGAN MORENO</t>
  </si>
  <si>
    <t>260 días</t>
  </si>
  <si>
    <t>Addición 1: $ 18,760,000                                    Adición 2: $ 2,640,000                                              total: $21.400.000</t>
  </si>
  <si>
    <t>ADICION Y PRORROGA 1:    Dos (2) meses y dieciocho (18) días                                                                                  (14/10/2018 a 31/12/2018)                                                                                   ADICION Y PRORROGA 2: Once (11) días                                                                                                                           (01/01/2019 a 11/01/2019)</t>
  </si>
  <si>
    <t>FDLBU-CD-012-2018</t>
  </si>
  <si>
    <t xml:space="preserve">SERVICIOS DE APOYO A LA GESTIÓN PARA LA REVISIÓN, ORGANIZACIÓN ACTUALIZACIÓN, TRANSFERENCIA Y DEMÁS ACTIVIDADES Y FUNCIONES RELACIONADAS CON EL ARCHIVO DE DOCUMENTOS DE LA ALCALDÍA LOCAL DE BARRIOS UNIDOS. </t>
  </si>
  <si>
    <t>LINA MARIA PAEZ BOGOYA</t>
  </si>
  <si>
    <t xml:space="preserve">   Adic ión 1: $4.133.333                              Adición 2: $1.133.322                                    Adición No 3:$933.324                                                     Total Adiciones: $ 6.199.979             </t>
  </si>
  <si>
    <t>ADICION Y PRORROGA 1:  Dos (2) meses y dos (2) días                                                                                                (24/10/2018 a 25/12/2018)                                                                                      ADICION Y PRORROGA 2 : Diecisiete (17) días                                                                                                               (26/12/2018 a 11/01/2019)                                                                                  ADICION Y PRORROGA 3: Catorce (14)días                                                                                                                     (12/01/2019 a 25/01/2019)</t>
  </si>
  <si>
    <t>FDLBU-CD-014-2018</t>
  </si>
  <si>
    <t>FDLBU-CD-013-2018</t>
  </si>
  <si>
    <t>Adición 1: $4,546,667                                       adicion 2: $1,246,661                                       Adición No 3:   $ 733,330                                       Adición No 4:  $513,331                                        Total: $7.039.989</t>
  </si>
  <si>
    <t xml:space="preserve">ADICION Y PRORROGA 1: Dos (2) meses y Dos (2) días                                                                                                (24/10/2018 a 25/12/2018)                                                                                       ADICION Y PRORROGA 2 :  Diecisiete (17) días                                                                                                              (26/12/2018 a 11/01/2019)                                                                                     ADICION Y PRORROGA 3 : Diez (10) días                                                                                                                          (12/01/2019 a 21/01/2019)                                                                                 adición y porórroga 4: SIETE(7) dias                                                                                                                               (22/01/2019 a 28/01/2019)           </t>
  </si>
  <si>
    <t>FDLBU-CD-017-2018</t>
  </si>
  <si>
    <t>SEBASTIAN GARCES RESTREPO</t>
  </si>
  <si>
    <t>$63800000- $4,833,333   TOTAL  $58,966,667</t>
  </si>
  <si>
    <t>Se liquido el contrato de mutuo acuerdo el día 28 de noviembre de 2018; se ordenóliberar la suma de $4.833.333</t>
  </si>
  <si>
    <t>28 DE NOVIEMBRE DE 2018</t>
  </si>
  <si>
    <t>FDLBU-CD-016-2018</t>
  </si>
  <si>
    <t>MARGITH VANESA MURGAS RODRIGUEZ CEDIO ADRIANA MONTEALEGRE RIAÑO</t>
  </si>
  <si>
    <t>8 MESES</t>
  </si>
  <si>
    <t>Adición 1:   $24.250.000                                         Adición 2:  $2.750.000                              Adición 3: $2.500.000</t>
  </si>
  <si>
    <t>CESION/ ADICION Y PRORROGA 1: Tres (3) meses y siete (7) días                                                                        (24/09/2018   a 31/12/2018)                                                                                                                                  ADICION Y PRORROGA 2: Once (11) días                                                                                                                    (01/01/2019 a 11/01/2019)                                                                                             ADICION Y PRORROGA 3: Diez (10) días                                                                                                                     (12/01/2019 a 21/01/2019)</t>
  </si>
  <si>
    <t>FDLBU-CD-010-2018</t>
  </si>
  <si>
    <t>LEIDY CONSUELO ORTEGON PINILLA</t>
  </si>
  <si>
    <t>ADICIÓN Y PRORROGA 1: Tres (3) meses y cinco (5) días                                                                                             (26/09/2018 A 31/12/2018)</t>
  </si>
  <si>
    <t>FDLBU-CD-009-2018</t>
  </si>
  <si>
    <t>EDGAR ANDRES CORTES TORRES CEDIO A SAMIR ANDREA CORAL BAQUERO</t>
  </si>
  <si>
    <t>Prórroga y adición 1                                                                                                                                                           (29/09/2018 a 31/12/2018)</t>
  </si>
  <si>
    <t>FDLBU-CD-019-2018</t>
  </si>
  <si>
    <t>7 MESES</t>
  </si>
  <si>
    <t>ADICION Y PRORROGA 1:  tres (3) meses y quince (15) días (23/08/2018 a 10/12/2018)</t>
  </si>
  <si>
    <t>ADICION Y PRORROGA 1:  tres (3) meses y quince (15) días (26/08/2018 a 10/12/2018)</t>
  </si>
  <si>
    <t>ADICION Y PRORROGA 1:  tres (3) meses y quince (15) días                                                                                             (02/09/2018 a 16/12/2018)</t>
  </si>
  <si>
    <t>FDLBU-CD-021-2018</t>
  </si>
  <si>
    <t>JAIME LARA TAMAYO CEDIDO A LUIS JOAQUIN PIMIENTO CASTRO</t>
  </si>
  <si>
    <t>Adición 1: $15,750,000</t>
  </si>
  <si>
    <t>CESIÓN - ADICION Y PRORROGA 1 : Tres (3) meses y quince (15)días    (26/08/2018 a 10/12/2018)</t>
  </si>
  <si>
    <t>DIANA CAROLINA LEON VALERO</t>
  </si>
  <si>
    <t>N0</t>
  </si>
  <si>
    <t>SILVIA HELENA MONTENEGRO JARA CEDIO A KAREN LORENA MARIN CALDERON</t>
  </si>
  <si>
    <t>adición 1: $15,750,000</t>
  </si>
  <si>
    <t>CESIÓN/ ADICION Y PRORROGA 1: tres (3) meses y quince (15) días                                                           (26/08/2018 a 10/12/2018) DEDIDO A KAREN LORENA</t>
  </si>
  <si>
    <t>FDLBU-CD-022-2018</t>
  </si>
  <si>
    <t>FREDDY GIOVANNI SALAMANCA RAMIREZ</t>
  </si>
  <si>
    <t>ADICION Y PRORROGA 1: doce(12)días                                                                                                           (29/10/2018 a 10/10/2018)</t>
  </si>
  <si>
    <t>IVAN DAVID CESPEDES ROA</t>
  </si>
  <si>
    <t>$2,200,000</t>
  </si>
  <si>
    <t>adición y prorroga 1:un (1) mes                                                                                                                                 (28/09/2018 a 28/10/2018)</t>
  </si>
  <si>
    <t>FDLBU-CD-029-2018</t>
  </si>
  <si>
    <t>RAFAEL PEÑA HERRERA CEDIO A IVAN MAURICIO MEJIA CASTRO CEDIO A JUAN CARLOS CARRERO MANCERA</t>
  </si>
  <si>
    <t>FDLBU-CD-026-2018</t>
  </si>
  <si>
    <t>ADICION Y PRORROGA 1: Tres (3) meses y quince (15) días                                                                                                   (05/09/2018 a 19/12/2018)</t>
  </si>
  <si>
    <t>AIDA LUZ RODRIGUEZ RODRIGUEZ</t>
  </si>
  <si>
    <t>FDLBU-CD-034-2018</t>
  </si>
  <si>
    <t>JOAQUIN RODRIGO CISNEROS GARCIA CEDIO ATATIANA NISPERUZA</t>
  </si>
  <si>
    <t>CESION</t>
  </si>
  <si>
    <t>ADICION Y PRORROGA1: Tres meses  y quince (15) días                                                                                                  (29/08/2018 a 13/12/2018)</t>
  </si>
  <si>
    <t>CARLOS ARMANDO CAVIATIVA CEDIO A HIPÓLITO ACOSTA FORERO</t>
  </si>
  <si>
    <t>LINA MARIA ORTIZ CORTAZAR</t>
  </si>
  <si>
    <t>LUIS FERNANDO GONZALEZ ZAPATA CEDIO A CLAUDIA VIVIANA SANCHEZ SERNA</t>
  </si>
  <si>
    <t>Adición y prórroga1: Tres (3) meses y quince (15) días                                                                                                 (29/08/2018 a 13/12/2019)</t>
  </si>
  <si>
    <t>FDLBU-CD-040-2018</t>
  </si>
  <si>
    <t>RENEE MAURICIO QUIMBAY BARRERA</t>
  </si>
  <si>
    <t>adición1: $16,866,667                                                   Adición2: $ 2,016,663                                               Total: $18.883.330</t>
  </si>
  <si>
    <t>ADICION Y PRORROGA 1:  Tres (3) meses y dos (2) días                                                                                               ( 29/09/2018 a 31/12/2018)                                                                                ADICION Y PRORROGA 2: once (11) días                                                                                                                          ( 01/01/2019- 11/01/2019)</t>
  </si>
  <si>
    <t>FDLBU-CD-023-2018</t>
  </si>
  <si>
    <t>FDLBU-CD-033-2018</t>
  </si>
  <si>
    <t>ADICION Y PRORROGA 1: TRES (3) meses y quince (15) días                                                                                          (29/08/2018 a 13/12/2018)</t>
  </si>
  <si>
    <t>FDLBU-CD-037-2018</t>
  </si>
  <si>
    <t>LAURA CATALINA MARTINEZ CASTILLO</t>
  </si>
  <si>
    <t>FDLBU-CD-035-2018</t>
  </si>
  <si>
    <t>ANGELICA PAOLA VELASQUEZ BEDOYA</t>
  </si>
  <si>
    <t>FDLBU-CD-35-2018</t>
  </si>
  <si>
    <t>RUBEN DARIO DIAZ ARANGO CEDIO A KARLO FERNANDEZ CALA CEDIO A CESAR AUGUSTO CRISTANCHO SILVA</t>
  </si>
  <si>
    <t>FDLBU-CD-024-2018</t>
  </si>
  <si>
    <t>JOHNNY JOSE QUINTERO MARTINEZ</t>
  </si>
  <si>
    <t>FDLBU-CD-028-2018</t>
  </si>
  <si>
    <t>ADICION Y PRORROGA: tres (3) meses y dos (2) días                                                                                                (29/09/2018 a 31/12/2018)</t>
  </si>
  <si>
    <t>FDLBU-CD-042-2018</t>
  </si>
  <si>
    <t>ADICION Y PRORROGA: tres (3) meses y quince (15) días                                                                                          (29/08/2018 A 13/12/2018)</t>
  </si>
  <si>
    <t>ADICION Y PRORROGA: Tres (3) meses y quince (15) días                                                                             (29/08/2018 A 13/12/2018)</t>
  </si>
  <si>
    <t>FDLBU-CD-039-2018</t>
  </si>
  <si>
    <t>ADICION 1: $19,285,000</t>
  </si>
  <si>
    <t>ADICION Y PRORROGA 1: Dos (2) meses y veintisiete (27) días                                                                                   (05/10/2018 a 31/12/2018)</t>
  </si>
  <si>
    <t>FDLBU-CD-030-2018</t>
  </si>
  <si>
    <t>CARLOS JESUS CORREA FORERO</t>
  </si>
  <si>
    <t>FDLBU-CD-046-2018</t>
  </si>
  <si>
    <t>Adición 1: $17,325,000</t>
  </si>
  <si>
    <t>ADICION Y PRORROGA 1: Tres (3) meses y quince (15) días                                                                         (29/08/2018 a 13/12/2018)</t>
  </si>
  <si>
    <t>FDLBU-CD-036-2018</t>
  </si>
  <si>
    <t>JOSE LUIS PANESSO GARCIA</t>
  </si>
  <si>
    <t>JORGE ANDRES RIAÑO LEON CEDIO A DAYAN ROCIO MARTINEZ PALENCIA</t>
  </si>
  <si>
    <t>Adición1: $16,866,667</t>
  </si>
  <si>
    <t>ADICION Y PRORROGA1: Tres (3) meses y dos (2) días                                                                                                         (29/09/2018 a 31/12/2018)</t>
  </si>
  <si>
    <t>FDLBU-CD-044-2018</t>
  </si>
  <si>
    <t>ANGIE NATALIA GOMEZ GUTIERREZ</t>
  </si>
  <si>
    <t>FDLBU-CD-049-2018</t>
  </si>
  <si>
    <t xml:space="preserve">APOYAR TÉCNICAMENTE A LOS RESPONSABLES E INTEGRANTES DE LOS PROCESOS EN LA IMPLEMENTACIÓN DE HERRAMIENTAS DE GESTIÓN SIGUIENDO LOS LINEAMIENTOS METODOLÓGICOS ESTABLECIDOS POR LA OFICINA ASESORA DE PLANEACIÓN DE LA SECRETARIA DISTRITAL DE GOBIERNO. </t>
  </si>
  <si>
    <t>Adición 1: $17,850,000</t>
  </si>
  <si>
    <t>ADICION Y PRORROGA 1:  Tres (3) meses y quince (15) días                                                                                           (29/08/2018 a 13/12/2018)</t>
  </si>
  <si>
    <t>FDLBU-CD-038-2018</t>
  </si>
  <si>
    <t>ANGELICA MARIA ANGARITA SERRANO</t>
  </si>
  <si>
    <t>FDLBU-CD-041-2018</t>
  </si>
  <si>
    <t>WALTER ALIRIO RIVERA SUAREZ</t>
  </si>
  <si>
    <t>ADICION Y PRORROGA 1:  Tres (3) meses y quince (15) días                                                                            (29/08/2018 a 13/12/2018)</t>
  </si>
  <si>
    <t>FDLBU-CD-018-2018</t>
  </si>
  <si>
    <t xml:space="preserve">PRESTAR LOS SERVICIOS PROFESIONALES A LA ALCALDÍA LOCAL DE BARRIOS UNIDOS EN LA ADMINISTRACIÓN DE LA RED DE VOZ Y DATOS, EN LA ACTUALIZACIÓN Y SOPORTE CON LAS TECNOLOGÍAS Y SISTEMAS DE INFORMACIÓN, ASÍ COMO EL APOYO A LA SUPERVISIÓN DE LOS CONTRATOS QUE TIENEN RELACIÓN CON SOPORTES TECNOLÓGICOS Y TEMAS RELACIONADOS. </t>
  </si>
  <si>
    <t>JUAN FRANCISCO BRICEÑO CASTAÑEDA</t>
  </si>
  <si>
    <t xml:space="preserve"> 1:$17, 850,000</t>
  </si>
  <si>
    <t>ADICION Y PRORROGA 1: Tres (3) meses y quince (15) días  (29/08/2018 a 13/12/2018)</t>
  </si>
  <si>
    <t>ANGIE PAOLA TORRES SERRATO</t>
  </si>
  <si>
    <t>FDLBU-CD-050-2018</t>
  </si>
  <si>
    <t>PRESTAR SERVICIOS PROFESIONALES AL FONDO DE DESARROLLO LOCAL ¿ ALCALDIA LOCAL DE BARRIOS UNIDOS PARA LA REVISÓN Y SEGUIMIENTO DE LOS TRÁMITES JURÍDICOS Y CONTRACTUALES QUE SURJAN EN EL DESPACHO DE LA ALCALDÍA O QUE SE ENCUENTREN A CARGO DEL ORDENADOR DEL GASTO. E 2018</t>
  </si>
  <si>
    <t>ELKIN JWISEB HUERTAS CARRASQUILLA</t>
  </si>
  <si>
    <t>FDLBU-CD-052-2018</t>
  </si>
  <si>
    <t xml:space="preserve">PRESTAR LOS SERVICIOS DE APOYO A LA GESTION, PARA LA REVISION, ORGANIZACION, ACTUALIZACION, TRANSFERENCIA Y DEMAS ACTIVIDADES Y FUNCIONES RELACIONADAS CON EL ARCHIVO DE LOS DOCUMENTOS DE LA ALCALDIA LOCAL DE BARRIOS UNIDOS. </t>
  </si>
  <si>
    <t>FDLBU-CD-032-2018</t>
  </si>
  <si>
    <t xml:space="preserve">PRESTAR SERVICIOS PROFESIONALES AL DESPACHO EN GESTION PRODUCCION DE DISEÑO, ADMINISTRADOR DE LA PAGINA WEB INSTITUCIONAL Y COMUNICACIONES DE LA ALCALDIA LOCAL DE BARRIOS UNIDOS. </t>
  </si>
  <si>
    <t>JUAN DAVID BERMUDEZ JACOME</t>
  </si>
  <si>
    <t xml:space="preserve"> 1: $ 21,000,000</t>
  </si>
  <si>
    <t>ADICION Y PRORROGA 1: Tres (3) meses y quince (15) días                                                                                          (29/08/2018 a 13/12/2018)</t>
  </si>
  <si>
    <t>FDLBU-CD-053-2018</t>
  </si>
  <si>
    <t>DAIRO ALEXANDER BUSTOS TRIANA</t>
  </si>
  <si>
    <t xml:space="preserve"> Adición 1; $405,333</t>
  </si>
  <si>
    <t>ADICION Y PRORROGA 1: cuatro (4) días                                                                                                          (29//10/2018 a 01/11/2018)</t>
  </si>
  <si>
    <t>FDLBU-CD-047-2018</t>
  </si>
  <si>
    <t>MANUELA GOMEZ MORENO</t>
  </si>
  <si>
    <t>FDLBU-CD-051-2018</t>
  </si>
  <si>
    <t>JONATHAN ANDRES RUEDA TORRES</t>
  </si>
  <si>
    <t>ADICION Y PRORROGA 1: Un (1) mes y veinticionco (25) días                                                                                     (31/10/2018 a 25/12/2018)</t>
  </si>
  <si>
    <t>JAVIER ARMANDO SEGURA OCHOA</t>
  </si>
  <si>
    <t>NESTOR  JAMS VILLALBA MAHECHA</t>
  </si>
  <si>
    <t>Adición 1: $ 880,000</t>
  </si>
  <si>
    <t>Adición y prórroga 1: doce (12) días                                                                                                                              (29/10/2018 a 9/11/2018)</t>
  </si>
  <si>
    <t>FDLBU-CD-043-2018</t>
  </si>
  <si>
    <t xml:space="preserve">PRESTAR LOS SERVICIOS PROFESIONALES AL DESPACHO EN GESTIÓN Y PRODUCCIÓN DE DISEÑO, ADMINISTRACIÓN DE LA PÁGINA WEB INSTITUCIONAL Y COMUNICACIONES DE LA ALCALDÍA LOCAL DE BARRIOS UNIDOS. </t>
  </si>
  <si>
    <t>FDLBU-DC-025-2018</t>
  </si>
  <si>
    <t>Adición 1: $6,746,667</t>
  </si>
  <si>
    <t>ADICION Y PRORROGA 1: Tres (3) meses y dos (2) días                                                                                                     (29/09/2018 a 13/12/2018)</t>
  </si>
  <si>
    <t>FDLBU-CD-045-2018</t>
  </si>
  <si>
    <t xml:space="preserve">PRESTAR SERVICIOS PROFESIONALES DE APOYO A LA OFICINA DE PRESUPUESTO DEL FONDO DE DESARROLLO LOCAL EN EL REGISTRO, ANÁLISIS Y GESTIÓN DE OBLIGACIONES POR PAGAR Y OTROS ASUNTOS QUE EN MATERIA DE PRESUPUESTO LOCAL LE SEAN DESIGNADOS. </t>
  </si>
  <si>
    <t>JOSE RAUL PINILLA CHILLON</t>
  </si>
  <si>
    <t>JULIE CAROLINA BRICEÑO ALVAREZ</t>
  </si>
  <si>
    <t>FDLBU-CD-031-2018</t>
  </si>
  <si>
    <t xml:space="preserve">PRESTAR SERVICIOS PROFESIONALES AL ÁREA DE GESTIÓN DEL DESARROLLO ADMINISTRATIVO Y FINANCIERO DE LA ALCALDÍA LOCAL DE BARRIOS UNIDOS PARA FORTALECER LOS CANALES DE COMUNICACIÓN DE LA ENTIDAD TANTO A NIVEL EXTERNO COMO INTERNO. </t>
  </si>
  <si>
    <t>ADICION Y PRORROGA 1: tres (3) meses y quince (15) días (30/08/2018 a 14/12/2018)</t>
  </si>
  <si>
    <t>FDLBU-CD-048-2018</t>
  </si>
  <si>
    <t>JORGE ANDRES FIERRO SANCHEZ- CEDIO A HERNAN CAMILO VALDES DIAZ</t>
  </si>
  <si>
    <t>Adición 1: $13,800,000</t>
  </si>
  <si>
    <t>ADICION Y PRORROGA 1: tres (3) meses y dos (2) días (29/09/2018 a 31/12/2018)</t>
  </si>
  <si>
    <t>FDLBU-CD-020-2018</t>
  </si>
  <si>
    <t>Adición 1: $9,813,334                                        Adición 2: $1,173,326                                Adición 3: $ 1,493,324                                                 Total $12.479.984</t>
  </si>
  <si>
    <t>ADICION Y PRORROGA 1: Tres (3) meses y dos (2) días                                                                                                (29/09/2018 a 31/12/2018)                                                                                                                                   ADICION Y PRORROGA 2 : Once (11) días                                                                                                                         (01/01/2019 a 11/01/2019)                                                                                ADICION Y PRORROGA 3 : Catorce (14) días                                                                                                                     (12/01/2019 a 25/01/2019)</t>
  </si>
  <si>
    <t>FDLBU-PMC-055-2018</t>
  </si>
  <si>
    <t>ARREND. BODEGA ALCALDIA E INSPECCIONES DE POLICIA</t>
  </si>
  <si>
    <t>KYOSTART VENTURES SAS</t>
  </si>
  <si>
    <t>Adición 1: $10,215,070,</t>
  </si>
  <si>
    <t>ADICION Y PRORROGA 1: Noventa y siete (97) días (22/10/2018 a 26/01/2019)</t>
  </si>
  <si>
    <t>NO REQUIERE GARANTIAS  SEGÚN DECRETO 1082 DE 2015.</t>
  </si>
  <si>
    <t>FDLBU-PMC-056-2018</t>
  </si>
  <si>
    <t>MAO EVENTOS LOGÍSTICA Y MERCADEO S.A.S.</t>
  </si>
  <si>
    <t>1 MES</t>
  </si>
  <si>
    <t>SE LIQUIDO EL 17 DE JULIO DE 2017.</t>
  </si>
  <si>
    <t xml:space="preserve">ORDEN DE COMPRA 27680 </t>
  </si>
  <si>
    <t>SUMINISTRO DE PAPELERIA Y UTILES DE OFICINA ALCALDIA LOCAL BARRIOS UNIDOS ORDEN DE COMPRE 27680</t>
  </si>
  <si>
    <t>DISPAPELES S.A.</t>
  </si>
  <si>
    <t>Se prórrogo por un mes, desde el 18 de febrero de 2019 hasta el 18 de marzo de 2019.</t>
  </si>
  <si>
    <t>NO REQUIERE GARANTIAS DE ACUERDO AL TITULO III DEL DECRETO 1082 DE 2015.</t>
  </si>
  <si>
    <t>SE LIQUIDO EL 11 DE JUNIO DE 2019 Y SE LIBERO LA SUMA DE $19.479</t>
  </si>
  <si>
    <t>ORDEN  DE COMPRA 27720</t>
  </si>
  <si>
    <t>ASEO Y CAFETERIA SEGÚN ORDEN DE COMPRA 27720</t>
  </si>
  <si>
    <t>Se prórrogo por un mes.</t>
  </si>
  <si>
    <t>si</t>
  </si>
  <si>
    <t>SE LIQUIDO EL 10 DE JUNIO DE 2019 Y SE LIBERO LA SUMA DE $5.38.935.</t>
  </si>
  <si>
    <t>FDLBU-PMC-057-2018</t>
  </si>
  <si>
    <t>LUIS GIOVANNY JIMENEZ MORA</t>
  </si>
  <si>
    <t>2 MESES</t>
  </si>
  <si>
    <t>SE LIQUIDO EL 30 DE AGOSTO DE 2019.</t>
  </si>
  <si>
    <t>FDLBU-PMC-059-2018</t>
  </si>
  <si>
    <t>GESCOM SAS</t>
  </si>
  <si>
    <t>PÓLIZA DE CUMPLIMIENTO Y CALIDAD DE LOS BIENES Y EQUIPOS</t>
  </si>
  <si>
    <t>ORDEN DE COMPRA 28776</t>
  </si>
  <si>
    <t>ARRENDAMIENTO DE EQUIPOS TECNOLOGICOS Y PERIFERICOS A TRAVES DE LA MODALIDAD DE ACUERDO MARCO DE PRECIOS ORDEN DE COMPRA 28776</t>
  </si>
  <si>
    <t>12 MESES</t>
  </si>
  <si>
    <t>Se prórrogo por un mes,</t>
  </si>
  <si>
    <t>FDLBU-CM-054-2018</t>
  </si>
  <si>
    <t>GAVINCO INGENIEROS CONSULTORES SAS</t>
  </si>
  <si>
    <t xml:space="preserve"> Pr 1, ad 1: 73.000.000                                                                                                                                 Prorr 2, adc2: $116.696.842</t>
  </si>
  <si>
    <t>Prórroga 1: 2meses;  (hasta el 5 /06/2019) prorrog a 2 : 1 MES  ( Hasta el 5//07/2019) Prorroga  3: 1 mes       Prórroga 4, adición 2: 1 mes, $31/000.000  (hasta 04/11/2019)</t>
  </si>
  <si>
    <t>TATIANA RODRIGUEZ DE LA OSSA</t>
  </si>
  <si>
    <t>PÓLIZA DE CUMPLIMIENTO,  CALIDAD DEL SERVICIO, PAGO DE SALARIOS Y RESPONSABILIDAD CIVIL EXTRA CONTRACTUAL.</t>
  </si>
  <si>
    <t>VENCE HASTA EL 05 DE NOVIEMBRE DEL 2024.</t>
  </si>
  <si>
    <t>EN PROCESO DE LIQUIDACIÓN</t>
  </si>
  <si>
    <t>FDLBU-PMC-061-2018</t>
  </si>
  <si>
    <t>CONTRATAR EL SUMINISTRO DE COMBUSTIBLE PARA LOS VEHICULOS QUE CPNFORMAN EL PARQUE AUTOMOTOR DE PROPIEDAD Y/O SERVICIO DEL - FONDO DE DESARROLLO LOCAL DE BARRIOS UNIDOS</t>
  </si>
  <si>
    <t>SE LIQUIDO EL 7 DE JUNIO DE 2019.</t>
  </si>
  <si>
    <t>FDLBU-PMC-062-2018</t>
  </si>
  <si>
    <t>ILAN INGENIERIA SAS</t>
  </si>
  <si>
    <t>PÓLIZA DE CUMPLIMIENTO Y CALIDAD DEL SERVICIO, CALIDAD DE LOS BIENES Y EQUIPOS</t>
  </si>
  <si>
    <t>VENCEN HASTA EL 21 DE AGOSTO DE 2020.</t>
  </si>
  <si>
    <t>FDLBU-SASI-058-2018</t>
  </si>
  <si>
    <t>PRESTACION DEL SERVICIO DE VIGILANCIA Y SEGURIDAD PRIVADA PARA LAS INSTALACIONES DEL FONDO DEL DESARROLLO LOCAL DE BARRIOS UNIDOS</t>
  </si>
  <si>
    <t>SEGURIDAD DIGITAL LTDA</t>
  </si>
  <si>
    <t>$26.138.375     $60.714.874</t>
  </si>
  <si>
    <t xml:space="preserve">ADICION 1 $26'138.375                                                                                                                                                                                                                                                                                            ADICION 2 , PRO 1:   2 meses     $60'714.874   (18/06/2019 a 17/08/2019)                                                          </t>
  </si>
  <si>
    <t>PÓLIZA DE CUMPLIMIENTO, PAGO DE SALARIOS, PRESTACIONES SOCIALES E INDEMNIZACIONES LABORALES, CALIDAD DEL BIEN Y CALIDAD DEL SERVICIO.</t>
  </si>
  <si>
    <t>VENCE EL 17 DE JUNIO DE 2021.</t>
  </si>
  <si>
    <t>SE LIQUIDO EL 25 DE SEPTIEMBRE DE 2019 Y SE ORDENO LIBERAR LA SUMA DE $4.976.079.</t>
  </si>
  <si>
    <t>FDLBU-CM-063-2018</t>
  </si>
  <si>
    <t>SEGUROS DEL ESTADO</t>
  </si>
  <si>
    <t>344 DIAS</t>
  </si>
  <si>
    <t>NO SE REQUIEREN GARANTIAS DE ACUERDO  AL DECRETO 1082 DE 2015.</t>
  </si>
  <si>
    <t>FDLBU-SAMC-060-2018</t>
  </si>
  <si>
    <t>UNIDSALUD</t>
  </si>
  <si>
    <t>5 MESES</t>
  </si>
  <si>
    <t>PÓLIZA DE CUMPLIMIENTO, CALIDAD DEL SERVICIO , PAGO DE SALARIOS, PRESTACIONES SOCIALES LEGALES E INDEMNIZACIONES LABORAES.</t>
  </si>
  <si>
    <t>VENCEN EL 09 DE DICIEMBRE DE 2.021.</t>
  </si>
  <si>
    <t>SE LIQUIDO EL 21 DE FEBRERO DE 2019.</t>
  </si>
  <si>
    <t>FDLBU-PMC-065-2018</t>
  </si>
  <si>
    <t>LOPMI SAS</t>
  </si>
  <si>
    <t>Adición 1: $1,039,490</t>
  </si>
  <si>
    <t>FDLBU-PMC-066-2018</t>
  </si>
  <si>
    <t>SUMINISTRO DE ELEMENTOS DE FERRETERÍA NECESARIOS PARA EL MANTE-NIMIENTO PREVENTIVO Y CORRECTIVO DE LAS INSTALACIONES Y BIENES DE LA ALCALDÍA LOCAL DE BARRIOS UNIDOS</t>
  </si>
  <si>
    <t>ORIONCONIC</t>
  </si>
  <si>
    <t>4 MESES</t>
  </si>
  <si>
    <t>SE LIQUIDO EL 01 DE MARZO DE 2019. SE ORDENO LA LIBERACIÓN DE $573.664.</t>
  </si>
  <si>
    <t>FDLBU-PMC-070-2018</t>
  </si>
  <si>
    <t>CORPORACION COLOMBIANA DE AGRICULTURA URBANA Y CONSRERVACION DEL AMBIENTE "CORAMBIENTAL"</t>
  </si>
  <si>
    <t>FDLBU-CD-068-2018</t>
  </si>
  <si>
    <t>EL CONVENIO QUE SE PRETENDE CELEBRAR, TENDRA POR OBJETO "AUNAR ESFUERZOS ENTRE LA SUBRED INTEGRADA DE SERVICIOSD DE SALUD NORTE EL FDLBU BARRIOS UNIDOS PARA EL OTORGAMIENTO DE AYUDAS TECNICAS O DISPOSITIVOS ASISTENCIA PERSONAL, NO INCLUIDAS O NO CUBIERTAS EN EL PLAN OBLIGATORIO DE SALUD-POS-, COMO ACCION QUE FACILITA EL MEJORAMIENTO DE LA CALIDAD DE VIDA Y LA PROMOCION DEL BIENESTAR PARA LAS PERSONAS CON DISCAPACIDAD, RESIDENTES DE LA LOCLAIDAD DE BARRIOS UNIDOS"</t>
  </si>
  <si>
    <t>SUBDIRECION INTEGRADA DE SERVICIOS DE SALUD NORTE ESE</t>
  </si>
  <si>
    <t>CUMPLIMIENTO, PAGO SALARIOS, CALIDAD DEL SERVICIO, CALIDAD Y CORRECTO FUNCIONAMIENTO.</t>
  </si>
  <si>
    <t>EL ÚLTIMO AMPARO VENCE  EL 23 DE JUNIO DE 2022.</t>
  </si>
  <si>
    <t>SE LIQUIDO EL 21 DE AGOSTO DE 2019. SE ORDENO LIBERAR LA SUMA DE $55.053.</t>
  </si>
  <si>
    <t>FDLBU-PMC-069-2018</t>
  </si>
  <si>
    <t>ALBEIRO QUINTERO TRIANA SAVASSI TODO EN ARTES GRAFICAS</t>
  </si>
  <si>
    <t>PÓLIZA DE CUMPLIMIENTO, CALIDAD DEL SERVICIO Y CALIDAD Y CORRECTO DEL BIEN.</t>
  </si>
  <si>
    <t>SE LIQUIDO EL 7 DE JUNIO DE 2019. SE LIBERARON SALDOS POR $341.800</t>
  </si>
  <si>
    <t>FDLBU-CD-073-2018</t>
  </si>
  <si>
    <t>FDLBU-CD-074-2018</t>
  </si>
  <si>
    <t>WBEIMAR ARNULFO HERNANDEZ ROA</t>
  </si>
  <si>
    <t>FDLBU-CM-064-2018</t>
  </si>
  <si>
    <t>GEOTECNIA Y CIMIENTOS INGEOCIM S.A.S.</t>
  </si>
  <si>
    <t>UNA PRORROGA DE UN MES Y QUINCE DIAS, HASTA EL 29 DE OCTUBRE DE 2019.</t>
  </si>
  <si>
    <t>JUAN CARLOS PINEDA SUAREZ</t>
  </si>
  <si>
    <t>PÓLIZA DE CUMPLIMIENTO, PAGO DE SALARIOS, PRESTACIONES SOCIALES  E INDEMNIZACIONES LABORALES Y CALIDAD DEL SERVICIO.</t>
  </si>
  <si>
    <t>VENCEN EL 29 DE OCTUBRE DE 2024.</t>
  </si>
  <si>
    <t>ORDEN DE COMPRA 30127</t>
  </si>
  <si>
    <t>EL FDLBU, PARA EL DESARROLLO DE SU MISION ADQUIERE BIENES MUEBLES E INMUEBLES, SOBRE LOS CUALES TIENE LA OBLIGACION LEGAL DE IMPLEMENTAR MECANISDMOS IDONEOS QUE PERMITAN CUMPLIR CON LA VIGILANCIA Y CO NTROL CON EL FIN DE PREVER DAÑOS OP ERDIDAS PATRIMONIALES, POR LO ANTERIOR, ES PRECISO SELECIONAR UN INTERMEDIARIO DE SEGUROS ORGEN DE COMPRA 30127</t>
  </si>
  <si>
    <t>ASE &amp; ASE</t>
  </si>
  <si>
    <t>PENDIENTE</t>
  </si>
  <si>
    <t>ORDEN DE COMPRA VIGENTE</t>
  </si>
  <si>
    <t>EN EJECUCIÓN</t>
  </si>
  <si>
    <t>FDLBU-CD-075-2018</t>
  </si>
  <si>
    <t>KARLO FERNANDEZ CALA</t>
  </si>
  <si>
    <t>4 MESES 8 DIAS</t>
  </si>
  <si>
    <t>Adición 1: $2,566,663                                                   Adición 2: $2,333,330                                                  Total. $ 4.899.993</t>
  </si>
  <si>
    <t>ADICION Y PRORROGA 1:  Once (11) días                                                                                                                (01/01/2019 a 11/01/2019)                                                                                          ADICION Y PRORROGA 2: Diez (10) días                                                                                                                  (12/01/2019 A 21/01/2019)</t>
  </si>
  <si>
    <t>FDLBU-CD-076-2018</t>
  </si>
  <si>
    <t>IVAN MAURICIO MEJIA CASTRO</t>
  </si>
  <si>
    <t>Adición 1:$ 2,566,663</t>
  </si>
  <si>
    <t>Adición y prórroga 1:  Once (11) días                                                                                                           (01/01/2019 A 11/01/2019)</t>
  </si>
  <si>
    <t>FDLBU-CD-077-2018</t>
  </si>
  <si>
    <t>XIMENA LOMBANA RIAÑO</t>
  </si>
  <si>
    <t>4 MESES 3 DIAS SIN SOBREPASAR EL 31/12/2018</t>
  </si>
  <si>
    <t>Adición 1: $2.438.326   Adición 2: $2.216.660</t>
  </si>
  <si>
    <t>Adición y prórroga 1: 11 dias                                                                                                                                                                                                                                                                                        (01/01/2019 A 10/01/2019)                                                                                                                                                                                                                                                                                  adición  2 y prórroga 2: 10 DIAS                                                                                                                                                                                                                                                          (12/01/2019-21/01/2019)</t>
  </si>
  <si>
    <t xml:space="preserve">FDLBU-SAMC-067-2018 </t>
  </si>
  <si>
    <t>CORPORACION CON CIENCIA</t>
  </si>
  <si>
    <t>PREDIOS, LABORES Y OPERACIONES, DAÑO EMERGENTE Y LUCRO CESANTE Y CONTRATISTAS Y SUBCONTRATISTAS.</t>
  </si>
  <si>
    <t>FDLBU-CD-078-2018</t>
  </si>
  <si>
    <t>Adición 1: $1,650,000                                                                     Adición 2: $ 2,100,000                                                  Total: $3.750.000</t>
  </si>
  <si>
    <t>ADICION Y PRORROGA 1: Once (11) días                                                                                                                                                                                                                                                          (01/01/2019 a 11/01/2019)                                                                                                                                                                                                                                                                                          ADICION Y PRORROGA 2:  Catorce (14) días                                                                                                                                                                                                                                                      (12/01/2019 a 25/01/2019)</t>
  </si>
  <si>
    <t>FDLBU-CD-079-2018</t>
  </si>
  <si>
    <t>JORGE LUIS NOVOA RODRIGUEZ CEDIO A HUGO JAVIER CESPEDES</t>
  </si>
  <si>
    <t>FDLBU-CD-081-2018</t>
  </si>
  <si>
    <t>4 MESES SIN SOBREPASAR EL 31/12/2018</t>
  </si>
  <si>
    <t>Adición1: $1,650,000                                          Adición2: 2,100,000                                            total: $ 3.750.000</t>
  </si>
  <si>
    <t>Adición y prórroga once (11) días                                                                                                                                                                                                                                                                 (01/01/2019 A 11/01/2019)                                                                                                                                                                                                                                                                                          Adición y prórroga 2: Catorce (14) días                                                                                                                                                                                                                                                                  (12/01/2019 a 25/01/2019)</t>
  </si>
  <si>
    <t>FDLBU-CD-082-2018</t>
  </si>
  <si>
    <t>SANDRA MILENA GUARNIZO RUEDA</t>
  </si>
  <si>
    <t>4 MESES Y 3 DIAS</t>
  </si>
  <si>
    <t>FDLBU-CD-083-2018</t>
  </si>
  <si>
    <t>ANA ISABEL BEJARANO BABATIVA</t>
  </si>
  <si>
    <t>TERMINDO</t>
  </si>
  <si>
    <t>FDLBU-LP-001-2018</t>
  </si>
  <si>
    <t>EJECUTAR EL MONTO AGOTABLE LAS OBRAS Y ACTIVIDADES PARA LA CONSERVACION DE LA MALLA VIAL LOCAL, INTERMEDIA Y ESPACIO PÚBLICO DE LA LOCALIDAD DE BARRIOS UNIDOS, EL CUAL INCLUYE APROPACION DE LOS DISEÑOS EXISTENTES, DIAGNOSTICO, ESTUDIOS Y DISEÑOS PARA CONSERVACIÓN, MANTENIMIENTO, REHABILITACION, RECONSTRUCCION, ACCIONES DE MOVILIDAD, ATENCION DE EMERGENCIAS Y LAS DEMAS ACTIVIDADES QUE SE DETALLAN EN LOS ANEXOS TECNICOS</t>
  </si>
  <si>
    <t>CONCRETOS ASFALTICOS DE COLOMBIA S.A. "CONCRESCOL"</t>
  </si>
  <si>
    <t>POR UN MES Y QUINCE DÍAS, DESDE EL QUINCE DE SEPTIEMBRE DE 2019 Y HASTA EL 29 DE OCTUBRE DE 2019.</t>
  </si>
  <si>
    <t>INGEOSIM S.A.S
JUAN CARLOS PINEDA SUAREZ</t>
  </si>
  <si>
    <t>PÓLIZA DE CUMPLIMIENTO, BUEN MANEJO DEL ANTICIPO, PRESTACIONES SOCIALES, CALIDAD DEL SERVICIO Y ESTABILIDAD DE LA OBRA.</t>
  </si>
  <si>
    <t>VENCEN HASTA EL 14 DE SEPTIEMBRE DE 2024.</t>
  </si>
  <si>
    <t>FDLBU-CD-080-2018</t>
  </si>
  <si>
    <t>FDLBU-CD-085-2018</t>
  </si>
  <si>
    <t>ENERIET DAZA ARIZA</t>
  </si>
  <si>
    <t>FDLBU-CD-086-2018</t>
  </si>
  <si>
    <t>FDLBU-CD-087-2018</t>
  </si>
  <si>
    <t>MERLY JOHANNA GARCIA LOPEZ</t>
  </si>
  <si>
    <t>Adición1: $2,016,663                                Adición2: $2,566,662                                          total: $ 4.583.325</t>
  </si>
  <si>
    <t>ADICION Y PRORROGA 1 : Once (11) días                                                                                                                                                                                                                                                            01/01/2019 A 11/01/2019)                                                                                                                                                                                                                                                                                           ADICION Y PRORROGA 2: Catorce (14) días                                                                                                                                                                                                                                                          (01/12/2019 A 25/01/2019)</t>
  </si>
  <si>
    <t>FDLBU-CD-088-2018</t>
  </si>
  <si>
    <t>INGRI JHOANNA GALINDO</t>
  </si>
  <si>
    <t>FDLBU-CD-089-2017</t>
  </si>
  <si>
    <t>ALEJANDRO CARILLO RINCON</t>
  </si>
  <si>
    <t>FDLBU-CD-090-2018</t>
  </si>
  <si>
    <t>KATERIN DANAY MERCADO HOYOS</t>
  </si>
  <si>
    <t>FDLBU-LP-072-2018</t>
  </si>
  <si>
    <t>CARLOS ALBERTO PINZON MOLINA</t>
  </si>
  <si>
    <t>PÓLIZA DE CUMPLIMIENTO, PRESTACIONES SOCIALES  Y CALIDAD DEL SERVICIO.</t>
  </si>
  <si>
    <t>SE VENCEN 20 DE JUNIO DEL 2022.</t>
  </si>
  <si>
    <t>FDLBU-LP-071-2018</t>
  </si>
  <si>
    <t>1,- $4'520.000                                                                                                                                                                                                                                                                                                                                2: $3'109.243</t>
  </si>
  <si>
    <t>Adición1    prórroga 1: Sesenta (60) días  (04/02/2019 a 05/04/2019)    Adición No 2: $3'109.243</t>
  </si>
  <si>
    <t>CUMPLIMIENTO DEL CONTRATO, CALIDAD DEL SERVICIO Y PAGO DE SALARIOS, PRESTACIONES SOCIALES E INDEMNIZACIONES LABORALES.</t>
  </si>
  <si>
    <t>VENCEL EL 05 DE ABRIL DE 2022.</t>
  </si>
  <si>
    <t>SE LIQUIDO EL 23 DE JULIO DE 2019. SE ORDENO LIBERAR $13.830.000</t>
  </si>
  <si>
    <t>FDLBU-CD-092-2018</t>
  </si>
  <si>
    <t>CECILIA SOSA GOMEZ</t>
  </si>
  <si>
    <t>FDLBU-CD-093-2018</t>
  </si>
  <si>
    <t>JOSE DARWIN SANGUINO VELEZ</t>
  </si>
  <si>
    <t>FDLBU-PMC-091-2018</t>
  </si>
  <si>
    <t>ALAS DE COLOMBIA EXPRESS SAS</t>
  </si>
  <si>
    <t>4 MESES Y HASTA AGOTAR EXISTENCIAS</t>
  </si>
  <si>
    <t>ADICION Y PRORROGA 1: Dos (2) meses                                                                                                                                                                                                                                                       (27/01/2019 A 27/03/2019)</t>
  </si>
  <si>
    <t>FDLBU-CD-094-2018</t>
  </si>
  <si>
    <t>CLAUDIA PATRICIA HERNANDEZ DUARTE</t>
  </si>
  <si>
    <t>3 MESES 15 DIAS</t>
  </si>
  <si>
    <t>FDLBU-CD-095-2018</t>
  </si>
  <si>
    <t>MARLIES INGRID ULLOA MENDIETA</t>
  </si>
  <si>
    <t>3 MESES 15 DIAS SIN SOBRAPASAR EL 31/12/2018</t>
  </si>
  <si>
    <t>FDLBU-CD-097-2018</t>
  </si>
  <si>
    <t>FERNANDO FLOREZ MORA</t>
  </si>
  <si>
    <t>3 MESES 15 DIAS SIN SOBREPASAR EL 31/12/2018</t>
  </si>
  <si>
    <t>FDLBU-CD-096-2018</t>
  </si>
  <si>
    <t>YEXYLY YOJANA NIETO FLOREZ</t>
  </si>
  <si>
    <t xml:space="preserve">Adición 1: $ 1,650,000                                                                                                                                                                                                                                                                                               Adición 2: $ 2,100,000                                                           </t>
  </si>
  <si>
    <t>Adición y prórroga 1: Once (11) días                                                                                                                                                                                                                                                                  (01/01/2019 A 11/01/2019)                                                                                                                                                                                                                                                                                      Adición y prórroga 2: Catorce (14) días                                                                                                                                                                                                                                                              (12/01/2019 a 25/01/2019)</t>
  </si>
  <si>
    <t>FDLBU-CD-098-2018</t>
  </si>
  <si>
    <t>WILLIAN JAVIER RIVERA MENDOZA</t>
  </si>
  <si>
    <t>FDLBU-CD-100-2018</t>
  </si>
  <si>
    <t>ANGIE ELIZABETH EUSSE GUTIERREZ</t>
  </si>
  <si>
    <t>FDLBU-CD-102-2018</t>
  </si>
  <si>
    <t>FDLBU-CD-103-2018</t>
  </si>
  <si>
    <t>3 MESES SIN SOBREPASAR EL 31/12/2018</t>
  </si>
  <si>
    <t>FDLBU-CD-104-2018</t>
  </si>
  <si>
    <t>PRORROGA y adición  1: Once (11) días                                                                                                                                                                                                                                                              (01/01/2019 a 11/01/2019)</t>
  </si>
  <si>
    <t>FDLBU-CD-105-2018</t>
  </si>
  <si>
    <t>FDLBU-CD-106-2018</t>
  </si>
  <si>
    <t>ROBERT ERICK PRIETO CASALLAS</t>
  </si>
  <si>
    <t>FDLBU-CD-107-2018</t>
  </si>
  <si>
    <t>JUAN CARLOS ROJAS ROJAS</t>
  </si>
  <si>
    <t>DANIELA PACHECO ORDOÑEZ</t>
  </si>
  <si>
    <t>FDLBU-CD-108-2018</t>
  </si>
  <si>
    <t>JUAN CARLOS CARRERO MANCERA</t>
  </si>
  <si>
    <t>TRES MESES SIN SUPERAR EL 31/12/2018</t>
  </si>
  <si>
    <t>FDLBU-CD-111-2018</t>
  </si>
  <si>
    <t>JOSE RUSVELT MURCIA JARAMILLO</t>
  </si>
  <si>
    <t>FDLBU-CD-109-2018</t>
  </si>
  <si>
    <t>DANIEL FELIPE SANTIAGO COHE</t>
  </si>
  <si>
    <t>FDLBU-CD-112-2018</t>
  </si>
  <si>
    <t>Prestar servicios profesionales para apoyar al Área Gestión del Desarrollo – Administrativo y Financiero en los asuntos relativos a la Planeación Local, en la supervisión de contratos suscritos por la Alcaldía Local de Barrios Unidos dirigidos al otorgamiento de ayudas técnicas y lo relacionado con asistencia personal, mejoramiento de la calidad de vida y promoción del bienestar para personas con discapacidad o en estado de vulnerabilidad.</t>
  </si>
  <si>
    <t>CARLOS ARTURO LOPEZ BARRIOS</t>
  </si>
  <si>
    <t>FDLBU-CD-115-2018</t>
  </si>
  <si>
    <t>EDGAR FELIPE BAQUERO DUARTE</t>
  </si>
  <si>
    <t>DOS (2 ) MESES OCHO (8) DIAS SIN SOBREPASAR EL 31 /12/2018</t>
  </si>
  <si>
    <t>FDLBU-CD-116-2018</t>
  </si>
  <si>
    <t>JUAN JOSE QUINTERO FONSECA</t>
  </si>
  <si>
    <t>DOS (2) MESES OCHO (8) DIAS</t>
  </si>
  <si>
    <t>Adición 1: $806,663                                                                      Adición 2: 1,026,662                                                      total: $1.833.325</t>
  </si>
  <si>
    <t>Adición y Prórroga 1: 11 días;                                                                                                                                                                                                                                                                            (01/01/2011 a 11/01/2019)                                                                                                                                                                                                                                                                                          Adición y prórroga 2: 14 días                                                                                                                                                                                                                                                                             (12/01/2019 a 25/01/2019)</t>
  </si>
  <si>
    <t>EVENTO DE COTIZACION No. 62780 (OC 32475)</t>
  </si>
  <si>
    <t>ADQUISICION DE MOTOCICLETAS Y VEHICULOS PARA EL FONDO DE DESARROLLO LOCAL DE BARRIOS UNIDOS EN VIRTUD DEL ACUERDO MARCO DE PRECIOS CCE-312-1-AMP 2015 PARA FORTALECER LAS ACCIONES DE SEGURIDAD EN LAS LOCALIDADES DE BOGOTA DISTRITO CAPITAL, SEGUN ORDEN DE COMPRA 32475 DE 2018</t>
  </si>
  <si>
    <t>SUZUKI</t>
  </si>
  <si>
    <t>Se realizaron dos prórrogas, cada una por un mes.</t>
  </si>
  <si>
    <t>EVENTO DE COTIZACION No. 62655 (OC 32476)</t>
  </si>
  <si>
    <t>ADQUISICION DE MOTOCICLETAS Y VEHICULOS PARA EL FONDO DE DESARROLLO LOCAL DE BARRIOS UNIDOS EN VIRTUD DEL ACUERDO MARCO DE PRECIOS CCE-312-1-AMP 2015 PARA FORTALECER LAS ACCIONES DE SEGURIDAD EN LAS LOCALIDADES DE BOGOTA DISTRITO CAPITAL , SEGÚN ORDEN DE COMPRA 32476 DE 2018</t>
  </si>
  <si>
    <t>FANALCA S.A.</t>
  </si>
  <si>
    <t>Se solicitón una Prórroga hasta el 15 de marzo de 2019.</t>
  </si>
  <si>
    <t>EVENTO DE COTIZACION No. 62667 (OC 32477)</t>
  </si>
  <si>
    <t>ADQUISICION DE MOTOCICLETAS Y VEHICULOS PARA EL FONDO DE DESARROLLO LOCAL DE BARRIOS UNIDOS EN VIRTUD DEL ACUERDO MARCO DE PRECIOS CCE-312-1-AMP 2015 PARA FORTALECER LAS ACCIONES DE SEGURIDAD EN LAS LOCALIDADES DE BOGOTA DISTRITO CAPITAL , SEGÚN ORDEN DE COMPRA 32477 DE 2018</t>
  </si>
  <si>
    <t>RENAULT SOCIEDAD DE FABRICACION DE AUTOMOTORES S.A. SOFASA</t>
  </si>
  <si>
    <t>EVENTO DE COTIZACION No. 62679 (OC 32478)</t>
  </si>
  <si>
    <t>ADQUISICION DE MOTOCICLETAS Y VEHICULOS PARA EL FONDO DE DESARROLLO LOCAL DE BARRIOS UNIDOS EN VIRTUD DEL ACUERDO MARCO DE PRECIOS CCE-312-1-AMP 2015 PARA FORTALECER LAS ACCIONES DE SEGURIDAD EN LAS LOCALIDADES DE BOGOTA DISTRITO CAPITAL, , SEGÚN ORDEN DE COMPRA 32478 DE 2018</t>
  </si>
  <si>
    <t>FDLBU-LP-084-2018</t>
  </si>
  <si>
    <t>UNION TEMPORAL CULTURA2018</t>
  </si>
  <si>
    <t>SIETE (7) MESES</t>
  </si>
  <si>
    <t xml:space="preserve">PÓLIZA DE CUMPLIMIENTO Y CALIDAD DEL SERVICIO, PAGO DE SALARIOS, PRESTACIONES SOCIALES LEGALES E INDEMNIZACIONES LABORALES Y CALIDAD DE LOS ELEMENTOS </t>
  </si>
  <si>
    <t>VENCE EL 31 DE JULIO DE 2022.</t>
  </si>
  <si>
    <t>FDLBU-CD-118-2018</t>
  </si>
  <si>
    <t>DOS (2) MESES SIN SOBREPASAR EL 31/12/2018</t>
  </si>
  <si>
    <t>Adición 1: 1,650,000                                               Adición 2: $2,100,000                                                total: $3.750.000</t>
  </si>
  <si>
    <t>ADICIÓN Y PRÓRROGA 1: 11 días;                                                                                                                                                                                                                                                                (01/01/2019 a 11/01/2019)                                                                                                                                                                                                                                                                                             Adición y prórroga 2: 14 días                                                                                                                                                                                                                                                                            (12/01/2019 a 25/01/2019)</t>
  </si>
  <si>
    <t>FDLBU-CD-119-2018</t>
  </si>
  <si>
    <t>PRESTAR LOS SERVICIOS PROFESIONALES ESPECIALIZADOS PARA APOYAR EL AREA DE GESTION DEL DESARROLLO LOCAL Y APOYAR LA EJECUCUÓN Y SEGUIMIENTO EN MATERIA DE ESPACIO PÚBLICO-PARQUES DE LA LOCALIDAD DE ACUERDO A LAS LINEAS DE INVERSION VIGENTES EN LO CONCERNIENTE A ESPACIO PÚBLICO</t>
  </si>
  <si>
    <t>IVONNE CAR0LINA STERNBERG RUBIANO</t>
  </si>
  <si>
    <t>FDLBU-CD-121-2018</t>
  </si>
  <si>
    <t>UN 1 MES 26 DIAS SIN SOBREPASAR EL 31/12/2018</t>
  </si>
  <si>
    <t>FDLBU-CD-120-2018</t>
  </si>
  <si>
    <t>DOS (2) MESES SIN SUPERAR EL 31/12/2018</t>
  </si>
  <si>
    <t>FDLBU-CD-122-2018</t>
  </si>
  <si>
    <t>JORGE EDUARDO AGUIRRE RICO</t>
  </si>
  <si>
    <t>UN(1) MES VEINISEIS (26) SIN SUPERAR EL 3171272018</t>
  </si>
  <si>
    <t>FDLBU-CD-124-2018</t>
  </si>
  <si>
    <t>Adición 1: $806,663                                                                Adición 2: 1,026,662                                              total: $1.833.325</t>
  </si>
  <si>
    <t>ADICIÓN Y PRORROGA 1: 11 días;                                                                                                                                                                                                                                                                      (01/01/2019 a 11/01/2019)                                                                                                                                                                                                                                                                                   Adición y prórroga 2: 14 días                                                                                                                                                                                                                                                                             (12/01/2019 a 25/01/2019)</t>
  </si>
  <si>
    <t>FDLBU-CD-123-2018</t>
  </si>
  <si>
    <t>FDLBU-CD-125-2018</t>
  </si>
  <si>
    <t>JORGE SEBASTIAN VEGA HENAO</t>
  </si>
  <si>
    <t>FDLBU-CD-126-2018</t>
  </si>
  <si>
    <t>UN (1) MES VEINTICiNCO (25)SIN SUPERAR EL 31/12/2018</t>
  </si>
  <si>
    <t>FDLBU-CD-127-2018</t>
  </si>
  <si>
    <t>CLAUDIA PATRICIA YOPASA POVEDA</t>
  </si>
  <si>
    <t>FDLBU-CD-128-2018</t>
  </si>
  <si>
    <t>GIOVANNY ROJAS CASTRO</t>
  </si>
  <si>
    <t>UN (1) MES VEINTE (20) DIAS SIN SUPERAR EL 31/12/2018</t>
  </si>
  <si>
    <t>UN (1) MES VEINTISEIS (26)SIN SUPERAR EL 31/12/2018</t>
  </si>
  <si>
    <t>Adición 1: $806,663                                                                      Adición 2: $ 1,026,662                                                           total: $1.833.325</t>
  </si>
  <si>
    <t>ADICIÓN Y PRORROGA 1: Once (11) días                            Adición y prórroga 2: Catorce (14) días</t>
  </si>
  <si>
    <t>FDLBU-CD-129-2018</t>
  </si>
  <si>
    <t>DIANA CRISTINA MARTINEZ CASTRO</t>
  </si>
  <si>
    <t>UN (1) MES DIECIOCHO (18)SIN SUPERAR EL 31/12/2018</t>
  </si>
  <si>
    <t>CUMPLIMINETO DE CONTRATO</t>
  </si>
  <si>
    <t>TERMINAD0</t>
  </si>
  <si>
    <t>FDLBU-CD-117-2018</t>
  </si>
  <si>
    <t>JARDIN BOTANICO JOSE CELESTINO MUTIS</t>
  </si>
  <si>
    <t>DOCE (12) MESES CONTADOS A PARTIR DEL ACTA DE INICIO</t>
  </si>
  <si>
    <t>PÓLIZA DE CUMPLIMIENTO Y RESPONSABILIDAD EXTRA CONTRACTUAL.</t>
  </si>
  <si>
    <t>HASTA EL 09 DE SEPTIEMBRE DE 2020.</t>
  </si>
  <si>
    <t xml:space="preserve">EN EJECUCIÓN </t>
  </si>
  <si>
    <t>FDLBU- CD-130-2018</t>
  </si>
  <si>
    <t>ASTRID CAROLINA RAMOS MELO</t>
  </si>
  <si>
    <t>UN (1) MES DIESCIETE (17) DIAS SIN SUPERAR EL 31/12/2018</t>
  </si>
  <si>
    <t>FDLBU-SAMC-101-2018</t>
  </si>
  <si>
    <t>1,-LA PREVISORA COMPAÑÍA DE SEGUROS</t>
  </si>
  <si>
    <t>VENCE EL 14 DE MAYO DE 2020</t>
  </si>
  <si>
    <t>FDLBU-SAMC-110-2018</t>
  </si>
  <si>
    <t>DREAMTEAM PUBLICIDAD S.A.S</t>
  </si>
  <si>
    <t>VENCEN EL 30 DE JUNIO DE 2020</t>
  </si>
  <si>
    <t>FDLBU-CD-134-2018</t>
  </si>
  <si>
    <t>UN (1) MES Y TRECE DIAS SIN SUPERAR EL 31/12/2018</t>
  </si>
  <si>
    <t>FDLBU-CD-137-2018</t>
  </si>
  <si>
    <t>UN (1) MES Y QUINCE DIAS SIN SUPERAR EL 31/12/2018</t>
  </si>
  <si>
    <t>FDLBU-CD-133-2018</t>
  </si>
  <si>
    <t>SERGIO ERNESTO BUSTOS HERRERA</t>
  </si>
  <si>
    <t>DOS (2) MESES CONTADOS PARTIR DEL ACTA DE INICIO SIN SOBREPASAR EL 31/12/2018</t>
  </si>
  <si>
    <t>FDLBU-CD-138-2018</t>
  </si>
  <si>
    <t>ANDRES FERNANDO RIVERA ACUÑA</t>
  </si>
  <si>
    <t>VEINTISIETE (27) DIAS A PARTIR DEL ACTA DE INICIO SIN SOBREPASAR EL 31/12/2018</t>
  </si>
  <si>
    <t>FDLBU-CD-139-2018</t>
  </si>
  <si>
    <t>UN (1) MES A PARTIR DE LA SUSCRIPCION DEL ACTA DE INICIO SIN SOBREPASAR EL 31/12/2018</t>
  </si>
  <si>
    <t>EN EJECUCION</t>
  </si>
  <si>
    <t>FDLBU-PMC-136-2018</t>
  </si>
  <si>
    <t>ENERGEX S.A. (MANTENIMIENTO UPS)</t>
  </si>
  <si>
    <t xml:space="preserve"> Cumplimiento del contrato, Calidad del servicio Y Calidad y correcto funcionamiento de los bienes</t>
  </si>
  <si>
    <t>VENCE EL 14 DE OCTUBRE DE 2020.</t>
  </si>
  <si>
    <t>TERMIANDO</t>
  </si>
  <si>
    <t>FDLBU-CD-140-2018</t>
  </si>
  <si>
    <t>DIEZ (10) DIAS CONTADOS A PARTIR DEL ACTA DE INICIO</t>
  </si>
  <si>
    <t>FDLBU-CD-141-2018</t>
  </si>
  <si>
    <t>LUIS JOAQUIN PIMIENTO CASTRO</t>
  </si>
  <si>
    <t>QUINCE (15) DIAS CONTADOS A PARTIR DEL ACTA DE INICIO</t>
  </si>
  <si>
    <t>FDLBU-CD-143-2018</t>
  </si>
  <si>
    <t>FDLBU-CD-144-2018</t>
  </si>
  <si>
    <t>FDLBU-CD-145-2018</t>
  </si>
  <si>
    <t>VEINTIUN (21) DIAS CONTADOS A PARTIR DEL ACTA DE INICIO SON QUE ESCEDA EL 31/12/2018</t>
  </si>
  <si>
    <t>FDLB-CD-142-2018</t>
  </si>
  <si>
    <t>FDLB-CD-147-2018</t>
  </si>
  <si>
    <t>DOCE (12)CONTADOS A PARTIR DEL ACTA DE INICIO</t>
  </si>
  <si>
    <t>FDLBU-CD-148-2018</t>
  </si>
  <si>
    <t>FDLBU-CD-149-2018</t>
  </si>
  <si>
    <t>DIECIOCHO (18) DIAS CONTADOS A PARTIR DEL ACTA DE INICIO</t>
  </si>
  <si>
    <t>Adición 1 $1,530,000</t>
  </si>
  <si>
    <t>: nueve (9) días</t>
  </si>
  <si>
    <t>FDLBU-CD-152-2018</t>
  </si>
  <si>
    <t>DOCE (12) DIAS CONTADOS A PARTIR DEL ACTA DE INICIO</t>
  </si>
  <si>
    <t>FDLBU-CD-153-2018</t>
  </si>
  <si>
    <t>FDLBU-CD-155-2018</t>
  </si>
  <si>
    <t>DIECIOCHO (18) DIAS CONTADOS A PARTIR DEL ACTA DE INICIO SIN SUPERAR EL 31 DE DICIEMBRE DE 2018</t>
  </si>
  <si>
    <t>FDLBU-CD-150-2018</t>
  </si>
  <si>
    <t>FDLBU-CD-146-2018</t>
  </si>
  <si>
    <t>YHAMILA RUANO SALINAS</t>
  </si>
  <si>
    <t>NUEVE (9) DÍAS CONTADOS A PARTIR DEL ACTA DE INICIO SIN SUPERAR EL 31/12/2018</t>
  </si>
  <si>
    <t>FDLBU-CD-151-2018</t>
  </si>
  <si>
    <t>YULIETH PAOLA GOMEZ LESMA</t>
  </si>
  <si>
    <t>ONCE (11) DIAS CONTADOS A PARTIR DEL ACTA DE INICO SI N SUPERAR EL 31/12/2018</t>
  </si>
  <si>
    <t>Adición 1: $750,000</t>
  </si>
  <si>
    <t>ADICION Y PRORROGA 1: 5 DÍAS</t>
  </si>
  <si>
    <t>ORDEN DE COMPRA 34568</t>
  </si>
  <si>
    <t>EL OBJETO DEL ACUERDO MARCO PARA LA ADQUISICIÓN DE COMPUTADORES Y PERIFERICOS ES ADQUIRIR ETP, SUS ACCESORIOS Y LOS SERVICIOS ADICIONALESA NIVEL     NACIONAL. LOS ETP QUE PUEDEN ADQUIRIR LAS ENTIDADES ESTATALES, ESTAN DIVIDIDOS EN SEIS (6) SEGMENTOS. (I) COMPUTADORES DE ESCRITORIO (II) ESTACIONES DE TRABAJO (III) PORTATILES (IV) TABLETAS (V) PERIFERICOS DE ENTRADA Y DE SALIDA (VI) EQUIPOS EQUIPOS DE VISUALIZACION. ADICONALMENTE SE PODRAN ADQUIRIR LOS SERVICIOS ADICONALES DE (I) MANTENIMIENTO PREVENTIVO (II) LA MIGRAVION O TRASNFERENCIA DE DATOS (III) LA GARANTIA EXTENDIDA (IV) LA INSTALACION DEL SFTWARE PROPIO DE LA ENTIDAD COMPRADORA Y CONFIGURACION DE LA ETP Y (V) LA GARANTIA ANTICIPADA LOS CUALES TIENEN COSTO ADICIONAL SEGUN ORDEN DE COMPRA 34568</t>
  </si>
  <si>
    <t>PEAR SOLUTIONS SAS</t>
  </si>
  <si>
    <t>FDLBU-CD-154-2018</t>
  </si>
  <si>
    <t>DOCE (12) DIAS CONTADOS A PARTIR DEL ACTA DE INICIO SIN SUPERAR EL 31 DE DICIEMBRE</t>
  </si>
  <si>
    <t>FDLBU-CD-156-2018</t>
  </si>
  <si>
    <t>DIECIOCHO (18) DIAS CONTADOS A PARTIR DEL ACTA DE INICIO SIN SUPERAR EL 31/12/2018</t>
  </si>
  <si>
    <t>FDLBU-CD-157-2018</t>
  </si>
  <si>
    <t>SEIS (6) DIAS CONTADOS A PARTIR DEL ACTA DE INICIO SIN SUPERAR EL 31/12/2018</t>
  </si>
  <si>
    <t>FDLBU-SAMC-135-2018</t>
  </si>
  <si>
    <t>MONTAJES DE MARCA S.A</t>
  </si>
  <si>
    <t>TRES (3) MESES CONTADOS A PARTIR DEL ACTA DE INICIO</t>
  </si>
  <si>
    <t>Prórroga 1: 2 MESES                            (Hasta el 17 de junio de 2019)</t>
  </si>
  <si>
    <t>CALIDAD DEL SERVICIO, CUMPLIMIENTO DEL CONTRATO, PAGO DE SALARIOS, PRESTACIONES SOCIALES LABORALES E INDEMNIZACIONES , CALIDAD Y CORRECTO FUNCIONAMIENTO DE LOS BIENES Y EQUIPOS SUMINISTRADOS Y CIVIL EXTRACONTRACTUAL.</t>
  </si>
  <si>
    <t>SE VENCEN 17 DE JUNIO DEL 2022.</t>
  </si>
  <si>
    <t>FDLBU-CD-158-2018</t>
  </si>
  <si>
    <t>JUNTA DE ACCIÓN COMUNAL BARRIO RIO NEGRO</t>
  </si>
  <si>
    <t>DOS (2) AÑOS contados a partir del perfeccionamiento del comodato, y entrega al COMODATARIO de los bienes objeto del mismo</t>
  </si>
  <si>
    <t>FDLBU-CD-159-2018</t>
  </si>
  <si>
    <t>JUNTA DE ACCIÓN COMUNAL BARRIO 7 DE AGOSTO</t>
  </si>
  <si>
    <t>EN EJECICIÓN</t>
  </si>
  <si>
    <t>FDLBU-CD-160-2018</t>
  </si>
  <si>
    <t>DESARROLLAR PROCESOS DE CAPACITACIÓN EN MODALIDAD DE DIPLOMADO SOBRE EL CÓDIGO NACIONAL DE POLICÍA QUE FORTALEZCAN LOS MECANISMOS ALTERNATIVOS DE SOLUCIÓN DE CONFLICTOS, PREVENCIÓN DE VIOLENCIA Y ACCESO A LA JUSTICIA, CONFORMACI´ÓN DE JUNTAS ZONALES DE SEGURIDAD Y CAMPAÑAS PEDAGÓGICAS DE PREVENCIÓN QUE MEJOREN LA SEGURIDAD Y LA CONVIVENCIA CIUDADANA DE LA LOCALIDAD DE BARRIOS UNIDOS.</t>
  </si>
  <si>
    <t>UNIVERSIDAD DISTRITAL</t>
  </si>
  <si>
    <t>Prórroga de dos meses  hasta el 07 de diciembre de 2019.</t>
  </si>
  <si>
    <t>PÓLIZA DE CUMPLIMIENTO,  CALIDAD DEL SERVICIO Y PAGO DE SALARIOS Y PRESTACIONES SOCIALES E INDEMNIZACIONES LABORALES.</t>
  </si>
  <si>
    <t>VENCE EL 07 DE DICIEMBRE DE 2023.</t>
  </si>
  <si>
    <t>SE LIQUIDO Y SE ORDENO LA LIBERACIÓN DE SALDO POR LA SUMA DE $11.083.333</t>
  </si>
  <si>
    <t>FDLBU-CD-161-2018</t>
  </si>
  <si>
    <t>JUNTA DE ACCIÓN COMUNAL BARRIO SAN FERNANDO</t>
  </si>
  <si>
    <t>FDLBU-CD-162-2018</t>
  </si>
  <si>
    <t>ASOCIACION DE JUNTAS DE ACCION COMUNAL DE LA LOCALIDAD 12 - ASOJUNTAS</t>
  </si>
  <si>
    <t>EN PROCESO DE LIQUIDCIÓN</t>
  </si>
  <si>
    <t>FDLBU-CD-163-2018</t>
  </si>
  <si>
    <t>JUNTA DE ACCIÓN COMUNAL BARRIO PATRIA</t>
  </si>
  <si>
    <t>FDLBU-CD-164-2018</t>
  </si>
  <si>
    <t>JUNTA DE ACCIÓN COMUNAL BARRIO SANTA SOFÍA</t>
  </si>
  <si>
    <t>FDLBU-CD-165-2018</t>
  </si>
  <si>
    <t>JUNTA DE ACCIÓN COMUNAL BARRIO JOSÉ JOAQUÍN VARGAS</t>
  </si>
  <si>
    <t>FDLBU-CD-166-2018</t>
  </si>
  <si>
    <t>JUNTA DE ACCION COMUNAL BARRIO LA LIBERTAD</t>
  </si>
  <si>
    <t>FDLBU-CD-167-2018</t>
  </si>
  <si>
    <t>JUNTA DE ACCION COMUNAL BARRIO SIMON BOLIVAR</t>
  </si>
  <si>
    <t>VIGENTE</t>
  </si>
  <si>
    <t>FDLBU-CD-168-2018</t>
  </si>
  <si>
    <t>JUNTA DE ACCION COMUNAL 11 DE NOVIEMBRE</t>
  </si>
  <si>
    <t>WILMER FERNEY BALLEN HERRERA</t>
  </si>
  <si>
    <t>FDLBU-CD-001-2019</t>
  </si>
  <si>
    <t>Contratacion Directa. Contratos de Prestación de Servicios de apoyo a la gestión.</t>
  </si>
  <si>
    <t>KATHERINNE VILLA SILVA</t>
  </si>
  <si>
    <t xml:space="preserve">ADICION No. 1 DEL 11/03/2019
ADICIÓN No. 2 DEL 30/07/2019 </t>
  </si>
  <si>
    <t>VICTOR MANUEL RESTREPO ROJAS</t>
  </si>
  <si>
    <t>cumplimiento del contrato  y calidad del servicio</t>
  </si>
  <si>
    <t>VENCE 01 DE ABRIL DEL 2020</t>
  </si>
  <si>
    <t>No requiere liquidación</t>
  </si>
  <si>
    <t>FDLBU-CD-03-2019</t>
  </si>
  <si>
    <t>JONATHAN ANDRES RUEDA</t>
  </si>
  <si>
    <t>ADICION No. 1 DEL 14/03/2019
ADICIÓN No. 2 DEL 04/09/2019</t>
  </si>
  <si>
    <t>VENCE 16 DE MAYO DE 2020.</t>
  </si>
  <si>
    <t>FDLBU-CD-02-2019</t>
  </si>
  <si>
    <t xml:space="preserve">MANUEL ARTURO MATEUS  CARO </t>
  </si>
  <si>
    <t>ADICIÓN No. 1 POR 05/08/219
ADICIÓN NO. 2  07/10/219</t>
  </si>
  <si>
    <t>VENCE 8 DE MAYO DE 2020</t>
  </si>
  <si>
    <t xml:space="preserve">LEIDY CONSUELO ORTEGON PINILLA </t>
  </si>
  <si>
    <t xml:space="preserve">ADICIÓN No. 1 DEL 05/12/2019
</t>
  </si>
  <si>
    <t>VENCE EL 7 DE FEBRERO DE 2020.</t>
  </si>
  <si>
    <t>FDLBU-CD-004-2019</t>
  </si>
  <si>
    <t>VENCE 30/06/2020</t>
  </si>
  <si>
    <t>Terminado anticipadamente</t>
  </si>
  <si>
    <t>FDLBU-CD-005-2019</t>
  </si>
  <si>
    <t>ADICIÓN No 1 DEL 27/12/2019</t>
  </si>
  <si>
    <t xml:space="preserve"> VENCE  21/11/2020</t>
  </si>
  <si>
    <t>FDLBU-CD-007-2019</t>
  </si>
  <si>
    <t xml:space="preserve">ADICIÓN No. 1 DEL 4/09/2019. 
ADICIÓN No. 2 15/11/2019 </t>
  </si>
  <si>
    <t>VENCE 21/06/2020</t>
  </si>
  <si>
    <t>FDLBU-CD-006-2019</t>
  </si>
  <si>
    <t>VENCE 30/07/2020</t>
  </si>
  <si>
    <t>FDLBU-CD-009-2019</t>
  </si>
  <si>
    <t xml:space="preserve">NATALIA QUINTERO PERDOMO </t>
  </si>
  <si>
    <t xml:space="preserve"> VENCE 03-07-2020</t>
  </si>
  <si>
    <t>FDLBU-CD-010-2019</t>
  </si>
  <si>
    <t>JENNIFFER ALEJANDRA LOZADA ARBOLEDA</t>
  </si>
  <si>
    <t>VENCE EL 07/03 /2020</t>
  </si>
  <si>
    <t>Liquidado el 31/07/2019</t>
  </si>
  <si>
    <t>FDLBU-CD-008-2019</t>
  </si>
  <si>
    <t>ADICIÓN No 1 DEL 27/12/2019
ADICIÓN No. 2 DEL 30/12/2019</t>
  </si>
  <si>
    <t>VENCEN 22/12/2020</t>
  </si>
  <si>
    <t>DIEGO FABIAN MOSQUERA HERNANDEZ 
CEDIO A 
CARLOS ANDRES VARGAS HERNANDEZ</t>
  </si>
  <si>
    <t xml:space="preserve"> VENCEN 30/06/2020</t>
  </si>
  <si>
    <t>FDLBU-CD-011-2019</t>
  </si>
  <si>
    <t>VENCEN 30/06/2020</t>
  </si>
  <si>
    <t>FDLBU-CD-012-2019</t>
  </si>
  <si>
    <t>ANDRES FELIPE MONROY ORTEGÓN
CEDIO A 
VICTOR HUGO
AGUILERA PINEDA</t>
  </si>
  <si>
    <t>ADICIÓN No. 1 DEL 30/08/2019
ADICIÓN 2 DEL 22/10/2019</t>
  </si>
  <si>
    <t>VENCEN 30/04/2020</t>
  </si>
  <si>
    <t>FDLBU-CD-013-2019</t>
  </si>
  <si>
    <t>CESAR AUGUSTO CORTES GOMEZ</t>
  </si>
  <si>
    <t>FDLBU-CD-014-019</t>
  </si>
  <si>
    <t>JORGE ENRIQUE BUITRAGO MARIN CEDE A CESAR ALEJANDRO MORALES</t>
  </si>
  <si>
    <t>ADICIÓN No. 1 DEL 03/09/2019
ADICIÓN No. 2 DEL 23/10/2019</t>
  </si>
  <si>
    <t>VENCEN 23/07/2020</t>
  </si>
  <si>
    <t>FDLBU-CD-016-2019</t>
  </si>
  <si>
    <t xml:space="preserve">ADICIÓN No. 01 DEL 11/02/2019       ADICIÓN No. 02   DEL 05/08/219 </t>
  </si>
  <si>
    <t>VENCEN 26/04/2020</t>
  </si>
  <si>
    <t>FDLBU-CD-017-2019</t>
  </si>
  <si>
    <t>ADICIÓN No 1 DEL 30/12/2019</t>
  </si>
  <si>
    <t>VENCEN 30/07/2020</t>
  </si>
  <si>
    <t>FDLBU-CD-018-2019</t>
  </si>
  <si>
    <t xml:space="preserve">MARTHA ESPERANZA  MARTINEZ </t>
  </si>
  <si>
    <t>ADICIÓN No. 1 DEL 22/03/2019                                    ADICION 2. 05/08/2019
ADICIÓN No.3 DEL 17/10/2019</t>
  </si>
  <si>
    <t>VENCEN EL 29/04/2020</t>
  </si>
  <si>
    <t>FDLBU-CD-020-2019</t>
  </si>
  <si>
    <t>ADICIÓN No 1 DEL 15/01/2020</t>
  </si>
  <si>
    <t>EL PRESENTE CONTRATO NO REQUIERE CONSTITUCIÓN DE GRANTIAS POR EL CONTRATISTA DE CONFORMIDAD CON EL DECRETO 1082 DE 2015.</t>
  </si>
  <si>
    <t>FDLBU-CD-021-2019</t>
  </si>
  <si>
    <t xml:space="preserve">PEDRO JESUS SANCHEZ MOLINA </t>
  </si>
  <si>
    <t>ADICIÓN No. 1 DEL 11/03/2019
ADICIÓN DEL 05/08/2019
ADICION No. 3 DEL 16/10/2019</t>
  </si>
  <si>
    <t>VENCEN EL 15/06/2020</t>
  </si>
  <si>
    <t>FDLBU-CD-028-2019</t>
  </si>
  <si>
    <t xml:space="preserve">JOAQUÍN RODRIGO CISNEROS GARCÍA </t>
  </si>
  <si>
    <t>VENCEN EL 31/06/2020</t>
  </si>
  <si>
    <t>FDLBU-CD-025-2019</t>
  </si>
  <si>
    <t xml:space="preserve">PRESTAR LOS SERVICIOS PROFESIONALES PARA APOYAR AL ÁREA DE GESTIÓN DEL DESARROLLO  ADMINISTRATIVO Y FINANCIERO, EN LOS ASUNTOS RELACIONADOS CON EL DESARROLLO DE LA GESTIÓN CONTRACTUAL PARA LA ADQUISICIÓN DE RECURSOS        </t>
  </si>
  <si>
    <t xml:space="preserve">EDNA ROCIO VALENZUELA JIMÉNEZ CEDE A DIANA MARCELA JOYA ROJAS 
GERMAN GARCÍA </t>
  </si>
  <si>
    <t xml:space="preserve">ADICIÓN No. 1 DEL 09/09/2019
ADICIÓN No. 2 DEL 08/10/2019
</t>
  </si>
  <si>
    <t>FDLBU-CD-026-2019</t>
  </si>
  <si>
    <t>ADICIÓN No. 01 DEL 14/03/2019
ADICIÓN No. 2 DEL 30/07/2019</t>
  </si>
  <si>
    <t>VENCEN 30 /09/2020</t>
  </si>
  <si>
    <t>FDLBU-CD-027-2019</t>
  </si>
  <si>
    <t>ADICIÓN No. 01 DEL 19/03/2019
ADICIÓN No. 2 DEL 30/07/2019</t>
  </si>
  <si>
    <t>VENCEN EL 11/05/2020</t>
  </si>
  <si>
    <t>FDLBU-CD-023-2019</t>
  </si>
  <si>
    <t xml:space="preserve">JAMES FERNANDO NUÑEZ RODRIGUEZ </t>
  </si>
  <si>
    <t>VENCEN 31/07/2020</t>
  </si>
  <si>
    <t>FDLBU-CD-030-2019</t>
  </si>
  <si>
    <t xml:space="preserve">JOSE RAUL PINILLA CHILLON </t>
  </si>
  <si>
    <t>ADICIÓN No. 1 DEL 11/03/2019    
ADICIÓN No. 2 DEL 05/08/2019
ADICIÓN No. 3 DEL 28/10/2019</t>
  </si>
  <si>
    <t>VENCE EL 2/03/2020</t>
  </si>
  <si>
    <t>FDLBU-CD-036-2019</t>
  </si>
  <si>
    <t>JUAN JOSE QUINTERO  FONSECA CEDIÓ A JUAN CARLOS PINEDA SANCHEZ</t>
  </si>
  <si>
    <t xml:space="preserve">ADICIÓN No. 1
ADICIÓN No. 2 DEL 30/07/2019 </t>
  </si>
  <si>
    <t>VENCEN EL  30/04/2020</t>
  </si>
  <si>
    <t>FDLBU-CD-029-2019</t>
  </si>
  <si>
    <t>CINTYA ALEXANDRA GAMEZ  PARRA</t>
  </si>
  <si>
    <t>ADICION No. 1 DEL 05/08/2019
ADICIÓN No. 2 DEL 8/10/2019</t>
  </si>
  <si>
    <t>VENCE 16/04/2020</t>
  </si>
  <si>
    <t>ADICION No. 1 DEL 02/08/2019
ADICIÓN No. 2 DEL 8/10/2019</t>
  </si>
  <si>
    <t>VENCEN EL 20/05/2020</t>
  </si>
  <si>
    <t>FDLBU-CD-032-2019</t>
  </si>
  <si>
    <t>FABIOLA RODRÍGUEZ CARREÑO</t>
  </si>
  <si>
    <t>VENCEN 30/09/2020</t>
  </si>
  <si>
    <t>FDLBU-CD-031-2019</t>
  </si>
  <si>
    <t>ADICIÓN No. 01
DEL 27/12/2019 31/01/2020</t>
  </si>
  <si>
    <t>VENCEN 1/12/2020</t>
  </si>
  <si>
    <t>VENCEN 23/05/2020</t>
  </si>
  <si>
    <t>ADICION No. 1 del 05/08/2019
ADICIÓN No. 2 DEL 8/10/2019</t>
  </si>
  <si>
    <t>VENCEN 01/10/2020</t>
  </si>
  <si>
    <t>FDLBU-CD-015-2019</t>
  </si>
  <si>
    <t>CARLOS EDUARDO LÓPEZ BRICEÑO</t>
  </si>
  <si>
    <t>ADICIÓN No. 01 DEL 14/03/2019
ADICIÓN No. 2 DEL 6/09/2019</t>
  </si>
  <si>
    <t>VENCEN 16/05/2020</t>
  </si>
  <si>
    <t>FDLBU-CD-035-2019</t>
  </si>
  <si>
    <t>ADICIÓN No. 01 DEL 14/03/2019
ADICIÓN No. 2 DEL 04/09/2019</t>
  </si>
  <si>
    <t>VENCEN 20/05/2020</t>
  </si>
  <si>
    <t>ADICIÓN No. 1 DEL 14/03/2019
ADICIÓN No. 2 DEL 02/09/2019
ADICIÓN No. 3 DEL 9/10/2019 
ADICION 4 DEL 4/12/19</t>
  </si>
  <si>
    <t>VENCEN EL 16/06/2020</t>
  </si>
  <si>
    <t>FDLBU-CD-37-2019</t>
  </si>
  <si>
    <t>VENCEN 19/02/2020</t>
  </si>
  <si>
    <t>FDLBU-CD-038-2019</t>
  </si>
  <si>
    <t>HERNAN CAMILO VALDES DÍAZ</t>
  </si>
  <si>
    <t>ADICIÓN No. 1 DEL
4/09/2019</t>
  </si>
  <si>
    <t>VENCEN 08/05/2020</t>
  </si>
  <si>
    <t>FDLBU-CD-034-2019</t>
  </si>
  <si>
    <t xml:space="preserve">NAYIBE RODRIGUEZ MARTINEZ </t>
  </si>
  <si>
    <t>ADICIÓN No. 1 DEL
3/09/2019   
ADICIÓN No. 2 DEL 13/11/2019</t>
  </si>
  <si>
    <t>VENCEN 17/08/2020</t>
  </si>
  <si>
    <t>NA</t>
  </si>
  <si>
    <t>FDLBU-CD-39-2019</t>
  </si>
  <si>
    <t>LIQUIDADO EL 31/05/2019 SE ORDENO LIBERAR $53.532.294.</t>
  </si>
  <si>
    <t>FDLBU-CD-042-2019</t>
  </si>
  <si>
    <t>LAURA CATALINA MARTINEZ</t>
  </si>
  <si>
    <t>ADICIÓN No 1 DEL 2/09/2019</t>
  </si>
  <si>
    <t>VENCEN 3/05/2020</t>
  </si>
  <si>
    <t>FDLBU-CD-040-2019</t>
  </si>
  <si>
    <t xml:space="preserve">CARLOS ANDRES MERIZALDE RUSINQUE </t>
  </si>
  <si>
    <t>ADICIÓN No. 01 DEL 05/09/2019</t>
  </si>
  <si>
    <t>VENCEN 18/05/2020</t>
  </si>
  <si>
    <t>FDLBU-CD-043-2019</t>
  </si>
  <si>
    <t>VENCEN EL 1/12/2020</t>
  </si>
  <si>
    <t>FDLBU-CD-045-2019</t>
  </si>
  <si>
    <t>ADICIÓN No. 01 DEL 05/08/2019
ADICIÓN No. 02 DEL 07/10/2019</t>
  </si>
  <si>
    <t>VENCEN 7/05/2020</t>
  </si>
  <si>
    <t>VENCEN EL 05/05/2020</t>
  </si>
  <si>
    <t>KATERIN DANAY MERCADO HOYOS CEDE A SHIRLEY JOHANA VELANDIA MERCADO</t>
  </si>
  <si>
    <t>ADICIÓN No. 01 DEL 05/09/2019
ADICIÓN No. 1 DEL 05/11/2019</t>
  </si>
  <si>
    <t>VENCEN 21/06/2020</t>
  </si>
  <si>
    <t>FDLBU-CD-041-2019</t>
  </si>
  <si>
    <t>ADICIÓN No.1 DEL 27/12/2019</t>
  </si>
  <si>
    <t>VENCEN 30/01/2020</t>
  </si>
  <si>
    <t>ADICIÓN No. 01 DEL 05/09/2019
ADICIÓN No. 02 DEL 05/11/2019</t>
  </si>
  <si>
    <t>VENCEN 05/06/2020</t>
  </si>
  <si>
    <t>ADICIÓN No. 1 DEL 05/09/2019
ADICIÓN No. 2 DEL 05/11/2019</t>
  </si>
  <si>
    <t>VENCEN EL 30/09/2020</t>
  </si>
  <si>
    <t>KAREN LORENA MARÍN CALDERON</t>
  </si>
  <si>
    <t>ADICIÓN No. 1 DEL 05/09/2019
ADICIÓN No. 2 DEL 05/11/2019</t>
  </si>
  <si>
    <t>FDLBU-CD-044-2019</t>
  </si>
  <si>
    <t>ADÍCIÓN No. 1 DEL 04/10/2019  
ADICIÓN No. 2 DEL 12/11/2019
ADICIÓN No. 3 DEL 30/12/2019</t>
  </si>
  <si>
    <t xml:space="preserve"> VENCEN 02/08/2020</t>
  </si>
  <si>
    <t>FDLBU-CD-046-2019</t>
  </si>
  <si>
    <t>LUIS ALBERTO MORA TORRES</t>
  </si>
  <si>
    <t>FDLBU-CD-047-2019</t>
  </si>
  <si>
    <t>PAOLA ANDREA MOYA RODRÍGUEZ</t>
  </si>
  <si>
    <t>VENCEN 20/11/2020</t>
  </si>
  <si>
    <t>FDLBU-CD-052-2019</t>
  </si>
  <si>
    <t>ADICIÓN No 1 DEL 02/08/2019</t>
  </si>
  <si>
    <t>VENCEN 25/02/2020</t>
  </si>
  <si>
    <t>FDLBU-CD-051-2019</t>
  </si>
  <si>
    <t>JOEL EMIRO RINCON SINDRAY</t>
  </si>
  <si>
    <t>VENCEN 31/12/2019</t>
  </si>
  <si>
    <t>VENCEN 08/12/2019</t>
  </si>
  <si>
    <t>FDLBU-CD-053-2019</t>
  </si>
  <si>
    <t xml:space="preserve">APOYAR JURÍDICAMENTE LA EJECUCIÓN DE LAS ACCIONES REQUERIDAS PARA EL APOYO EN OPERATIVOS Y DEPURACIÓN DE LAS ACTUACIONES ADMINISTRATIVAS QUE CURSAN EN LA ALCALDÍA LOCAL EN CUANTO A LA INSPECCIÓN, VIGILANCIA Y CONTROL EN LOS ESTABLECIMIENTOS DE COMERCIO Y MEDIDAS A IMPONER POR INFRACCIÓN DE LAS NORMAS PARA SU FUNCIONAMIENTO	</t>
  </si>
  <si>
    <t>VENCEN 30/11/2019</t>
  </si>
  <si>
    <t>FDLBU-CD-054-2019</t>
  </si>
  <si>
    <t>VENCEN EL 04/12/2020</t>
  </si>
  <si>
    <t>FDLBU-CD-024-2019</t>
  </si>
  <si>
    <t xml:space="preserve">MARCELA ORTIZ ROLDAN </t>
  </si>
  <si>
    <t>ADICION 1
ADICIÓN No. 2 DEL 08/10/2019</t>
  </si>
  <si>
    <t>VENCEN 12/05/2020</t>
  </si>
  <si>
    <t xml:space="preserve">LUIS JOAQUIN PIMIENTO CASTRO </t>
  </si>
  <si>
    <t>ADICIÓN No. 1 DEL 02/08/2019
ADICIÓN No. 2 DEL 8/10/2019</t>
  </si>
  <si>
    <t>VENCEN EL 10/08/2020</t>
  </si>
  <si>
    <t xml:space="preserve">SANDRA MILENA GUARNIZO RUDA </t>
  </si>
  <si>
    <t>ADICIÓN No 1 DEL 05/08/2019
ADICIÓN No . 2 DEL 07/10/2019</t>
  </si>
  <si>
    <t>VENCEN 10/05/2020</t>
  </si>
  <si>
    <t xml:space="preserve">JUAN CARLOS PANTANO SEGURA </t>
  </si>
  <si>
    <t>ADICIÓN No. 1 DEL 02/08/2019
ADICIÓN No. 2 DEL 17/10/2019</t>
  </si>
  <si>
    <t>VENCEN 17/05/2020</t>
  </si>
  <si>
    <t xml:space="preserve">CECILIA SOSA GOMEZ </t>
  </si>
  <si>
    <t>ADICIÓN No 1 DEL 05/08/2019</t>
  </si>
  <si>
    <t>VENCEN 16/02/2020</t>
  </si>
  <si>
    <t xml:space="preserve">WILLIAM JAVIER RIVERA MENDOZA </t>
  </si>
  <si>
    <t xml:space="preserve">YEXULY YOJANA NIETO FLOREZ </t>
  </si>
  <si>
    <t>ADICION No, 1 DEL 05/08/2019
ADICION No, 2 DEL 07/10/2019</t>
  </si>
  <si>
    <t>VENCEN 05/08/2020</t>
  </si>
  <si>
    <t xml:space="preserve">SANDRA MARINA GUTIERREZ FLOREZ </t>
  </si>
  <si>
    <t>ADICIÓN No. 1 DEL 23/08/2019
ADICIÓN No. 2 DEL 10/10/2019</t>
  </si>
  <si>
    <t>VENCEN EL 24/05/2020</t>
  </si>
  <si>
    <t xml:space="preserve">ADRIANA LILIANA CARDENAS VILLALOBOS </t>
  </si>
  <si>
    <t>FDLBU-CD-048-2019</t>
  </si>
  <si>
    <t xml:space="preserve">SERGIO ERNESTO BUSTOS HERRERA </t>
  </si>
  <si>
    <t>ADICIÓN No. 1 DEL 09/09/2019</t>
  </si>
  <si>
    <t>VENCEN 19/05/2020</t>
  </si>
  <si>
    <t>FDLBU-CD-050-2019</t>
  </si>
  <si>
    <t>ADICIÓN No. 1 DEL 11/09/2019
ADICIÓN No. 2 del 07/11/2019</t>
  </si>
  <si>
    <t>VENCEN 5/7/2020</t>
  </si>
  <si>
    <t>FDLBU-CD-57-2019</t>
  </si>
  <si>
    <t>GINA ANDREA REY AMADOR</t>
  </si>
  <si>
    <t>ADICIÓN No.1 Del 27/12/2019</t>
  </si>
  <si>
    <t>VENCEN 23/11/2020</t>
  </si>
  <si>
    <t>FDLBU-CD-58-2019</t>
  </si>
  <si>
    <t>VENCEN 10/08/2020</t>
  </si>
  <si>
    <t>FDLBU-CD-060-2019</t>
  </si>
  <si>
    <t>VENCEN 25/07/2020</t>
  </si>
  <si>
    <t>SE LIQUIDO EL 24 DE MAYO DE 2019. SE ORDENO LIBERAR POR $50.915.332.</t>
  </si>
  <si>
    <t>FDLBU-CD-061-2019</t>
  </si>
  <si>
    <t>BRYAN NICOLAS CRUZ ARIAS</t>
  </si>
  <si>
    <t>FDLBU-CD-062-2019</t>
  </si>
  <si>
    <t xml:space="preserve">NESTOR YESID SECHAGUA </t>
  </si>
  <si>
    <t>VENCE 16/06/2020</t>
  </si>
  <si>
    <t>FDLBU-CD-59-2019</t>
  </si>
  <si>
    <t>VENCEN 13/08/2020</t>
  </si>
  <si>
    <t>SE LIQUIDO EL 02 DE JULIO DE 2019</t>
  </si>
  <si>
    <t>FDLBU-CD-063-2019</t>
  </si>
  <si>
    <t>MONICA MARÍA NAVARRETE CRUZ</t>
  </si>
  <si>
    <t>ADICIÓN No. 1 DEL 5/08/2019
ADICIÓN No. 2 del 08/10/2019</t>
  </si>
  <si>
    <t>VENCEN 02/02/2021</t>
  </si>
  <si>
    <t>FDLBU-CD-064-2019</t>
  </si>
  <si>
    <t>MANUELA GÓMEZ MORENO</t>
  </si>
  <si>
    <t>ADICIÓN No. 1 DEL 09/09/2019   
ADICION No. 2 DEL 06/11/2019</t>
  </si>
  <si>
    <t>VENCEN EL 30/06/2020</t>
  </si>
  <si>
    <t>FDLBU-CD-065-2019</t>
  </si>
  <si>
    <t>JOSÉ VICENTE BERARDINELLI SOLANO</t>
  </si>
  <si>
    <t>VENCEN 28/03/2020</t>
  </si>
  <si>
    <t>FDLBU-CD-066-2019</t>
  </si>
  <si>
    <t>DANIEL FELIPE SANTIAGO COHEN</t>
  </si>
  <si>
    <t>ADICIÓN No. 1 DEL 09/09/2019  
ADICIÓN No. 2 DEL 07/11/2019</t>
  </si>
  <si>
    <t>FDLBU-CD-067-2019</t>
  </si>
  <si>
    <t>ADICIÓN No. 1 DEL 1/08/2019
ADICIÓN No. 2 DEL 16/10/2019</t>
  </si>
  <si>
    <t>FDLBU-CD-72-2019</t>
  </si>
  <si>
    <t xml:space="preserve">MIGUEL ANTONIO GAVIRIA CHAVEZ </t>
  </si>
  <si>
    <t>VENCEN 3/07/2020</t>
  </si>
  <si>
    <t>FDLBU-CD-070-2019</t>
  </si>
  <si>
    <t>FDLBU-CD-068-2019</t>
  </si>
  <si>
    <t>HUGO JAVIER CESPEDES RODRIGUEZ</t>
  </si>
  <si>
    <t>ADICIÓN No. 1 DEL 11/09/2019   
ADICIÓN No. 2 DEL 12/11/2019
ADICIÓN NO. 3 DEL 30/12/2019</t>
  </si>
  <si>
    <t>VENCEN EL 19/06/2020</t>
  </si>
  <si>
    <t>FDLBU-CD-069-2019</t>
  </si>
  <si>
    <t>JORGE EDUARDO AGUIRRE</t>
  </si>
  <si>
    <t>VENCEN EL 30/03/2020</t>
  </si>
  <si>
    <t>FDLBU-CD-074-2019</t>
  </si>
  <si>
    <t>VENCEN 05/09/2020</t>
  </si>
  <si>
    <t>FDLBU-CD-73-2019</t>
  </si>
  <si>
    <t>ADICIÓN No. 1 DEL 2/08/2019
ADICIÓN No. 2 DEL 8/10/2019</t>
  </si>
  <si>
    <t xml:space="preserve">DIANA CRISTINA MARTINEZ CASTRO </t>
  </si>
  <si>
    <t>ADICIÓN No. 1 DEL 1/08/2019
ADICIÓN No. 2 DEL 8/10/2019</t>
  </si>
  <si>
    <t>FDLBU-CD-073-2019</t>
  </si>
  <si>
    <t xml:space="preserve">CONSUELO DEL MILAGRO CHAVARRO PULIDO </t>
  </si>
  <si>
    <t>VENCEN 31/05/2020</t>
  </si>
  <si>
    <t>INGRI JOHANA GALINDO  CASTILLO</t>
  </si>
  <si>
    <t>Cumplimiento del contrato  y calidad del servicio</t>
  </si>
  <si>
    <t>VENCEN 14/04/2020</t>
  </si>
  <si>
    <t>FDLBU-CD-055-2019</t>
  </si>
  <si>
    <t>PAOLA ANDREA HERRERA CABALLERO
 CEDIO A
 DAIRO ALEXANDER BUSTOS TRIANA</t>
  </si>
  <si>
    <t>FDLBU-CD-056-2019</t>
  </si>
  <si>
    <t>VENCEN 02/05/2020</t>
  </si>
  <si>
    <t>FDLBU-CD-071-2019</t>
  </si>
  <si>
    <t>ADICIÓN No. 1 DEL 09/09/2019
No. 2 DEL 02/11/2019</t>
  </si>
  <si>
    <t>VENCEN 29/06/2020</t>
  </si>
  <si>
    <t>FDLBU-CD-049-2019</t>
  </si>
  <si>
    <t>MIGUEL FELIPE LOPEZ MENDEZ</t>
  </si>
  <si>
    <t>ADICIÓN No. 1 DEL 05/09/2019</t>
  </si>
  <si>
    <t>YHEINS LEIGNELET LEMUS FRANCO</t>
  </si>
  <si>
    <t>FDLBU-CD-75-2019</t>
  </si>
  <si>
    <t xml:space="preserve">GIOVANNI FRANCISCO JIMENEZ </t>
  </si>
  <si>
    <t>FDLBU-CD-076-2019</t>
  </si>
  <si>
    <t>HERNANDO FUERTES NIETO</t>
  </si>
  <si>
    <t xml:space="preserve">ADICIÓN No. 1 DEL 3/09/2019 </t>
  </si>
  <si>
    <t xml:space="preserve">JENNY PATRICIA CARDOZO PARADA </t>
  </si>
  <si>
    <t>ADICION No. 1 DEL 3/07/2019</t>
  </si>
  <si>
    <t>BERNARDO HERNANDEZ</t>
  </si>
  <si>
    <t xml:space="preserve">JUAN SEBASTIAN   MARTIN BERMEO </t>
  </si>
  <si>
    <t>MOISES DAYAN FRANCISCO GOMEZ GUERRERO</t>
  </si>
  <si>
    <t>FDLBU-CD-077-2019</t>
  </si>
  <si>
    <t>GEOVANNY ROJAS CASTRO</t>
  </si>
  <si>
    <t>VENCEN 1/07/2020</t>
  </si>
  <si>
    <t>FDLBU-CD-078-2019</t>
  </si>
  <si>
    <t>PRESTAR SERVICIOS PROFESIONALES EN EL  AREA DE GESTION DEL DESARROLLO LOCAL EN LA OFICINA DE PARTICIPACION PARA APOYAR EN LA PROMOCIÓN, ACOMPAÑAMIENTO, COORDINACIÓN Y ATENCIÓN DE LAS INSTANCIAS DE COORDINACIÓN INTERINSTITUCIONALES Y LAS INSTANCIAS DE PARTICIPACIÓN LOCALES, ASÍ COMO LOS PROCESOS COMUNITARIOS EN LA LOCALIDAD</t>
  </si>
  <si>
    <t>FDLBU-CD-080-2019</t>
  </si>
  <si>
    <t xml:space="preserve">PAULA DANIELA CORAL CEBALLOS </t>
  </si>
  <si>
    <t>ADICIÓN No. 1 DEL 4/9/2019</t>
  </si>
  <si>
    <t>FDLBU-CD-079-2019</t>
  </si>
  <si>
    <t>JUAN CAMILO GORDILLO CANTOR CEDIÓ A HECTOR HORACIO PEREZ PRIETO</t>
  </si>
  <si>
    <t>FDLBU-CD-085-2019</t>
  </si>
  <si>
    <t>SANDRA BIBIANA LADINO REYES 
CEDIÓ A 
PAOLA ANDREA SANTOS RUEDA</t>
  </si>
  <si>
    <t>VENCEN 30/06/2019</t>
  </si>
  <si>
    <t>31-07-2019 SE LIBERA SALDO $ 34.200.000</t>
  </si>
  <si>
    <t>Liquidado el 31-07-2019</t>
  </si>
  <si>
    <t>FDLBU-CD-082-2019</t>
  </si>
  <si>
    <t>KIMBERLY ANDREA VARGAS ROJAS 
CEDIO A 
DANIEL GERENA MARIN</t>
  </si>
  <si>
    <t>ADICIÓN No. 1 DEL 4/9/2019
ADICIÓN 2 DEL 07/11/19</t>
  </si>
  <si>
    <t>FDLBU-CD-083-2019</t>
  </si>
  <si>
    <t>FDLBU-CD-084-2019</t>
  </si>
  <si>
    <t>JHON ESTIVEN MARIN RODRIGUEZ</t>
  </si>
  <si>
    <t>FDLBU-CD-081-2019</t>
  </si>
  <si>
    <t xml:space="preserve">LEIDY JOHANA MOLANO LOZADA </t>
  </si>
  <si>
    <t>ADICIÓN No. 1 DEL 2/08/2019
ADICIÓN No. 2 DEL 16/10/2019</t>
  </si>
  <si>
    <t>FDLBU-CD-086-2019</t>
  </si>
  <si>
    <t>JUAN PABLO BARRIOS ROMERO</t>
  </si>
  <si>
    <t>FDLBU-CD-87-2019</t>
  </si>
  <si>
    <t>ANDRES FELIPE LOPEZ GUEVARA</t>
  </si>
  <si>
    <t>VENCEN 13/03/2020</t>
  </si>
  <si>
    <t>Terminado anticipadamente EL 28 DE JUNIO DE 2019</t>
  </si>
  <si>
    <t>FDLBU-088-2019</t>
  </si>
  <si>
    <t>ALBERTO ROLDAN ROJAS</t>
  </si>
  <si>
    <t>ADICIÓN No. 1 DEL 3/9/2019
ADICIÓN No. 2 DEL 4/11/19</t>
  </si>
  <si>
    <t xml:space="preserve">LUZ ESTRELLA ORTIZ CARDONA </t>
  </si>
  <si>
    <t>FDLBU-091-2019</t>
  </si>
  <si>
    <t>MARIA CAMILA RODRIGUEZ CASTRO</t>
  </si>
  <si>
    <t>ADICIÓN No. 1 DEL 16/10/2019
ADICIÓN No. 1 DEL 30/12/19</t>
  </si>
  <si>
    <t>FDLBU-092-2019</t>
  </si>
  <si>
    <t xml:space="preserve">JOSE ALEJANDRO GARCIA GARCIA </t>
  </si>
  <si>
    <t xml:space="preserve">SERGIO DANIEL TRIANA POSADA </t>
  </si>
  <si>
    <t>FDLBU-CD-090-2019</t>
  </si>
  <si>
    <t>JORGE EDUARDO SEBASTIAN VEGA HENAO</t>
  </si>
  <si>
    <t>VENCEN EL 17/04/2020</t>
  </si>
  <si>
    <t>SE LIQUIDO 14-01-2020 SE LIBERA SALDOS $ 26.600.000</t>
  </si>
  <si>
    <t>FDLBU-MC-089-2019</t>
  </si>
  <si>
    <t>ADICIÓNNo. 1 DEL 28/11/19</t>
  </si>
  <si>
    <t>FDLBU-CD-096-2019</t>
  </si>
  <si>
    <t>PAULA LORENA LEGUIZAMÓN MELO</t>
  </si>
  <si>
    <t>ADICIÓN No. 1 DEL 04/9/2019
ADICIÓN 2 DEL 09/10/2019</t>
  </si>
  <si>
    <t>FDLBU-CD-097-2019</t>
  </si>
  <si>
    <t>ADICION No. 1 DEL 31/12/19</t>
  </si>
  <si>
    <t>FDLBU-CD-098-2019</t>
  </si>
  <si>
    <t>GUSTAVO ALCIDES PINILLA CORTES</t>
  </si>
  <si>
    <t>ADICIÓN No. 1 DEL 02-10-2019</t>
  </si>
  <si>
    <t>FDLBU-CD-100-2019</t>
  </si>
  <si>
    <t>TAMIA PALOMA RIBADENEIRA MIÑO 
CEDIO A 
LUZ ESTRELLA ORTIZ CARDONA</t>
  </si>
  <si>
    <t>FDLBU-MC-099-2019</t>
  </si>
  <si>
    <t>CORPACTO SAS</t>
  </si>
  <si>
    <t>En proceso de liquidación</t>
  </si>
  <si>
    <t>FDLBU-MC-095-2019</t>
  </si>
  <si>
    <t>ADICIÓN No. 1 DEL 10/12/2019</t>
  </si>
  <si>
    <t>Cumplimiento del contrato, calidad del servicio, prestaciones sociales, Amparo basico (predios, labores y operaciones), patronal, contratistas y subcontratistas, vehiculos propios y no propios.</t>
  </si>
  <si>
    <t>FDLBU-CD-101-2019</t>
  </si>
  <si>
    <t>ADICIÓN No. 1 DEL 08/10/2019</t>
  </si>
  <si>
    <t>FDLBU-CD-102-2019</t>
  </si>
  <si>
    <t>NEIDER FARID CASTILLO BORJA
CEDIO A
KEVIN JULIAN SEPULVEDA MENDIVELSO</t>
  </si>
  <si>
    <t>ADICIÓN No. 1 DEL 9/10/2019</t>
  </si>
  <si>
    <t>FDLBU-CD-103-2019</t>
  </si>
  <si>
    <t>JAIRO ANDRES BECERRA GONZALEZ
CEDIO A 
ANDREA NATALIA MORENO SALAZAR</t>
  </si>
  <si>
    <t>Este proceso por disposicion de Colombia Compra Eficiente se tramito por SECOP 1</t>
  </si>
  <si>
    <t>FDLBU-CD-104-2019</t>
  </si>
  <si>
    <t>MONICA ELIZABETH BLANCO</t>
  </si>
  <si>
    <t>ADICIÓN 1 DEL 09/10/2019</t>
  </si>
  <si>
    <t>FDLBU-MC-105-2019</t>
  </si>
  <si>
    <t>Cumplimiento y calidad del bien</t>
  </si>
  <si>
    <t>FDLBU-CD-108-2019</t>
  </si>
  <si>
    <t>ANDRÉS DÍAZ LEAL</t>
  </si>
  <si>
    <t>12-07-2019 SE LIBERA SALDOS $40.126.800</t>
  </si>
  <si>
    <t>FDLBU-CD-109-2019</t>
  </si>
  <si>
    <t>WILMAR TINJACA</t>
  </si>
  <si>
    <t>FDLBU-MC-106-2019</t>
  </si>
  <si>
    <t>FDLBU-MC-107-2019</t>
  </si>
  <si>
    <t>REDEX S.A.S.</t>
  </si>
  <si>
    <t>Cumplimiento del contrato, calidad del servicio y pago de salarios</t>
  </si>
  <si>
    <t>VENCEN 29/12/2022</t>
  </si>
  <si>
    <t>FDLBU-LP-093-2019</t>
  </si>
  <si>
    <t>Cumplimiento del contrato, calidad del servicio, pago de salarios y calidad y correcto funcionamieto de los bienes.</t>
  </si>
  <si>
    <t>FDLBU-CD-113-2019</t>
  </si>
  <si>
    <t>Cuantia indeterminada perodeterminable</t>
  </si>
  <si>
    <t xml:space="preserve">Por la modalidad del contrato y conforme lo establece la ley, la entidad no ve necesrio exigir polizas en este proceso de contratacion. </t>
  </si>
  <si>
    <t>FDLBU-CD-110-2019</t>
  </si>
  <si>
    <t>VENCEN EL 12/06/2019</t>
  </si>
  <si>
    <t>FDLBU-CD-114-2019</t>
  </si>
  <si>
    <t>FDLBU-135-2019</t>
  </si>
  <si>
    <t>FDLBU-CD-120-2019</t>
  </si>
  <si>
    <t xml:space="preserve">CAROLINA REALPE </t>
  </si>
  <si>
    <t>ADICIÓN No. 1 DEL 01/11/2019
ADICIÓN No. 3 DEL 03/12/2019</t>
  </si>
  <si>
    <t>FDLBU-CD-121-2019</t>
  </si>
  <si>
    <t xml:space="preserve">LUISA FERNANDA QUIROZ </t>
  </si>
  <si>
    <t>FDLBU-CD-115-2019</t>
  </si>
  <si>
    <t>KAREN GISELL BERMÚDEZ RODRIGUEZ</t>
  </si>
  <si>
    <t>ADICIÓN No. 1 DEL 01/11/2019
ADICIÓN No. 3 DEL 04/12/2019</t>
  </si>
  <si>
    <t>FDLBU-CD-116-2019</t>
  </si>
  <si>
    <t>ADICIÓN No. 1 DEL 01/11/2019
ADICIÓN No. 2 DEL 03/12/2019</t>
  </si>
  <si>
    <t>FDLBU-CD-117-2019</t>
  </si>
  <si>
    <t xml:space="preserve">RODOLFO RAMÓN REYES GARCÉS </t>
  </si>
  <si>
    <t>FDLBU-CD-118-2019</t>
  </si>
  <si>
    <t xml:space="preserve">ADICIÓN No. 1 DEL 01/11/2019
ADCIÓN No. 2 DEL 04/12/2019 </t>
  </si>
  <si>
    <t>FDLBU-CD-119-2019</t>
  </si>
  <si>
    <t>JOSUE CALEB ORTIZ DAZA</t>
  </si>
  <si>
    <t xml:space="preserve">ADICIÓN No. 1 DEL 01/11/2014
ADICIÓN No. 2 DEL 04/12/2019 </t>
  </si>
  <si>
    <t>FDLBU-CD-123-2019</t>
  </si>
  <si>
    <t>IRMA PÉREZ JAIMES</t>
  </si>
  <si>
    <t>ADICIÓN N° 1 DEL 06/12/2019</t>
  </si>
  <si>
    <t>FDLBU-CD-125-2019</t>
  </si>
  <si>
    <t>JOSÉ ALEXANDER CORTES RODRÍGUEZ</t>
  </si>
  <si>
    <t>FDLBU-CD-122-2019</t>
  </si>
  <si>
    <t>ADICIÓN No. 1 DEL 07/11/2019</t>
  </si>
  <si>
    <t>FDLBU-CD-124-2019</t>
  </si>
  <si>
    <t>JORGE ANDRÉS DELGADO BOHÓRQUEZ</t>
  </si>
  <si>
    <t>ADICIÓN No. 1 DEL 01/11/2014 ADICIÓN N° 2 DEL 05/12/2019</t>
  </si>
  <si>
    <t>Liquidado el 27-12-2019</t>
  </si>
  <si>
    <t>FDLBU-CD-126-2019</t>
  </si>
  <si>
    <t>FDLBU-CD-127-2019</t>
  </si>
  <si>
    <t xml:space="preserve">LUIS MARIA PARADA FONSECA </t>
  </si>
  <si>
    <t>ADICIÓN No. 1 DEL 07/11/19
ADICIÓN No 2 DEL 05/12/19</t>
  </si>
  <si>
    <t>FDLBU-CD-128-2019</t>
  </si>
  <si>
    <t>ADICIÓN No. 1 DEL 07/11/2019
ADICIÓN No. 1 DEL 05/12/2019</t>
  </si>
  <si>
    <t>FDLBU-CD-130-2019</t>
  </si>
  <si>
    <t>ANDREA LIZETH POSADA MARTÍNEZ</t>
  </si>
  <si>
    <t>FDLBU-CD-129-2019</t>
  </si>
  <si>
    <t>ADICIÓN No. 1 DEL 07/11/2019
ADICIÓN No. 1 DEL 03/12/2019</t>
  </si>
  <si>
    <t>FDLBU-CD-132-2019</t>
  </si>
  <si>
    <t xml:space="preserve">PRESTAR SERVICIOS PROFESIONALES PARA APOYAR TÉCNICAMENTE LAS DISTINTAS ETAPAS DE LOS PROCESOS DE COMPETENCIA DE LA ALCALDÍA LOCAL PARA LA DEPURACIÓN DE ACTUACIONES ADMINISTRATIVAS </t>
  </si>
  <si>
    <t>FDLBU-CD-133-2019</t>
  </si>
  <si>
    <t xml:space="preserve">APOYAR LA GESTIÓN DOCUMENTAL DE LA ALCALDÍA LOCAL, ACOMPAÑANDO AL EQUIPO JURÍDICO DE DEPURACIÓN EN LAS LABORES OPERATIVAS QUE GENERA EL PROCESO DE IMPULSO DE LAS ACTUACIONES ADMINISTRATIVAS EXISTENTES EN LAS DIFERENTES ALCALDÍAS LOCALES </t>
  </si>
  <si>
    <t>ADICiON No. 1 DEL 07/11/2019</t>
  </si>
  <si>
    <t>FDLBU-CD-131-2019</t>
  </si>
  <si>
    <t>JUAN FELIPE GALINDO NIÑO</t>
  </si>
  <si>
    <t>FDLBU-SASI-108-2019</t>
  </si>
  <si>
    <t>Predios labores y operraciones</t>
  </si>
  <si>
    <t>VENCEN 2/07/2020</t>
  </si>
  <si>
    <t>FDLBU-MC-136-2019</t>
  </si>
  <si>
    <t>LUIS GUIOVANNY JIMENEZ MORA propietario del establecimiento de comercio FABRICA DE EXTINTORES NACIONAL</t>
  </si>
  <si>
    <t>FDLBU-LP-111-2019</t>
  </si>
  <si>
    <t>VENCEN  29/09/2020</t>
  </si>
  <si>
    <t xml:space="preserve">SUSPENDIDO </t>
  </si>
  <si>
    <t>FDLBU-SASI-134-2019</t>
  </si>
  <si>
    <t>FDLBU-MC-137-2019</t>
  </si>
  <si>
    <t>CONTRATAR LOS SERVICIOS DE APOYO PARA LA REALIZACIÓN DEL FORO EDUCATIVO LOCAL DE BARRIOS UNIDOS</t>
  </si>
  <si>
    <t xml:space="preserve">PEOPLE SECURITY SAS </t>
  </si>
  <si>
    <t>ADICIÓN No. 1 DEL 13/09/2019</t>
  </si>
  <si>
    <t>VENCEN 30/11/2022</t>
  </si>
  <si>
    <t>FDLBU-LP-112-2019</t>
  </si>
  <si>
    <t xml:space="preserve">Cumplimiento del contrato, calidad del servicio, pago de salarios </t>
  </si>
  <si>
    <t>VENCEN 29/09/2020</t>
  </si>
  <si>
    <t>FDLBU-SAMC-139-2019</t>
  </si>
  <si>
    <t>REALIZAR ACCIONES CON ENFOQUE INTEGRAL QUE FORTALEZCAN LA PROMOCIÓN DEL BUEN TRATO INFANTIL EN LA LOCALIDAD, EN EL MARCO DEL PROYECTO No. 1533</t>
  </si>
  <si>
    <t xml:space="preserve">FUNDACIÓN OTRO ROLLO SOCIAL </t>
  </si>
  <si>
    <t>FDLBU-MC-141-2019</t>
  </si>
  <si>
    <t>REALIZAR LA TOMA FÍSICA DE INVENTARIO Y EL AVALÚO TÉCNICO DE LOS BIENES MUEBLES E INMUEBLES DE PROPIEDAD Y/O A CARGO DEL FONDO DE DESARROLLO LOCAL DE BARRIOS UNIDOS, CON EL ALCANCE SEÑALADO PARA CADA TIPO DE BIEN</t>
  </si>
  <si>
    <t>LUIS EDUARDO CARVAJALINO SÁNCHEZ</t>
  </si>
  <si>
    <t>VENCEN 15/06/2020</t>
  </si>
  <si>
    <t>FDLBU-MC-138-2019</t>
  </si>
  <si>
    <t>VENCEN 8/02/2021</t>
  </si>
  <si>
    <t>FDLBU-MC-142-2019</t>
  </si>
  <si>
    <t>cumplimieno del contrato y calidad y correcto funcionamieno de los bienes</t>
  </si>
  <si>
    <t>VENCEN 28/04/2020</t>
  </si>
  <si>
    <t>FDLBU-SASI-140-2019</t>
  </si>
  <si>
    <t>VENCEN 20/03/2020</t>
  </si>
  <si>
    <t>FDLBU-CD-144-2019</t>
  </si>
  <si>
    <t>ZAYRA MERCEDES CASTILLO ACOSTA</t>
  </si>
  <si>
    <t>VENCEN 8/08/2020</t>
  </si>
  <si>
    <t>SE LIQUIDO EL 31-01-2020 SE LIBERA SALDO $ 641.667</t>
  </si>
  <si>
    <t>FDLBU-CD-145-2019</t>
  </si>
  <si>
    <t>PRESTAR SUS SERVICIOS OROFESIONALES PARA APOYAR AL EQUIPO DE PRENSA Y COMUNICACIONES DE LA ALCALDÍA LOCAL EN LA REALIZACIÓN Y PUBLICACIÓN DE CONTENIDOS DE REDES SOCIALES Y CANALES DE DIVULGACIÓN DIGITAL (SITIO WEB) DE LA ALCALDÍA LOCAL</t>
  </si>
  <si>
    <t>VENCEN 10/07/2020</t>
  </si>
  <si>
    <t>FDLBU-CD-146-2019</t>
  </si>
  <si>
    <t>LAURA CATALINA MARTÍNEZ CASTILLO</t>
  </si>
  <si>
    <t>VENCEN 8/07/2020</t>
  </si>
  <si>
    <t>FDLBU-CD-148</t>
  </si>
  <si>
    <t>PRESTAR SERVICIOS DE APOYO A LA GESTION PARA APOYAR LA GESTION DOCUMENTAL DE LA ALACALDIA LOCAL EN LA IMPLEMENTACION DE LOS PROCESOS DE CLASIFICACION, ORDENACION, SELECCION NATURAL, FOLIACION, IDENTIFICACION, LEVANTAMIENTO DE INVENTARIOS, ALMACENAMIENTO Y APLICACIÓN DE PROTOCOLOS DE ELIMINACIÓN Y TRANSFERENCIAS DOCUMENTALES</t>
  </si>
  <si>
    <t>VENCEN  29/06/2020</t>
  </si>
  <si>
    <t>FDLBU-CD-149-2019</t>
  </si>
  <si>
    <t>VENCEN 3/08/2020</t>
  </si>
  <si>
    <t>FDLBU-CD-154-2019</t>
  </si>
  <si>
    <t>PRESTAR LOS SERVICIOS DE APOYO A LA GESTION DE CONDUCCIÓN DE LOS VEHICULOS  A VARGO DEL FONDO DE DESARROLLO LOZAL DE BARRIOS UNIDOS, ASI COMO APOYAR LA GESTIÓN ADMINISTRATIVA QUE DESIGNE EL SUPERVISOR</t>
  </si>
  <si>
    <t>FDLBU-CD-155-2019</t>
  </si>
  <si>
    <t>VENCEN 22/07/2020</t>
  </si>
  <si>
    <t>FDLBU-CD-151</t>
  </si>
  <si>
    <t>VENCEN 4/08/2020</t>
  </si>
  <si>
    <t>FDLBU-CD-157-2019</t>
  </si>
  <si>
    <t>PRESTAR SUS SERVICIOS PROFESIONALES PARA LA IMPLEMENTACION DE LAS ACCIONES Y LINEAMIENTOS TECNICOS SURTIDOS DEL PROGRAMA DE GFESTION DOCUMENTAL Y DEMAS INSTRUMENTOS TÉCNICOS ARCHIVISTICOS</t>
  </si>
  <si>
    <t>FDLBU-CD-153-2019</t>
  </si>
  <si>
    <t>PRESTAR SERVICIOS DE APOYO AL AREA DE GESTION DEL DESARROLLO ADMINISTRATIVA Y FINANCIERA EN LAS LABORES QUE REQUIERA LA JUNTA ADMINISTRADORA LOCAL DE BARRIOS UNIDOS COMO GRABACIÓN DE SESIONES, TRANSCRIPCION DE ACTAS Y ATENCIÓN A LA CIUDADANIA.</t>
  </si>
  <si>
    <t xml:space="preserve">DIEGO ANDRES SORA </t>
  </si>
  <si>
    <t>VENCEN 25/06/2020</t>
  </si>
  <si>
    <t>FDLBU-CD-159-2019</t>
  </si>
  <si>
    <t>ADICIÓN N.1 DEL 26/12/2019</t>
  </si>
  <si>
    <t>VENCEN 12/07/2020</t>
  </si>
  <si>
    <t>FDLBU-CD-158-2019</t>
  </si>
  <si>
    <t>VENCEN  28/07/2020</t>
  </si>
  <si>
    <t>FDLBU-CD-161-2019</t>
  </si>
  <si>
    <t>VENCEN 28/06/2020</t>
  </si>
  <si>
    <t>FDLBU-CD-152-2019</t>
  </si>
  <si>
    <t>PRESTAR LOS SERVICIOS LOS SERVICIOS PROFESIONALES AL AREA DE GESTIÓN POLICIVA Y DESPACHO DEL ALCALDE,CON EL FIN DE CON SUJECCIÓN AL ORDEN DE LLEGADA SE ADELANTEN LOS PROCESOS O PROCEDIMIENTO CORRESPONDIENTES PARA EL TRÁMITE, AUXILIO Y DEVOLUCIÓN DE LAS COMISIONES  QUE EN VIRTUD DEL ARTICULO 37 Y SIGUIENTES DEL CODIGO GENERAL DEL PROCESO,SEAN DESIGNADAS POR LOS JUECES DE LA REPUBLICA Y QUE CORRESPONDAN  AL AMBITO TERRITORIAL DE ESTA LOCALIDAD.</t>
  </si>
  <si>
    <t>ALESANDRO SAAVEDRA RINCON</t>
  </si>
  <si>
    <t>VENCEN 9/07/2020</t>
  </si>
  <si>
    <t>FDLBU-CD-160-2019</t>
  </si>
  <si>
    <t>APOYAR JURIDICAMENTE LA EJECUCIÓN DE LAS ACCIONES REQUERIDAS PARA LA DEPURACIÓN DE LAS ACTUACIONES ADMINISTRATIVAS QUE CURSAN EN LA ALCALDIA LOCAL.</t>
  </si>
  <si>
    <t>FDLBU-CD-163-2019</t>
  </si>
  <si>
    <t>APOYAR LA GESTION DOCUMENTAL DE LA ALCALDIA LOCAL, ACOMPAÑANDO AL EQUIPO JURIDICO DE DEPURACIÓN EN LAS LABORES OPERATIVAS QUE GENERA EL PROCESO DE IMPULSO DE LAS ACTUACIONES ADMINISTRATIVAS EXISTENTES EN LAS DIFERENTES ALCALDIAS LOCALES.</t>
  </si>
  <si>
    <t>VIVIANA OTÁLORA GONZÁLEZ</t>
  </si>
  <si>
    <t>VENCEN 28/07/2020</t>
  </si>
  <si>
    <t>FDLBU-CD-164-2019</t>
  </si>
  <si>
    <t>NEYLA JOSEFA BURGOS PÉREZ</t>
  </si>
  <si>
    <t>VENCEN 27/07/2020</t>
  </si>
  <si>
    <t>FDLBU-CD-165-2019</t>
  </si>
  <si>
    <t>FDLBU-CD-162</t>
  </si>
  <si>
    <t>PRESTAR APOYO ADMINISTRATIVO Y OPERATIVO  AL AREA DEL ALMACEN DE LA ALCALDIA LOCAL  DE BARRIOS UNIDOS. EN LOS PROCESOS DE CUIDADO, PROTECCION, ALMACENAMIENTO, TRASLADO Y ENTREGA DE BIENES DEL FONDO DE DESARROLLOLOCAL- DE ACUERDO A LOS PROCESOS Y PROCEDIMIENTOS VIGENTES.</t>
  </si>
  <si>
    <t>VENCEN 29/07/2020</t>
  </si>
  <si>
    <t>FDLBU-CD-166-2019</t>
  </si>
  <si>
    <t xml:space="preserve">APOYAR JURÍDICAMENTE LA EJECUCIÓN DE LAS ACCIONES REQUERIDAS PARA LA DEPURACIÓN DE LAS ACTUACIONES ADMINISTRATIVAS QUE CURSAN EN LA ALCALDÍA LOCAL </t>
  </si>
  <si>
    <t>LINA MARÍA ORTIZ CORTÁZAR</t>
  </si>
  <si>
    <t>VENCEN 15/07/2020</t>
  </si>
  <si>
    <t>FDLBU-CD-156-2019</t>
  </si>
  <si>
    <t>PRESTAR LOS SERVICIOS DE APOYO A LA GESTIÓN DE CONDUCCIÓN DE LOS VEHICULOS A CARGO DEL FONDO DE DESARROLLO LOCAL DE BARRIOS UNIDOS, ASI COMO APOYAR A LA GESTIÓN ADMINISTRATIVA QUE DESIGNE EL SUPERVISOR.</t>
  </si>
  <si>
    <t>ARMANDO PIRAMANRIQUE</t>
  </si>
  <si>
    <t>VENCEN     15/07/2020</t>
  </si>
  <si>
    <t>FDLBU-CD-170-2019</t>
  </si>
  <si>
    <t>FDLBU-CD-171-2019</t>
  </si>
  <si>
    <t>JUAN CARLOS PANTANO</t>
  </si>
  <si>
    <t>COFINANCIAR LA DOTACIÓN TECNOLÓGICA DE INSTITUCIONES EDUCATIVAS DEL DISTRITO CAPITAL</t>
  </si>
  <si>
    <t>SECRETARÍA DE EDUCACIÓN DEL DISTRITO Y
FDL BARRIOS UNIDOS, FDL USAQUÉN, FDL CHAPINERO, FDL SAN CRISTOBAL, FDL TUNJUELITO, FDL KENNEDY, FDL BOSA, FDL SUBA, FDL MÁRTIRES, FDL ANTONIO NARIÑO, FDL PUENT ARANDA, FDL RAFAEL URIBE URIBE, FDL CIUDAD BOLIVAR, FDL SUMAPAZ, FDL SANTA FE, FDL FONTIBÓN</t>
  </si>
  <si>
    <t>FDLBU-CD-171 A-2019</t>
  </si>
  <si>
    <t>PRESTAR LOS SERVICIOS PROFESIONALES PARA APOYAR EL AREA DE GESTIÓN DEL DESARROLLO-ADMINISTRATIVO  Y FINANCIERO, EN LOS ASUNTOS RELACIONADOS CON EL DESARROLLO DE LA GESTION CONTRACTUAL PARA LA ADQUISICIÓN DE RECURSOS.</t>
  </si>
  <si>
    <t>JUAN CARLOS VALCARCEL SUAREZ</t>
  </si>
  <si>
    <t>VENCEN  EL 13/07/2020</t>
  </si>
  <si>
    <t>FDLBU-CD-173-2019</t>
  </si>
  <si>
    <t>JUAN CARLOS PINEDA SANCHEZ
CEDIO A 
RICARDO ALVARADO PEÑA</t>
  </si>
  <si>
    <t>VENCEN 18/09/2020</t>
  </si>
  <si>
    <t>FDLBU-CD-174-2019</t>
  </si>
  <si>
    <t>APOYAR JURIDICAMENTE A LA EJECUCIÓN DE LAS ACCIONES REQUERIDAS PARA LA DEPURACIÓN DE LAS ACTUACIONES ADMINISTRATIVAS QUE CURSAN EN LA ALCALDIA LOCAL.</t>
  </si>
  <si>
    <t>VENCEN 4/07/2020</t>
  </si>
  <si>
    <t>FDLBU-CD-167-2019</t>
  </si>
  <si>
    <t>MARCELA ORTIZ ROLDAN</t>
  </si>
  <si>
    <t>VENCEN 20/07/2020</t>
  </si>
  <si>
    <t>FDLBU-CD-168-2019</t>
  </si>
  <si>
    <t>FDLBU-CD-175-2019</t>
  </si>
  <si>
    <t xml:space="preserve">APOYAR TECNICAMENTE LAS DISTINTAS ETAPAS DE LOS PROCESOS DE COMPETENCIA DE LAS INSPECCIONES DE POLICIA DE LA LOCALIDAD , SEGUN REPARTO </t>
  </si>
  <si>
    <t>FDLBU-CD-176-2019</t>
  </si>
  <si>
    <t>FDLBU-CD-179-2019</t>
  </si>
  <si>
    <t>EDGAR CORTES TORRES</t>
  </si>
  <si>
    <t>FDLBU-CD-181-2019</t>
  </si>
  <si>
    <t>VENCEN 21/07/2020</t>
  </si>
  <si>
    <t>FDLBU-CD-182</t>
  </si>
  <si>
    <t>VENCEN 8/09/2020</t>
  </si>
  <si>
    <t>FDLBU-CD-183-2019</t>
  </si>
  <si>
    <t>PRESTAR SUS SERVICIOS PROFESIONALES PARA APOYAR AL EQUIPO DE PRENSA Y COMUNICACIONES DE LA ALCALDÍA LOCAL EN LA REALIZACIÓN DE PRODUCTOS Y PIEZAS DIGITALES, IMPRESAS Y PUBLICITARIAS DE GRAN FORMATO Y DE ANIMACIÓN GRÁFICA, ASÍ COMO APOYAR LA PRODUCCIÓN Y MONTAJE DE</t>
  </si>
  <si>
    <t>HEYZEL MELO</t>
  </si>
  <si>
    <t>FDLBU-CD-185-2019</t>
  </si>
  <si>
    <t>APOYAR TECNICAMENTE LAS DISTINTAS ETAPAS DE LOS PREOCESOS DE COMPETENCIA DE LA ALCALDIA LOCAL PARA LA DEPEURACION DE ACTUACIONES ADMINISTRATIVAS</t>
  </si>
  <si>
    <t>GINNA MILENA CEPEDA VELASCO</t>
  </si>
  <si>
    <t>FDLBU-CD-186-2019</t>
  </si>
  <si>
    <t>VENCE 28/07/2020</t>
  </si>
  <si>
    <t>FDLBU-CD-177-2019</t>
  </si>
  <si>
    <t>APOYAR JURÍDICAMENTE LA EJECUCIÓN DE LAS ACCIONES REQUERIDAS PARA EL TRAMITE E IMPULSO PROCESAL DE LAS ACTUACIONES CONTRAVENCIONALES Y/O QUERELLAS QUE CURSEN EN LAS INSPECCIONES DE POLICIA DE LA LOCALIDAD</t>
  </si>
  <si>
    <t xml:space="preserve">OSCAR RODOLFO LOPEZ RODRÍGUEZ </t>
  </si>
  <si>
    <t>FDLBU-178-2019</t>
  </si>
  <si>
    <t>FDLBU-CD-187-2019</t>
  </si>
  <si>
    <t xml:space="preserve">ANDRES FELIPE HERNANDEZ GARCIA </t>
  </si>
  <si>
    <t>VENCEN 16/07/2020</t>
  </si>
  <si>
    <t>FDLBU-CD-189-2019</t>
  </si>
  <si>
    <t>PRESTAR SERVICIOS DE APOYO PROFESIONAL, CON CONOCIMIENTO EN NORMAS INTERNACIONALES DE INFORMACION FINANCIERA PARA ADELANTAR LAS ACTIVIDADES QUE DEN CUMPLIMINETO A PROCEDIMIENTOS, ADMINISTRATIVOS Y CONTABLES APLICABLES EN EL NUEVO MARCO NORMATIVO CONTABLE</t>
  </si>
  <si>
    <t>DIEGO FERNANDO ANGULO</t>
  </si>
  <si>
    <t>VENCEN 11/07/2020</t>
  </si>
  <si>
    <t>FDLBU-CD-190-2019</t>
  </si>
  <si>
    <t>PRESTAR SERVICIOS DE APOYO EN LA OFICINA DE ATENCION A LA CIUDADANIA DE LA ALCALDIA LOCAL DE BARRIOS UNIDOS, EN EL SEGUIMIENTO DE LAS SOLICITUDES, REQUERIMIENTOS Y DERECHOS DE PETICION RADICADOS POR PARTE DE LA COMUNIDAD Y LAS DEMAS ACTIVIDADES PROPIAS EN EL TEMA QUE ASÍ SE REQUIERAN</t>
  </si>
  <si>
    <t>LINA  MARÍA PAEZ BOGOYA</t>
  </si>
  <si>
    <t>FDLBU-CD-188-2019</t>
  </si>
  <si>
    <t>MANUEL ARTURO MATEUS</t>
  </si>
  <si>
    <t>FDLBU-CD-191-2019</t>
  </si>
  <si>
    <t xml:space="preserve">KAREN LORENA MARIN CALDERON                                                                                                                                                                                                                                                                                                                               </t>
  </si>
  <si>
    <t>FDLBU-CD-192-2019-APARECE EN SECOP CON PROCESO No. FDLBU-CD-223-2019</t>
  </si>
  <si>
    <t xml:space="preserve">APOYAR JURIDICAMENTE A LA EJECUCIÓN DE LAS ACCIONES REQUERIDAS PARA EL TRAMITE E IMPULSO PROCESAL DE LAS ACCIONES CONTRAVENCIONALES Y/O REQUERIDAS QUE CURSEN EN LAS INSPECCIONES DE POLICA DE LA LOCALIDAD </t>
  </si>
  <si>
    <t>VENCEN 20/08/2020</t>
  </si>
  <si>
    <t>FDLBU-CD-180-2019</t>
  </si>
  <si>
    <t>JHON FABIAN OLAYA</t>
  </si>
  <si>
    <t>VENCEN 22/08/2020</t>
  </si>
  <si>
    <t>FDLBU-CD-147-2019</t>
  </si>
  <si>
    <t>SERVICIOS POSTALES NACIONALES S.A</t>
  </si>
  <si>
    <t>VENCEN  16/06/2021</t>
  </si>
  <si>
    <t>FDLBU-CD-195-2019</t>
  </si>
  <si>
    <t>MERLY JOHANNA GARCÍA LÓPEZ</t>
  </si>
  <si>
    <t>FDLBU-CD-198-2019</t>
  </si>
  <si>
    <t>SANDRA ROCIO CAICEDO MONTAÑO</t>
  </si>
  <si>
    <t>FDLBU-CD-196-2019</t>
  </si>
  <si>
    <t>FDLBU-CD-197-2019</t>
  </si>
  <si>
    <t>FDLBU-CD-184-2019</t>
  </si>
  <si>
    <t>PRESTAR SERVICIOS DE APOYO EN LAS LABORES DE LA
DEPENDENCIA AL CONTADOR (A) DEL FONDO DE DESARROLLO LOCAL DE BARRIOS UNIDOS
(FDLBU) EN LOS TRAMITES, MANEJO CONTABLE Y DE ARCHIVO EN FORMA PERMANENTE EN EL
DESARROLLO DEL PROCESO DE CONSOLIDACIÓN DE INFORMACIÓN DEL SISTEMA CONTABLE Y
FINANCIERO</t>
  </si>
  <si>
    <t>ADICIÓN No. 1 DEL 30/12/2019</t>
  </si>
  <si>
    <t>FDLBU-CD-199-2019</t>
  </si>
  <si>
    <t>PRESTAR LOS SERVICIOS DE APOYO EN EL ÁREA DE GESTIÓN DEL DESARROLLO LOCAL DE LA ALCALDÍA LOCAL DE BARRIOS UNIDOS EN LA OFICINA DE PLANEACIÓN, PARA LOGRAR EL CUMPUMIENTO DE LAS METAS DEL PLAN DE DESARROLLO LOCAL DE LA VIGENCIA</t>
  </si>
  <si>
    <t>RODOLFO RAMON REYES GARCES</t>
  </si>
  <si>
    <t>FDLBU-CD-200-2019</t>
  </si>
  <si>
    <t>JOSE ALEXANDER CORTES RODRIGUEZ</t>
  </si>
  <si>
    <t>FDLBU-CD-202-2019</t>
  </si>
  <si>
    <t>MARTHA ESPERENZA MARTINEZ RODRIGUEZ</t>
  </si>
  <si>
    <t>VENCEN 26/07/2020</t>
  </si>
  <si>
    <t>FDLBU-CD-203-2019</t>
  </si>
  <si>
    <t>FDLBU-D-201-2019</t>
  </si>
  <si>
    <t>APOYAR ADMINISTRATIVA Y ASISTENCIALMENTE A LAS INSPECCIONES DE POLICIA DE LA LOCALIDAD</t>
  </si>
  <si>
    <t>BRIGITT PAOLA CARDENAS SOTO</t>
  </si>
  <si>
    <t>FDLBU-D-204-2019</t>
  </si>
  <si>
    <t>BRAYAN ALEXANDER GARCÍA RIOS</t>
  </si>
  <si>
    <t>VENCEN 31/08/2020</t>
  </si>
  <si>
    <t>FDLBU-D-194-2019</t>
  </si>
  <si>
    <t>FDLBU-CD-205-2019</t>
  </si>
  <si>
    <t>VENCEN 29/08/2020</t>
  </si>
  <si>
    <t>FDLBU-CD-206</t>
  </si>
  <si>
    <t>FDLBU-CD-207-2019</t>
  </si>
  <si>
    <t>PRESTAR SERVICIOS PROFESIONALES ESPECIALIZADOS EN EL ÁREA DE GESTIÓN DEL DESARROLLO, PARA LIDERAR LA FORMULACIÓN, SEGUIMIENTOY EVALUACIÓN DE POLÍTICAS, PLANES, PROGRAMAS Y PROYECTOS DE DESARROLLO LOCAL, PARA EL CUMPLIMIENTO DE LAS METAS DEL PLAN DE DESARROLLO LOCAL DE BARRIOS UNIDOS</t>
  </si>
  <si>
    <t>VENCEN 14/08/2020</t>
  </si>
  <si>
    <t>FDLBU-LP-143-2019</t>
  </si>
  <si>
    <t>1.Cumplimiento del Contrato Pago de Salarios    2.Prestaciones Sociales e Indemnización Laboral              3. Estabilidad y Calidad De Obra</t>
  </si>
  <si>
    <t xml:space="preserve">14-03-2021                       14-03-2023                       14-03-2026     </t>
  </si>
  <si>
    <t>SUSPENDIDO</t>
  </si>
  <si>
    <t>FDLBU-169-2019</t>
  </si>
  <si>
    <t xml:space="preserve">1. CUMPLIMIENTO DEL CONTRATO                             2. CALIDAD DEL SERVICIO     3. PAGO DE SALARIOS, PRESTACIONES SOCIALES LEGALES E INDEMNIZACIONES </t>
  </si>
  <si>
    <t>VENCEN 27/08/2025</t>
  </si>
  <si>
    <t>FDLBU-CD-150-2019</t>
  </si>
  <si>
    <t>PRESTAR SUS SERVICIOS PROFESIONALES PARA APOYAR TÉCNICAMENTE A LOS RESPONSABLES E INTEGRANTES DE LOS PROCESOS EN LA IMPLEMENTACIÓN DE HERRAMIENTAS DE GESTIÓN, SIGUIENDO LOS LINEAMIENTOS METODOLÓGICOS ESTABLECIDOS POR LA OFICINA ASESORA DE PLANEACIÓN  DE LA SECRETARIA DISTRITAL DE GOBIERNO.</t>
  </si>
  <si>
    <t>VENCEN 28/08/2020</t>
  </si>
  <si>
    <t>FDLBU-CD-208-2019</t>
  </si>
  <si>
    <t>FDLBU-CD-209-2019</t>
  </si>
  <si>
    <t>SAMIR ANDREA CORAL BAQUERO</t>
  </si>
  <si>
    <t>VENCEN 2/09/2020</t>
  </si>
  <si>
    <t>FDLBU-CD-210-2019</t>
  </si>
  <si>
    <t xml:space="preserve">LEIDY VANESSA GUERRA GONZALEZ </t>
  </si>
  <si>
    <t>VENCEN 5/09/2020</t>
  </si>
  <si>
    <t>FDLBU-CD-211-2019</t>
  </si>
  <si>
    <t>PRESTAR SUS SERVICIOS PROFESIONALES PARA APOYAR TÉCNICAMENTE A LOS RESPONSABLES E INTEGRANTES DE LOS PROCESOS EN LA IMPLEMENTACIÓN DE HERRAMIENTAS DE GESTIÓN, SIGUIENDO LOS LINEAMIENOS METODOLÓGICOS ESTABLECIDOS POR LA OFICINA ASESORA DE PLANEACIÓN DE LA SECRETARIA DISTRITAL DE GOBIERNO</t>
  </si>
  <si>
    <t>SE LIQUIDO 26-02-2020 SE LIBERA SALDOS $850.000</t>
  </si>
  <si>
    <t>FDLBU-CD-212-2019</t>
  </si>
  <si>
    <t>VENCEN 4/09/2020</t>
  </si>
  <si>
    <t>SE LIQUIDO 26-02-2020 SE  LIBERA SALDO $366.666</t>
  </si>
  <si>
    <t>69180-2019</t>
  </si>
  <si>
    <t>70792-2019</t>
  </si>
  <si>
    <t>72004-2019</t>
  </si>
  <si>
    <t>ADQUISICIÓN DE MOTOCICLETAS Y VEHÍCULOS PARA EL FONDO DE DESARROLLO LOCAL DE BARRIOS PARA FORTALECER LAS ACCIONES DE SEGURIDAD EN LAS LOCALIDADES DE BOGOTÁ DISTRITO CAPITAL</t>
  </si>
  <si>
    <t>74939-2019</t>
  </si>
  <si>
    <t>No. PLAN</t>
  </si>
  <si>
    <t>VARIABLES DEL INDICADOR</t>
  </si>
  <si>
    <t>RESULTADO INDICADOR</t>
  </si>
  <si>
    <t>ANÁLISIS SEGUIMIENTO ENTIDAD</t>
  </si>
  <si>
    <t>EFICACIA ENTIDAD</t>
  </si>
  <si>
    <t>FECHA SEGUIMIENTO</t>
  </si>
  <si>
    <t xml:space="preserve">La Alcaldía intervino el parque ubicado en el barrios Metrópolis, identificado con el código 12-035 y una vez finalizaron las obras se efectuó la entrega formal al IDRD, a través del documento de fecha 25 de julio de 2019
</t>
  </si>
  <si>
    <t>Se remitió memorando al IDRD,   20186220194631 22 Oct -2018,  se obtuvo respuesta  de parte del IDRD mediante el radicado 2018621010519-2 de fecha 23 de noviembre de 2018 con las instrucciones para la entrega del Parque Acropolis de Metrópolis</t>
  </si>
  <si>
    <t>Se llevo  a cabo  una capacitación el 12 de marzo de 2018, con los supervisores,  se emitió el memorando No 20196220006143 informando las responsabilidades que se tienen en el ejercicio de la supervisión, se adjunta documento de seguimiento de las pólizas de garantía, en  Contratación se cuenta con base de datos para efectuar el seguimiento a la presentación de las pólizas y vigencia de las mismas.</t>
  </si>
  <si>
    <t>EN CUMPLIMIENTO DEL DECRETO 1082 DE 2015 SE CONSTRUIRÁ EL EXPEDIENTE FÍSICO CONTRACTUAL  Y VIRTUAL A TRAVÉS DEL SISTEMA SECOP II,  GARANTIZANDO LA DISPOSICIÓN DE LA TOTALIDAD DE LOS DOCUMENTOS DEL PROCESO CONTRACTUAL Y SU RESPECTIVA EJECUCIÓN, Y SE SOLICITARÁ A LOS SUPERVISORES DE CADA UNO DE LOS CONTRATOS REALIZADOS ARCHIVAR LA TOTALIDAD DE LOS DOCUMENTOS</t>
  </si>
  <si>
    <t>Se socializo   Doc No. 20196220006143 sobre  responsabilidades de los Supervisores, para reforzar también la el profesional de gestión documental  efectuó capacitación el día 29 de julio dirigida a los supervisores en el manejo del archivo.</t>
  </si>
  <si>
    <t>Se emitió el memorando  No 20196220000333, en el cual se informa, sobre la conformación, manejo y archivo del expediente único,  memorando No 20196220003833 uso obligatorio de listas de chequeo</t>
  </si>
  <si>
    <t>Se llevo  a cabo  una capacitación el 12 de marzo de 2018, con los supervisores, el 29 de julio con el Apoyo de la Veeduría se efectuó una capacitación dirigida a los supervisores en temas de contratación y supervisión de contratos</t>
  </si>
  <si>
    <t>Se efectuó capacitación con el apoyo de la Veeduría Distrital en temas de Contratación y Supervisión de Contratos, el profesional de gestión documental explico a todos los supervisores el manejo detallado del archivo</t>
  </si>
  <si>
    <t>El  29 de julio con el Apoyo de la Veeduría se efectuó una capacitación dirigida a los supervisores en temas de contratación y supervisión de contratos, se efectuó la inscripción de  algunos contratista en el control  a contratos estatales: supervisión e interventoría</t>
  </si>
  <si>
    <t>Se construyo un documento Guía  para la  construcción de estudios de mercado de proyectos de inversión y contratos para el funcionamiento de la entidad, se emitió el memorando No,20196220009553</t>
  </si>
  <si>
    <t>La documentación soporte de los expedientes se esta recibiendo mediante memorandos entregados por parte de los supervisores, las listas de chequeo son validadas por:
-Planeación.
-Contratación.
-Supervisores
-Gestión Documental.</t>
  </si>
  <si>
    <t>Se  cuenta con los memorandos de asignación de comité evaluador  Memorandos No 20196220008543,  20196220007593, 20196220007233, 20196220007493</t>
  </si>
  <si>
    <t>Se cuenta con documentación soporte de las revisiones efectuadas por el comité evaluador</t>
  </si>
  <si>
    <r>
      <rPr>
        <b/>
        <sz val="11"/>
        <color indexed="8"/>
        <rFont val="Calibri"/>
        <family val="2"/>
        <scheme val="minor"/>
      </rPr>
      <t xml:space="preserve"> </t>
    </r>
    <r>
      <rPr>
        <sz val="11"/>
        <color indexed="8"/>
        <rFont val="Calibri"/>
        <family val="2"/>
        <scheme val="minor"/>
      </rPr>
      <t>Se  cuenta con el informe del estado de las cámaras - Ver Anexos detallado adjunto</t>
    </r>
  </si>
  <si>
    <t xml:space="preserve">Se  cuenta con el informe del estado de las cámaras, se verifico el contrato y en el mismo el objeto solo hace referencia solo a la instalación de las alarmar, en las actas de entrega se encuentra documentado que el mantenimiento esta a cargo de la comunidad </t>
  </si>
  <si>
    <t>Se efectuó capacitación el día 29 de Julio con  el apoyo de la Veeduría Distrital en temas de contratación, supervisión de contratos y sistema de gestión</t>
  </si>
  <si>
    <t xml:space="preserve">Se elaboro el memorando  No 20196220006143, dirigido a los Supervisores, se reforzo con la capacitación efectuada el 29 de julio en el cual se socializo </t>
  </si>
  <si>
    <t>Se cuenta con la  evidencia actas de las mesas efectuadas el 4 de junio de 2019, 30 de julio de 2019, 20 de agosto de 2019 y 25 de septiembre de 2019</t>
  </si>
  <si>
    <t>Se elaboro el memorando  No 20196220006143, dirigido a los Supervisores, se reforzo con capacitaciones.</t>
  </si>
  <si>
    <t>SE INFORMARA (A TRAVÉS DE MEMORANDO) A TODOS LOS RESPONSABLES DE PROYECTAR RESPUESTA O ENTREGAR DOCUMENTOS A LOS ÓRGANOS DE CONTROL, QUE ESTOS DEBEN SER REMITIDOS A TRAVÉS DE OFICIO EL CUAL DEBEN CONTAR CON LA REVISIÓN DE UN PROFESIONAL DE GRADO SUPERIOR</t>
  </si>
  <si>
    <t xml:space="preserve"> Se elaboro memorando No 20196220009753 t se socializo a todos los funcionarios y contratistas de la Alcaldía </t>
  </si>
  <si>
    <t>Se solicito aprobación para la presentación del Plan 82 de 2019.
El Plan 102 se socializo con los responsables y se solicito aprobación del Alcalde Local</t>
  </si>
  <si>
    <t>Se emitió memorando No 20196220003833 y memorando 20196220000333, este tema también se reforzo en la capacitación efectuada el 29 de julio con los supervisores</t>
  </si>
  <si>
    <t xml:space="preserve">Se efectuó una jornada de sensibilización el día  29 de julio en la que se efectuó la presentación de las listas de chequeo </t>
  </si>
  <si>
    <t>En el proceso de liquidación se han venido validando cada una de las inconsistencia reportadas en el informe de auditoria, con el Oficio No. 20206220057611, se efectuó un requerimiento de calidad de las obras,  póliza de estabilidad No. 11-44-101094102- Seguros del Estado</t>
  </si>
  <si>
    <t>Se adjunta como evidencia actas de las mesas efectuadas el 4 de julio de 2019, 15 de julio de 2019, 5 de septiembre de 2019 y 25 de septiembre de 2019</t>
  </si>
  <si>
    <t>Se llevo a cabo la revisión de los Contratos, de acuerdo con la información suministrada por la profesional de gestión documental,  se cuenta con las listas de chequeo de las revisiones efectuadas y  memorando remitido a todos los funcionarios referente a la conformación de expedientes y uso de lista de chequeo, en julio se efectuó capacitación en temas de gestión documental</t>
  </si>
  <si>
    <t>SE EFECTUARAN MESAS DE TRABAJO MENSUALES CON LOS FUNCIONARIOS DE  PLANEACIÓN Y CONTRATACIÓN,  PARA EL SEGUIMIENTO DEL ESTADO DE LOS PROYECTOS DE INVERSIÓN (FASE PRECONTRACTUAL, CONTRACTUAL Y EJECUCIÓN), BUSCANDO QUE LOS PROCESOS CONTRACTUALES SEAN ADJUDICADOS DE MANERA OPORTUNA</t>
  </si>
  <si>
    <t>Se adjunta documentación soporte del seguimiento de estado de proyecto de inversión y Memorando No 20196220009813, en el cual se solicita a los funcionarios de apoyo a la supervisión la implementación del informe de supervisión para contratos de gastos de funcionamiento e inversión</t>
  </si>
  <si>
    <t>Se efectuó reunión con el grupo de contratación fue socializado el procedimiento para la validación del formato CB 00012</t>
  </si>
  <si>
    <t>Se elaboraron y aplicaron las listas de chequeo Acordadas</t>
  </si>
  <si>
    <t>Se cuenta con las evidencias de los correos remitidos por el Ingeniero a cargo de Sivicof (Enero, Mayo, Junio y Agosto)</t>
  </si>
  <si>
    <t>Se cuenta  con soporte de la consignación a través de la cual se legalizo la caja menor</t>
  </si>
  <si>
    <t xml:space="preserve">Se cuenta con  Oficio  No 20196220128731,  dirigido a Gavinco Consultores, en el cual se solicita al interventor el consolidado de las actas de obra, en el acta No. 9 se efectúa el descuento </t>
  </si>
  <si>
    <t>Se adjunta Oficio No 20196220206841,  a través del cual se solicita al Interventor un informe detallado de la ejecución  y avance del contrato 089 de 2017 donde se identifiquen y cuantifiquen  porcentualmente cada una de las actividades ejecutadas  contra las actividades por ejecutar  en cada uno de los frente de obra abiertos,  se recibe respuesta de parte de Gavico a través del Oficio No 20196210083792</t>
  </si>
  <si>
    <t xml:space="preserve">SOLICITAR LA ENTREGA DE LAS ACTAS DE RECIBO DE CADA UNO DE LOS PARQUES INTERVENIDOS A LA FECHA (CONTRATO DE OBRAS 089 DE 2017), CON LA RESPECTIVA RELACIÓN DE ACTIVIDADES EJECUTADAS Y RECIBIDAS A SATISFACCIÓN.  </t>
  </si>
  <si>
    <t>Se adjunta  oficio No 20196210082702 Gavinco, correos a través de los cuales se evidencia  el recibo de las fichas, compromisos revisión de presupuestos,  reunión de componentes,  recorrido de parques para  verificar atención de observaciones .</t>
  </si>
  <si>
    <t>VERIFICACIÓN DE LOS DOCUMENTOS QUE HACEN PARTE DEL EXPEDIENTE CONTRACTUAL (CONTRATO DE OBRAS 089 DE 2017), CON EL FIN DE VALIDAR QUE  SE CUMPLA  CON LOS REQUISITOS ESTABLECIDOS EN EL SISTEMA DE CALIDAD</t>
  </si>
  <si>
    <t xml:space="preserve"> Se adjunta  lista de chequeo  a través de la cual fue validado el contrato No 089 de 2017</t>
  </si>
  <si>
    <t>Se solicito apoyo a la Veeduría para efectuar capacitación en temas referentes a la supervisión de contratos , se efectuó una capacitación a todos los funcionarios de la Alcaldía  referente a la conformación de los expedientes , sistema matriz y listas de chequeo</t>
  </si>
  <si>
    <t>Se efectuó el requerimiento al contratista de interventoría INTERVIAL BU mediante los siguientes radicados No. 1: ALBU 20196210065502, ante el cual el contratista contesto con el radicado ALBU 20196210065502, y radicado No.2 ALBU 20196220209321</t>
  </si>
  <si>
    <t xml:space="preserve"> En razón a que el contratista de interventoría, ni contratista de obra ha efectuado, un informe de ajustes a efectuar sobre los tramos en seguimiento, por lo cual no se ha programado visitas, estamos a la espera del informe del especialista por parte del contratista de obra.</t>
  </si>
  <si>
    <t xml:space="preserve">SE ELABORARA UNA COMUNICACIÓN INTERNA EN LA CUAL SE INDIQUE A LOS SUPERVISORES QUE DE ACUERDO CON LA PERIODICIDAD DE PAGOS Y ENTREGA DE INFORMES ESTABLECIDA EN EL CONTRATO, DEBEN EXIGIR A LOS CONTRATISTAS QUE SUPERVISEN EL INFORME DE ACTIVIDADES </t>
  </si>
  <si>
    <t>Se elaboro  Memorando No 20196220009813, dirigido a los Supervisores en el cual se establece la implementación del informe de supervisión para contratos de gastos de funcionamiento e inversión con el fin de a través de este efectuar seguimiento a la ejecución contractual</t>
  </si>
  <si>
    <t>SE ELABORARA UN PROTOCOLO INTERNO EN EL CUAL SERÁN DEFINIDOS LOS REQUISITOS MÍNIMOS QUE DEBEN SER TENIDOS EN CUENTA PARA LA ENTREGA DE  LOS PRODUCTOS Y/O SERVICIOS</t>
  </si>
  <si>
    <t>Se elaboro documento que contiene los requisitos mínimos que deben ser tenidos en cuenta para la entrega de productos y/ò servicios</t>
  </si>
  <si>
    <t>Se emitió los memorando No 20196220003583 y 20196220009803, se  oficializa el formato de ingreso a almacén</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</si>
  <si>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</si>
  <si>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</si>
  <si>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</si>
  <si>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</si>
  <si>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</si>
  <si>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</si>
  <si>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Al finalizar el año 2019, la Oficina de Control Interno valido el  Plan de Mejoramiento con la Contraloría</t>
  </si>
  <si>
    <t xml:space="preserve">Control interno emitió memorando en el cual dejo documentado la revisión  de los Planes de Mejoramiento que se encuentran en estado abierto </t>
  </si>
  <si>
    <t>Planes de Mejoramiento con Órganos de Control</t>
  </si>
  <si>
    <t>Hallazgos Vigencia 2019</t>
  </si>
  <si>
    <t>Con corte al 31 de diciembre de 2019, se tenían 24 hallazgos con actividades a  realizar antes del 31  de diciembre, las cuales fueron evaluadas por la Contraloría Local durante el mes de febrero de 2020</t>
  </si>
  <si>
    <t>Documento de seguimiento del Plan de Mejoramiento e Informe Preliminar emitido por la Contraloría</t>
  </si>
  <si>
    <t>Planes de Mejoramiento producto de auditorías internas</t>
  </si>
  <si>
    <t>Vigencia 2019</t>
  </si>
  <si>
    <t>1. Con corte a la entrega del informe no se tienen planes de mejoramiento abiertos ò en ejecución</t>
  </si>
  <si>
    <t>2.</t>
  </si>
  <si>
    <t>3.</t>
  </si>
  <si>
    <t>4.</t>
  </si>
  <si>
    <t>5.</t>
  </si>
  <si>
    <t xml:space="preserve"> Principales riesgos de Gestión</t>
  </si>
  <si>
    <t>Se tienen un numero importante de derechos de petición en tramite de respuesta, es importante mencionar que durante el año 2019 se gestionaron aproximadamente 1600 peticiones aun se tienen</t>
  </si>
  <si>
    <t>Informes remitidos semanalmente por la Oficina de Atención ala ciudadanía</t>
  </si>
  <si>
    <t>Se deben implementar controles para que los expedientes retornen al archivo en las fechas acordadas</t>
  </si>
  <si>
    <t xml:space="preserve">Matriz de riesgo </t>
  </si>
  <si>
    <t xml:space="preserve"> Principales Riesgos de Corrupción</t>
  </si>
  <si>
    <t xml:space="preserve">1. Omisión o inoportuna divulgación/publicación de información sobre la gestión institucional y contractual, limitando el conocimiento a la ciudadanía por beneficiar a un particular. </t>
  </si>
  <si>
    <t xml:space="preserve">Se efectúa seguimiento y cuatrimestralmente  se remite evidencia de  los  controles a la Oficina Asesora de Planeación y Control  Interno,  los soportes se encuentra en las carpetas  de One-Drive </t>
  </si>
  <si>
    <t>2. Pérdida, manipulación o alteración intencional de la información y del expediente físico de los procesos contractuales, para beneficio propio o de particulares.</t>
  </si>
  <si>
    <t>3. Utilización inadecuada de bienes muebles o inmuebles de la SDG para beneficios propios o de particulares.</t>
  </si>
  <si>
    <t>4. Direccionamiento de contratación y/o vinculación en favor de un tercero.</t>
  </si>
  <si>
    <t>LISTA DEL CHEQUEO SOBRE EL ESTADO  DEL PROCESO DE  RENDICIÓN DE CUENTAS   2017 - 2018</t>
  </si>
  <si>
    <r>
      <rPr>
        <b/>
        <sz val="11"/>
        <color indexed="8"/>
        <rFont val="Calibri"/>
        <family val="2"/>
      </rPr>
      <t xml:space="preserve">Objetivo:
</t>
    </r>
    <r>
      <rPr>
        <sz val="11"/>
        <color indexed="8"/>
        <rFont val="Calibri"/>
        <family val="2"/>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2017 y 2019
</t>
    </r>
  </si>
  <si>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rendición de cuentas y participación ciudadana.</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físico y magnético en el cual está disponible dicha información. Debe marcarse 1 si si se entrega el documento y 0 si no se entrega (NOTA: Sólo se debe reportar si efectivamente se hace entrega del documento al nuevo mandatario)</t>
    </r>
  </si>
  <si>
    <t>MUNICIPIO O DEPARTAMENTO</t>
  </si>
  <si>
    <t>Bogotá</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</si>
  <si>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</si>
  <si>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</si>
  <si>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</si>
  <si>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</si>
  <si>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</si>
  <si>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2017</t>
  </si>
  <si>
    <t>x</t>
  </si>
  <si>
    <t>Documentación Adjunta en CD</t>
  </si>
  <si>
    <t>Informe de rendición de cuentas  a la ciudadanía vigencia 2018</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</si>
  <si>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</si>
  <si>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</si>
  <si>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</si>
  <si>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de participantes a la  rendición de cuentas de los  años 2017  y 2019</t>
  </si>
  <si>
    <t>Base de datos de organizaciones sociales, veedurías ciudadanas, y líderes sociales y otros grupos de interés para convocar a los eventos de rendición de cuentas, en 2017 - 2018</t>
  </si>
  <si>
    <t>Informe de consulta realizada a la ciudadanía sobre los temas de interés para realizar la rendición de cuentas, en 2017 - 2018</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</si>
  <si>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</si>
  <si>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</si>
  <si>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2017 y  2018</t>
  </si>
  <si>
    <t>Acta o informe de otras reuniones o eventos con la ciudadanía (diferentes a la audiencia pública), para la rendición de cuentas en 2017 y 2018.</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</si>
  <si>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</si>
  <si>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</si>
  <si>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2018 o 2019</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</si>
  <si>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</si>
  <si>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</si>
  <si>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</si>
  <si>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b/>
        <sz val="11"/>
        <color indexed="8"/>
        <rFont val="Calibri"/>
        <family val="2"/>
      </rPr>
      <t xml:space="preserve">Objetivo:
</t>
    </r>
    <r>
      <rPr>
        <sz val="11"/>
        <color indexed="8"/>
        <rFont val="Calibri"/>
        <family val="2"/>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</si>
  <si>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b/>
        <sz val="11"/>
        <color indexed="8"/>
        <rFont val="Calibri"/>
        <family val="2"/>
      </rPr>
      <t xml:space="preserve">Instrucciones:
</t>
    </r>
    <r>
      <rPr>
        <sz val="11"/>
        <color indexed="8"/>
        <rFont val="Calibri"/>
        <family val="2"/>
      </rPr>
      <t xml:space="preserve">1. Relacionar los documentos e informes (si aplica) que se entregan en forma física, magnética y con enlaces electrónicos relacionados con el proceso de implementación de la política de acceso a la información pública. </t>
    </r>
    <r>
      <rPr>
        <b/>
        <sz val="11"/>
        <color indexed="8"/>
        <rFont val="Calibri"/>
        <family val="2"/>
      </rPr>
      <t xml:space="preserve">
</t>
    </r>
    <r>
      <rPr>
        <sz val="11"/>
        <color indexed="8"/>
        <rFont val="Calibri"/>
        <family val="2"/>
      </rPr>
      <t>2. Para diligenciar por favor marcar en la casilla sobre si o no si se la acción en cuestión está implementa, así como el lugar fisico y magnético en el cual está disponible (si aplica) dicha información sobre la acción. Debe marcarse 1 si si la acción se encuentra implementada y 0 si no se ha implementado aún.</t>
    </r>
  </si>
  <si>
    <t>Bogota</t>
  </si>
  <si>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</si>
  <si>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</si>
  <si>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</si>
  <si>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Pagina web de la entidad,    www.barriosunidos.gov.co</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</si>
  <si>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</si>
  <si>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</si>
  <si>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</si>
  <si>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</si>
  <si>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Información publicada a traves de Secop I y II</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</si>
  <si>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</si>
  <si>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</si>
  <si>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</si>
  <si>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Se encuentran publicados y documentados en la Intranet</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</si>
  <si>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</si>
  <si>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</si>
  <si>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</si>
  <si>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Departmanetal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</si>
  <si>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</si>
  <si>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</si>
  <si>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</si>
  <si>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</si>
  <si>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</si>
  <si>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En el gestor documetal Orfeo, se encuentran las evidencias</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</si>
  <si>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</si>
  <si>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</si>
  <si>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</si>
  <si>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</si>
  <si>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</si>
  <si>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</si>
  <si>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</si>
  <si>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</si>
  <si>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</si>
  <si>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Informes de la Oficina de Atenciòn a al ciudadania</t>
  </si>
  <si>
    <t>LISTA DEL CHEQUEO SOBRE EL ESTADO  DEL PLAN ANTICORRUPCIÓN Y DE ATENCIÓN AL CIUDADANO</t>
  </si>
  <si>
    <r>
      <rPr>
        <b/>
        <sz val="11"/>
        <color indexed="8"/>
        <rFont val="Calibri"/>
        <family val="2"/>
      </rPr>
      <t xml:space="preserve">Objetivo:
</t>
    </r>
    <r>
      <rPr>
        <sz val="11"/>
        <color indexed="8"/>
        <rFont val="Calibri"/>
        <family val="2"/>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</si>
  <si>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el Plan Anticorrupción y de Atención al Ciudadano.</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físico y magnético en el cual está disponible dicha información. Debe marcarse 1 si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</si>
  <si>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</si>
  <si>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</si>
  <si>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2020.</t>
  </si>
  <si>
    <t>Se adjunta plan Anticorrupción</t>
  </si>
  <si>
    <t xml:space="preserve">En el Plan Anticorrupción y de Atención al Ciudadano de la vigencia 2020, se incluyó el Mapa de Riesgos de Corrupción. </t>
  </si>
  <si>
    <t>Se adjunta Mapa de Riesgo de Corrupción</t>
  </si>
  <si>
    <t xml:space="preserve">En el Plan Anticorrupción y de Atención al Ciudadano de la vigencia 2020, se incluyó la Estrategia Anti trámites. </t>
  </si>
  <si>
    <t>Ver matriz de seguimiento de Riesgo de Corrupción</t>
  </si>
  <si>
    <t>En el Plan Anticorrupción y de Atención al Ciudadano de la vigencia 2020,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</si>
  <si>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</si>
  <si>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</si>
  <si>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</si>
  <si>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2019</t>
  </si>
  <si>
    <t>Documentación Soporte adjunta del Plan Anticorrupción</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</si>
  <si>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</si>
  <si>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</si>
  <si>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durante el año  2019</t>
  </si>
  <si>
    <t>Se adjunta Carpeta de Seguimiento PAAC, durante el año 2019 el seguimiento se efectuó cuatrimestral</t>
  </si>
  <si>
    <t>LISTA DEL CHEQUEO SOBRE EL ESTADO  DEL MAPA DE RIESGOS DE CORRUPCIÓN</t>
  </si>
  <si>
    <r>
      <rPr>
        <b/>
        <sz val="11"/>
        <color indexed="8"/>
        <rFont val="Calibri"/>
        <family val="2"/>
      </rPr>
      <t xml:space="preserve">Objetivo:
</t>
    </r>
    <r>
      <rPr>
        <sz val="11"/>
        <color indexed="8"/>
        <rFont val="Calibri"/>
        <family val="2"/>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</si>
  <si>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el Mapa de Riesgos de Corrupción.</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físico y magnético en el cual está disponible dicha información. Debe marcarse 1 si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</si>
  <si>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</si>
  <si>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</si>
  <si>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2019, la entidad identificó riesgos de corrupción.</t>
  </si>
  <si>
    <t>La Secretaria de Gobierno se encarga de efectuar las mesas de trabajo y actualizaciones a la matriz de riesgo.</t>
  </si>
  <si>
    <t>Durante el periodo 2019, la entidad realizó controles para minimizar los riesgos de corrupción.</t>
  </si>
  <si>
    <t>Se efectuó seguimiento trimestral en el año 2018, para el año 2019 el seguimiento será cuatrimestral, de adjunta carpeta de seguimiento de PAAC</t>
  </si>
  <si>
    <t>COMPONENTE 2: SEGUIMIENTO AL MAPA DE RIESGOS DE CORRUPCIÓN</t>
  </si>
  <si>
    <t>Dimensión
4. Seguimiento y control adelantado por la Oficina de Control Interno, o quien haga sus veces</t>
  </si>
  <si>
    <t>Seguimiento al Mapa de Riesgos de Corrupción en  2019</t>
  </si>
  <si>
    <t>Se adjunta mapa de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</si>
</sst>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 #,##0.00\ &quot;€&quot;_-;\-* #,##0.00\ &quot;€&quot;_-;_-* &quot;-&quot;??\ &quot;€&quot;_-;_-@_-"/>
    <numFmt numFmtId="43" formatCode="_-* #,##0.00_-;\-* #,##0.00_-;_-* &quot;-&quot;??_-;_-@_-"/>
    <numFmt numFmtId="164" formatCode="_(&quot;$&quot;\ * #,##0.00_);_(&quot;$&quot;\ * \(#,##0.00\);_(&quot;$&quot;\ * &quot;-&quot;??_);_(@_)"/>
    <numFmt numFmtId="165" formatCode="_-&quot;$&quot;* #,##0.00_-;\-&quot;$&quot;* #,##0.00_-;_-&quot;$&quot;* &quot;-&quot;??_-;_-@_-"/>
    <numFmt numFmtId="166" formatCode="_-* #,##0.00\ _€_-;\-* #,##0.00\ _€_-;_-* \-??\ _€_-;_-@_-"/>
    <numFmt numFmtId="167" formatCode="yyyy/mm/dd"/>
    <numFmt numFmtId="168" formatCode="&quot;$&quot;\ #,##0"/>
    <numFmt numFmtId="169" formatCode="_ * #,##0_ ;_ * \-#,##0_ ;_ * &quot;-&quot;_ ;_ @_ "/>
    <numFmt numFmtId="170" formatCode="&quot;$ &quot;#,##0_);&quot;($ &quot;#,##0\)"/>
    <numFmt numFmtId="171" formatCode="0.000%"/>
    <numFmt numFmtId="172" formatCode="0.0%"/>
    <numFmt numFmtId="173" formatCode="_ &quot;$&quot;\ * #,##0.00_ ;_ &quot;$&quot;\ * \-#,##0.00_ ;_ &quot;$&quot;\ * &quot;-&quot;??_ ;_ @_ "/>
    <numFmt numFmtId="174" formatCode="_(&quot;$&quot;\ * #,##0_);_(&quot;$&quot;\ * \(#,##0\);_(&quot;$&quot;\ * &quot;-&quot;_);_(@_)"/>
    <numFmt numFmtId="175" formatCode="_(&quot;$&quot;\ * #,##0_);_(&quot;$&quot;\ * \(#,##0\);_(&quot;$&quot;\ * &quot;-&quot;??_);_(@_)"/>
    <numFmt numFmtId="176" formatCode="&quot;$&quot;#,##0"/>
    <numFmt numFmtId="177" formatCode="_(* #,##0.00_);_(* \(#,##0.00\);_(* &quot;-&quot;??_);_(@_)"/>
    <numFmt numFmtId="178" formatCode="_(* #,##0_);_(* \(#,##0\);_(* &quot;-&quot;??_);_(@_)"/>
    <numFmt numFmtId="179" formatCode="_(* #,##0.00_);_(* \(#,##0.00\);_(* \-??_);_(@_)"/>
    <numFmt numFmtId="180" formatCode="0.0"/>
    <numFmt numFmtId="181" formatCode="_(* #,##0.0_);_(* \(#,##0.0\);_(* &quot;-&quot;??_);_(@_)"/>
    <numFmt numFmtId="182" formatCode="0\ ;\-0\ "/>
    <numFmt numFmtId="183" formatCode="dd/mmm"/>
    <numFmt numFmtId="184" formatCode="[$-F400]h:mm:ss\ AM/PM"/>
    <numFmt numFmtId="185" formatCode="dd/mm/yy"/>
    <numFmt numFmtId="186" formatCode="d/m/yyyy"/>
    <numFmt numFmtId="187" formatCode="_(* #,##0.00_);_(* \(#,##0.00\);_(* &quot;-&quot;_);_(@_)"/>
    <numFmt numFmtId="188" formatCode="_-* #,##0.00_-;\-* #,##0.00_-;_-* &quot;-&quot;_-;_-@_-"/>
  </numFmts>
  <fonts count="118">
    <font>
      <sz val="11"/>
      <color indexed="8"/>
      <name val="Calibri"/>
      <family val="2"/>
    </font>
    <font>
      <sz val="11"/>
      <color theme="1"/>
      <name val="Calibri"/>
      <family val="2"/>
      <scheme val="minor"/>
    </font>
    <font>
      <sz val="11"/>
      <color theme="1"/>
      <name val="Calibri"/>
      <family val="2"/>
      <scheme val="minor"/>
    </font>
    <font>
      <sz val="10"/>
      <name val="Arial"/>
      <family val="2"/>
    </font>
    <font>
      <sz val="10"/>
      <name val="Arial"/>
      <family val="2"/>
      <charset val="1"/>
    </font>
    <font>
      <b/>
      <sz val="10"/>
      <name val="Arial"/>
      <family val="2"/>
    </font>
    <font>
      <b/>
      <sz val="11"/>
      <color indexed="8"/>
      <name val="Calibri"/>
      <family val="2"/>
    </font>
    <font>
      <sz val="10"/>
      <color indexed="8"/>
      <name val="Arial"/>
      <family val="2"/>
    </font>
    <font>
      <sz val="11"/>
      <color indexed="63"/>
      <name val="Calibri"/>
      <family val="2"/>
    </font>
    <font>
      <b/>
      <sz val="12"/>
      <name val="Arial"/>
      <family val="2"/>
    </font>
    <font>
      <b/>
      <sz val="8"/>
      <color indexed="8"/>
      <name val="Tahoma"/>
      <family val="2"/>
    </font>
    <font>
      <b/>
      <sz val="9"/>
      <color indexed="81"/>
      <name val="Tahoma"/>
      <family val="2"/>
    </font>
    <font>
      <sz val="9"/>
      <color indexed="81"/>
      <name val="Tahoma"/>
      <family val="2"/>
    </font>
    <font>
      <b/>
      <sz val="9"/>
      <color indexed="8"/>
      <name val="Arial"/>
      <family val="2"/>
    </font>
    <font>
      <b/>
      <sz val="9"/>
      <name val="Arial"/>
      <family val="2"/>
    </font>
    <font>
      <sz val="9"/>
      <color indexed="8"/>
      <name val="Arial"/>
      <family val="2"/>
    </font>
    <font>
      <b/>
      <sz val="11"/>
      <color indexed="9"/>
      <name val="Calibri"/>
      <family val="2"/>
    </font>
    <font>
      <b/>
      <sz val="10"/>
      <name val="Arial"/>
      <family val="2"/>
      <charset val="1"/>
    </font>
    <font>
      <b/>
      <sz val="12"/>
      <color indexed="8"/>
      <name val="Arial"/>
      <family val="2"/>
    </font>
    <font>
      <b/>
      <sz val="12"/>
      <color indexed="8"/>
      <name val="Calibri"/>
      <family val="2"/>
    </font>
    <font>
      <sz val="13"/>
      <color indexed="8"/>
      <name val="Calibri"/>
      <family val="2"/>
    </font>
    <font>
      <b/>
      <sz val="13"/>
      <color indexed="8"/>
      <name val="Calibri"/>
      <family val="2"/>
    </font>
    <font>
      <sz val="11"/>
      <color indexed="10"/>
      <name val="Calibri"/>
      <family val="2"/>
    </font>
    <font>
      <sz val="10"/>
      <color indexed="8"/>
      <name val="Calibri"/>
      <family val="2"/>
    </font>
    <font>
      <sz val="11"/>
      <name val="Calibri"/>
      <family val="2"/>
    </font>
    <font>
      <sz val="11"/>
      <color indexed="81"/>
      <name val="Tahoma"/>
      <family val="2"/>
    </font>
    <font>
      <sz val="10"/>
      <color indexed="81"/>
      <name val="Tahoma"/>
      <family val="2"/>
    </font>
    <font>
      <b/>
      <sz val="11"/>
      <color indexed="81"/>
      <name val="Tahoma"/>
      <family val="2"/>
    </font>
    <font>
      <b/>
      <sz val="7"/>
      <color indexed="8"/>
      <name val="Times New Roman"/>
      <family val="1"/>
    </font>
    <font>
      <sz val="7"/>
      <color indexed="8"/>
      <name val="Times New Roman"/>
      <family val="1"/>
    </font>
    <font>
      <sz val="11"/>
      <color indexed="8"/>
      <name val="Calibri"/>
      <family val="2"/>
    </font>
    <font>
      <i/>
      <sz val="11"/>
      <color indexed="63"/>
      <name val="Calibri"/>
      <family val="2"/>
    </font>
    <font>
      <sz val="11"/>
      <color indexed="8"/>
      <name val="Calibri"/>
      <family val="2"/>
    </font>
    <font>
      <sz val="12"/>
      <color indexed="8"/>
      <name val="Calibri"/>
      <family val="2"/>
    </font>
    <font>
      <sz val="9"/>
      <color indexed="8"/>
      <name val="Arial"/>
      <family val="2"/>
    </font>
    <font>
      <sz val="8"/>
      <color indexed="8"/>
      <name val="Calibri"/>
      <family val="2"/>
    </font>
    <font>
      <sz val="13"/>
      <color indexed="8"/>
      <name val="Calibri"/>
      <family val="2"/>
    </font>
    <font>
      <b/>
      <sz val="16"/>
      <color indexed="8"/>
      <name val="Calibri"/>
      <family val="2"/>
    </font>
    <font>
      <b/>
      <sz val="10"/>
      <color indexed="8"/>
      <name val="Calibri"/>
      <family val="2"/>
    </font>
    <font>
      <sz val="18"/>
      <color indexed="8"/>
      <name val="Calibri"/>
      <family val="2"/>
    </font>
    <font>
      <b/>
      <sz val="18"/>
      <color indexed="8"/>
      <name val="Calibri"/>
      <family val="2"/>
    </font>
    <font>
      <b/>
      <sz val="14"/>
      <color indexed="8"/>
      <name val="Calibri"/>
      <family val="2"/>
    </font>
    <font>
      <sz val="13"/>
      <name val="Calibri"/>
      <family val="2"/>
    </font>
    <font>
      <b/>
      <sz val="13"/>
      <name val="Calibri"/>
      <family val="2"/>
    </font>
    <font>
      <b/>
      <sz val="8"/>
      <color indexed="8"/>
      <name val="Calibri"/>
      <family val="2"/>
    </font>
    <font>
      <sz val="9"/>
      <color indexed="8"/>
      <name val="Calibri"/>
      <family val="2"/>
    </font>
    <font>
      <i/>
      <sz val="11"/>
      <color indexed="23"/>
      <name val="Calibri"/>
      <family val="2"/>
    </font>
    <font>
      <b/>
      <sz val="11"/>
      <color indexed="23"/>
      <name val="Calibri"/>
      <family val="2"/>
    </font>
    <font>
      <sz val="12"/>
      <name val="Calibri"/>
      <family val="2"/>
    </font>
    <font>
      <b/>
      <sz val="9"/>
      <color indexed="8"/>
      <name val="Calibri"/>
      <family val="2"/>
    </font>
    <font>
      <b/>
      <i/>
      <sz val="18"/>
      <color indexed="8"/>
      <name val="Calibri"/>
      <family val="2"/>
    </font>
    <font>
      <sz val="16"/>
      <color indexed="8"/>
      <name val="Calibri"/>
      <family val="2"/>
    </font>
    <font>
      <b/>
      <i/>
      <sz val="22"/>
      <color indexed="8"/>
      <name val="Calibri"/>
      <family val="2"/>
    </font>
    <font>
      <b/>
      <i/>
      <sz val="20"/>
      <color indexed="8"/>
      <name val="Calibri"/>
      <family val="2"/>
    </font>
    <font>
      <sz val="8"/>
      <name val="Calibri"/>
      <family val="2"/>
    </font>
    <font>
      <sz val="7"/>
      <color indexed="8"/>
      <name val="Arial"/>
      <family val="2"/>
    </font>
    <font>
      <sz val="11"/>
      <color theme="1"/>
      <name val="Calibri"/>
      <family val="2"/>
      <scheme val="minor"/>
    </font>
    <font>
      <u/>
      <sz val="12.1"/>
      <color theme="10"/>
      <name val="Calibri"/>
      <family val="2"/>
    </font>
    <font>
      <sz val="12"/>
      <color theme="1"/>
      <name val="Calibri"/>
      <family val="2"/>
      <scheme val="minor"/>
    </font>
    <font>
      <sz val="11"/>
      <color theme="1"/>
      <name val="Calibri"/>
      <family val="2"/>
    </font>
    <font>
      <sz val="9"/>
      <name val="Arial"/>
      <family val="2"/>
      <charset val="1"/>
    </font>
    <font>
      <sz val="11"/>
      <color indexed="8"/>
      <name val="Calibri"/>
      <family val="2"/>
      <scheme val="minor"/>
    </font>
    <font>
      <sz val="11"/>
      <name val="Calibri"/>
      <family val="2"/>
      <scheme val="minor"/>
    </font>
    <font>
      <sz val="11"/>
      <color theme="10"/>
      <name val="Calibri"/>
      <family val="2"/>
      <scheme val="minor"/>
    </font>
    <font>
      <sz val="11"/>
      <color indexed="9"/>
      <name val="Calibri"/>
      <family val="2"/>
    </font>
    <font>
      <sz val="11"/>
      <color indexed="48"/>
      <name val="Calibri"/>
      <family val="2"/>
    </font>
    <font>
      <b/>
      <sz val="11"/>
      <color indexed="48"/>
      <name val="Calibri"/>
      <family val="2"/>
    </font>
    <font>
      <b/>
      <sz val="11"/>
      <name val="Calibri"/>
      <family val="2"/>
      <scheme val="minor"/>
    </font>
    <font>
      <sz val="11"/>
      <color indexed="9"/>
      <name val="Calibri"/>
      <family val="2"/>
      <scheme val="minor"/>
    </font>
    <font>
      <sz val="11"/>
      <color indexed="63"/>
      <name val="Calibri"/>
      <family val="2"/>
      <scheme val="minor"/>
    </font>
    <font>
      <b/>
      <sz val="11"/>
      <color indexed="9"/>
      <name val="Calibri"/>
      <family val="2"/>
      <scheme val="minor"/>
    </font>
    <font>
      <b/>
      <sz val="11"/>
      <name val="Calibri"/>
      <family val="2"/>
    </font>
    <font>
      <sz val="11"/>
      <color rgb="FF000000"/>
      <name val="Calibri"/>
      <family val="2"/>
    </font>
    <font>
      <sz val="18"/>
      <color rgb="FF000000"/>
      <name val="Calibri"/>
      <family val="2"/>
    </font>
    <font>
      <sz val="9"/>
      <color rgb="FF000000"/>
      <name val="Arial"/>
      <family val="2"/>
    </font>
    <font>
      <b/>
      <sz val="11"/>
      <color indexed="8"/>
      <name val="Calibri"/>
      <family val="2"/>
      <scheme val="minor"/>
    </font>
    <font>
      <i/>
      <sz val="11"/>
      <color indexed="8"/>
      <name val="Calibri"/>
      <family val="2"/>
      <scheme val="minor"/>
    </font>
    <font>
      <b/>
      <sz val="11"/>
      <color indexed="59"/>
      <name val="Calibri"/>
      <family val="2"/>
      <scheme val="minor"/>
    </font>
    <font>
      <sz val="11"/>
      <color indexed="59"/>
      <name val="Calibri"/>
      <family val="2"/>
      <scheme val="minor"/>
    </font>
    <font>
      <b/>
      <sz val="11"/>
      <color indexed="18"/>
      <name val="Calibri"/>
      <family val="2"/>
      <scheme val="minor"/>
    </font>
    <font>
      <b/>
      <sz val="11"/>
      <color rgb="FF000000"/>
      <name val="Calibri"/>
      <family val="2"/>
    </font>
    <font>
      <sz val="10"/>
      <color rgb="FF00000A"/>
      <name val="Arial"/>
      <family val="2"/>
    </font>
    <font>
      <i/>
      <sz val="11"/>
      <color rgb="FF7F7F7F"/>
      <name val="Calibri"/>
      <family val="2"/>
      <scheme val="minor"/>
    </font>
    <font>
      <sz val="11"/>
      <name val="Arial"/>
      <family val="2"/>
    </font>
    <font>
      <sz val="11"/>
      <color indexed="8"/>
      <name val="Arial"/>
      <family val="2"/>
    </font>
    <font>
      <sz val="11"/>
      <color theme="1"/>
      <name val="Arial"/>
      <family val="2"/>
    </font>
    <font>
      <sz val="10.5"/>
      <color rgb="FF000000"/>
      <name val="Calibri"/>
      <family val="2"/>
      <charset val="1"/>
    </font>
    <font>
      <sz val="10.5"/>
      <color theme="1"/>
      <name val="Calibri"/>
      <family val="2"/>
      <scheme val="minor"/>
    </font>
    <font>
      <sz val="10.5"/>
      <name val="Calibri"/>
      <family val="2"/>
      <charset val="1"/>
    </font>
    <font>
      <sz val="10"/>
      <name val="Calibri"/>
      <family val="2"/>
      <charset val="1"/>
    </font>
    <font>
      <sz val="24"/>
      <name val="Calibri"/>
      <family val="2"/>
      <charset val="1"/>
    </font>
    <font>
      <sz val="10"/>
      <color rgb="FF000000"/>
      <name val="Calibri"/>
      <family val="2"/>
      <charset val="1"/>
    </font>
    <font>
      <sz val="10"/>
      <color indexed="8"/>
      <name val="Calibri"/>
      <family val="2"/>
      <charset val="1"/>
    </font>
    <font>
      <sz val="9"/>
      <name val="Calibri"/>
      <family val="2"/>
      <charset val="1"/>
    </font>
    <font>
      <sz val="10"/>
      <name val="Calibri"/>
      <family val="2"/>
      <scheme val="minor"/>
    </font>
    <font>
      <sz val="10"/>
      <color rgb="FF000000"/>
      <name val="Calibri"/>
      <family val="2"/>
      <scheme val="minor"/>
    </font>
    <font>
      <sz val="10"/>
      <color rgb="FF0D0D0D"/>
      <name val="Calibri"/>
      <family val="2"/>
      <charset val="1"/>
    </font>
    <font>
      <sz val="11"/>
      <color rgb="FF0D0D0D"/>
      <name val="Calibri"/>
      <family val="2"/>
      <charset val="1"/>
    </font>
    <font>
      <sz val="10"/>
      <color rgb="FF000000"/>
      <name val="Calabri"/>
      <charset val="1"/>
    </font>
    <font>
      <sz val="10"/>
      <name val="Calabri"/>
      <charset val="1"/>
    </font>
    <font>
      <sz val="10"/>
      <color rgb="FF0D0D0D"/>
      <name val="Calibri"/>
      <family val="2"/>
      <scheme val="minor"/>
    </font>
    <font>
      <sz val="10"/>
      <color theme="1"/>
      <name val="Calibri"/>
      <family val="2"/>
      <scheme val="minor"/>
    </font>
    <font>
      <sz val="10"/>
      <color rgb="FFFF0000"/>
      <name val="Calibri"/>
      <family val="2"/>
      <scheme val="minor"/>
    </font>
    <font>
      <sz val="8"/>
      <color rgb="FF000000"/>
      <name val="Calibri"/>
      <family val="2"/>
    </font>
    <font>
      <sz val="9"/>
      <color rgb="FF000000"/>
      <name val="Calibri"/>
      <family val="2"/>
    </font>
    <font>
      <sz val="9"/>
      <color theme="1"/>
      <name val="Arial"/>
      <family val="2"/>
    </font>
    <font>
      <i/>
      <sz val="9"/>
      <color theme="1"/>
      <name val="Tahoma"/>
      <family val="2"/>
    </font>
    <font>
      <sz val="10"/>
      <color theme="1"/>
      <name val="Arial"/>
      <family val="2"/>
    </font>
    <font>
      <sz val="10"/>
      <color theme="1"/>
      <name val="Tahoma"/>
      <family val="2"/>
    </font>
    <font>
      <b/>
      <sz val="9"/>
      <color indexed="8"/>
      <name val="Tahoma"/>
      <family val="2"/>
    </font>
    <font>
      <b/>
      <sz val="11"/>
      <color theme="1"/>
      <name val="Cambria"/>
      <family val="1"/>
    </font>
    <font>
      <b/>
      <sz val="11"/>
      <name val="Arial"/>
      <family val="2"/>
    </font>
    <font>
      <i/>
      <sz val="10"/>
      <name val="Calibri"/>
      <family val="2"/>
      <charset val="1"/>
    </font>
    <font>
      <u/>
      <sz val="11"/>
      <color theme="10"/>
      <name val="Calibri"/>
      <family val="2"/>
    </font>
    <font>
      <sz val="10.5"/>
      <color indexed="8"/>
      <name val="Times New Roman"/>
      <family val="1"/>
    </font>
    <font>
      <b/>
      <i/>
      <sz val="9"/>
      <name val="Arial"/>
      <family val="2"/>
    </font>
    <font>
      <sz val="9"/>
      <name val="Arial"/>
      <family val="2"/>
    </font>
    <font>
      <u/>
      <sz val="11"/>
      <color theme="10"/>
      <name val="Calibri"/>
      <family val="2"/>
      <scheme val="minor"/>
    </font>
  </fonts>
  <fills count="36">
    <fill>
      <patternFill patternType="none"/>
    </fill>
    <fill>
      <patternFill patternType="gray125"/>
    </fill>
    <fill>
      <patternFill patternType="solid">
        <fgColor indexed="9"/>
      </patternFill>
    </fill>
    <fill>
      <patternFill patternType="solid">
        <fgColor indexed="54"/>
      </patternFill>
    </fill>
    <fill>
      <patternFill patternType="solid">
        <fgColor indexed="55"/>
        <bgColor indexed="23"/>
      </patternFill>
    </fill>
    <fill>
      <patternFill patternType="solid">
        <fgColor indexed="22"/>
        <bgColor indexed="31"/>
      </patternFill>
    </fill>
    <fill>
      <patternFill patternType="solid">
        <fgColor indexed="55"/>
        <bgColor indexed="64"/>
      </patternFill>
    </fill>
    <fill>
      <patternFill patternType="solid">
        <fgColor indexed="55"/>
        <bgColor indexed="39"/>
      </patternFill>
    </fill>
    <fill>
      <patternFill patternType="solid">
        <fgColor indexed="55"/>
        <bgColor indexed="52"/>
      </patternFill>
    </fill>
    <fill>
      <patternFill patternType="solid">
        <fgColor indexed="65"/>
        <bgColor indexed="64"/>
      </patternFill>
    </fill>
    <fill>
      <patternFill patternType="solid">
        <fgColor indexed="9"/>
        <bgColor indexed="8"/>
      </patternFill>
    </fill>
    <fill>
      <patternFill patternType="solid">
        <fgColor indexed="9"/>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40"/>
        <bgColor indexed="64"/>
      </patternFill>
    </fill>
    <fill>
      <patternFill patternType="solid">
        <fgColor indexed="57"/>
        <bgColor indexed="64"/>
      </patternFill>
    </fill>
    <fill>
      <patternFill patternType="solid">
        <fgColor indexed="62"/>
        <bgColor indexed="64"/>
      </patternFill>
    </fill>
    <fill>
      <patternFill patternType="solid">
        <fgColor indexed="53"/>
        <bgColor indexed="64"/>
      </patternFill>
    </fill>
    <fill>
      <patternFill patternType="solid">
        <fgColor indexed="34"/>
        <bgColor indexed="64"/>
      </patternFill>
    </fill>
    <fill>
      <patternFill patternType="solid">
        <fgColor indexed="17"/>
        <bgColor indexed="64"/>
      </patternFill>
    </fill>
    <fill>
      <patternFill patternType="solid">
        <fgColor indexed="26"/>
        <bgColor indexed="8"/>
      </patternFill>
    </fill>
    <fill>
      <patternFill patternType="solid">
        <fgColor indexed="23"/>
        <bgColor indexed="64"/>
      </patternFill>
    </fill>
    <fill>
      <patternFill patternType="solid">
        <fgColor indexed="47"/>
        <bgColor indexed="64"/>
      </patternFill>
    </fill>
    <fill>
      <patternFill patternType="solid">
        <fgColor indexed="11"/>
      </patternFill>
    </fill>
    <fill>
      <patternFill patternType="solid">
        <fgColor theme="8" tint="0.59999389629810485"/>
        <bgColor indexed="64"/>
      </patternFill>
    </fill>
    <fill>
      <patternFill patternType="solid">
        <fgColor rgb="FFC00000"/>
        <bgColor indexed="64"/>
      </patternFill>
    </fill>
    <fill>
      <patternFill patternType="solid">
        <fgColor theme="5"/>
        <bgColor indexed="64"/>
      </patternFill>
    </fill>
    <fill>
      <patternFill patternType="solid">
        <fgColor indexed="9"/>
        <bgColor indexed="26"/>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0"/>
        <bgColor indexed="53"/>
      </patternFill>
    </fill>
  </fills>
  <borders count="118">
    <border>
      <left/>
      <right/>
      <top/>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style="thin">
        <color indexed="64"/>
      </bottom>
      <diagonal/>
    </border>
    <border>
      <left style="thin">
        <color indexed="59"/>
      </left>
      <right/>
      <top/>
      <bottom style="thin">
        <color indexed="59"/>
      </bottom>
      <diagonal/>
    </border>
    <border>
      <left style="thin">
        <color indexed="59"/>
      </left>
      <right style="thin">
        <color indexed="59"/>
      </right>
      <top style="thin">
        <color indexed="59"/>
      </top>
      <bottom/>
      <diagonal/>
    </border>
    <border>
      <left style="thin">
        <color indexed="59"/>
      </left>
      <right/>
      <top style="thin">
        <color indexed="59"/>
      </top>
      <bottom/>
      <diagonal/>
    </border>
    <border>
      <left/>
      <right style="thin">
        <color indexed="59"/>
      </right>
      <top style="thin">
        <color indexed="59"/>
      </top>
      <bottom/>
      <diagonal/>
    </border>
    <border>
      <left style="thin">
        <color indexed="59"/>
      </left>
      <right style="thin">
        <color indexed="64"/>
      </right>
      <top style="thin">
        <color indexed="59"/>
      </top>
      <bottom/>
      <diagonal/>
    </border>
    <border>
      <left style="thin">
        <color indexed="64"/>
      </left>
      <right style="thin">
        <color indexed="64"/>
      </right>
      <top style="thin">
        <color indexed="64"/>
      </top>
      <bottom/>
      <diagonal/>
    </border>
    <border>
      <left style="thin">
        <color indexed="59"/>
      </left>
      <right/>
      <top style="thin">
        <color indexed="59"/>
      </top>
      <bottom style="thin">
        <color indexed="59"/>
      </bottom>
      <diagonal/>
    </border>
    <border>
      <left style="thin">
        <color indexed="59"/>
      </left>
      <right style="thin">
        <color indexed="59"/>
      </right>
      <top/>
      <bottom style="thin">
        <color indexed="59"/>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bottom style="thin">
        <color indexed="59"/>
      </bottom>
      <diagonal/>
    </border>
    <border>
      <left style="thin">
        <color indexed="59"/>
      </left>
      <right/>
      <top/>
      <bottom style="thin">
        <color indexed="64"/>
      </bottom>
      <diagonal/>
    </border>
    <border>
      <left/>
      <right style="thin">
        <color indexed="59"/>
      </right>
      <top/>
      <bottom style="thin">
        <color indexed="64"/>
      </bottom>
      <diagonal/>
    </border>
    <border>
      <left/>
      <right style="thin">
        <color indexed="59"/>
      </right>
      <top/>
      <bottom/>
      <diagonal/>
    </border>
    <border>
      <left/>
      <right style="thin">
        <color indexed="59"/>
      </right>
      <top/>
      <bottom style="thin">
        <color indexed="59"/>
      </bottom>
      <diagonal/>
    </border>
    <border>
      <left/>
      <right style="thin">
        <color indexed="59"/>
      </right>
      <top style="thin">
        <color indexed="59"/>
      </top>
      <bottom style="thin">
        <color indexed="59"/>
      </bottom>
      <diagonal/>
    </border>
    <border>
      <left style="thin">
        <color indexed="64"/>
      </left>
      <right style="medium">
        <color indexed="64"/>
      </right>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rgb="FF1A1A1A"/>
      </left>
      <right style="thin">
        <color rgb="FF1A1A1A"/>
      </right>
      <top style="thin">
        <color rgb="FF1A1A1A"/>
      </top>
      <bottom/>
      <diagonal/>
    </border>
    <border>
      <left style="thick">
        <color rgb="FF003300"/>
      </left>
      <right style="medium">
        <color rgb="FF003300"/>
      </right>
      <top style="thick">
        <color rgb="FF003300"/>
      </top>
      <bottom style="medium">
        <color rgb="FF003300"/>
      </bottom>
      <diagonal/>
    </border>
    <border>
      <left style="medium">
        <color rgb="FF003300"/>
      </left>
      <right/>
      <top style="thick">
        <color rgb="FF003300"/>
      </top>
      <bottom style="medium">
        <color rgb="FF003300"/>
      </bottom>
      <diagonal/>
    </border>
    <border>
      <left/>
      <right style="medium">
        <color rgb="FF003300"/>
      </right>
      <top style="thick">
        <color rgb="FF003300"/>
      </top>
      <bottom style="medium">
        <color rgb="FF003300"/>
      </bottom>
      <diagonal/>
    </border>
    <border>
      <left style="thick">
        <color rgb="FF003300"/>
      </left>
      <right style="medium">
        <color rgb="FF003300"/>
      </right>
      <top style="thick">
        <color rgb="FF003300"/>
      </top>
      <bottom/>
      <diagonal/>
    </border>
    <border>
      <left style="thick">
        <color rgb="FF003300"/>
      </left>
      <right style="medium">
        <color rgb="FF003300"/>
      </right>
      <top/>
      <bottom style="medium">
        <color rgb="FF003300"/>
      </bottom>
      <diagonal/>
    </border>
    <border>
      <left/>
      <right style="medium">
        <color rgb="FF003300"/>
      </right>
      <top/>
      <bottom style="medium">
        <color rgb="FF003300"/>
      </bottom>
      <diagonal/>
    </border>
    <border>
      <left style="thick">
        <color rgb="FF003300"/>
      </left>
      <right style="medium">
        <color rgb="FF003300"/>
      </right>
      <top/>
      <bottom/>
      <diagonal/>
    </border>
    <border>
      <left style="thick">
        <color rgb="FF003300"/>
      </left>
      <right style="medium">
        <color rgb="FF003300"/>
      </right>
      <top style="medium">
        <color rgb="FF003300"/>
      </top>
      <bottom style="medium">
        <color rgb="FF003300"/>
      </bottom>
      <diagonal/>
    </border>
    <border>
      <left style="thick">
        <color rgb="FF003300"/>
      </left>
      <right style="medium">
        <color rgb="FF003300"/>
      </right>
      <top/>
      <bottom style="thick">
        <color rgb="FF003300"/>
      </bottom>
      <diagonal/>
    </border>
    <border>
      <left/>
      <right style="medium">
        <color rgb="FF003300"/>
      </right>
      <top/>
      <bottom style="thick">
        <color rgb="FF003300"/>
      </bottom>
      <diagonal/>
    </border>
    <border>
      <left style="thick">
        <color indexed="64"/>
      </left>
      <right style="medium">
        <color rgb="FF003300"/>
      </right>
      <top style="thick">
        <color indexed="64"/>
      </top>
      <bottom/>
      <diagonal/>
    </border>
    <border>
      <left style="medium">
        <color rgb="FF003300"/>
      </left>
      <right/>
      <top style="thick">
        <color indexed="64"/>
      </top>
      <bottom style="medium">
        <color rgb="FF003300"/>
      </bottom>
      <diagonal/>
    </border>
    <border>
      <left/>
      <right style="thick">
        <color indexed="64"/>
      </right>
      <top style="thick">
        <color indexed="64"/>
      </top>
      <bottom style="medium">
        <color rgb="FF003300"/>
      </bottom>
      <diagonal/>
    </border>
    <border>
      <left style="thick">
        <color indexed="64"/>
      </left>
      <right style="medium">
        <color rgb="FF003300"/>
      </right>
      <top/>
      <bottom style="medium">
        <color rgb="FF003300"/>
      </bottom>
      <diagonal/>
    </border>
    <border>
      <left/>
      <right style="thick">
        <color indexed="64"/>
      </right>
      <top/>
      <bottom style="medium">
        <color rgb="FF003300"/>
      </bottom>
      <diagonal/>
    </border>
    <border>
      <left style="thick">
        <color indexed="64"/>
      </left>
      <right style="medium">
        <color indexed="64"/>
      </right>
      <top/>
      <bottom style="medium">
        <color rgb="FF003300"/>
      </bottom>
      <diagonal/>
    </border>
    <border>
      <left style="thick">
        <color indexed="64"/>
      </left>
      <right style="medium">
        <color indexed="64"/>
      </right>
      <top/>
      <bottom style="thick">
        <color indexed="64"/>
      </bottom>
      <diagonal/>
    </border>
    <border>
      <left/>
      <right style="medium">
        <color indexed="64"/>
      </right>
      <top style="thin">
        <color rgb="FF000000"/>
      </top>
      <bottom/>
      <diagonal/>
    </border>
    <border>
      <left/>
      <right style="medium">
        <color indexed="64"/>
      </right>
      <top style="thin">
        <color rgb="FF000000"/>
      </top>
      <bottom style="thin">
        <color rgb="FF000000"/>
      </bottom>
      <diagonal/>
    </border>
    <border>
      <left/>
      <right style="medium">
        <color indexed="64"/>
      </right>
      <top style="medium">
        <color rgb="FFCCCCCC"/>
      </top>
      <bottom style="medium">
        <color rgb="FF000000"/>
      </bottom>
      <diagonal/>
    </border>
    <border>
      <left/>
      <right style="medium">
        <color indexed="64"/>
      </right>
      <top style="medium">
        <color rgb="FFCCCCCC"/>
      </top>
      <bottom style="medium">
        <color indexed="64"/>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style="thin">
        <color rgb="FF1A1A1A"/>
      </top>
      <bottom style="thin">
        <color rgb="FF1A1A1A"/>
      </bottom>
      <diagonal/>
    </border>
    <border>
      <left/>
      <right style="medium">
        <color indexed="64"/>
      </right>
      <top style="thin">
        <color indexed="63"/>
      </top>
      <bottom style="thin">
        <color indexed="63"/>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diagonal/>
    </border>
    <border>
      <left/>
      <right/>
      <top style="thin">
        <color indexed="64"/>
      </top>
      <bottom/>
      <diagonal/>
    </border>
  </borders>
  <cellStyleXfs count="45">
    <xf numFmtId="0" fontId="0" fillId="0" borderId="0"/>
    <xf numFmtId="0" fontId="57" fillId="0" borderId="0" applyNumberFormat="0" applyFill="0" applyBorder="0" applyAlignment="0" applyProtection="0">
      <alignment vertical="top"/>
      <protection locked="0"/>
    </xf>
    <xf numFmtId="169" fontId="3" fillId="0" borderId="0" applyFill="0" applyBorder="0" applyAlignment="0" applyProtection="0"/>
    <xf numFmtId="166" fontId="3" fillId="0" borderId="0" applyFill="0" applyBorder="0" applyAlignment="0" applyProtection="0"/>
    <xf numFmtId="165" fontId="3" fillId="0" borderId="0" applyFill="0" applyBorder="0" applyAlignment="0" applyProtection="0"/>
    <xf numFmtId="170" fontId="8" fillId="0" borderId="0" applyFill="0" applyBorder="0" applyAlignment="0" applyProtection="0"/>
    <xf numFmtId="165" fontId="32" fillId="0" borderId="0" applyFont="0" applyFill="0" applyBorder="0" applyAlignment="0" applyProtection="0"/>
    <xf numFmtId="164" fontId="33" fillId="0" borderId="0" applyFont="0" applyFill="0" applyBorder="0" applyAlignment="0" applyProtection="0"/>
    <xf numFmtId="164" fontId="32" fillId="0" borderId="0" applyFont="0" applyFill="0" applyBorder="0" applyAlignment="0" applyProtection="0"/>
    <xf numFmtId="173" fontId="3" fillId="0" borderId="0" applyFont="0" applyFill="0" applyBorder="0" applyAlignment="0" applyProtection="0"/>
    <xf numFmtId="0" fontId="4" fillId="0" borderId="0"/>
    <xf numFmtId="0" fontId="3" fillId="0" borderId="0"/>
    <xf numFmtId="0" fontId="3" fillId="0" borderId="0"/>
    <xf numFmtId="0" fontId="56" fillId="0" borderId="0"/>
    <xf numFmtId="0" fontId="3" fillId="0" borderId="0"/>
    <xf numFmtId="0" fontId="8" fillId="0" borderId="0"/>
    <xf numFmtId="0" fontId="4" fillId="0" borderId="0"/>
    <xf numFmtId="0" fontId="56" fillId="0" borderId="0"/>
    <xf numFmtId="0" fontId="58" fillId="0" borderId="0"/>
    <xf numFmtId="9" fontId="8" fillId="0" borderId="0" applyBorder="0" applyAlignment="0" applyProtection="0"/>
    <xf numFmtId="9" fontId="32" fillId="0" borderId="0" applyFont="0" applyFill="0" applyBorder="0" applyAlignment="0" applyProtection="0"/>
    <xf numFmtId="9" fontId="8" fillId="0" borderId="0" applyBorder="0" applyAlignment="0" applyProtection="0"/>
    <xf numFmtId="43" fontId="30" fillId="0" borderId="0" applyFont="0" applyFill="0" applyBorder="0" applyAlignment="0" applyProtection="0"/>
    <xf numFmtId="41"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0" fontId="2" fillId="0" borderId="0"/>
    <xf numFmtId="0" fontId="2" fillId="0" borderId="0"/>
    <xf numFmtId="9" fontId="30" fillId="0" borderId="0" applyFont="0" applyFill="0" applyBorder="0" applyAlignment="0" applyProtection="0"/>
    <xf numFmtId="0" fontId="30" fillId="0" borderId="0"/>
    <xf numFmtId="0" fontId="30" fillId="0" borderId="0"/>
    <xf numFmtId="179" fontId="30" fillId="0" borderId="0" applyFill="0" applyBorder="0" applyAlignment="0" applyProtection="0"/>
    <xf numFmtId="9" fontId="30" fillId="0" borderId="0" applyFill="0" applyBorder="0" applyAlignment="0" applyProtection="0"/>
    <xf numFmtId="174" fontId="30" fillId="0" borderId="0" applyFont="0" applyFill="0" applyBorder="0" applyAlignment="0" applyProtection="0"/>
    <xf numFmtId="0" fontId="82" fillId="0" borderId="0" applyNumberFormat="0" applyFill="0" applyBorder="0" applyAlignment="0" applyProtection="0"/>
    <xf numFmtId="0" fontId="30" fillId="0" borderId="0"/>
    <xf numFmtId="0" fontId="113" fillId="0" borderId="0" applyNumberFormat="0" applyFill="0" applyBorder="0" applyAlignment="0" applyProtection="0"/>
    <xf numFmtId="0" fontId="1" fillId="0" borderId="0"/>
    <xf numFmtId="0" fontId="11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1317">
    <xf numFmtId="0" fontId="0" fillId="0" borderId="0" xfId="0"/>
    <xf numFmtId="0" fontId="13" fillId="0" borderId="9"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2"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0" fontId="4" fillId="0" borderId="0" xfId="16" applyFont="1"/>
    <xf numFmtId="0" fontId="17" fillId="0" borderId="2" xfId="16" applyFont="1" applyBorder="1" applyAlignment="1">
      <alignment horizontal="center" vertical="center"/>
    </xf>
    <xf numFmtId="0" fontId="17" fillId="0" borderId="2" xfId="16" applyFont="1" applyBorder="1" applyAlignment="1">
      <alignment horizontal="center" vertical="center" wrapText="1"/>
    </xf>
    <xf numFmtId="0" fontId="17" fillId="0" borderId="2" xfId="16" applyFont="1" applyFill="1" applyBorder="1" applyAlignment="1">
      <alignment horizontal="center" vertical="center" wrapText="1"/>
    </xf>
    <xf numFmtId="0" fontId="4" fillId="0" borderId="0" xfId="16" applyFont="1" applyAlignment="1">
      <alignment vertical="center"/>
    </xf>
    <xf numFmtId="0" fontId="4" fillId="0" borderId="0" xfId="16" applyFont="1" applyAlignment="1">
      <alignment horizontal="center"/>
    </xf>
    <xf numFmtId="0" fontId="4" fillId="0" borderId="0" xfId="16" applyFont="1" applyAlignment="1">
      <alignment wrapText="1"/>
    </xf>
    <xf numFmtId="0" fontId="0" fillId="9" borderId="0" xfId="0" applyFill="1"/>
    <xf numFmtId="0" fontId="35" fillId="9" borderId="0" xfId="0" applyFont="1" applyFill="1"/>
    <xf numFmtId="0" fontId="0" fillId="9" borderId="0" xfId="0" applyFill="1" applyAlignment="1">
      <alignment horizontal="center" vertical="center"/>
    </xf>
    <xf numFmtId="0" fontId="0" fillId="0" borderId="2" xfId="0" applyBorder="1"/>
    <xf numFmtId="0" fontId="36" fillId="0" borderId="0" xfId="0" applyFont="1" applyAlignment="1">
      <alignment horizontal="left" vertical="center" wrapText="1" indent="1"/>
    </xf>
    <xf numFmtId="0" fontId="56" fillId="9" borderId="0" xfId="13" applyFill="1"/>
    <xf numFmtId="0" fontId="56" fillId="0" borderId="0" xfId="13"/>
    <xf numFmtId="9" fontId="33" fillId="0" borderId="0" xfId="20" applyFont="1" applyFill="1" applyBorder="1"/>
    <xf numFmtId="171" fontId="33" fillId="0" borderId="0" xfId="20" applyNumberFormat="1" applyFont="1" applyFill="1" applyBorder="1"/>
    <xf numFmtId="9" fontId="33" fillId="0" borderId="0" xfId="20" applyFont="1" applyBorder="1"/>
    <xf numFmtId="0" fontId="0" fillId="0" borderId="0" xfId="0" applyFont="1" applyAlignment="1" applyProtection="1">
      <alignment wrapText="1"/>
      <protection locked="0"/>
    </xf>
    <xf numFmtId="0" fontId="0" fillId="0" borderId="0" xfId="0" applyFont="1" applyBorder="1" applyAlignment="1" applyProtection="1">
      <alignment horizontal="left" wrapText="1"/>
      <protection locked="0"/>
    </xf>
    <xf numFmtId="0" fontId="37" fillId="0" borderId="0" xfId="0" applyFont="1" applyBorder="1" applyAlignment="1" applyProtection="1">
      <alignment horizontal="center" vertical="center" wrapText="1"/>
      <protection locked="0"/>
    </xf>
    <xf numFmtId="0" fontId="38" fillId="12" borderId="13" xfId="0" applyFont="1" applyFill="1" applyBorder="1" applyAlignment="1" applyProtection="1">
      <alignment horizontal="center" vertical="center" wrapText="1"/>
      <protection locked="0"/>
    </xf>
    <xf numFmtId="0" fontId="0" fillId="11" borderId="15" xfId="0" applyFont="1" applyFill="1" applyBorder="1" applyAlignment="1" applyProtection="1">
      <alignment horizontal="center" vertical="center" wrapText="1"/>
      <protection locked="0"/>
    </xf>
    <xf numFmtId="0" fontId="0" fillId="11" borderId="32" xfId="0" applyFont="1" applyFill="1" applyBorder="1" applyAlignment="1" applyProtection="1">
      <alignment horizontal="center" vertical="center" wrapText="1"/>
      <protection locked="0"/>
    </xf>
    <xf numFmtId="0" fontId="0" fillId="11" borderId="16" xfId="0" applyFont="1" applyFill="1" applyBorder="1" applyAlignment="1" applyProtection="1">
      <alignment horizontal="left" vertical="center" wrapText="1"/>
      <protection locked="0"/>
    </xf>
    <xf numFmtId="0" fontId="0" fillId="11" borderId="0" xfId="0" applyFont="1" applyFill="1" applyAlignment="1" applyProtection="1">
      <alignment wrapText="1"/>
      <protection locked="0"/>
    </xf>
    <xf numFmtId="0" fontId="0" fillId="11" borderId="18" xfId="0" applyFont="1" applyFill="1" applyBorder="1" applyAlignment="1" applyProtection="1">
      <alignment horizontal="center" vertical="center" wrapText="1"/>
      <protection locked="0"/>
    </xf>
    <xf numFmtId="0" fontId="0" fillId="11" borderId="33" xfId="0" applyFont="1" applyFill="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0" fontId="0" fillId="0" borderId="16" xfId="0" applyFont="1" applyBorder="1" applyAlignment="1" applyProtection="1">
      <alignment horizontal="left" vertical="center" wrapText="1"/>
      <protection locked="0"/>
    </xf>
    <xf numFmtId="0" fontId="39" fillId="0" borderId="2"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40" fillId="12" borderId="13" xfId="0" applyFont="1" applyFill="1" applyBorder="1" applyAlignment="1" applyProtection="1">
      <alignment horizontal="center" vertical="center" wrapText="1"/>
      <protection locked="0"/>
    </xf>
    <xf numFmtId="0" fontId="0" fillId="0" borderId="32" xfId="0" applyFont="1" applyBorder="1" applyAlignment="1" applyProtection="1">
      <alignment horizontal="center" vertical="center" wrapText="1"/>
      <protection locked="0"/>
    </xf>
    <xf numFmtId="0" fontId="0" fillId="0" borderId="0" xfId="0" applyFont="1" applyAlignment="1" applyProtection="1">
      <alignment horizontal="center" wrapText="1"/>
      <protection locked="0"/>
    </xf>
    <xf numFmtId="0" fontId="40" fillId="12" borderId="8" xfId="0" applyFont="1" applyFill="1" applyBorder="1" applyAlignment="1" applyProtection="1">
      <alignment horizontal="center" vertical="center" wrapText="1"/>
      <protection locked="0"/>
    </xf>
    <xf numFmtId="0" fontId="0" fillId="0" borderId="16"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5"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0" fontId="0" fillId="11" borderId="36" xfId="0" applyFont="1" applyFill="1" applyBorder="1" applyAlignment="1" applyProtection="1">
      <alignment horizontal="left" vertical="center" wrapText="1"/>
      <protection locked="0"/>
    </xf>
    <xf numFmtId="0" fontId="40" fillId="6" borderId="37" xfId="0" applyFont="1" applyFill="1" applyBorder="1" applyAlignment="1" applyProtection="1">
      <alignment horizontal="center" vertical="center" wrapText="1"/>
    </xf>
    <xf numFmtId="0" fontId="39" fillId="12" borderId="13" xfId="0" applyFont="1" applyFill="1" applyBorder="1" applyAlignment="1" applyProtection="1">
      <alignment horizontal="center" vertical="center" wrapText="1"/>
      <protection locked="0"/>
    </xf>
    <xf numFmtId="0" fontId="0" fillId="9" borderId="0" xfId="0" applyFill="1" applyBorder="1" applyAlignment="1"/>
    <xf numFmtId="0" fontId="0" fillId="11" borderId="32" xfId="0" applyFill="1" applyBorder="1"/>
    <xf numFmtId="0" fontId="0" fillId="11" borderId="17" xfId="0" applyFill="1" applyBorder="1"/>
    <xf numFmtId="0" fontId="0" fillId="11" borderId="19" xfId="0" applyFill="1" applyBorder="1"/>
    <xf numFmtId="0" fontId="0" fillId="11" borderId="8" xfId="0" applyFill="1" applyBorder="1"/>
    <xf numFmtId="0" fontId="0" fillId="11" borderId="34" xfId="0" applyFill="1" applyBorder="1"/>
    <xf numFmtId="0" fontId="0" fillId="9" borderId="0" xfId="0" applyFill="1" applyBorder="1"/>
    <xf numFmtId="0" fontId="0" fillId="9" borderId="0" xfId="0" applyFill="1" applyBorder="1" applyAlignment="1">
      <alignment horizontal="center" vertical="center"/>
    </xf>
    <xf numFmtId="0" fontId="35" fillId="9" borderId="0" xfId="0" applyFont="1" applyFill="1" applyBorder="1"/>
    <xf numFmtId="0" fontId="0" fillId="11" borderId="13" xfId="0" applyFill="1" applyBorder="1"/>
    <xf numFmtId="0" fontId="0" fillId="11" borderId="14" xfId="0" applyFill="1" applyBorder="1"/>
    <xf numFmtId="0" fontId="33" fillId="9" borderId="0" xfId="0" applyFont="1" applyFill="1"/>
    <xf numFmtId="0" fontId="33" fillId="9" borderId="0" xfId="0" applyFont="1" applyFill="1" applyBorder="1"/>
    <xf numFmtId="0" fontId="36" fillId="0" borderId="0" xfId="0" applyFont="1"/>
    <xf numFmtId="0" fontId="33" fillId="0" borderId="0" xfId="0" applyFont="1"/>
    <xf numFmtId="0" fontId="33" fillId="0" borderId="0" xfId="0" applyFont="1" applyBorder="1"/>
    <xf numFmtId="0" fontId="41" fillId="14" borderId="0" xfId="0" applyFont="1" applyFill="1" applyBorder="1" applyAlignment="1">
      <alignment vertical="center"/>
    </xf>
    <xf numFmtId="0" fontId="33" fillId="0" borderId="0" xfId="0" applyFont="1" applyFill="1" applyBorder="1" applyAlignment="1">
      <alignment vertical="center" wrapText="1"/>
    </xf>
    <xf numFmtId="0" fontId="33" fillId="0" borderId="25" xfId="0" applyFont="1" applyFill="1" applyBorder="1" applyAlignment="1">
      <alignment horizontal="justify" vertical="center" wrapText="1"/>
    </xf>
    <xf numFmtId="0" fontId="33" fillId="0" borderId="0" xfId="0" applyFont="1" applyFill="1" applyBorder="1" applyAlignment="1">
      <alignment horizontal="justify" vertical="center" wrapText="1"/>
    </xf>
    <xf numFmtId="0" fontId="33" fillId="0" borderId="23" xfId="0" applyFont="1" applyFill="1" applyBorder="1" applyAlignment="1">
      <alignment horizontal="justify" vertical="center" wrapText="1"/>
    </xf>
    <xf numFmtId="0" fontId="33" fillId="0" borderId="0" xfId="0" applyFont="1" applyFill="1" applyBorder="1"/>
    <xf numFmtId="0" fontId="33" fillId="0" borderId="23" xfId="0" applyFont="1" applyFill="1" applyBorder="1"/>
    <xf numFmtId="0" fontId="42" fillId="0" borderId="0" xfId="0" applyFont="1" applyFill="1" applyBorder="1" applyAlignment="1">
      <alignment horizontal="center" vertical="center" wrapText="1"/>
    </xf>
    <xf numFmtId="0" fontId="33" fillId="0" borderId="18" xfId="0" applyFont="1" applyFill="1" applyBorder="1" applyAlignment="1">
      <alignment vertical="center" wrapText="1"/>
    </xf>
    <xf numFmtId="0" fontId="33" fillId="0" borderId="2" xfId="0" applyFont="1" applyFill="1" applyBorder="1" applyAlignment="1">
      <alignment vertical="center" wrapText="1"/>
    </xf>
    <xf numFmtId="0" fontId="33" fillId="0" borderId="2" xfId="0" applyFont="1" applyFill="1" applyBorder="1" applyAlignment="1">
      <alignment horizontal="center"/>
    </xf>
    <xf numFmtId="0" fontId="33" fillId="0" borderId="2" xfId="0" applyFont="1" applyBorder="1"/>
    <xf numFmtId="0" fontId="33" fillId="0" borderId="2" xfId="0" applyFont="1" applyFill="1" applyBorder="1"/>
    <xf numFmtId="0" fontId="33" fillId="0" borderId="19" xfId="0" applyFont="1" applyFill="1" applyBorder="1"/>
    <xf numFmtId="0" fontId="33" fillId="0" borderId="25" xfId="0" applyFont="1" applyFill="1" applyBorder="1"/>
    <xf numFmtId="0" fontId="33" fillId="0" borderId="0" xfId="0" applyFont="1" applyBorder="1" applyAlignment="1">
      <alignment vertical="center" wrapText="1"/>
    </xf>
    <xf numFmtId="0" fontId="33" fillId="0" borderId="2" xfId="0" applyFont="1" applyBorder="1" applyAlignment="1">
      <alignment horizontal="left" vertical="center" wrapText="1"/>
    </xf>
    <xf numFmtId="0" fontId="0" fillId="0" borderId="18" xfId="0" applyFont="1" applyFill="1" applyBorder="1" applyAlignment="1">
      <alignment horizontal="justify" vertical="center" wrapText="1"/>
    </xf>
    <xf numFmtId="0" fontId="33" fillId="0" borderId="0" xfId="0" applyFont="1" applyFill="1" applyBorder="1" applyAlignment="1">
      <alignment vertical="top" wrapText="1"/>
    </xf>
    <xf numFmtId="0" fontId="33" fillId="0" borderId="25" xfId="0" applyFont="1" applyFill="1" applyBorder="1" applyAlignment="1">
      <alignment vertical="top"/>
    </xf>
    <xf numFmtId="0" fontId="0" fillId="0" borderId="18" xfId="0" applyFont="1" applyFill="1" applyBorder="1" applyAlignment="1">
      <alignment horizontal="justify" vertical="top" wrapText="1"/>
    </xf>
    <xf numFmtId="0" fontId="0" fillId="0" borderId="2" xfId="0" applyFont="1" applyFill="1" applyBorder="1"/>
    <xf numFmtId="0" fontId="0" fillId="0" borderId="2" xfId="0" applyFont="1" applyFill="1" applyBorder="1" applyAlignment="1">
      <alignment horizontal="justify" vertical="center" wrapText="1"/>
    </xf>
    <xf numFmtId="0" fontId="33" fillId="0" borderId="25" xfId="0" applyFont="1" applyFill="1" applyBorder="1" applyAlignment="1">
      <alignment horizontal="justify" vertical="center"/>
    </xf>
    <xf numFmtId="0" fontId="33" fillId="0" borderId="25" xfId="0" applyFont="1" applyBorder="1"/>
    <xf numFmtId="9" fontId="33" fillId="0" borderId="0" xfId="0" applyNumberFormat="1" applyFont="1" applyBorder="1"/>
    <xf numFmtId="3" fontId="33" fillId="0" borderId="0" xfId="0" applyNumberFormat="1" applyFont="1" applyBorder="1"/>
    <xf numFmtId="0" fontId="0" fillId="0" borderId="18" xfId="0" applyFont="1" applyBorder="1" applyAlignment="1">
      <alignment horizontal="justify" vertical="center" wrapText="1"/>
    </xf>
    <xf numFmtId="0" fontId="33" fillId="0" borderId="23" xfId="0" applyFont="1" applyBorder="1"/>
    <xf numFmtId="0" fontId="43" fillId="0" borderId="18"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18" xfId="0" applyFont="1" applyBorder="1" applyAlignment="1">
      <alignment horizontal="justify" vertical="center" wrapText="1"/>
    </xf>
    <xf numFmtId="0" fontId="43" fillId="0" borderId="2" xfId="0" applyFont="1" applyBorder="1" applyAlignment="1">
      <alignment horizontal="justify" vertical="center" wrapText="1"/>
    </xf>
    <xf numFmtId="0" fontId="43" fillId="0" borderId="0" xfId="0" applyFont="1" applyBorder="1" applyAlignment="1">
      <alignment horizontal="justify" vertical="center" wrapText="1"/>
    </xf>
    <xf numFmtId="0" fontId="33" fillId="0" borderId="25" xfId="0" applyFont="1" applyBorder="1" applyAlignment="1">
      <alignment vertical="center"/>
    </xf>
    <xf numFmtId="0" fontId="0" fillId="0" borderId="18" xfId="0" applyFont="1" applyBorder="1" applyAlignment="1">
      <alignment vertical="center" wrapText="1"/>
    </xf>
    <xf numFmtId="0" fontId="0" fillId="0" borderId="2" xfId="0" applyFont="1" applyBorder="1" applyAlignment="1">
      <alignment vertical="center" wrapText="1"/>
    </xf>
    <xf numFmtId="0" fontId="33" fillId="0" borderId="0" xfId="0" applyFont="1" applyBorder="1" applyAlignment="1">
      <alignment vertical="top" wrapText="1"/>
    </xf>
    <xf numFmtId="0" fontId="0" fillId="0" borderId="18" xfId="0" applyFont="1" applyFill="1" applyBorder="1" applyAlignment="1">
      <alignment horizontal="left"/>
    </xf>
    <xf numFmtId="0" fontId="33" fillId="0" borderId="0" xfId="0" applyFont="1" applyFill="1" applyBorder="1" applyAlignment="1">
      <alignment horizontal="left"/>
    </xf>
    <xf numFmtId="0" fontId="33" fillId="0" borderId="0" xfId="0" applyFont="1" applyFill="1" applyBorder="1" applyAlignment="1">
      <alignment vertical="top"/>
    </xf>
    <xf numFmtId="0" fontId="33" fillId="0" borderId="0" xfId="0" applyFont="1" applyFill="1" applyBorder="1" applyAlignment="1">
      <alignment horizontal="left" vertical="top"/>
    </xf>
    <xf numFmtId="0" fontId="33" fillId="0" borderId="23" xfId="0" applyFont="1" applyFill="1" applyBorder="1" applyAlignment="1">
      <alignment horizontal="left" vertical="top"/>
    </xf>
    <xf numFmtId="0" fontId="0" fillId="0" borderId="25" xfId="0" applyFont="1" applyFill="1" applyBorder="1"/>
    <xf numFmtId="0" fontId="0" fillId="0" borderId="0" xfId="0" applyFont="1" applyFill="1" applyBorder="1" applyAlignment="1">
      <alignment horizontal="left"/>
    </xf>
    <xf numFmtId="0" fontId="0" fillId="0" borderId="0" xfId="0" applyFont="1" applyFill="1" applyBorder="1"/>
    <xf numFmtId="0" fontId="33" fillId="0" borderId="25" xfId="0" applyFont="1" applyFill="1" applyBorder="1" applyAlignment="1">
      <alignment vertical="top" wrapText="1"/>
    </xf>
    <xf numFmtId="0" fontId="33" fillId="0" borderId="23" xfId="0" applyFont="1" applyFill="1" applyBorder="1" applyAlignment="1">
      <alignment vertical="top" wrapText="1"/>
    </xf>
    <xf numFmtId="0" fontId="0" fillId="0" borderId="18" xfId="0" applyFont="1" applyFill="1" applyBorder="1" applyAlignment="1">
      <alignment horizontal="left" wrapText="1"/>
    </xf>
    <xf numFmtId="0" fontId="33" fillId="0" borderId="0" xfId="0" applyFont="1" applyFill="1" applyBorder="1" applyAlignment="1">
      <alignment horizontal="center"/>
    </xf>
    <xf numFmtId="0" fontId="35" fillId="9" borderId="0" xfId="13" applyFont="1" applyFill="1"/>
    <xf numFmtId="0" fontId="56" fillId="9" borderId="0" xfId="13" applyFill="1" applyAlignment="1">
      <alignment horizontal="center" vertical="center"/>
    </xf>
    <xf numFmtId="0" fontId="44" fillId="9" borderId="38" xfId="13" applyFont="1" applyFill="1" applyBorder="1" applyAlignment="1">
      <alignment horizontal="center" vertical="center" wrapText="1"/>
    </xf>
    <xf numFmtId="0" fontId="44" fillId="9" borderId="8" xfId="13" applyFont="1" applyFill="1" applyBorder="1" applyAlignment="1">
      <alignment horizontal="center" vertical="center" wrapText="1"/>
    </xf>
    <xf numFmtId="0" fontId="56" fillId="11" borderId="0" xfId="13" applyFill="1"/>
    <xf numFmtId="0" fontId="44" fillId="11" borderId="0" xfId="13" applyFont="1" applyFill="1" applyBorder="1" applyAlignment="1">
      <alignment horizontal="center" vertical="center" wrapText="1"/>
    </xf>
    <xf numFmtId="0" fontId="45" fillId="11" borderId="38" xfId="13" applyFont="1" applyFill="1" applyBorder="1" applyAlignment="1">
      <alignment horizontal="left" vertical="center" wrapText="1"/>
    </xf>
    <xf numFmtId="0" fontId="45" fillId="11" borderId="8" xfId="13" applyFont="1" applyFill="1" applyBorder="1" applyAlignment="1">
      <alignment horizontal="left" vertical="center" wrapText="1"/>
    </xf>
    <xf numFmtId="0" fontId="46" fillId="11" borderId="18" xfId="13" applyFont="1" applyFill="1" applyBorder="1"/>
    <xf numFmtId="0" fontId="47" fillId="11" borderId="18" xfId="13" applyFont="1" applyFill="1" applyBorder="1" applyAlignment="1">
      <alignment horizontal="left" vertical="center" wrapText="1"/>
    </xf>
    <xf numFmtId="0" fontId="47" fillId="11" borderId="12" xfId="13" applyFont="1" applyFill="1" applyBorder="1" applyAlignment="1">
      <alignment horizontal="left" vertical="center" wrapText="1"/>
    </xf>
    <xf numFmtId="15" fontId="0" fillId="0" borderId="23" xfId="0" applyNumberFormat="1" applyBorder="1" applyAlignment="1">
      <alignment vertical="center" wrapText="1"/>
    </xf>
    <xf numFmtId="0" fontId="0" fillId="0" borderId="48"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40" fillId="6" borderId="31" xfId="0" applyFont="1" applyFill="1" applyBorder="1" applyAlignment="1" applyProtection="1">
      <alignment horizontal="center" vertical="center" wrapText="1"/>
    </xf>
    <xf numFmtId="0" fontId="36" fillId="9" borderId="0" xfId="0" applyFont="1" applyFill="1" applyAlignment="1">
      <alignment horizontal="left" vertical="center" wrapText="1" indent="1"/>
    </xf>
    <xf numFmtId="0" fontId="3" fillId="0" borderId="0" xfId="12" applyProtection="1">
      <protection locked="0"/>
    </xf>
    <xf numFmtId="0" fontId="21" fillId="0" borderId="25" xfId="0" applyFont="1" applyFill="1" applyBorder="1" applyAlignment="1"/>
    <xf numFmtId="0" fontId="21" fillId="0" borderId="25" xfId="0" applyFont="1" applyFill="1" applyBorder="1"/>
    <xf numFmtId="0" fontId="21" fillId="11" borderId="43" xfId="0" applyFont="1" applyFill="1" applyBorder="1"/>
    <xf numFmtId="0" fontId="16" fillId="3" borderId="84" xfId="12" applyFont="1" applyFill="1" applyBorder="1" applyAlignment="1">
      <alignment horizontal="center" vertical="center"/>
    </xf>
    <xf numFmtId="0" fontId="6" fillId="24" borderId="2" xfId="12" applyFont="1" applyFill="1" applyBorder="1" applyAlignment="1">
      <alignment vertical="center"/>
    </xf>
    <xf numFmtId="0" fontId="3" fillId="2" borderId="2" xfId="12" applyFill="1" applyBorder="1" applyAlignment="1" applyProtection="1">
      <alignment vertical="center"/>
      <protection locked="0"/>
    </xf>
    <xf numFmtId="0" fontId="55" fillId="0" borderId="2" xfId="0" applyFont="1" applyBorder="1" applyAlignment="1">
      <alignment horizontal="left" vertical="center" wrapText="1"/>
    </xf>
    <xf numFmtId="0" fontId="0" fillId="11" borderId="17" xfId="0" applyFill="1" applyBorder="1" applyAlignment="1">
      <alignment horizontal="left" wrapText="1"/>
    </xf>
    <xf numFmtId="0" fontId="0" fillId="11" borderId="78" xfId="0" applyFill="1" applyBorder="1"/>
    <xf numFmtId="0" fontId="0" fillId="11" borderId="32" xfId="0" applyFill="1" applyBorder="1" applyAlignment="1">
      <alignment wrapText="1"/>
    </xf>
    <xf numFmtId="0" fontId="3" fillId="0" borderId="0" xfId="12"/>
    <xf numFmtId="0" fontId="20" fillId="0" borderId="0" xfId="0" applyFont="1"/>
    <xf numFmtId="0" fontId="21" fillId="14" borderId="25" xfId="0" applyFont="1" applyFill="1" applyBorder="1" applyAlignment="1">
      <alignment vertical="center"/>
    </xf>
    <xf numFmtId="0" fontId="19" fillId="0" borderId="0" xfId="0" applyFont="1" applyFill="1" applyBorder="1" applyAlignment="1">
      <alignment vertical="center"/>
    </xf>
    <xf numFmtId="0" fontId="19" fillId="0" borderId="25" xfId="0" applyFont="1" applyFill="1" applyBorder="1" applyAlignment="1">
      <alignment horizontal="left" vertical="center"/>
    </xf>
    <xf numFmtId="0" fontId="19" fillId="0" borderId="0" xfId="0" applyFont="1" applyFill="1" applyBorder="1" applyAlignment="1">
      <alignment horizontal="left" vertical="center"/>
    </xf>
    <xf numFmtId="0" fontId="20" fillId="0" borderId="0" xfId="0" applyFont="1" applyFill="1" applyBorder="1"/>
    <xf numFmtId="0" fontId="20" fillId="0" borderId="0" xfId="0" applyFont="1" applyBorder="1"/>
    <xf numFmtId="0" fontId="20" fillId="0" borderId="2" xfId="0" applyFont="1" applyFill="1" applyBorder="1" applyAlignment="1">
      <alignment horizontal="center" vertical="center"/>
    </xf>
    <xf numFmtId="0" fontId="20" fillId="0" borderId="19" xfId="0" applyFont="1" applyFill="1" applyBorder="1" applyAlignment="1">
      <alignment horizontal="center" vertical="center"/>
    </xf>
    <xf numFmtId="0" fontId="19" fillId="0" borderId="2" xfId="0" applyFont="1" applyFill="1" applyBorder="1" applyAlignment="1">
      <alignment horizontal="justify" vertical="center" wrapText="1"/>
    </xf>
    <xf numFmtId="0" fontId="21" fillId="0" borderId="0" xfId="0" applyFont="1" applyBorder="1" applyAlignment="1">
      <alignment horizontal="left" vertical="center" wrapText="1"/>
    </xf>
    <xf numFmtId="0" fontId="19" fillId="0" borderId="0" xfId="0" applyFont="1" applyBorder="1" applyAlignment="1">
      <alignment horizontal="center" vertical="center" wrapText="1"/>
    </xf>
    <xf numFmtId="0" fontId="19" fillId="0" borderId="25" xfId="0" applyFont="1" applyBorder="1" applyAlignment="1">
      <alignment horizontal="left" vertical="center" wrapText="1"/>
    </xf>
    <xf numFmtId="0" fontId="21" fillId="0" borderId="0" xfId="0" applyFont="1" applyFill="1" applyBorder="1" applyAlignment="1">
      <alignment vertical="center"/>
    </xf>
    <xf numFmtId="0" fontId="21" fillId="0" borderId="18" xfId="0" applyFont="1" applyFill="1" applyBorder="1" applyAlignment="1">
      <alignment horizontal="justify" vertical="center" wrapText="1"/>
    </xf>
    <xf numFmtId="0" fontId="21" fillId="0" borderId="25" xfId="0" applyFont="1" applyFill="1" applyBorder="1" applyAlignment="1">
      <alignment vertical="center"/>
    </xf>
    <xf numFmtId="0" fontId="21" fillId="0" borderId="2" xfId="0" applyFont="1" applyFill="1" applyBorder="1" applyAlignment="1">
      <alignment horizontal="center" vertical="center"/>
    </xf>
    <xf numFmtId="0" fontId="19" fillId="0" borderId="2" xfId="0" applyFont="1" applyFill="1" applyBorder="1" applyAlignment="1">
      <alignment vertical="center"/>
    </xf>
    <xf numFmtId="0" fontId="21" fillId="0" borderId="25" xfId="0" applyFont="1" applyFill="1" applyBorder="1" applyAlignment="1">
      <alignment vertical="top"/>
    </xf>
    <xf numFmtId="0" fontId="21" fillId="0" borderId="18" xfId="0" applyFont="1" applyFill="1" applyBorder="1" applyAlignment="1">
      <alignment horizontal="center" vertical="center"/>
    </xf>
    <xf numFmtId="0" fontId="20" fillId="0" borderId="0" xfId="0" applyFont="1" applyFill="1" applyBorder="1" applyAlignment="1">
      <alignment wrapText="1"/>
    </xf>
    <xf numFmtId="0" fontId="20" fillId="0" borderId="25" xfId="0" applyFont="1" applyFill="1" applyBorder="1" applyAlignment="1">
      <alignment vertical="top"/>
    </xf>
    <xf numFmtId="0" fontId="21" fillId="0" borderId="25" xfId="0" applyFont="1" applyFill="1" applyBorder="1" applyAlignment="1">
      <alignment horizontal="center" vertical="center"/>
    </xf>
    <xf numFmtId="0" fontId="21" fillId="0" borderId="0" xfId="0" applyFont="1" applyFill="1" applyBorder="1" applyAlignment="1">
      <alignment horizontal="center" vertical="center"/>
    </xf>
    <xf numFmtId="0" fontId="6" fillId="0" borderId="2" xfId="0" applyFont="1" applyFill="1" applyBorder="1" applyAlignment="1">
      <alignment horizontal="justify" vertical="center" wrapText="1"/>
    </xf>
    <xf numFmtId="0" fontId="19" fillId="0" borderId="0" xfId="0" applyFont="1" applyFill="1" applyBorder="1" applyAlignment="1">
      <alignment horizontal="center" vertical="center" wrapText="1"/>
    </xf>
    <xf numFmtId="0" fontId="21" fillId="0" borderId="2" xfId="0" applyFont="1" applyFill="1" applyBorder="1" applyAlignment="1">
      <alignment horizontal="justify" vertical="center" wrapText="1"/>
    </xf>
    <xf numFmtId="0" fontId="20" fillId="0" borderId="2" xfId="0" applyFont="1" applyFill="1" applyBorder="1"/>
    <xf numFmtId="0" fontId="19" fillId="0" borderId="0" xfId="0" applyFont="1" applyFill="1" applyBorder="1" applyAlignment="1">
      <alignment horizontal="justify" vertical="center" wrapText="1"/>
    </xf>
    <xf numFmtId="0" fontId="20" fillId="0" borderId="25" xfId="0" applyFont="1" applyBorder="1"/>
    <xf numFmtId="0" fontId="20" fillId="0" borderId="0" xfId="0" applyFont="1" applyFill="1" applyBorder="1" applyAlignment="1">
      <alignment horizontal="justify" vertical="center" wrapText="1"/>
    </xf>
    <xf numFmtId="0" fontId="20" fillId="0" borderId="23" xfId="0" applyFont="1" applyFill="1" applyBorder="1"/>
    <xf numFmtId="0" fontId="21" fillId="11" borderId="25" xfId="0" applyFont="1" applyFill="1" applyBorder="1"/>
    <xf numFmtId="0" fontId="20" fillId="0" borderId="0" xfId="0" applyFont="1" applyFill="1" applyBorder="1" applyAlignment="1">
      <alignment horizontal="left" vertical="center"/>
    </xf>
    <xf numFmtId="0" fontId="21" fillId="0" borderId="0" xfId="0" applyFont="1" applyBorder="1" applyAlignment="1">
      <alignment vertical="center"/>
    </xf>
    <xf numFmtId="0" fontId="20" fillId="0" borderId="23" xfId="0" applyFont="1" applyBorder="1"/>
    <xf numFmtId="0" fontId="21" fillId="0" borderId="18" xfId="0" applyFont="1" applyBorder="1" applyAlignment="1">
      <alignment horizontal="center" vertical="center" wrapText="1"/>
    </xf>
    <xf numFmtId="0" fontId="21" fillId="0" borderId="0" xfId="0" applyFont="1" applyBorder="1" applyAlignment="1">
      <alignment horizontal="center"/>
    </xf>
    <xf numFmtId="0" fontId="21" fillId="0" borderId="18" xfId="0" applyFont="1" applyBorder="1" applyAlignment="1">
      <alignment horizontal="justify" vertical="center" wrapText="1"/>
    </xf>
    <xf numFmtId="0" fontId="21" fillId="0" borderId="2" xfId="0" applyFont="1" applyBorder="1" applyAlignment="1">
      <alignment horizontal="justify" vertical="center" wrapText="1"/>
    </xf>
    <xf numFmtId="9" fontId="20" fillId="0" borderId="0" xfId="20" applyFont="1" applyBorder="1"/>
    <xf numFmtId="172" fontId="20" fillId="0" borderId="23" xfId="20" applyNumberFormat="1" applyFont="1" applyBorder="1"/>
    <xf numFmtId="0" fontId="20" fillId="0" borderId="2" xfId="0" applyFont="1" applyBorder="1" applyAlignment="1">
      <alignment horizontal="justify" vertical="center" wrapText="1"/>
    </xf>
    <xf numFmtId="0" fontId="21" fillId="0" borderId="25" xfId="0" applyFont="1" applyBorder="1" applyAlignment="1">
      <alignment vertical="center"/>
    </xf>
    <xf numFmtId="0" fontId="20" fillId="0" borderId="0" xfId="0" applyFont="1" applyBorder="1" applyAlignment="1">
      <alignment horizontal="left" vertical="center"/>
    </xf>
    <xf numFmtId="0" fontId="20" fillId="0" borderId="25" xfId="0" applyFont="1" applyBorder="1" applyAlignment="1">
      <alignment horizontal="left" vertical="center"/>
    </xf>
    <xf numFmtId="0" fontId="21" fillId="0" borderId="18" xfId="0" applyFont="1" applyBorder="1" applyAlignment="1">
      <alignment vertical="center" wrapText="1"/>
    </xf>
    <xf numFmtId="0" fontId="21" fillId="0" borderId="25" xfId="0" applyFont="1" applyBorder="1" applyAlignment="1">
      <alignment horizontal="center" vertical="center"/>
    </xf>
    <xf numFmtId="0" fontId="21" fillId="0" borderId="0" xfId="0" applyFont="1" applyBorder="1" applyAlignment="1">
      <alignment horizontal="center" vertical="center"/>
    </xf>
    <xf numFmtId="9" fontId="21" fillId="0" borderId="2" xfId="20" applyFont="1" applyBorder="1" applyAlignment="1">
      <alignment horizontal="justify" vertical="center" wrapText="1"/>
    </xf>
    <xf numFmtId="9" fontId="6" fillId="0" borderId="2" xfId="20" applyFont="1" applyBorder="1" applyAlignment="1">
      <alignment horizontal="justify" vertical="center" wrapText="1"/>
    </xf>
    <xf numFmtId="0" fontId="21" fillId="0" borderId="0" xfId="0" applyFont="1" applyFill="1" applyBorder="1" applyAlignment="1"/>
    <xf numFmtId="0" fontId="20" fillId="0" borderId="25" xfId="0" applyFont="1" applyFill="1" applyBorder="1"/>
    <xf numFmtId="0" fontId="20" fillId="0" borderId="0" xfId="0" applyFont="1" applyFill="1" applyBorder="1" applyAlignment="1"/>
    <xf numFmtId="0" fontId="21" fillId="0" borderId="18" xfId="0" applyFont="1" applyFill="1" applyBorder="1" applyAlignment="1">
      <alignment horizontal="center"/>
    </xf>
    <xf numFmtId="0" fontId="20" fillId="0" borderId="0" xfId="0" applyFont="1" applyFill="1" applyBorder="1" applyAlignment="1">
      <alignment horizontal="left"/>
    </xf>
    <xf numFmtId="0" fontId="20" fillId="0" borderId="46" xfId="0" applyFont="1" applyFill="1" applyBorder="1" applyAlignment="1"/>
    <xf numFmtId="0" fontId="20" fillId="0" borderId="23" xfId="0" applyFont="1" applyFill="1" applyBorder="1" applyAlignment="1"/>
    <xf numFmtId="0" fontId="20" fillId="0" borderId="2" xfId="0" applyFont="1" applyFill="1" applyBorder="1" applyAlignment="1">
      <alignment horizontal="justify" vertical="center" wrapText="1"/>
    </xf>
    <xf numFmtId="0" fontId="21" fillId="11" borderId="25" xfId="0" applyFont="1" applyFill="1" applyBorder="1" applyAlignment="1">
      <alignment vertical="center"/>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0" borderId="14" xfId="0" applyFont="1" applyBorder="1" applyAlignment="1">
      <alignment horizontal="center" vertical="center" wrapText="1"/>
    </xf>
    <xf numFmtId="0" fontId="30" fillId="9" borderId="0" xfId="13" applyFont="1" applyFill="1"/>
    <xf numFmtId="0" fontId="30" fillId="9" borderId="0" xfId="13" applyFont="1" applyFill="1" applyBorder="1" applyAlignment="1">
      <alignment horizontal="center" vertical="center"/>
    </xf>
    <xf numFmtId="0" fontId="30" fillId="11" borderId="0" xfId="13" applyFont="1" applyFill="1" applyBorder="1" applyAlignment="1">
      <alignment horizontal="center" vertical="center"/>
    </xf>
    <xf numFmtId="0" fontId="30" fillId="11" borderId="0" xfId="13" applyFont="1" applyFill="1"/>
    <xf numFmtId="0" fontId="23" fillId="11" borderId="0" xfId="13" applyFont="1" applyFill="1" applyBorder="1" applyAlignment="1">
      <alignment horizontal="center" vertical="center" wrapText="1"/>
    </xf>
    <xf numFmtId="0" fontId="6" fillId="11" borderId="47" xfId="13" applyFont="1" applyFill="1" applyBorder="1" applyAlignment="1">
      <alignment vertical="center"/>
    </xf>
    <xf numFmtId="0" fontId="30" fillId="11" borderId="38" xfId="13" applyFont="1" applyFill="1" applyBorder="1"/>
    <xf numFmtId="0" fontId="30" fillId="11" borderId="38" xfId="13" applyFont="1" applyFill="1" applyBorder="1" applyAlignment="1">
      <alignment horizontal="center" vertical="center"/>
    </xf>
    <xf numFmtId="0" fontId="30" fillId="11" borderId="39" xfId="13" applyFont="1" applyFill="1" applyBorder="1"/>
    <xf numFmtId="0" fontId="6" fillId="11" borderId="18" xfId="13" applyFont="1" applyFill="1" applyBorder="1" applyAlignment="1">
      <alignment horizontal="left" vertical="center"/>
    </xf>
    <xf numFmtId="0" fontId="30" fillId="11" borderId="2" xfId="13" applyFont="1" applyFill="1" applyBorder="1"/>
    <xf numFmtId="0" fontId="30" fillId="11" borderId="2" xfId="13" applyFont="1" applyFill="1" applyBorder="1" applyAlignment="1">
      <alignment horizontal="center" vertical="center"/>
    </xf>
    <xf numFmtId="0" fontId="30" fillId="11" borderId="19" xfId="13" applyFont="1" applyFill="1" applyBorder="1"/>
    <xf numFmtId="0" fontId="6" fillId="11" borderId="18" xfId="13" applyFont="1" applyFill="1" applyBorder="1" applyAlignment="1">
      <alignment horizontal="left" vertical="center" wrapText="1"/>
    </xf>
    <xf numFmtId="0" fontId="30" fillId="11" borderId="2" xfId="13" applyFont="1" applyFill="1" applyBorder="1" applyAlignment="1">
      <alignment wrapText="1"/>
    </xf>
    <xf numFmtId="0" fontId="30" fillId="11" borderId="13" xfId="13" applyFont="1" applyFill="1" applyBorder="1" applyAlignment="1">
      <alignment wrapText="1"/>
    </xf>
    <xf numFmtId="0" fontId="30" fillId="11" borderId="13" xfId="13" applyFont="1" applyFill="1" applyBorder="1"/>
    <xf numFmtId="0" fontId="30" fillId="11" borderId="13" xfId="13" applyFont="1" applyFill="1" applyBorder="1" applyAlignment="1">
      <alignment horizontal="center" vertical="center"/>
    </xf>
    <xf numFmtId="0" fontId="30" fillId="11" borderId="14" xfId="13" applyFont="1" applyFill="1" applyBorder="1"/>
    <xf numFmtId="0" fontId="23" fillId="9" borderId="0" xfId="0" applyFont="1" applyFill="1" applyAlignment="1">
      <alignment horizontal="left" vertical="center" wrapText="1" indent="1"/>
    </xf>
    <xf numFmtId="0" fontId="20" fillId="9" borderId="0" xfId="0" applyFont="1" applyFill="1" applyAlignment="1">
      <alignment horizontal="left" vertical="center" wrapText="1" indent="1"/>
    </xf>
    <xf numFmtId="0" fontId="23" fillId="9" borderId="0" xfId="0" applyFont="1" applyFill="1" applyAlignment="1">
      <alignment horizontal="center" vertical="center" wrapText="1"/>
    </xf>
    <xf numFmtId="0" fontId="21" fillId="0" borderId="20" xfId="0" applyFont="1" applyBorder="1" applyAlignment="1">
      <alignment horizontal="left" vertical="center" wrapText="1" indent="1"/>
    </xf>
    <xf numFmtId="0" fontId="21" fillId="0" borderId="21"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24" xfId="0" applyFont="1" applyBorder="1" applyAlignment="1">
      <alignment horizontal="left" vertical="center" wrapText="1" indent="1"/>
    </xf>
    <xf numFmtId="0" fontId="21" fillId="0" borderId="25" xfId="0" applyFont="1" applyBorder="1" applyAlignment="1">
      <alignment horizontal="left" vertical="center" wrapText="1" indent="1"/>
    </xf>
    <xf numFmtId="0" fontId="6" fillId="0" borderId="30" xfId="0" applyFont="1" applyBorder="1" applyAlignment="1">
      <alignment vertical="center" wrapText="1"/>
    </xf>
    <xf numFmtId="0" fontId="21" fillId="11" borderId="37" xfId="0" applyFont="1" applyFill="1" applyBorder="1" applyAlignment="1">
      <alignment horizontal="center" vertical="center"/>
    </xf>
    <xf numFmtId="0" fontId="21" fillId="11" borderId="37" xfId="0" applyFont="1" applyFill="1" applyBorder="1" applyAlignment="1">
      <alignment horizontal="center" vertical="center" wrapText="1"/>
    </xf>
    <xf numFmtId="0" fontId="21" fillId="11" borderId="43" xfId="0" applyFont="1" applyFill="1" applyBorder="1" applyAlignment="1">
      <alignment horizontal="center" wrapText="1"/>
    </xf>
    <xf numFmtId="0" fontId="21" fillId="11" borderId="37" xfId="0" applyFont="1" applyFill="1" applyBorder="1" applyAlignment="1">
      <alignment horizontal="center"/>
    </xf>
    <xf numFmtId="0" fontId="21" fillId="11" borderId="44" xfId="0" applyFont="1" applyFill="1" applyBorder="1" applyAlignment="1">
      <alignment horizontal="center" wrapText="1"/>
    </xf>
    <xf numFmtId="0" fontId="21" fillId="11" borderId="45" xfId="0" applyFont="1" applyFill="1" applyBorder="1" applyAlignment="1">
      <alignment horizontal="center"/>
    </xf>
    <xf numFmtId="0" fontId="21" fillId="11" borderId="43" xfId="0" applyFont="1" applyFill="1" applyBorder="1" applyAlignment="1">
      <alignment horizontal="center"/>
    </xf>
    <xf numFmtId="14" fontId="6" fillId="0" borderId="2" xfId="0" applyNumberFormat="1" applyFont="1" applyBorder="1" applyAlignment="1" applyProtection="1">
      <alignment horizontal="center" vertical="center" wrapText="1"/>
      <protection locked="0"/>
    </xf>
    <xf numFmtId="0" fontId="15" fillId="11" borderId="0" xfId="0" applyFont="1" applyFill="1" applyAlignment="1" applyProtection="1">
      <alignment wrapText="1"/>
      <protection locked="0"/>
    </xf>
    <xf numFmtId="0" fontId="15" fillId="0" borderId="0" xfId="0" applyFont="1" applyAlignment="1" applyProtection="1">
      <alignment wrapText="1"/>
      <protection locked="0"/>
    </xf>
    <xf numFmtId="0" fontId="15" fillId="0" borderId="19" xfId="0" applyFont="1" applyBorder="1" applyAlignment="1" applyProtection="1">
      <alignment horizontal="center" vertical="center" wrapText="1"/>
      <protection locked="0"/>
    </xf>
    <xf numFmtId="0" fontId="13" fillId="12" borderId="14" xfId="0" applyFont="1" applyFill="1" applyBorder="1" applyAlignment="1" applyProtection="1">
      <alignment vertical="center" wrapText="1"/>
      <protection locked="0"/>
    </xf>
    <xf numFmtId="0" fontId="15" fillId="6" borderId="37" xfId="0" applyFont="1" applyFill="1" applyBorder="1" applyAlignment="1" applyProtection="1">
      <alignment horizontal="center" vertical="center" wrapText="1"/>
    </xf>
    <xf numFmtId="0" fontId="15" fillId="12" borderId="14" xfId="0" applyFont="1" applyFill="1" applyBorder="1" applyAlignment="1" applyProtection="1">
      <alignment horizontal="center" vertical="center" wrapText="1"/>
      <protection locked="0"/>
    </xf>
    <xf numFmtId="0" fontId="15" fillId="6" borderId="31" xfId="0" applyFont="1" applyFill="1" applyBorder="1" applyAlignment="1" applyProtection="1">
      <alignment horizontal="center" vertical="center" wrapText="1"/>
    </xf>
    <xf numFmtId="0" fontId="4" fillId="0" borderId="0" xfId="16" applyFont="1" applyAlignment="1">
      <alignment horizontal="right"/>
    </xf>
    <xf numFmtId="0" fontId="7" fillId="0" borderId="0" xfId="0" applyFont="1" applyAlignment="1">
      <alignment horizontal="center" vertical="center"/>
    </xf>
    <xf numFmtId="0" fontId="7" fillId="0" borderId="2"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18" fillId="0" borderId="0" xfId="0" applyFont="1" applyAlignment="1">
      <alignment horizontal="center" vertical="center"/>
    </xf>
    <xf numFmtId="0" fontId="0" fillId="11" borderId="19" xfId="0" applyFont="1" applyFill="1" applyBorder="1" applyAlignment="1">
      <alignment horizontal="center" vertical="center" wrapText="1"/>
    </xf>
    <xf numFmtId="0" fontId="6" fillId="0" borderId="2" xfId="0" applyFont="1" applyBorder="1" applyAlignment="1">
      <alignment horizontal="center" vertical="center" wrapText="1"/>
    </xf>
    <xf numFmtId="0" fontId="39" fillId="0" borderId="16" xfId="0" applyFont="1" applyBorder="1" applyAlignment="1" applyProtection="1">
      <alignment horizontal="center" vertical="center" wrapText="1"/>
      <protection locked="0"/>
    </xf>
    <xf numFmtId="0" fontId="15" fillId="0" borderId="34" xfId="0" applyFont="1" applyBorder="1" applyAlignment="1" applyProtection="1">
      <alignment horizontal="center" vertical="center" wrapText="1"/>
      <protection locked="0"/>
    </xf>
    <xf numFmtId="0" fontId="0" fillId="11" borderId="0" xfId="0" applyFont="1" applyFill="1"/>
    <xf numFmtId="0" fontId="0" fillId="11" borderId="2" xfId="0" applyFont="1" applyFill="1" applyBorder="1" applyAlignment="1">
      <alignment vertical="center" wrapText="1"/>
    </xf>
    <xf numFmtId="0" fontId="0" fillId="11" borderId="19" xfId="0" applyFont="1" applyFill="1" applyBorder="1" applyAlignment="1">
      <alignment vertical="center" wrapText="1"/>
    </xf>
    <xf numFmtId="0" fontId="0" fillId="11" borderId="19" xfId="0" applyFont="1" applyFill="1" applyBorder="1"/>
    <xf numFmtId="0" fontId="0" fillId="11" borderId="14" xfId="0" applyFont="1" applyFill="1" applyBorder="1"/>
    <xf numFmtId="0" fontId="0" fillId="11" borderId="16" xfId="0" applyFill="1" applyBorder="1"/>
    <xf numFmtId="0" fontId="0" fillId="11" borderId="33" xfId="0" applyFill="1" applyBorder="1"/>
    <xf numFmtId="0" fontId="0" fillId="11" borderId="2" xfId="0" applyFill="1" applyBorder="1"/>
    <xf numFmtId="0" fontId="0" fillId="0" borderId="2" xfId="0" applyFont="1" applyBorder="1"/>
    <xf numFmtId="0" fontId="0" fillId="0" borderId="2" xfId="0" applyFont="1" applyBorder="1" applyAlignment="1">
      <alignment horizontal="justify" vertical="center" wrapText="1"/>
    </xf>
    <xf numFmtId="0" fontId="6" fillId="0" borderId="2" xfId="0" applyFont="1" applyBorder="1" applyAlignment="1">
      <alignment horizontal="justify" vertical="center" wrapText="1"/>
    </xf>
    <xf numFmtId="0" fontId="24" fillId="0" borderId="2" xfId="0" applyFont="1" applyBorder="1"/>
    <xf numFmtId="0" fontId="38" fillId="12" borderId="8" xfId="0" applyFont="1" applyFill="1" applyBorder="1" applyAlignment="1" applyProtection="1">
      <alignment horizontal="center" vertical="center" wrapText="1"/>
      <protection locked="0"/>
    </xf>
    <xf numFmtId="0" fontId="5" fillId="0" borderId="49" xfId="0" applyFont="1" applyBorder="1" applyAlignment="1">
      <alignment horizontal="center" vertical="center"/>
    </xf>
    <xf numFmtId="0" fontId="5" fillId="0" borderId="49" xfId="0" applyFont="1" applyBorder="1" applyAlignment="1">
      <alignment horizontal="center" vertical="center" wrapText="1"/>
    </xf>
    <xf numFmtId="0" fontId="3" fillId="0" borderId="50" xfId="0" applyFont="1" applyBorder="1" applyAlignment="1">
      <alignment vertical="center"/>
    </xf>
    <xf numFmtId="0" fontId="3" fillId="0" borderId="50" xfId="0" applyFont="1" applyBorder="1" applyAlignment="1">
      <alignment horizontal="center" vertical="center"/>
    </xf>
    <xf numFmtId="0" fontId="18" fillId="0" borderId="51" xfId="0" applyFont="1" applyBorder="1" applyAlignment="1">
      <alignment horizontal="center" vertical="center"/>
    </xf>
    <xf numFmtId="0" fontId="9" fillId="0" borderId="51" xfId="0" applyFont="1" applyBorder="1" applyAlignment="1">
      <alignment horizontal="center" vertical="center"/>
    </xf>
    <xf numFmtId="0" fontId="0" fillId="11" borderId="38" xfId="0" applyFont="1" applyFill="1" applyBorder="1" applyAlignment="1">
      <alignment horizontal="center" vertical="center" wrapText="1"/>
    </xf>
    <xf numFmtId="0" fontId="0" fillId="11" borderId="47" xfId="0" applyFont="1" applyFill="1" applyBorder="1" applyAlignment="1">
      <alignment horizontal="center" vertical="center" wrapText="1"/>
    </xf>
    <xf numFmtId="0" fontId="62" fillId="0" borderId="2" xfId="16" applyFont="1" applyBorder="1" applyAlignment="1">
      <alignment horizontal="center" vertical="center"/>
    </xf>
    <xf numFmtId="0" fontId="61" fillId="0" borderId="2" xfId="0" applyFont="1" applyBorder="1" applyAlignment="1">
      <alignment horizontal="justify" vertical="center"/>
    </xf>
    <xf numFmtId="0" fontId="61" fillId="0" borderId="2" xfId="0" applyFont="1" applyBorder="1" applyAlignment="1">
      <alignment horizontal="left" vertical="center"/>
    </xf>
    <xf numFmtId="3" fontId="62" fillId="0" borderId="2" xfId="16" applyNumberFormat="1" applyFont="1" applyBorder="1" applyAlignment="1">
      <alignment horizontal="left"/>
    </xf>
    <xf numFmtId="3" fontId="62" fillId="29" borderId="2" xfId="16" applyNumberFormat="1" applyFont="1" applyFill="1" applyBorder="1" applyAlignment="1">
      <alignment horizontal="left"/>
    </xf>
    <xf numFmtId="0" fontId="63" fillId="0" borderId="53" xfId="1" applyFont="1" applyBorder="1" applyAlignment="1" applyProtection="1">
      <alignment horizontal="left" vertical="center"/>
    </xf>
    <xf numFmtId="0" fontId="62" fillId="0" borderId="2" xfId="16" applyFont="1" applyBorder="1" applyAlignment="1">
      <alignment horizontal="left"/>
    </xf>
    <xf numFmtId="0" fontId="62" fillId="0" borderId="2" xfId="16" applyFont="1" applyBorder="1" applyAlignment="1">
      <alignment horizontal="left" wrapText="1"/>
    </xf>
    <xf numFmtId="0" fontId="61" fillId="28" borderId="85" xfId="0" applyFont="1" applyFill="1" applyBorder="1" applyAlignment="1">
      <alignment horizontal="right"/>
    </xf>
    <xf numFmtId="0" fontId="61" fillId="0" borderId="33" xfId="0" applyFont="1" applyBorder="1" applyAlignment="1">
      <alignment horizontal="right" vertical="center"/>
    </xf>
    <xf numFmtId="0" fontId="62" fillId="0" borderId="33" xfId="16" applyFont="1" applyBorder="1" applyAlignment="1">
      <alignment horizontal="right"/>
    </xf>
    <xf numFmtId="0" fontId="61" fillId="29" borderId="2" xfId="0" applyFont="1" applyFill="1" applyBorder="1" applyAlignment="1">
      <alignment horizontal="right" vertical="center"/>
    </xf>
    <xf numFmtId="0" fontId="62" fillId="0" borderId="33" xfId="16" applyFont="1" applyBorder="1" applyAlignment="1">
      <alignment horizontal="right" wrapText="1"/>
    </xf>
    <xf numFmtId="0" fontId="61" fillId="0" borderId="2" xfId="0" applyFont="1" applyBorder="1" applyAlignment="1">
      <alignment horizontal="right"/>
    </xf>
    <xf numFmtId="0" fontId="61" fillId="29" borderId="2" xfId="0" applyFont="1" applyFill="1" applyBorder="1" applyAlignment="1">
      <alignment horizontal="right"/>
    </xf>
    <xf numFmtId="0" fontId="4" fillId="0" borderId="0" xfId="16" applyFont="1" applyFill="1"/>
    <xf numFmtId="0" fontId="62" fillId="0" borderId="0" xfId="16" applyFont="1" applyFill="1" applyAlignment="1">
      <alignment horizontal="left" vertical="center"/>
    </xf>
    <xf numFmtId="0" fontId="62" fillId="0" borderId="0" xfId="16" applyFont="1" applyFill="1" applyAlignment="1">
      <alignment vertical="center"/>
    </xf>
    <xf numFmtId="0" fontId="62" fillId="0" borderId="0" xfId="16" applyFont="1" applyFill="1" applyAlignment="1">
      <alignment horizontal="left"/>
    </xf>
    <xf numFmtId="0" fontId="62" fillId="0" borderId="0" xfId="16" applyFont="1" applyFill="1"/>
    <xf numFmtId="0" fontId="4" fillId="0" borderId="2" xfId="16" applyBorder="1" applyAlignment="1">
      <alignment horizontal="center" vertical="center"/>
    </xf>
    <xf numFmtId="0" fontId="15" fillId="0" borderId="2" xfId="0" applyFont="1" applyBorder="1" applyAlignment="1">
      <alignment vertical="center" wrapText="1"/>
    </xf>
    <xf numFmtId="0" fontId="15" fillId="0" borderId="2" xfId="0" applyFont="1" applyBorder="1" applyAlignment="1">
      <alignment vertical="center"/>
    </xf>
    <xf numFmtId="14" fontId="15" fillId="0" borderId="2" xfId="0" applyNumberFormat="1" applyFont="1" applyBorder="1" applyAlignment="1">
      <alignment vertical="center"/>
    </xf>
    <xf numFmtId="0" fontId="60" fillId="0" borderId="2" xfId="0" applyFont="1" applyBorder="1" applyAlignment="1">
      <alignment vertical="center" wrapText="1"/>
    </xf>
    <xf numFmtId="0" fontId="15" fillId="0" borderId="2" xfId="0" applyFont="1" applyBorder="1" applyAlignment="1">
      <alignment horizontal="center" vertical="center"/>
    </xf>
    <xf numFmtId="14" fontId="4" fillId="0" borderId="2" xfId="0" applyNumberFormat="1" applyFont="1" applyBorder="1" applyAlignment="1">
      <alignment horizontal="center" vertical="center" wrapText="1"/>
    </xf>
    <xf numFmtId="0" fontId="0" fillId="11" borderId="41" xfId="0" applyFont="1" applyFill="1" applyBorder="1" applyAlignment="1">
      <alignment vertical="center" wrapText="1"/>
    </xf>
    <xf numFmtId="0" fontId="0" fillId="11" borderId="16" xfId="0" applyFont="1" applyFill="1" applyBorder="1" applyAlignment="1">
      <alignment vertical="center" wrapText="1"/>
    </xf>
    <xf numFmtId="17" fontId="0" fillId="11" borderId="2" xfId="0" applyNumberFormat="1" applyFont="1" applyFill="1" applyBorder="1" applyAlignment="1">
      <alignment horizontal="center" vertical="center" wrapText="1"/>
    </xf>
    <xf numFmtId="14" fontId="0" fillId="11" borderId="2" xfId="0" applyNumberFormat="1" applyFont="1" applyFill="1" applyBorder="1" applyAlignment="1">
      <alignment horizontal="center" vertical="center" wrapText="1"/>
    </xf>
    <xf numFmtId="178" fontId="0" fillId="11" borderId="2" xfId="22" applyNumberFormat="1" applyFont="1" applyFill="1" applyBorder="1" applyAlignment="1">
      <alignment horizontal="center" vertical="center" wrapText="1"/>
    </xf>
    <xf numFmtId="0" fontId="0" fillId="11" borderId="2" xfId="0" applyFont="1" applyFill="1" applyBorder="1" applyAlignment="1">
      <alignment horizontal="center" vertical="center"/>
    </xf>
    <xf numFmtId="0" fontId="0" fillId="11" borderId="19" xfId="0" applyFont="1" applyFill="1" applyBorder="1" applyAlignment="1">
      <alignment wrapText="1"/>
    </xf>
    <xf numFmtId="0" fontId="0" fillId="11" borderId="13" xfId="0" applyFont="1" applyFill="1" applyBorder="1" applyAlignment="1">
      <alignment horizontal="center" vertical="center"/>
    </xf>
    <xf numFmtId="0" fontId="0" fillId="32" borderId="2" xfId="0" applyFont="1" applyFill="1" applyBorder="1" applyAlignment="1" applyProtection="1">
      <alignment horizontal="center" vertical="center" wrapText="1"/>
      <protection locked="0"/>
    </xf>
    <xf numFmtId="0" fontId="65" fillId="11" borderId="47" xfId="0" applyFont="1" applyFill="1" applyBorder="1" applyAlignment="1">
      <alignment horizontal="center" vertical="center" wrapText="1"/>
    </xf>
    <xf numFmtId="0" fontId="65" fillId="11" borderId="38" xfId="0" applyFont="1" applyFill="1" applyBorder="1" applyAlignment="1">
      <alignment horizontal="center" vertical="center" wrapText="1"/>
    </xf>
    <xf numFmtId="0" fontId="65" fillId="11" borderId="39" xfId="0" applyFont="1" applyFill="1" applyBorder="1" applyAlignment="1">
      <alignment horizontal="center" vertical="center" wrapText="1"/>
    </xf>
    <xf numFmtId="0" fontId="65" fillId="11" borderId="18" xfId="0" applyFont="1" applyFill="1" applyBorder="1" applyAlignment="1">
      <alignment horizontal="center" vertical="center" wrapText="1"/>
    </xf>
    <xf numFmtId="0" fontId="65" fillId="11" borderId="2" xfId="0" applyFont="1" applyFill="1" applyBorder="1" applyAlignment="1">
      <alignment horizontal="center" vertical="center" wrapText="1"/>
    </xf>
    <xf numFmtId="0" fontId="65" fillId="11" borderId="19" xfId="0" applyFont="1" applyFill="1" applyBorder="1" applyAlignment="1">
      <alignment horizontal="center" vertical="center" wrapText="1"/>
    </xf>
    <xf numFmtId="0" fontId="6" fillId="11" borderId="0" xfId="0" applyFont="1" applyFill="1"/>
    <xf numFmtId="0" fontId="6" fillId="13" borderId="39" xfId="0" applyFont="1" applyFill="1" applyBorder="1" applyAlignment="1">
      <alignment horizontal="center" vertical="center"/>
    </xf>
    <xf numFmtId="0" fontId="66" fillId="11" borderId="2" xfId="0" applyFont="1" applyFill="1" applyBorder="1" applyAlignment="1">
      <alignment horizontal="center" vertical="center" wrapText="1"/>
    </xf>
    <xf numFmtId="0" fontId="66" fillId="11" borderId="19" xfId="0" applyFont="1" applyFill="1" applyBorder="1" applyAlignment="1">
      <alignment horizontal="center" vertical="center" wrapText="1"/>
    </xf>
    <xf numFmtId="0" fontId="66" fillId="11" borderId="13" xfId="0" applyFont="1" applyFill="1" applyBorder="1" applyAlignment="1">
      <alignment horizontal="center" vertical="center" wrapText="1"/>
    </xf>
    <xf numFmtId="0" fontId="66" fillId="11" borderId="14" xfId="0" applyFont="1" applyFill="1" applyBorder="1" applyAlignment="1">
      <alignment horizontal="center" vertical="center" wrapText="1"/>
    </xf>
    <xf numFmtId="3" fontId="67" fillId="8" borderId="5" xfId="21" applyNumberFormat="1" applyFont="1" applyFill="1" applyBorder="1" applyAlignment="1" applyProtection="1">
      <alignment horizontal="center" vertical="center" wrapText="1"/>
    </xf>
    <xf numFmtId="0" fontId="61" fillId="0" borderId="0" xfId="0" applyFont="1"/>
    <xf numFmtId="2" fontId="67" fillId="4" borderId="1" xfId="21" applyNumberFormat="1" applyFont="1" applyFill="1" applyBorder="1" applyAlignment="1" applyProtection="1">
      <alignment horizontal="center" vertical="center" wrapText="1"/>
    </xf>
    <xf numFmtId="0" fontId="68" fillId="0" borderId="0" xfId="15" applyFont="1" applyAlignment="1">
      <alignment horizontal="center" vertical="center" wrapText="1"/>
    </xf>
    <xf numFmtId="0" fontId="68" fillId="5" borderId="0" xfId="15" applyFont="1" applyFill="1" applyAlignment="1">
      <alignment horizontal="center" vertical="center" wrapText="1"/>
    </xf>
    <xf numFmtId="0" fontId="67" fillId="6" borderId="2" xfId="12" applyFont="1" applyFill="1" applyBorder="1" applyAlignment="1">
      <alignment horizontal="center" vertical="center" wrapText="1"/>
    </xf>
    <xf numFmtId="0" fontId="67" fillId="4" borderId="2" xfId="21" applyNumberFormat="1" applyFont="1" applyFill="1" applyBorder="1" applyAlignment="1" applyProtection="1">
      <alignment horizontal="center" vertical="center" wrapText="1"/>
    </xf>
    <xf numFmtId="0" fontId="67" fillId="4" borderId="4" xfId="21" applyNumberFormat="1" applyFont="1" applyFill="1" applyBorder="1" applyAlignment="1" applyProtection="1">
      <alignment horizontal="center" vertical="center" wrapText="1"/>
    </xf>
    <xf numFmtId="3" fontId="67" fillId="4" borderId="4" xfId="21" applyNumberFormat="1" applyFont="1" applyFill="1" applyBorder="1" applyAlignment="1" applyProtection="1">
      <alignment horizontal="center" vertical="center" wrapText="1"/>
    </xf>
    <xf numFmtId="3" fontId="67" fillId="4" borderId="5" xfId="21" applyNumberFormat="1" applyFont="1" applyFill="1" applyBorder="1" applyAlignment="1" applyProtection="1">
      <alignment horizontal="center" vertical="center" wrapText="1"/>
    </xf>
    <xf numFmtId="3" fontId="67" fillId="7" borderId="2" xfId="21" applyNumberFormat="1" applyFont="1" applyFill="1" applyBorder="1" applyAlignment="1" applyProtection="1">
      <alignment horizontal="center" vertical="center" wrapText="1"/>
    </xf>
    <xf numFmtId="3" fontId="67" fillId="4" borderId="6" xfId="21" applyNumberFormat="1" applyFont="1" applyFill="1" applyBorder="1" applyAlignment="1" applyProtection="1">
      <alignment horizontal="center" vertical="center" wrapText="1"/>
    </xf>
    <xf numFmtId="3" fontId="67" fillId="7" borderId="4" xfId="21" applyNumberFormat="1" applyFont="1" applyFill="1" applyBorder="1" applyAlignment="1" applyProtection="1">
      <alignment horizontal="center" vertical="center" wrapText="1"/>
    </xf>
    <xf numFmtId="3" fontId="67" fillId="8" borderId="4" xfId="21" applyNumberFormat="1" applyFont="1" applyFill="1" applyBorder="1" applyAlignment="1" applyProtection="1">
      <alignment horizontal="center" vertical="center" wrapText="1"/>
    </xf>
    <xf numFmtId="3" fontId="67" fillId="6" borderId="2" xfId="12" applyNumberFormat="1" applyFont="1" applyFill="1" applyBorder="1" applyAlignment="1">
      <alignment horizontal="center" vertical="center" wrapText="1"/>
    </xf>
    <xf numFmtId="0" fontId="69" fillId="0" borderId="0" xfId="15" applyFont="1" applyAlignment="1">
      <alignment horizontal="center" vertical="center" wrapText="1"/>
    </xf>
    <xf numFmtId="0" fontId="69" fillId="5" borderId="0" xfId="15" applyFont="1" applyFill="1" applyAlignment="1">
      <alignment horizontal="center" vertical="center" wrapText="1"/>
    </xf>
    <xf numFmtId="0" fontId="62" fillId="0" borderId="4" xfId="0" applyFont="1" applyBorder="1" applyAlignment="1">
      <alignment horizontal="center" vertical="center" wrapText="1"/>
    </xf>
    <xf numFmtId="0" fontId="62" fillId="0" borderId="4" xfId="0" applyFont="1" applyBorder="1" applyAlignment="1">
      <alignment vertical="center"/>
    </xf>
    <xf numFmtId="0" fontId="62" fillId="0" borderId="4" xfId="0" applyFont="1" applyBorder="1" applyAlignment="1">
      <alignment vertical="center" wrapText="1"/>
    </xf>
    <xf numFmtId="1" fontId="62" fillId="0" borderId="4" xfId="11" applyNumberFormat="1" applyFont="1" applyBorder="1" applyAlignment="1">
      <alignment horizontal="center" vertical="center" wrapText="1"/>
    </xf>
    <xf numFmtId="0" fontId="62" fillId="0" borderId="4" xfId="0" applyFont="1" applyBorder="1" applyAlignment="1">
      <alignment horizontal="center" vertical="center"/>
    </xf>
    <xf numFmtId="3" fontId="62" fillId="0" borderId="4" xfId="0" applyNumberFormat="1" applyFont="1" applyBorder="1" applyAlignment="1">
      <alignment horizontal="center" vertical="center"/>
    </xf>
    <xf numFmtId="9" fontId="62" fillId="0" borderId="4" xfId="0" applyNumberFormat="1" applyFont="1" applyBorder="1" applyAlignment="1">
      <alignment horizontal="center" vertical="center"/>
    </xf>
    <xf numFmtId="9" fontId="62" fillId="0" borderId="4" xfId="25" applyFont="1" applyFill="1" applyBorder="1" applyAlignment="1" applyProtection="1">
      <alignment horizontal="center" vertical="center"/>
    </xf>
    <xf numFmtId="3" fontId="62" fillId="29" borderId="4" xfId="0" applyNumberFormat="1" applyFont="1" applyFill="1" applyBorder="1" applyAlignment="1">
      <alignment horizontal="center" vertical="center"/>
    </xf>
    <xf numFmtId="3" fontId="62" fillId="25" borderId="4" xfId="0" applyNumberFormat="1" applyFont="1" applyFill="1" applyBorder="1" applyAlignment="1">
      <alignment horizontal="center" vertical="center"/>
    </xf>
    <xf numFmtId="3" fontId="62" fillId="25" borderId="86" xfId="0" applyNumberFormat="1" applyFont="1" applyFill="1" applyBorder="1" applyAlignment="1">
      <alignment horizontal="center" vertical="center"/>
    </xf>
    <xf numFmtId="168" fontId="62" fillId="0" borderId="4" xfId="0" applyNumberFormat="1" applyFont="1" applyBorder="1" applyAlignment="1">
      <alignment vertical="center"/>
    </xf>
    <xf numFmtId="168" fontId="62" fillId="25" borderId="4" xfId="0" applyNumberFormat="1" applyFont="1" applyFill="1" applyBorder="1" applyAlignment="1">
      <alignment vertical="center"/>
    </xf>
    <xf numFmtId="168" fontId="62" fillId="0" borderId="7" xfId="0" applyNumberFormat="1" applyFont="1" applyBorder="1" applyAlignment="1">
      <alignment vertical="center"/>
    </xf>
    <xf numFmtId="168" fontId="62" fillId="0" borderId="2" xfId="0" applyNumberFormat="1" applyFont="1" applyBorder="1" applyAlignment="1">
      <alignment vertical="center"/>
    </xf>
    <xf numFmtId="168" fontId="62" fillId="0" borderId="2" xfId="0" applyNumberFormat="1" applyFont="1" applyBorder="1" applyAlignment="1">
      <alignment vertical="center" wrapText="1"/>
    </xf>
    <xf numFmtId="2" fontId="69" fillId="0" borderId="8" xfId="15" applyNumberFormat="1" applyFont="1" applyBorder="1" applyAlignment="1">
      <alignment vertical="center" wrapText="1"/>
    </xf>
    <xf numFmtId="0" fontId="69" fillId="0" borderId="0" xfId="15" applyFont="1" applyProtection="1">
      <protection locked="0"/>
    </xf>
    <xf numFmtId="2" fontId="69" fillId="0" borderId="2" xfId="15" applyNumberFormat="1" applyFont="1" applyBorder="1" applyAlignment="1">
      <alignment vertical="center" wrapText="1"/>
    </xf>
    <xf numFmtId="0" fontId="70" fillId="15" borderId="8" xfId="11" applyFont="1" applyFill="1" applyBorder="1" applyAlignment="1">
      <alignment horizontal="center" vertical="center" wrapText="1"/>
    </xf>
    <xf numFmtId="0" fontId="70" fillId="16" borderId="8" xfId="11" applyFont="1" applyFill="1" applyBorder="1" applyAlignment="1">
      <alignment horizontal="center" vertical="center" wrapText="1"/>
    </xf>
    <xf numFmtId="0" fontId="70" fillId="16" borderId="8" xfId="11" applyFont="1" applyFill="1" applyBorder="1" applyAlignment="1" applyProtection="1">
      <alignment horizontal="center" vertical="center" wrapText="1"/>
      <protection locked="0"/>
    </xf>
    <xf numFmtId="0" fontId="70" fillId="15" borderId="8" xfId="11" applyFont="1" applyFill="1" applyBorder="1" applyAlignment="1" applyProtection="1">
      <alignment horizontal="center" vertical="center" wrapText="1"/>
      <protection locked="0"/>
    </xf>
    <xf numFmtId="0" fontId="70" fillId="18" borderId="8" xfId="11" applyFont="1" applyFill="1" applyBorder="1" applyAlignment="1" applyProtection="1">
      <alignment horizontal="center" vertical="center" wrapText="1"/>
      <protection locked="0"/>
    </xf>
    <xf numFmtId="3" fontId="70" fillId="16" borderId="8" xfId="11" applyNumberFormat="1" applyFont="1" applyFill="1" applyBorder="1" applyAlignment="1" applyProtection="1">
      <alignment horizontal="center" vertical="center" wrapText="1"/>
      <protection locked="0"/>
    </xf>
    <xf numFmtId="0" fontId="70" fillId="27" borderId="8" xfId="11" applyFont="1" applyFill="1" applyBorder="1" applyAlignment="1" applyProtection="1">
      <alignment horizontal="center" vertical="center" wrapText="1"/>
      <protection locked="0"/>
    </xf>
    <xf numFmtId="3" fontId="70" fillId="26" borderId="8" xfId="11" applyNumberFormat="1" applyFont="1" applyFill="1" applyBorder="1" applyAlignment="1" applyProtection="1">
      <alignment horizontal="center" vertical="center" wrapText="1"/>
      <protection locked="0"/>
    </xf>
    <xf numFmtId="3" fontId="70" fillId="15" borderId="8" xfId="11" applyNumberFormat="1" applyFont="1" applyFill="1" applyBorder="1" applyAlignment="1" applyProtection="1">
      <alignment horizontal="center" vertical="center" wrapText="1"/>
      <protection locked="0"/>
    </xf>
    <xf numFmtId="3" fontId="70" fillId="16" borderId="8" xfId="11" applyNumberFormat="1" applyFont="1" applyFill="1" applyBorder="1" applyAlignment="1">
      <alignment horizontal="center" vertical="center" wrapText="1"/>
    </xf>
    <xf numFmtId="3" fontId="70" fillId="16" borderId="8" xfId="11" applyNumberFormat="1" applyFont="1" applyFill="1" applyBorder="1" applyAlignment="1" applyProtection="1">
      <alignment horizontal="left" vertical="center" wrapText="1"/>
      <protection locked="0"/>
    </xf>
    <xf numFmtId="0" fontId="67" fillId="19" borderId="8" xfId="11" applyFont="1" applyFill="1" applyBorder="1" applyAlignment="1" applyProtection="1">
      <alignment horizontal="center" vertical="center" wrapText="1"/>
      <protection locked="0"/>
    </xf>
    <xf numFmtId="3" fontId="70" fillId="27" borderId="8" xfId="11" applyNumberFormat="1" applyFont="1" applyFill="1" applyBorder="1" applyAlignment="1" applyProtection="1">
      <alignment horizontal="center" vertical="center" wrapText="1"/>
      <protection locked="0"/>
    </xf>
    <xf numFmtId="0" fontId="70" fillId="17" borderId="8" xfId="11" applyFont="1" applyFill="1" applyBorder="1" applyAlignment="1" applyProtection="1">
      <alignment horizontal="center" vertical="center" wrapText="1"/>
      <protection locked="0"/>
    </xf>
    <xf numFmtId="0" fontId="70" fillId="17" borderId="8" xfId="11" applyFont="1" applyFill="1" applyBorder="1" applyAlignment="1">
      <alignment horizontal="center" vertical="center" wrapText="1"/>
    </xf>
    <xf numFmtId="0" fontId="61" fillId="0" borderId="2" xfId="31" applyFont="1" applyBorder="1" applyAlignment="1">
      <alignment horizontal="center" vertical="center"/>
    </xf>
    <xf numFmtId="0" fontId="61" fillId="0" borderId="2" xfId="31" applyFont="1" applyBorder="1" applyAlignment="1">
      <alignment horizontal="center" vertical="center" wrapText="1"/>
    </xf>
    <xf numFmtId="0" fontId="61" fillId="0" borderId="2" xfId="31" applyFont="1" applyBorder="1" applyAlignment="1">
      <alignment vertical="center"/>
    </xf>
    <xf numFmtId="0" fontId="61" fillId="0" borderId="2" xfId="31" applyFont="1" applyBorder="1" applyAlignment="1">
      <alignment vertical="center" wrapText="1"/>
    </xf>
    <xf numFmtId="1" fontId="61" fillId="0" borderId="2" xfId="11" applyNumberFormat="1" applyFont="1" applyBorder="1" applyAlignment="1">
      <alignment horizontal="center" vertical="center" wrapText="1"/>
    </xf>
    <xf numFmtId="3" fontId="61" fillId="0" borderId="2" xfId="31" applyNumberFormat="1" applyFont="1" applyBorder="1" applyAlignment="1">
      <alignment horizontal="center" vertical="center"/>
    </xf>
    <xf numFmtId="0" fontId="61" fillId="0" borderId="2" xfId="32" applyFont="1" applyBorder="1" applyAlignment="1">
      <alignment horizontal="center" vertical="center" wrapText="1"/>
    </xf>
    <xf numFmtId="43" fontId="61" fillId="0" borderId="2" xfId="33" applyNumberFormat="1" applyFont="1" applyFill="1" applyBorder="1" applyAlignment="1" applyProtection="1">
      <alignment horizontal="left" vertical="center" wrapText="1"/>
    </xf>
    <xf numFmtId="10" fontId="61" fillId="0" borderId="2" xfId="31" applyNumberFormat="1" applyFont="1" applyBorder="1" applyAlignment="1">
      <alignment horizontal="center" vertical="center"/>
    </xf>
    <xf numFmtId="180" fontId="61" fillId="0" borderId="2" xfId="34" applyNumberFormat="1" applyFont="1" applyFill="1" applyBorder="1" applyAlignment="1" applyProtection="1">
      <alignment horizontal="center" vertical="center"/>
    </xf>
    <xf numFmtId="9" fontId="61" fillId="0" borderId="2" xfId="34" applyFont="1" applyFill="1" applyBorder="1" applyAlignment="1" applyProtection="1">
      <alignment horizontal="center" vertical="center"/>
    </xf>
    <xf numFmtId="10" fontId="61" fillId="0" borderId="2" xfId="34" applyNumberFormat="1" applyFont="1" applyFill="1" applyBorder="1" applyAlignment="1" applyProtection="1">
      <alignment horizontal="center" vertical="center"/>
    </xf>
    <xf numFmtId="172" fontId="61" fillId="0" borderId="2" xfId="34" applyNumberFormat="1" applyFont="1" applyFill="1" applyBorder="1" applyAlignment="1" applyProtection="1">
      <alignment horizontal="center" vertical="center"/>
    </xf>
    <xf numFmtId="181" fontId="61" fillId="0" borderId="2" xfId="31" applyNumberFormat="1" applyFont="1" applyBorder="1" applyAlignment="1">
      <alignment horizontal="center" vertical="center"/>
    </xf>
    <xf numFmtId="3" fontId="61" fillId="0" borderId="2" xfId="35" applyNumberFormat="1" applyFont="1" applyFill="1" applyBorder="1" applyAlignment="1" applyProtection="1">
      <alignment vertical="center" wrapText="1"/>
    </xf>
    <xf numFmtId="3" fontId="61" fillId="0" borderId="2" xfId="35" applyNumberFormat="1" applyFont="1" applyFill="1" applyBorder="1" applyAlignment="1" applyProtection="1">
      <alignment vertical="center" wrapText="1"/>
      <protection locked="0"/>
    </xf>
    <xf numFmtId="0" fontId="0" fillId="0" borderId="0" xfId="0" applyFont="1"/>
    <xf numFmtId="0" fontId="0" fillId="0" borderId="2" xfId="0" applyFont="1" applyBorder="1" applyAlignment="1">
      <alignment horizontal="justify" vertical="center"/>
    </xf>
    <xf numFmtId="0" fontId="0" fillId="0" borderId="2" xfId="31" applyFont="1" applyBorder="1" applyAlignment="1">
      <alignment vertical="center" wrapText="1"/>
    </xf>
    <xf numFmtId="9" fontId="0" fillId="0" borderId="2" xfId="34" applyFont="1" applyFill="1" applyBorder="1" applyAlignment="1" applyProtection="1">
      <alignment horizontal="center" vertical="center"/>
    </xf>
    <xf numFmtId="0" fontId="0" fillId="0" borderId="2" xfId="0" applyFont="1" applyBorder="1" applyAlignment="1">
      <alignment vertical="top" wrapText="1"/>
    </xf>
    <xf numFmtId="0" fontId="0" fillId="0" borderId="8" xfId="0" applyFont="1" applyBorder="1" applyAlignment="1">
      <alignment vertical="top" wrapText="1"/>
    </xf>
    <xf numFmtId="0" fontId="24" fillId="0" borderId="2" xfId="0" applyFont="1" applyBorder="1" applyAlignment="1">
      <alignment vertical="top" wrapText="1"/>
    </xf>
    <xf numFmtId="0" fontId="22" fillId="0" borderId="0" xfId="0" applyFont="1" applyAlignment="1">
      <alignment vertical="top" wrapText="1"/>
    </xf>
    <xf numFmtId="0" fontId="0" fillId="0" borderId="0" xfId="0" applyFont="1" applyAlignment="1">
      <alignment vertical="top"/>
    </xf>
    <xf numFmtId="0" fontId="0" fillId="11" borderId="17" xfId="0" applyFill="1" applyBorder="1" applyAlignment="1">
      <alignment wrapText="1"/>
    </xf>
    <xf numFmtId="0" fontId="72" fillId="34" borderId="16" xfId="0" applyFont="1" applyFill="1" applyBorder="1" applyAlignment="1">
      <alignment horizontal="left" vertical="center" wrapText="1"/>
    </xf>
    <xf numFmtId="0" fontId="73" fillId="34" borderId="16" xfId="0" applyFont="1" applyFill="1" applyBorder="1" applyAlignment="1">
      <alignment horizontal="center" vertical="center" wrapText="1"/>
    </xf>
    <xf numFmtId="0" fontId="72" fillId="0" borderId="16" xfId="0" applyFont="1" applyBorder="1" applyAlignment="1">
      <alignment horizontal="left" vertical="center" wrapText="1"/>
    </xf>
    <xf numFmtId="0" fontId="73" fillId="0" borderId="16" xfId="0" applyFont="1" applyBorder="1" applyAlignment="1">
      <alignment horizontal="center" vertical="center" wrapText="1"/>
    </xf>
    <xf numFmtId="0" fontId="72" fillId="0" borderId="2" xfId="0" applyFont="1" applyBorder="1" applyAlignment="1">
      <alignment horizontal="left" vertical="center" wrapText="1"/>
    </xf>
    <xf numFmtId="0" fontId="73" fillId="0" borderId="2" xfId="0" applyFont="1" applyBorder="1" applyAlignment="1">
      <alignment horizontal="center" vertical="center" wrapText="1"/>
    </xf>
    <xf numFmtId="0" fontId="74" fillId="0" borderId="19" xfId="0" applyFont="1" applyBorder="1" applyAlignment="1">
      <alignment horizontal="center" vertical="center" wrapText="1"/>
    </xf>
    <xf numFmtId="0" fontId="72" fillId="34" borderId="2" xfId="0" applyFont="1" applyFill="1" applyBorder="1" applyAlignment="1">
      <alignment horizontal="left" vertical="center" wrapText="1"/>
    </xf>
    <xf numFmtId="0" fontId="73" fillId="0" borderId="8" xfId="0" applyFont="1" applyBorder="1" applyAlignment="1">
      <alignment horizontal="center" vertical="center" wrapText="1"/>
    </xf>
    <xf numFmtId="0" fontId="61" fillId="0" borderId="0" xfId="0" applyFont="1" applyAlignment="1">
      <alignment vertical="center"/>
    </xf>
    <xf numFmtId="0" fontId="75" fillId="0" borderId="2" xfId="0" applyFont="1" applyBorder="1" applyAlignment="1">
      <alignment horizontal="center" vertical="center"/>
    </xf>
    <xf numFmtId="0" fontId="75" fillId="0" borderId="0" xfId="0" applyFont="1" applyAlignment="1">
      <alignment horizontal="center" vertical="center"/>
    </xf>
    <xf numFmtId="0" fontId="61" fillId="0" borderId="2" xfId="0" applyFont="1" applyBorder="1" applyAlignment="1">
      <alignment horizontal="center" vertical="center"/>
    </xf>
    <xf numFmtId="0" fontId="61" fillId="0" borderId="2" xfId="0" applyFont="1" applyBorder="1" applyAlignment="1">
      <alignment horizontal="justify" vertical="center" wrapText="1"/>
    </xf>
    <xf numFmtId="0" fontId="61" fillId="0" borderId="2" xfId="0" applyFont="1" applyFill="1" applyBorder="1" applyAlignment="1">
      <alignment horizontal="center" vertical="center"/>
    </xf>
    <xf numFmtId="0" fontId="61" fillId="0" borderId="2" xfId="0" applyFont="1" applyBorder="1" applyAlignment="1">
      <alignment vertical="center"/>
    </xf>
    <xf numFmtId="0" fontId="75" fillId="0" borderId="10" xfId="0" applyFont="1" applyBorder="1" applyAlignment="1">
      <alignment horizontal="center" vertical="center"/>
    </xf>
    <xf numFmtId="0" fontId="61" fillId="0" borderId="1" xfId="0" applyFont="1" applyBorder="1" applyAlignment="1">
      <alignment horizontal="center" vertical="center"/>
    </xf>
    <xf numFmtId="0" fontId="76" fillId="0" borderId="0" xfId="0" applyFont="1" applyAlignment="1">
      <alignment vertical="center"/>
    </xf>
    <xf numFmtId="0" fontId="77" fillId="0" borderId="0" xfId="0" applyFont="1" applyAlignment="1">
      <alignment vertical="center" wrapText="1"/>
    </xf>
    <xf numFmtId="0" fontId="78" fillId="0" borderId="0" xfId="0" applyFont="1" applyAlignment="1">
      <alignment horizontal="justify" vertical="center" wrapText="1"/>
    </xf>
    <xf numFmtId="0" fontId="79" fillId="5" borderId="2" xfId="0" applyFont="1" applyFill="1" applyBorder="1" applyAlignment="1">
      <alignment horizontal="center" vertical="center" wrapText="1"/>
    </xf>
    <xf numFmtId="0" fontId="61" fillId="0" borderId="0" xfId="0" applyFont="1" applyAlignment="1">
      <alignment vertical="center" wrapText="1"/>
    </xf>
    <xf numFmtId="0" fontId="61" fillId="0" borderId="0" xfId="0" applyFont="1" applyAlignment="1">
      <alignment horizontal="center" vertical="center"/>
    </xf>
    <xf numFmtId="0" fontId="61" fillId="0" borderId="1" xfId="0" applyFont="1" applyBorder="1" applyAlignment="1">
      <alignment horizontal="center" vertical="center" wrapText="1"/>
    </xf>
    <xf numFmtId="14" fontId="61" fillId="0" borderId="1" xfId="0" applyNumberFormat="1" applyFont="1" applyBorder="1" applyAlignment="1">
      <alignment horizontal="center" vertical="center" wrapText="1"/>
    </xf>
    <xf numFmtId="0" fontId="75" fillId="0" borderId="1" xfId="0" applyFont="1" applyBorder="1" applyAlignment="1">
      <alignment horizontal="center" vertical="center" wrapText="1"/>
    </xf>
    <xf numFmtId="0" fontId="61" fillId="0" borderId="0" xfId="0" applyFont="1" applyAlignment="1">
      <alignment wrapText="1"/>
    </xf>
    <xf numFmtId="14" fontId="75" fillId="0" borderId="1" xfId="0" applyNumberFormat="1" applyFont="1" applyBorder="1" applyAlignment="1">
      <alignment horizontal="center" vertical="center" wrapText="1"/>
    </xf>
    <xf numFmtId="0" fontId="75" fillId="0" borderId="0" xfId="0" applyFont="1" applyAlignment="1">
      <alignment wrapText="1"/>
    </xf>
    <xf numFmtId="0" fontId="75" fillId="0" borderId="0" xfId="0" applyFont="1"/>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justify" vertical="center"/>
    </xf>
    <xf numFmtId="175" fontId="0" fillId="0" borderId="0" xfId="24" applyNumberFormat="1" applyFont="1" applyFill="1" applyAlignment="1">
      <alignment horizontal="right" vertical="center"/>
    </xf>
    <xf numFmtId="175" fontId="0" fillId="0" borderId="0" xfId="24" applyNumberFormat="1" applyFont="1" applyFill="1" applyAlignment="1">
      <alignment horizontal="center" vertical="center"/>
    </xf>
    <xf numFmtId="14" fontId="0" fillId="0" borderId="0" xfId="0" applyNumberFormat="1" applyFont="1" applyAlignment="1">
      <alignment horizontal="center" vertical="center"/>
    </xf>
    <xf numFmtId="0" fontId="6" fillId="0" borderId="2" xfId="0" applyFont="1" applyBorder="1" applyAlignment="1">
      <alignment horizontal="left" vertical="center" wrapText="1"/>
    </xf>
    <xf numFmtId="175" fontId="24" fillId="0" borderId="2" xfId="24" applyNumberFormat="1" applyFont="1" applyFill="1" applyBorder="1" applyAlignment="1">
      <alignment horizontal="right" vertical="center" wrapText="1"/>
    </xf>
    <xf numFmtId="175" fontId="24" fillId="0" borderId="2" xfId="24" applyNumberFormat="1" applyFont="1" applyFill="1" applyBorder="1" applyAlignment="1">
      <alignment horizontal="center" vertical="center" wrapText="1"/>
    </xf>
    <xf numFmtId="14" fontId="6" fillId="0" borderId="2" xfId="0" applyNumberFormat="1" applyFont="1" applyBorder="1" applyAlignment="1">
      <alignment horizontal="center" vertical="center" wrapText="1"/>
    </xf>
    <xf numFmtId="176" fontId="6" fillId="0" borderId="2" xfId="0" applyNumberFormat="1" applyFont="1" applyBorder="1" applyAlignment="1">
      <alignment horizontal="center" vertical="center" wrapText="1"/>
    </xf>
    <xf numFmtId="0" fontId="6" fillId="0" borderId="0" xfId="0" applyFont="1" applyAlignment="1">
      <alignment horizontal="center" vertical="center" wrapText="1"/>
    </xf>
    <xf numFmtId="0" fontId="0" fillId="0" borderId="2" xfId="0" applyFont="1" applyBorder="1" applyAlignment="1">
      <alignment horizontal="left" vertical="center" wrapText="1"/>
    </xf>
    <xf numFmtId="177" fontId="24" fillId="0" borderId="2" xfId="22" applyNumberFormat="1" applyFont="1" applyFill="1" applyBorder="1" applyAlignment="1">
      <alignment horizontal="center" vertical="center" wrapText="1"/>
    </xf>
    <xf numFmtId="14" fontId="0" fillId="0" borderId="2" xfId="0" applyNumberFormat="1" applyFont="1" applyBorder="1" applyAlignment="1">
      <alignment horizontal="center" vertical="center" wrapText="1"/>
    </xf>
    <xf numFmtId="0" fontId="0" fillId="33" borderId="2" xfId="0" applyFont="1" applyFill="1" applyBorder="1" applyAlignment="1">
      <alignment horizontal="left" vertical="center" wrapText="1"/>
    </xf>
    <xf numFmtId="176" fontId="0" fillId="0" borderId="2" xfId="0" applyNumberFormat="1" applyFont="1" applyBorder="1" applyAlignment="1">
      <alignment horizontal="center" vertical="center" wrapText="1"/>
    </xf>
    <xf numFmtId="0" fontId="24" fillId="0" borderId="2" xfId="0" applyFont="1" applyBorder="1" applyAlignment="1">
      <alignment horizontal="left" vertical="center" wrapText="1"/>
    </xf>
    <xf numFmtId="14" fontId="59" fillId="0" borderId="2" xfId="28" applyNumberFormat="1" applyFont="1" applyBorder="1" applyAlignment="1">
      <alignment horizontal="center" vertical="center" wrapText="1"/>
    </xf>
    <xf numFmtId="43" fontId="24" fillId="0" borderId="2" xfId="22" applyFont="1" applyFill="1" applyBorder="1" applyAlignment="1">
      <alignment horizontal="center" vertical="center" wrapText="1"/>
    </xf>
    <xf numFmtId="176" fontId="24" fillId="0" borderId="2" xfId="22" applyNumberFormat="1" applyFont="1" applyFill="1" applyBorder="1" applyAlignment="1">
      <alignment horizontal="center" vertical="center" wrapText="1"/>
    </xf>
    <xf numFmtId="0" fontId="59" fillId="0" borderId="2" xfId="28" applyFont="1" applyBorder="1" applyAlignment="1">
      <alignment horizontal="center" vertical="center" wrapText="1"/>
    </xf>
    <xf numFmtId="0" fontId="24" fillId="0" borderId="2" xfId="22" applyNumberFormat="1" applyFont="1" applyFill="1" applyBorder="1" applyAlignment="1">
      <alignment horizontal="center" vertical="center" wrapText="1"/>
    </xf>
    <xf numFmtId="14" fontId="0" fillId="31" borderId="2" xfId="0" applyNumberFormat="1" applyFont="1" applyFill="1" applyBorder="1" applyAlignment="1">
      <alignment horizontal="center" vertical="center" wrapText="1"/>
    </xf>
    <xf numFmtId="175" fontId="24" fillId="0" borderId="2" xfId="24" applyNumberFormat="1" applyFont="1" applyBorder="1" applyAlignment="1">
      <alignment horizontal="right" vertical="center" wrapText="1"/>
    </xf>
    <xf numFmtId="175" fontId="24" fillId="0" borderId="2" xfId="24" applyNumberFormat="1" applyFont="1" applyBorder="1" applyAlignment="1">
      <alignment horizontal="center" vertical="center" wrapText="1"/>
    </xf>
    <xf numFmtId="175" fontId="24" fillId="0" borderId="2" xfId="24" applyNumberFormat="1" applyFont="1" applyFill="1" applyBorder="1" applyAlignment="1">
      <alignment horizontal="justify" vertical="center" wrapText="1"/>
    </xf>
    <xf numFmtId="14" fontId="24" fillId="0" borderId="2" xfId="0" applyNumberFormat="1" applyFont="1" applyBorder="1" applyAlignment="1">
      <alignment horizontal="center" vertical="center" wrapText="1"/>
    </xf>
    <xf numFmtId="0" fontId="0" fillId="33" borderId="2" xfId="0" applyFont="1" applyFill="1" applyBorder="1" applyAlignment="1">
      <alignment horizontal="center" vertical="center" wrapText="1"/>
    </xf>
    <xf numFmtId="41" fontId="24" fillId="0" borderId="2" xfId="23" applyFont="1" applyFill="1" applyBorder="1" applyAlignment="1">
      <alignment horizontal="justify" vertical="center" wrapText="1"/>
    </xf>
    <xf numFmtId="0" fontId="0" fillId="0" borderId="0" xfId="0" applyFont="1" applyAlignment="1">
      <alignment horizontal="left" vertical="center" wrapText="1"/>
    </xf>
    <xf numFmtId="175" fontId="0" fillId="0" borderId="0" xfId="24" applyNumberFormat="1" applyFont="1" applyFill="1" applyAlignment="1">
      <alignment horizontal="right" vertical="center" wrapText="1"/>
    </xf>
    <xf numFmtId="14" fontId="0" fillId="0" borderId="0" xfId="0" applyNumberFormat="1" applyFont="1" applyAlignment="1">
      <alignment horizontal="center" vertical="center" wrapText="1"/>
    </xf>
    <xf numFmtId="176"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61" fillId="0" borderId="0" xfId="0" applyFont="1" applyBorder="1"/>
    <xf numFmtId="0" fontId="61" fillId="0" borderId="2" xfId="0" applyFont="1" applyBorder="1" applyAlignment="1">
      <alignment horizontal="right" vertical="center" wrapText="1"/>
    </xf>
    <xf numFmtId="0" fontId="61" fillId="0" borderId="2" xfId="0" applyFont="1" applyBorder="1" applyAlignment="1">
      <alignment horizontal="left" vertical="center" wrapText="1"/>
    </xf>
    <xf numFmtId="167" fontId="61" fillId="2" borderId="2" xfId="0" applyNumberFormat="1" applyFont="1" applyFill="1" applyBorder="1" applyAlignment="1" applyProtection="1">
      <alignment horizontal="right" vertical="center"/>
      <protection locked="0"/>
    </xf>
    <xf numFmtId="0" fontId="61" fillId="0" borderId="0" xfId="0" applyFont="1" applyBorder="1" applyAlignment="1">
      <alignment horizontal="left" vertical="center" wrapText="1"/>
    </xf>
    <xf numFmtId="0" fontId="61" fillId="0" borderId="0" xfId="0" applyFont="1" applyFill="1" applyBorder="1" applyAlignment="1">
      <alignment horizontal="center"/>
    </xf>
    <xf numFmtId="0" fontId="61" fillId="0" borderId="0" xfId="0" applyFont="1" applyFill="1" applyBorder="1"/>
    <xf numFmtId="0" fontId="61" fillId="0" borderId="0" xfId="0" applyFont="1" applyAlignment="1">
      <alignment horizontal="center"/>
    </xf>
    <xf numFmtId="0" fontId="75" fillId="25" borderId="2"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0" fillId="11" borderId="33" xfId="0" applyFill="1" applyBorder="1" applyAlignment="1">
      <alignment wrapText="1"/>
    </xf>
    <xf numFmtId="0" fontId="72" fillId="0" borderId="2" xfId="0" applyFont="1" applyBorder="1" applyAlignment="1">
      <alignment horizontal="center" wrapText="1"/>
    </xf>
    <xf numFmtId="0" fontId="74" fillId="0" borderId="2" xfId="0" applyFont="1" applyBorder="1" applyAlignment="1">
      <alignment horizontal="center" vertical="center" wrapText="1"/>
    </xf>
    <xf numFmtId="0" fontId="80" fillId="0" borderId="87" xfId="0" applyFont="1" applyBorder="1" applyAlignment="1">
      <alignment horizontal="center" vertical="center" wrapText="1"/>
    </xf>
    <xf numFmtId="0" fontId="80" fillId="0" borderId="91" xfId="0" applyFont="1" applyBorder="1" applyAlignment="1">
      <alignment vertical="center" wrapText="1"/>
    </xf>
    <xf numFmtId="0" fontId="80" fillId="0" borderId="92" xfId="0" applyFont="1" applyBorder="1" applyAlignment="1">
      <alignment horizontal="center" vertical="center" wrapText="1"/>
    </xf>
    <xf numFmtId="0" fontId="72" fillId="0" borderId="92" xfId="0" applyFont="1" applyBorder="1" applyAlignment="1">
      <alignment horizontal="center" vertical="center" wrapText="1"/>
    </xf>
    <xf numFmtId="0" fontId="72" fillId="0" borderId="92" xfId="0" applyFont="1" applyBorder="1" applyAlignment="1">
      <alignment horizontal="right" vertical="center" wrapText="1"/>
    </xf>
    <xf numFmtId="0" fontId="72" fillId="0" borderId="91" xfId="0" applyFont="1" applyBorder="1" applyAlignment="1">
      <alignment vertical="center" wrapText="1"/>
    </xf>
    <xf numFmtId="0" fontId="72" fillId="0" borderId="93" xfId="0" applyFont="1" applyBorder="1" applyAlignment="1">
      <alignment vertical="center" wrapText="1"/>
    </xf>
    <xf numFmtId="0" fontId="72" fillId="0" borderId="94" xfId="0" applyFont="1" applyBorder="1" applyAlignment="1">
      <alignment vertical="center" wrapText="1"/>
    </xf>
    <xf numFmtId="0" fontId="80" fillId="0" borderId="95" xfId="0" applyFont="1" applyBorder="1" applyAlignment="1">
      <alignment vertical="center" wrapText="1"/>
    </xf>
    <xf numFmtId="0" fontId="80" fillId="0" borderId="96" xfId="0" applyFont="1" applyBorder="1" applyAlignment="1">
      <alignment horizontal="center" vertical="center" wrapText="1"/>
    </xf>
    <xf numFmtId="0" fontId="80" fillId="0" borderId="96" xfId="0" applyFont="1" applyBorder="1" applyAlignment="1">
      <alignment horizontal="right" vertical="center" wrapText="1"/>
    </xf>
    <xf numFmtId="0" fontId="80" fillId="0" borderId="101" xfId="0" applyFont="1" applyBorder="1" applyAlignment="1">
      <alignment horizontal="center" vertical="center" wrapText="1"/>
    </xf>
    <xf numFmtId="0" fontId="81" fillId="0" borderId="92" xfId="0" applyFont="1" applyBorder="1" applyAlignment="1">
      <alignment horizontal="center" vertical="center" wrapText="1"/>
    </xf>
    <xf numFmtId="0" fontId="72" fillId="0" borderId="100" xfId="0" applyFont="1" applyBorder="1" applyAlignment="1">
      <alignment vertical="center" wrapText="1"/>
    </xf>
    <xf numFmtId="0" fontId="72" fillId="0" borderId="102" xfId="0" applyFont="1" applyBorder="1" applyAlignment="1">
      <alignment vertical="center" wrapText="1"/>
    </xf>
    <xf numFmtId="0" fontId="81" fillId="0" borderId="92" xfId="0" applyFont="1" applyBorder="1" applyAlignment="1">
      <alignment horizontal="center" vertical="center"/>
    </xf>
    <xf numFmtId="0" fontId="81" fillId="0" borderId="96" xfId="0" applyFont="1" applyBorder="1" applyAlignment="1">
      <alignment horizontal="center" vertical="center" wrapText="1"/>
    </xf>
    <xf numFmtId="0" fontId="80" fillId="0" borderId="103" xfId="0" applyFont="1" applyBorder="1" applyAlignment="1">
      <alignment vertical="center" wrapText="1"/>
    </xf>
    <xf numFmtId="0" fontId="71" fillId="0" borderId="0" xfId="0" applyFont="1" applyAlignment="1">
      <alignment horizontal="justify" vertical="center"/>
    </xf>
    <xf numFmtId="0" fontId="16" fillId="3" borderId="11" xfId="0" applyFont="1" applyFill="1" applyBorder="1" applyAlignment="1">
      <alignment horizontal="center" vertical="center"/>
    </xf>
    <xf numFmtId="167" fontId="6" fillId="2" borderId="2" xfId="0" applyNumberFormat="1" applyFont="1" applyFill="1" applyBorder="1" applyAlignment="1">
      <alignment horizontal="center" vertical="center"/>
    </xf>
    <xf numFmtId="0" fontId="62" fillId="0" borderId="2" xfId="16" applyFont="1" applyFill="1" applyBorder="1" applyAlignment="1">
      <alignment horizontal="center" vertical="center"/>
    </xf>
    <xf numFmtId="0" fontId="61" fillId="0" borderId="2" xfId="0" applyFont="1" applyFill="1" applyBorder="1" applyAlignment="1">
      <alignment horizontal="left" vertical="center"/>
    </xf>
    <xf numFmtId="3" fontId="62" fillId="0" borderId="2" xfId="16" applyNumberFormat="1" applyFont="1" applyFill="1" applyBorder="1" applyAlignment="1">
      <alignment horizontal="left"/>
    </xf>
    <xf numFmtId="0" fontId="62" fillId="0" borderId="2" xfId="16" applyFont="1" applyFill="1" applyBorder="1" applyAlignment="1">
      <alignment horizontal="left" wrapText="1"/>
    </xf>
    <xf numFmtId="0" fontId="63" fillId="0" borderId="53" xfId="1" applyFont="1" applyFill="1" applyBorder="1" applyAlignment="1" applyProtection="1">
      <alignment horizontal="left" vertical="center"/>
    </xf>
    <xf numFmtId="0" fontId="61" fillId="0" borderId="2" xfId="0" applyFont="1" applyFill="1" applyBorder="1" applyAlignment="1">
      <alignment horizontal="right" vertical="center"/>
    </xf>
    <xf numFmtId="0" fontId="4" fillId="0" borderId="0" xfId="16" applyFont="1" applyAlignment="1">
      <alignment horizontal="left"/>
    </xf>
    <xf numFmtId="3" fontId="17" fillId="0" borderId="2" xfId="16" applyNumberFormat="1" applyFont="1" applyBorder="1" applyAlignment="1">
      <alignment horizontal="left" vertical="center"/>
    </xf>
    <xf numFmtId="3" fontId="4" fillId="0" borderId="0" xfId="16" applyNumberFormat="1" applyFont="1" applyAlignment="1">
      <alignment horizontal="left"/>
    </xf>
    <xf numFmtId="0" fontId="0" fillId="0" borderId="25" xfId="0" applyBorder="1"/>
    <xf numFmtId="0" fontId="0" fillId="0" borderId="23" xfId="0" applyBorder="1"/>
    <xf numFmtId="0" fontId="20" fillId="0" borderId="27" xfId="37" applyFont="1" applyBorder="1" applyAlignment="1">
      <alignment horizontal="left" vertical="center" wrapText="1" indent="1"/>
    </xf>
    <xf numFmtId="0" fontId="20" fillId="0" borderId="28" xfId="37" applyFont="1" applyBorder="1" applyAlignment="1">
      <alignment horizontal="left" vertical="center" wrapText="1" indent="1"/>
    </xf>
    <xf numFmtId="0" fontId="0" fillId="0" borderId="28" xfId="0" applyBorder="1"/>
    <xf numFmtId="0" fontId="0" fillId="0" borderId="29" xfId="0" applyBorder="1"/>
    <xf numFmtId="49" fontId="111" fillId="29" borderId="37" xfId="0" applyNumberFormat="1" applyFont="1" applyFill="1" applyBorder="1" applyAlignment="1">
      <alignment horizontal="center" vertical="center" wrapText="1"/>
    </xf>
    <xf numFmtId="49" fontId="111" fillId="35" borderId="37" xfId="0" applyNumberFormat="1" applyFont="1" applyFill="1" applyBorder="1" applyAlignment="1">
      <alignment horizontal="center" vertical="center" wrapText="1"/>
    </xf>
    <xf numFmtId="0" fontId="6" fillId="29" borderId="37" xfId="0" applyFont="1" applyFill="1" applyBorder="1" applyAlignment="1">
      <alignment horizontal="center" vertical="center" wrapText="1"/>
    </xf>
    <xf numFmtId="0" fontId="21" fillId="0" borderId="27" xfId="0" applyFont="1" applyBorder="1" applyAlignment="1">
      <alignment horizontal="left" vertical="center" wrapText="1" indent="1"/>
    </xf>
    <xf numFmtId="0" fontId="21" fillId="0" borderId="28" xfId="0" applyFont="1" applyBorder="1" applyAlignment="1">
      <alignment horizontal="left" vertical="center" wrapText="1" indent="1"/>
    </xf>
    <xf numFmtId="0" fontId="0" fillId="0" borderId="49" xfId="0" applyFont="1" applyFill="1" applyBorder="1" applyAlignment="1">
      <alignment horizontal="center" vertical="center" wrapText="1"/>
    </xf>
    <xf numFmtId="2" fontId="0" fillId="0" borderId="66" xfId="0" applyNumberFormat="1" applyFont="1" applyFill="1" applyBorder="1" applyAlignment="1">
      <alignment horizontal="left" vertical="center" wrapText="1" indent="1"/>
    </xf>
    <xf numFmtId="49" fontId="83" fillId="0" borderId="66" xfId="0" applyNumberFormat="1" applyFont="1" applyFill="1" applyBorder="1" applyAlignment="1">
      <alignment horizontal="left" wrapText="1"/>
    </xf>
    <xf numFmtId="49" fontId="83" fillId="0" borderId="66" xfId="0" applyNumberFormat="1" applyFont="1" applyFill="1" applyBorder="1" applyAlignment="1">
      <alignment horizontal="center" vertical="center" wrapText="1"/>
    </xf>
    <xf numFmtId="0" fontId="83" fillId="0" borderId="66" xfId="0" applyFont="1" applyFill="1" applyBorder="1" applyAlignment="1">
      <alignment horizontal="left" wrapText="1"/>
    </xf>
    <xf numFmtId="0" fontId="83" fillId="0" borderId="66" xfId="0" applyFont="1" applyFill="1" applyBorder="1" applyAlignment="1">
      <alignment horizontal="center"/>
    </xf>
    <xf numFmtId="0" fontId="0" fillId="0" borderId="66" xfId="0" applyFont="1" applyFill="1" applyBorder="1" applyAlignment="1">
      <alignment horizontal="left" vertical="center" wrapText="1" indent="1"/>
    </xf>
    <xf numFmtId="0" fontId="0" fillId="0" borderId="67" xfId="0" applyFont="1" applyFill="1" applyBorder="1" applyAlignment="1">
      <alignment horizontal="left" vertical="center" wrapText="1" indent="1"/>
    </xf>
    <xf numFmtId="0" fontId="20" fillId="0" borderId="0" xfId="0" applyFont="1" applyFill="1" applyAlignment="1">
      <alignment horizontal="left" vertical="center" wrapText="1" indent="1"/>
    </xf>
    <xf numFmtId="0" fontId="0" fillId="0" borderId="50" xfId="0" applyFont="1" applyFill="1" applyBorder="1" applyAlignment="1">
      <alignment horizontal="center" vertical="center" wrapText="1"/>
    </xf>
    <xf numFmtId="2" fontId="0" fillId="0" borderId="62" xfId="0" applyNumberFormat="1" applyFont="1" applyFill="1" applyBorder="1" applyAlignment="1">
      <alignment horizontal="left" vertical="center" wrapText="1" indent="1"/>
    </xf>
    <xf numFmtId="49" fontId="83" fillId="0" borderId="62" xfId="0" applyNumberFormat="1" applyFont="1" applyFill="1" applyBorder="1" applyAlignment="1">
      <alignment horizontal="left" vertical="center" wrapText="1"/>
    </xf>
    <xf numFmtId="49" fontId="83" fillId="0" borderId="62" xfId="0" applyNumberFormat="1" applyFont="1" applyFill="1" applyBorder="1" applyAlignment="1">
      <alignment horizontal="center" vertical="center" wrapText="1"/>
    </xf>
    <xf numFmtId="0" fontId="83" fillId="0" borderId="62" xfId="0" applyFont="1" applyFill="1" applyBorder="1" applyAlignment="1">
      <alignment horizontal="left" wrapText="1"/>
    </xf>
    <xf numFmtId="0" fontId="83" fillId="0" borderId="62" xfId="0" applyFont="1" applyFill="1" applyBorder="1" applyAlignment="1">
      <alignment horizontal="center"/>
    </xf>
    <xf numFmtId="0" fontId="0" fillId="0" borderId="62" xfId="0" applyFont="1" applyFill="1" applyBorder="1" applyAlignment="1">
      <alignment horizontal="left" vertical="center" wrapText="1" indent="1"/>
    </xf>
    <xf numFmtId="49" fontId="83" fillId="0" borderId="62" xfId="0" applyNumberFormat="1" applyFont="1" applyFill="1" applyBorder="1" applyAlignment="1">
      <alignment horizontal="left" wrapText="1"/>
    </xf>
    <xf numFmtId="0" fontId="83" fillId="0" borderId="62" xfId="0" applyFont="1" applyFill="1" applyBorder="1" applyAlignment="1">
      <alignment horizontal="center" vertical="center"/>
    </xf>
    <xf numFmtId="0" fontId="83" fillId="0" borderId="62" xfId="0" applyFont="1" applyFill="1" applyBorder="1" applyAlignment="1">
      <alignment horizontal="left" vertical="center" wrapText="1"/>
    </xf>
    <xf numFmtId="1" fontId="83" fillId="0" borderId="62" xfId="0" applyNumberFormat="1" applyFont="1" applyFill="1" applyBorder="1" applyAlignment="1">
      <alignment horizontal="left" wrapText="1"/>
    </xf>
    <xf numFmtId="0" fontId="84" fillId="0" borderId="62" xfId="0" applyFont="1" applyFill="1" applyBorder="1" applyAlignment="1">
      <alignment horizontal="left"/>
    </xf>
    <xf numFmtId="0" fontId="83" fillId="0" borderId="62" xfId="0" applyFont="1" applyFill="1" applyBorder="1"/>
    <xf numFmtId="0" fontId="83" fillId="0" borderId="62" xfId="0" applyFont="1" applyFill="1" applyBorder="1" applyAlignment="1">
      <alignment horizontal="left"/>
    </xf>
    <xf numFmtId="0" fontId="83" fillId="0" borderId="62" xfId="0" applyFont="1" applyFill="1" applyBorder="1" applyAlignment="1">
      <alignment horizontal="center" vertical="center" wrapText="1"/>
    </xf>
    <xf numFmtId="0" fontId="84" fillId="0" borderId="62" xfId="0" applyFont="1" applyFill="1" applyBorder="1" applyAlignment="1">
      <alignment horizontal="center" vertical="center"/>
    </xf>
    <xf numFmtId="0" fontId="84" fillId="0" borderId="62" xfId="0" applyFont="1" applyFill="1" applyBorder="1" applyAlignment="1">
      <alignment horizontal="left" wrapText="1"/>
    </xf>
    <xf numFmtId="1" fontId="83" fillId="0" borderId="62" xfId="0" applyNumberFormat="1" applyFont="1" applyFill="1" applyBorder="1" applyAlignment="1">
      <alignment horizontal="center" vertical="center" wrapText="1"/>
    </xf>
    <xf numFmtId="1" fontId="84" fillId="0" borderId="62" xfId="16" applyNumberFormat="1" applyFont="1" applyFill="1" applyBorder="1" applyAlignment="1">
      <alignment horizontal="center" vertical="center" wrapText="1"/>
    </xf>
    <xf numFmtId="1" fontId="83" fillId="0" borderId="62" xfId="16" applyNumberFormat="1" applyFont="1" applyFill="1" applyBorder="1" applyAlignment="1">
      <alignment horizontal="left" wrapText="1"/>
    </xf>
    <xf numFmtId="1" fontId="83" fillId="0" borderId="62" xfId="0" applyNumberFormat="1" applyFont="1" applyFill="1" applyBorder="1" applyAlignment="1">
      <alignment vertical="center" wrapText="1"/>
    </xf>
    <xf numFmtId="182" fontId="83" fillId="0" borderId="62" xfId="11" applyNumberFormat="1" applyFont="1" applyFill="1" applyBorder="1" applyAlignment="1">
      <alignment horizontal="left"/>
    </xf>
    <xf numFmtId="12" fontId="83" fillId="0" borderId="62" xfId="22" applyNumberFormat="1" applyFont="1" applyFill="1" applyBorder="1" applyAlignment="1">
      <alignment horizontal="center" vertical="center" wrapText="1"/>
    </xf>
    <xf numFmtId="182" fontId="85" fillId="0" borderId="62" xfId="11" applyNumberFormat="1" applyFont="1" applyFill="1" applyBorder="1" applyAlignment="1">
      <alignment horizontal="left"/>
    </xf>
    <xf numFmtId="182" fontId="83" fillId="0" borderId="62" xfId="11" applyNumberFormat="1" applyFont="1" applyFill="1" applyBorder="1" applyAlignment="1">
      <alignment horizontal="left" wrapText="1"/>
    </xf>
    <xf numFmtId="0" fontId="84" fillId="0" borderId="62" xfId="0" applyFont="1" applyFill="1" applyBorder="1" applyAlignment="1">
      <alignment horizontal="center"/>
    </xf>
    <xf numFmtId="0" fontId="0" fillId="0" borderId="62" xfId="0" applyFont="1" applyFill="1" applyBorder="1" applyAlignment="1">
      <alignment vertical="center" wrapText="1"/>
    </xf>
    <xf numFmtId="0" fontId="0" fillId="0" borderId="62" xfId="0" applyFont="1" applyFill="1" applyBorder="1" applyAlignment="1">
      <alignment horizontal="left" vertical="center" wrapText="1"/>
    </xf>
    <xf numFmtId="1" fontId="83" fillId="0" borderId="62" xfId="0" applyNumberFormat="1" applyFont="1" applyFill="1" applyBorder="1" applyAlignment="1">
      <alignment horizontal="center" vertical="center"/>
    </xf>
    <xf numFmtId="1" fontId="83" fillId="0" borderId="62" xfId="0" applyNumberFormat="1" applyFont="1" applyFill="1" applyBorder="1" applyAlignment="1">
      <alignment horizontal="left" vertical="center" wrapText="1"/>
    </xf>
    <xf numFmtId="183" fontId="83" fillId="0" borderId="62" xfId="0" applyNumberFormat="1" applyFont="1" applyFill="1" applyBorder="1" applyAlignment="1">
      <alignment horizontal="left" wrapText="1"/>
    </xf>
    <xf numFmtId="0" fontId="83" fillId="0" borderId="62" xfId="0" applyFont="1" applyFill="1" applyBorder="1" applyAlignment="1">
      <alignment vertical="center" wrapText="1"/>
    </xf>
    <xf numFmtId="0" fontId="83" fillId="0" borderId="62" xfId="16" applyFont="1" applyFill="1" applyBorder="1" applyAlignment="1">
      <alignment horizontal="justify" wrapText="1"/>
    </xf>
    <xf numFmtId="0" fontId="83" fillId="0" borderId="62" xfId="16" applyFont="1" applyFill="1" applyBorder="1" applyAlignment="1">
      <alignment horizontal="center" vertical="center"/>
    </xf>
    <xf numFmtId="14" fontId="83" fillId="0" borderId="62" xfId="0" applyNumberFormat="1" applyFont="1" applyFill="1" applyBorder="1" applyAlignment="1">
      <alignment horizontal="center" vertical="center"/>
    </xf>
    <xf numFmtId="0" fontId="85" fillId="0" borderId="62" xfId="0" applyFont="1" applyFill="1" applyBorder="1" applyAlignment="1">
      <alignment horizontal="left"/>
    </xf>
    <xf numFmtId="0" fontId="83" fillId="0" borderId="62" xfId="0" applyFont="1" applyFill="1" applyBorder="1" applyAlignment="1">
      <alignment wrapText="1"/>
    </xf>
    <xf numFmtId="1" fontId="84" fillId="0" borderId="62" xfId="0" applyNumberFormat="1" applyFont="1" applyFill="1" applyBorder="1" applyAlignment="1">
      <alignment horizontal="center" vertical="center" wrapText="1"/>
    </xf>
    <xf numFmtId="1" fontId="84" fillId="0" borderId="62" xfId="0" applyNumberFormat="1" applyFont="1" applyFill="1" applyBorder="1" applyAlignment="1">
      <alignment horizontal="left" wrapText="1"/>
    </xf>
    <xf numFmtId="0" fontId="0" fillId="0" borderId="62" xfId="0" applyFont="1" applyFill="1" applyBorder="1" applyAlignment="1">
      <alignment horizontal="center" vertical="center"/>
    </xf>
    <xf numFmtId="1" fontId="0" fillId="0" borderId="62" xfId="0" applyNumberFormat="1" applyFont="1" applyFill="1" applyBorder="1" applyAlignment="1">
      <alignment horizontal="center" vertical="center" wrapText="1"/>
    </xf>
    <xf numFmtId="1" fontId="0" fillId="0" borderId="62" xfId="0" applyNumberFormat="1" applyFont="1" applyFill="1" applyBorder="1" applyAlignment="1">
      <alignment horizontal="center" vertical="center"/>
    </xf>
    <xf numFmtId="1" fontId="62" fillId="0" borderId="62" xfId="0" applyNumberFormat="1" applyFont="1" applyFill="1" applyBorder="1" applyAlignment="1">
      <alignment horizontal="center" vertical="center"/>
    </xf>
    <xf numFmtId="0" fontId="0" fillId="0" borderId="62" xfId="0" applyFont="1" applyFill="1" applyBorder="1" applyAlignment="1">
      <alignment horizontal="center" vertical="center" wrapText="1"/>
    </xf>
    <xf numFmtId="0" fontId="62" fillId="0" borderId="62" xfId="0" applyFont="1" applyFill="1" applyBorder="1" applyAlignment="1">
      <alignment horizontal="center" vertical="center"/>
    </xf>
    <xf numFmtId="1" fontId="62" fillId="0" borderId="62" xfId="0" applyNumberFormat="1" applyFont="1" applyFill="1" applyBorder="1" applyAlignment="1">
      <alignment horizontal="center" vertical="center" wrapText="1"/>
    </xf>
    <xf numFmtId="0" fontId="62" fillId="0" borderId="62" xfId="0" applyFont="1" applyFill="1" applyBorder="1" applyAlignment="1">
      <alignment horizontal="center" vertical="center" wrapText="1"/>
    </xf>
    <xf numFmtId="0" fontId="0" fillId="0" borderId="62" xfId="0" applyFont="1" applyFill="1" applyBorder="1" applyAlignment="1">
      <alignment horizontal="center"/>
    </xf>
    <xf numFmtId="11" fontId="0" fillId="0" borderId="62" xfId="0" applyNumberFormat="1" applyFont="1" applyFill="1" applyBorder="1" applyAlignment="1">
      <alignment horizontal="center" vertical="center"/>
    </xf>
    <xf numFmtId="11" fontId="0" fillId="0" borderId="62" xfId="0" applyNumberFormat="1" applyFont="1" applyFill="1" applyBorder="1" applyAlignment="1">
      <alignment horizontal="center" vertical="center" wrapText="1"/>
    </xf>
    <xf numFmtId="183" fontId="0" fillId="0" borderId="62" xfId="0" applyNumberFormat="1" applyFont="1" applyFill="1" applyBorder="1" applyAlignment="1">
      <alignment horizontal="center" vertical="center" wrapText="1"/>
    </xf>
    <xf numFmtId="14" fontId="0" fillId="0" borderId="62" xfId="0" applyNumberFormat="1" applyFont="1" applyFill="1" applyBorder="1" applyAlignment="1">
      <alignment horizontal="center" vertical="center" wrapText="1"/>
    </xf>
    <xf numFmtId="0" fontId="59" fillId="0" borderId="62" xfId="0" applyFont="1" applyFill="1" applyBorder="1" applyAlignment="1">
      <alignment horizontal="center" vertical="center" wrapText="1"/>
    </xf>
    <xf numFmtId="0" fontId="0" fillId="0" borderId="62" xfId="0" applyFont="1" applyFill="1" applyBorder="1" applyAlignment="1">
      <alignment horizontal="center" wrapText="1"/>
    </xf>
    <xf numFmtId="0" fontId="0" fillId="0" borderId="62" xfId="0" quotePrefix="1" applyFont="1" applyFill="1" applyBorder="1" applyAlignment="1">
      <alignment horizontal="left" wrapText="1"/>
    </xf>
    <xf numFmtId="14" fontId="0" fillId="0" borderId="62" xfId="0" applyNumberFormat="1" applyFont="1" applyFill="1" applyBorder="1" applyAlignment="1">
      <alignment wrapText="1"/>
    </xf>
    <xf numFmtId="0" fontId="0" fillId="0" borderId="62" xfId="0" applyFont="1" applyFill="1" applyBorder="1" applyAlignment="1">
      <alignment wrapText="1"/>
    </xf>
    <xf numFmtId="0" fontId="0" fillId="0" borderId="62" xfId="0" applyFont="1" applyFill="1" applyBorder="1" applyAlignment="1">
      <alignment horizontal="left" wrapText="1"/>
    </xf>
    <xf numFmtId="0" fontId="0" fillId="0" borderId="62" xfId="0" quotePrefix="1" applyFont="1" applyFill="1" applyBorder="1" applyAlignment="1">
      <alignment horizontal="center" wrapText="1"/>
    </xf>
    <xf numFmtId="0" fontId="0" fillId="0" borderId="62" xfId="0" applyFont="1" applyFill="1" applyBorder="1" applyAlignment="1">
      <alignment vertical="top" wrapText="1"/>
    </xf>
    <xf numFmtId="14" fontId="0" fillId="0" borderId="62" xfId="0" applyNumberFormat="1" applyFont="1" applyFill="1" applyBorder="1" applyAlignment="1">
      <alignment horizontal="right" wrapText="1"/>
    </xf>
    <xf numFmtId="0" fontId="0" fillId="0" borderId="62" xfId="0" applyFont="1" applyFill="1" applyBorder="1" applyAlignment="1">
      <alignment horizontal="right" wrapText="1"/>
    </xf>
    <xf numFmtId="14" fontId="0" fillId="0" borderId="62" xfId="0" applyNumberFormat="1" applyFont="1" applyFill="1" applyBorder="1" applyAlignment="1">
      <alignment horizontal="right"/>
    </xf>
    <xf numFmtId="0" fontId="0" fillId="0" borderId="62" xfId="0" applyFont="1" applyFill="1" applyBorder="1"/>
    <xf numFmtId="0" fontId="0" fillId="0" borderId="62" xfId="0" applyFont="1" applyFill="1" applyBorder="1" applyAlignment="1">
      <alignment horizontal="right"/>
    </xf>
    <xf numFmtId="0" fontId="86" fillId="0" borderId="109" xfId="0" applyFont="1" applyFill="1" applyBorder="1" applyAlignment="1">
      <alignment vertical="top" wrapText="1"/>
    </xf>
    <xf numFmtId="0" fontId="86" fillId="0" borderId="109" xfId="0" applyFont="1" applyFill="1" applyBorder="1" applyAlignment="1">
      <alignment horizontal="left" vertical="top" wrapText="1"/>
    </xf>
    <xf numFmtId="0" fontId="87" fillId="0" borderId="23" xfId="0" applyFont="1" applyFill="1" applyBorder="1" applyAlignment="1">
      <alignment vertical="top" wrapText="1"/>
    </xf>
    <xf numFmtId="49" fontId="0" fillId="0" borderId="62" xfId="0" applyNumberFormat="1" applyFont="1" applyFill="1" applyBorder="1" applyAlignment="1">
      <alignment horizontal="center" vertical="center" wrapText="1"/>
    </xf>
    <xf numFmtId="0" fontId="0" fillId="0" borderId="23" xfId="0" applyFont="1" applyFill="1" applyBorder="1" applyAlignment="1">
      <alignment vertical="top" wrapText="1"/>
    </xf>
    <xf numFmtId="0" fontId="88" fillId="0" borderId="109" xfId="0" applyFont="1" applyFill="1" applyBorder="1" applyAlignment="1">
      <alignment horizontal="justify" vertical="top"/>
    </xf>
    <xf numFmtId="0" fontId="88" fillId="0" borderId="109" xfId="0" applyFont="1" applyFill="1" applyBorder="1" applyAlignment="1">
      <alignment horizontal="justify" vertical="center"/>
    </xf>
    <xf numFmtId="0" fontId="0" fillId="0" borderId="23" xfId="0" applyFont="1" applyFill="1" applyBorder="1" applyAlignment="1">
      <alignment horizontal="right"/>
    </xf>
    <xf numFmtId="14" fontId="0" fillId="0" borderId="23" xfId="0" applyNumberFormat="1" applyFont="1" applyFill="1" applyBorder="1" applyAlignment="1">
      <alignment horizontal="right"/>
    </xf>
    <xf numFmtId="0" fontId="0" fillId="0" borderId="23" xfId="0" applyFont="1" applyFill="1" applyBorder="1"/>
    <xf numFmtId="0" fontId="0" fillId="0" borderId="23" xfId="0" applyFont="1" applyFill="1" applyBorder="1" applyAlignment="1">
      <alignment wrapText="1"/>
    </xf>
    <xf numFmtId="0" fontId="88" fillId="0" borderId="109" xfId="0" applyFont="1" applyFill="1" applyBorder="1" applyAlignment="1">
      <alignment horizontal="justify" vertical="top" wrapText="1"/>
    </xf>
    <xf numFmtId="0" fontId="88" fillId="0" borderId="109" xfId="0" applyFont="1" applyFill="1" applyBorder="1" applyAlignment="1">
      <alignment horizontal="justify" vertical="center" wrapText="1"/>
    </xf>
    <xf numFmtId="0" fontId="88" fillId="0" borderId="109" xfId="0" applyFont="1" applyFill="1" applyBorder="1" applyAlignment="1">
      <alignment horizontal="justify" wrapText="1"/>
    </xf>
    <xf numFmtId="0" fontId="88" fillId="0" borderId="109" xfId="0" applyFont="1" applyFill="1" applyBorder="1" applyAlignment="1">
      <alignment horizontal="left" vertical="top" wrapText="1"/>
    </xf>
    <xf numFmtId="0" fontId="89" fillId="0" borderId="62" xfId="0" applyFont="1" applyFill="1" applyBorder="1" applyAlignment="1">
      <alignment horizontal="justify" vertical="top"/>
    </xf>
    <xf numFmtId="0" fontId="89" fillId="0" borderId="62" xfId="0" applyFont="1" applyFill="1" applyBorder="1" applyAlignment="1">
      <alignment horizontal="justify" vertical="center"/>
    </xf>
    <xf numFmtId="0" fontId="89" fillId="0" borderId="108" xfId="0" applyFont="1" applyFill="1" applyBorder="1" applyAlignment="1">
      <alignment horizontal="justify" vertical="center"/>
    </xf>
    <xf numFmtId="14" fontId="0" fillId="0" borderId="23" xfId="0" applyNumberFormat="1" applyFont="1" applyFill="1" applyBorder="1" applyAlignment="1">
      <alignment wrapText="1"/>
    </xf>
    <xf numFmtId="0" fontId="89" fillId="0" borderId="62" xfId="0" applyFont="1" applyFill="1" applyBorder="1" applyAlignment="1">
      <alignment horizontal="justify" vertical="center" wrapText="1"/>
    </xf>
    <xf numFmtId="0" fontId="89" fillId="0" borderId="62" xfId="0" applyFont="1" applyFill="1" applyBorder="1" applyAlignment="1">
      <alignment horizontal="justify" vertical="top" wrapText="1"/>
    </xf>
    <xf numFmtId="0" fontId="89" fillId="0" borderId="62" xfId="0" applyFont="1" applyFill="1" applyBorder="1" applyAlignment="1">
      <alignment horizontal="left" vertical="center" wrapText="1"/>
    </xf>
    <xf numFmtId="0" fontId="89" fillId="0" borderId="108" xfId="0" applyFont="1" applyFill="1" applyBorder="1" applyAlignment="1">
      <alignment horizontal="justify" vertical="center" wrapText="1"/>
    </xf>
    <xf numFmtId="0" fontId="90" fillId="0" borderId="108" xfId="0" applyFont="1" applyFill="1" applyBorder="1" applyAlignment="1">
      <alignment horizontal="justify" vertical="center" wrapText="1"/>
    </xf>
    <xf numFmtId="0" fontId="89" fillId="0" borderId="62" xfId="0" applyFont="1" applyFill="1" applyBorder="1" applyAlignment="1">
      <alignment horizontal="center" vertical="center" wrapText="1"/>
    </xf>
    <xf numFmtId="0" fontId="89" fillId="0" borderId="110" xfId="0" applyFont="1" applyFill="1" applyBorder="1" applyAlignment="1">
      <alignment horizontal="justify" vertical="center" wrapText="1"/>
    </xf>
    <xf numFmtId="0" fontId="89" fillId="0" borderId="67" xfId="0" applyFont="1" applyFill="1" applyBorder="1" applyAlignment="1">
      <alignment horizontal="justify" vertical="top" wrapText="1"/>
    </xf>
    <xf numFmtId="0" fontId="89" fillId="0" borderId="62" xfId="0" applyFont="1" applyFill="1" applyBorder="1" applyAlignment="1" applyProtection="1">
      <alignment vertical="top" wrapText="1"/>
      <protection locked="0"/>
    </xf>
    <xf numFmtId="0" fontId="91" fillId="0" borderId="110" xfId="0" applyFont="1" applyFill="1" applyBorder="1" applyAlignment="1">
      <alignment horizontal="justify" vertical="center" wrapText="1"/>
    </xf>
    <xf numFmtId="49" fontId="0" fillId="0" borderId="62" xfId="0" applyNumberFormat="1" applyFont="1" applyFill="1" applyBorder="1" applyAlignment="1">
      <alignment horizontal="center" wrapText="1"/>
    </xf>
    <xf numFmtId="0" fontId="91" fillId="0" borderId="62" xfId="0" applyFont="1" applyFill="1" applyBorder="1" applyAlignment="1">
      <alignment horizontal="justify" vertical="center" wrapText="1"/>
    </xf>
    <xf numFmtId="0" fontId="89" fillId="0" borderId="23" xfId="0" applyFont="1" applyFill="1" applyBorder="1" applyAlignment="1">
      <alignment horizontal="justify" vertical="center"/>
    </xf>
    <xf numFmtId="0" fontId="91" fillId="0" borderId="62" xfId="0" applyFont="1" applyFill="1" applyBorder="1" applyAlignment="1">
      <alignment vertical="center" wrapText="1"/>
    </xf>
    <xf numFmtId="0" fontId="86" fillId="0" borderId="62" xfId="0" applyFont="1" applyFill="1" applyBorder="1" applyAlignment="1">
      <alignment horizontal="left" vertical="top" wrapText="1"/>
    </xf>
    <xf numFmtId="184" fontId="93" fillId="0" borderId="23" xfId="0" applyNumberFormat="1" applyFont="1" applyFill="1" applyBorder="1" applyAlignment="1">
      <alignment horizontal="left" vertical="top" wrapText="1"/>
    </xf>
    <xf numFmtId="14" fontId="0" fillId="0" borderId="62" xfId="0" applyNumberFormat="1" applyFont="1" applyFill="1" applyBorder="1" applyAlignment="1">
      <alignment horizontal="right" vertical="center" wrapText="1"/>
    </xf>
    <xf numFmtId="14" fontId="0" fillId="0" borderId="62" xfId="0" applyNumberFormat="1" applyFont="1" applyFill="1" applyBorder="1" applyAlignment="1">
      <alignment vertical="center"/>
    </xf>
    <xf numFmtId="0" fontId="0" fillId="0" borderId="62" xfId="0" applyFont="1" applyFill="1" applyBorder="1" applyAlignment="1">
      <alignment vertical="center"/>
    </xf>
    <xf numFmtId="14" fontId="0" fillId="0" borderId="62" xfId="0" applyNumberFormat="1" applyFont="1" applyFill="1" applyBorder="1"/>
    <xf numFmtId="0" fontId="60" fillId="0" borderId="62" xfId="0" applyFont="1" applyFill="1" applyBorder="1" applyAlignment="1">
      <alignment horizontal="justify" vertical="top" wrapText="1"/>
    </xf>
    <xf numFmtId="0" fontId="60" fillId="0" borderId="62" xfId="0" applyFont="1" applyFill="1" applyBorder="1" applyAlignment="1">
      <alignment horizontal="justify" vertical="center" wrapText="1"/>
    </xf>
    <xf numFmtId="0" fontId="89" fillId="0" borderId="62" xfId="0" applyFont="1" applyFill="1" applyBorder="1" applyAlignment="1">
      <alignment horizontal="left" vertical="top" wrapText="1"/>
    </xf>
    <xf numFmtId="14" fontId="0" fillId="0" borderId="23" xfId="0" applyNumberFormat="1" applyFont="1" applyFill="1" applyBorder="1"/>
    <xf numFmtId="0" fontId="89" fillId="0" borderId="23" xfId="0" applyFont="1" applyFill="1" applyBorder="1" applyAlignment="1">
      <alignment vertical="top" wrapText="1"/>
    </xf>
    <xf numFmtId="0" fontId="91" fillId="0" borderId="62" xfId="0" applyFont="1" applyFill="1" applyBorder="1" applyAlignment="1">
      <alignment horizontal="center" vertical="center"/>
    </xf>
    <xf numFmtId="185" fontId="91" fillId="0" borderId="62" xfId="0" applyNumberFormat="1" applyFont="1" applyFill="1" applyBorder="1" applyAlignment="1">
      <alignment horizontal="center" vertical="center"/>
    </xf>
    <xf numFmtId="0" fontId="94" fillId="0" borderId="111" xfId="0" applyFont="1" applyFill="1" applyBorder="1" applyAlignment="1">
      <alignment horizontal="justify" vertical="center" wrapText="1"/>
    </xf>
    <xf numFmtId="0" fontId="89" fillId="0" borderId="62" xfId="0" applyFont="1" applyFill="1" applyBorder="1" applyAlignment="1">
      <alignment horizontal="left" wrapText="1"/>
    </xf>
    <xf numFmtId="0" fontId="96" fillId="0" borderId="62" xfId="0" applyFont="1" applyFill="1" applyBorder="1" applyAlignment="1">
      <alignment horizontal="justify" vertical="center" wrapText="1"/>
    </xf>
    <xf numFmtId="14" fontId="96" fillId="0" borderId="62" xfId="0" applyNumberFormat="1" applyFont="1" applyFill="1" applyBorder="1" applyAlignment="1">
      <alignment horizontal="center" vertical="center"/>
    </xf>
    <xf numFmtId="14" fontId="91" fillId="0" borderId="62" xfId="0" applyNumberFormat="1" applyFont="1" applyFill="1" applyBorder="1" applyAlignment="1" applyProtection="1">
      <alignment horizontal="center" vertical="center" wrapText="1"/>
      <protection locked="0"/>
    </xf>
    <xf numFmtId="0" fontId="89" fillId="0" borderId="62" xfId="0" applyFont="1" applyFill="1" applyBorder="1" applyAlignment="1">
      <alignment vertical="center" wrapText="1"/>
    </xf>
    <xf numFmtId="14" fontId="97" fillId="0" borderId="62" xfId="0" applyNumberFormat="1" applyFont="1" applyFill="1" applyBorder="1" applyAlignment="1">
      <alignment horizontal="center" vertical="center"/>
    </xf>
    <xf numFmtId="0" fontId="98" fillId="0" borderId="62" xfId="0" applyFont="1" applyFill="1" applyBorder="1" applyAlignment="1">
      <alignment horizontal="justify" vertical="center" wrapText="1"/>
    </xf>
    <xf numFmtId="185" fontId="0" fillId="0" borderId="62" xfId="0" applyNumberFormat="1" applyFont="1" applyFill="1" applyBorder="1" applyAlignment="1">
      <alignment horizontal="center" vertical="center"/>
    </xf>
    <xf numFmtId="0" fontId="94" fillId="0" borderId="110" xfId="0" applyFont="1" applyFill="1" applyBorder="1" applyAlignment="1">
      <alignment horizontal="justify" vertical="center" wrapText="1"/>
    </xf>
    <xf numFmtId="185" fontId="95" fillId="0" borderId="62" xfId="0" applyNumberFormat="1" applyFont="1" applyFill="1" applyBorder="1" applyAlignment="1">
      <alignment horizontal="center" vertical="center"/>
    </xf>
    <xf numFmtId="0" fontId="99" fillId="0" borderId="62" xfId="0" applyFont="1" applyFill="1" applyBorder="1" applyAlignment="1">
      <alignment horizontal="justify" vertical="center" wrapText="1"/>
    </xf>
    <xf numFmtId="0" fontId="89" fillId="0" borderId="62" xfId="0" applyFont="1" applyFill="1" applyBorder="1" applyAlignment="1">
      <alignment horizontal="justify" wrapText="1"/>
    </xf>
    <xf numFmtId="0" fontId="60" fillId="0" borderId="110" xfId="0" applyFont="1" applyFill="1" applyBorder="1" applyAlignment="1">
      <alignment horizontal="justify" vertical="center" wrapText="1"/>
    </xf>
    <xf numFmtId="0" fontId="98" fillId="0" borderId="110" xfId="0" applyFont="1" applyFill="1" applyBorder="1" applyAlignment="1">
      <alignment horizontal="justify" vertical="center" wrapText="1"/>
    </xf>
    <xf numFmtId="14" fontId="98" fillId="0" borderId="62" xfId="0" applyNumberFormat="1" applyFont="1" applyFill="1" applyBorder="1" applyAlignment="1">
      <alignment horizontal="center" vertical="center"/>
    </xf>
    <xf numFmtId="0" fontId="99" fillId="0" borderId="110" xfId="0" applyFont="1" applyFill="1" applyBorder="1" applyAlignment="1">
      <alignment horizontal="justify" vertical="center" wrapText="1"/>
    </xf>
    <xf numFmtId="0" fontId="94" fillId="0" borderId="67" xfId="0" applyFont="1" applyFill="1" applyBorder="1" applyAlignment="1">
      <alignment horizontal="justify" vertical="center"/>
    </xf>
    <xf numFmtId="14" fontId="94" fillId="0" borderId="67" xfId="0" applyNumberFormat="1" applyFont="1" applyFill="1" applyBorder="1" applyAlignment="1">
      <alignment horizontal="center" vertical="center" wrapText="1"/>
    </xf>
    <xf numFmtId="0" fontId="94" fillId="0" borderId="62" xfId="0" applyFont="1" applyFill="1" applyBorder="1" applyAlignment="1">
      <alignment horizontal="justify" vertical="center"/>
    </xf>
    <xf numFmtId="14" fontId="95" fillId="0" borderId="62" xfId="0" applyNumberFormat="1" applyFont="1" applyFill="1" applyBorder="1" applyAlignment="1">
      <alignment horizontal="center" vertical="center"/>
    </xf>
    <xf numFmtId="0" fontId="95" fillId="0" borderId="67" xfId="0" applyFont="1" applyFill="1" applyBorder="1" applyAlignment="1">
      <alignment horizontal="center" vertical="center"/>
    </xf>
    <xf numFmtId="0" fontId="94" fillId="0" borderId="62" xfId="0" applyFont="1" applyFill="1" applyBorder="1" applyAlignment="1">
      <alignment horizontal="left" vertical="center" wrapText="1"/>
    </xf>
    <xf numFmtId="0" fontId="95" fillId="0" borderId="62" xfId="0" applyFont="1" applyFill="1" applyBorder="1" applyAlignment="1">
      <alignment horizontal="center" vertical="center"/>
    </xf>
    <xf numFmtId="0" fontId="94" fillId="0" borderId="62" xfId="0" applyFont="1" applyFill="1" applyBorder="1" applyAlignment="1">
      <alignment horizontal="justify" vertical="center" wrapText="1"/>
    </xf>
    <xf numFmtId="0" fontId="94" fillId="0" borderId="62" xfId="0" applyFont="1" applyFill="1" applyBorder="1" applyAlignment="1">
      <alignment horizontal="center" vertical="center" wrapText="1"/>
    </xf>
    <xf numFmtId="14" fontId="100" fillId="0" borderId="62" xfId="0" applyNumberFormat="1" applyFont="1" applyFill="1" applyBorder="1" applyAlignment="1">
      <alignment horizontal="center" vertical="center"/>
    </xf>
    <xf numFmtId="0" fontId="100" fillId="0" borderId="62" xfId="0" applyFont="1" applyFill="1" applyBorder="1" applyAlignment="1">
      <alignment horizontal="center" vertical="center"/>
    </xf>
    <xf numFmtId="14" fontId="95" fillId="0" borderId="62" xfId="0" applyNumberFormat="1" applyFont="1" applyFill="1" applyBorder="1" applyAlignment="1">
      <alignment horizontal="center" vertical="center" wrapText="1"/>
    </xf>
    <xf numFmtId="0" fontId="95" fillId="0" borderId="23" xfId="36" applyFont="1" applyFill="1" applyBorder="1" applyAlignment="1">
      <alignment horizontal="center" vertical="center"/>
    </xf>
    <xf numFmtId="0" fontId="94" fillId="0" borderId="108" xfId="0" applyFont="1" applyFill="1" applyBorder="1" applyAlignment="1">
      <alignment horizontal="justify" vertical="center" wrapText="1"/>
    </xf>
    <xf numFmtId="14" fontId="95" fillId="0" borderId="108" xfId="0" applyNumberFormat="1" applyFont="1" applyFill="1" applyBorder="1" applyAlignment="1">
      <alignment horizontal="center" vertical="center" wrapText="1"/>
    </xf>
    <xf numFmtId="0" fontId="94" fillId="0" borderId="62" xfId="0" applyFont="1" applyFill="1" applyBorder="1" applyAlignment="1">
      <alignment vertical="center" wrapText="1"/>
    </xf>
    <xf numFmtId="0" fontId="94" fillId="0" borderId="23" xfId="0" applyFont="1" applyFill="1" applyBorder="1" applyAlignment="1">
      <alignment vertical="center" wrapText="1"/>
    </xf>
    <xf numFmtId="14" fontId="95" fillId="0" borderId="23" xfId="0" applyNumberFormat="1" applyFont="1" applyFill="1" applyBorder="1" applyAlignment="1">
      <alignment horizontal="center" vertical="center" wrapText="1"/>
    </xf>
    <xf numFmtId="0" fontId="94" fillId="0" borderId="67" xfId="0" applyFont="1" applyFill="1" applyBorder="1" applyAlignment="1">
      <alignment horizontal="justify" vertical="center" wrapText="1"/>
    </xf>
    <xf numFmtId="14" fontId="95" fillId="0" borderId="67" xfId="0" applyNumberFormat="1" applyFont="1" applyFill="1" applyBorder="1" applyAlignment="1">
      <alignment horizontal="center" vertical="center" wrapText="1"/>
    </xf>
    <xf numFmtId="185" fontId="95" fillId="0" borderId="65" xfId="0" applyNumberFormat="1" applyFont="1" applyFill="1" applyBorder="1" applyAlignment="1">
      <alignment horizontal="center" vertical="center"/>
    </xf>
    <xf numFmtId="14" fontId="95" fillId="0" borderId="67" xfId="0" applyNumberFormat="1" applyFont="1" applyFill="1" applyBorder="1" applyAlignment="1">
      <alignment horizontal="center" vertical="center"/>
    </xf>
    <xf numFmtId="0" fontId="95" fillId="0" borderId="65" xfId="0" applyFont="1" applyFill="1" applyBorder="1" applyAlignment="1">
      <alignment horizontal="center" vertical="center"/>
    </xf>
    <xf numFmtId="0" fontId="95" fillId="0" borderId="62" xfId="0" applyFont="1" applyFill="1" applyBorder="1"/>
    <xf numFmtId="0" fontId="95" fillId="0" borderId="62" xfId="0" applyFont="1" applyFill="1" applyBorder="1" applyAlignment="1">
      <alignment horizontal="left" vertical="center" wrapText="1"/>
    </xf>
    <xf numFmtId="0" fontId="95" fillId="0" borderId="62" xfId="0" applyFont="1" applyFill="1" applyBorder="1" applyAlignment="1">
      <alignment wrapText="1"/>
    </xf>
    <xf numFmtId="0" fontId="101" fillId="0" borderId="62" xfId="0" applyFont="1" applyFill="1" applyBorder="1" applyAlignment="1">
      <alignment horizontal="center" vertical="center" wrapText="1"/>
    </xf>
    <xf numFmtId="14" fontId="101" fillId="0" borderId="62" xfId="0" applyNumberFormat="1" applyFont="1" applyFill="1" applyBorder="1" applyAlignment="1">
      <alignment horizontal="center" vertical="center" wrapText="1"/>
    </xf>
    <xf numFmtId="14" fontId="94" fillId="0" borderId="62" xfId="0" applyNumberFormat="1" applyFont="1" applyFill="1" applyBorder="1" applyAlignment="1">
      <alignment horizontal="center" vertical="center" wrapText="1"/>
    </xf>
    <xf numFmtId="14" fontId="101" fillId="0" borderId="62" xfId="0" applyNumberFormat="1" applyFont="1" applyFill="1" applyBorder="1" applyAlignment="1">
      <alignment horizontal="center" vertical="center"/>
    </xf>
    <xf numFmtId="0" fontId="95" fillId="0" borderId="62" xfId="0" applyFont="1" applyFill="1" applyBorder="1" applyAlignment="1">
      <alignment horizontal="center" vertical="center" wrapText="1"/>
    </xf>
    <xf numFmtId="0" fontId="94" fillId="0" borderId="62" xfId="0" applyFont="1" applyFill="1" applyBorder="1" applyAlignment="1">
      <alignment horizontal="center" vertical="center"/>
    </xf>
    <xf numFmtId="14" fontId="94" fillId="0" borderId="62" xfId="0" applyNumberFormat="1" applyFont="1" applyFill="1" applyBorder="1" applyAlignment="1">
      <alignment horizontal="center" vertical="center"/>
    </xf>
    <xf numFmtId="0" fontId="91" fillId="0" borderId="109" xfId="0" applyFont="1" applyFill="1" applyBorder="1" applyAlignment="1">
      <alignment wrapText="1"/>
    </xf>
    <xf numFmtId="14" fontId="102" fillId="0" borderId="62" xfId="0" applyNumberFormat="1" applyFont="1" applyFill="1" applyBorder="1" applyAlignment="1">
      <alignment horizontal="center" vertical="center"/>
    </xf>
    <xf numFmtId="0" fontId="91" fillId="0" borderId="109" xfId="0" applyFont="1" applyFill="1" applyBorder="1" applyAlignment="1">
      <alignment vertical="center" wrapText="1"/>
    </xf>
    <xf numFmtId="14" fontId="0" fillId="0" borderId="62" xfId="0" applyNumberFormat="1" applyFont="1" applyFill="1" applyBorder="1" applyAlignment="1">
      <alignment horizontal="center" vertical="center"/>
    </xf>
    <xf numFmtId="0" fontId="89" fillId="0" borderId="109" xfId="0" applyFont="1" applyFill="1" applyBorder="1" applyAlignment="1">
      <alignment vertical="center" wrapText="1"/>
    </xf>
    <xf numFmtId="14" fontId="91" fillId="0" borderId="62" xfId="0" applyNumberFormat="1" applyFont="1" applyFill="1" applyBorder="1" applyAlignment="1">
      <alignment horizontal="center" vertical="center"/>
    </xf>
    <xf numFmtId="0" fontId="91" fillId="0" borderId="109" xfId="0" applyFont="1" applyFill="1" applyBorder="1" applyAlignment="1">
      <alignment horizontal="left" wrapText="1"/>
    </xf>
    <xf numFmtId="0" fontId="91" fillId="0" borderId="109" xfId="0" applyFont="1" applyFill="1" applyBorder="1" applyAlignment="1">
      <alignment horizontal="justify" vertical="center" wrapText="1"/>
    </xf>
    <xf numFmtId="0" fontId="91" fillId="0" borderId="109" xfId="0" applyFont="1" applyFill="1" applyBorder="1" applyAlignment="1">
      <alignment horizontal="left" vertical="center" wrapText="1"/>
    </xf>
    <xf numFmtId="0" fontId="89" fillId="0" borderId="109" xfId="0" applyFont="1" applyFill="1" applyBorder="1" applyAlignment="1">
      <alignment horizontal="justify" vertical="center" wrapText="1"/>
    </xf>
    <xf numFmtId="0" fontId="103" fillId="0" borderId="104" xfId="0" applyFont="1" applyFill="1" applyBorder="1" applyAlignment="1">
      <alignment horizontal="left" vertical="center" wrapText="1"/>
    </xf>
    <xf numFmtId="14" fontId="54" fillId="0" borderId="104" xfId="0" applyNumberFormat="1" applyFont="1" applyFill="1" applyBorder="1" applyAlignment="1">
      <alignment horizontal="center" vertical="center" wrapText="1"/>
    </xf>
    <xf numFmtId="186" fontId="54" fillId="0" borderId="104" xfId="0" applyNumberFormat="1" applyFont="1" applyFill="1" applyBorder="1" applyAlignment="1">
      <alignment horizontal="center" vertical="center" wrapText="1"/>
    </xf>
    <xf numFmtId="0" fontId="103" fillId="0" borderId="105" xfId="0" applyFont="1" applyFill="1" applyBorder="1" applyAlignment="1">
      <alignment horizontal="left" vertical="center" wrapText="1"/>
    </xf>
    <xf numFmtId="186" fontId="103" fillId="0" borderId="105" xfId="0" applyNumberFormat="1" applyFont="1" applyFill="1" applyBorder="1" applyAlignment="1">
      <alignment horizontal="center" vertical="center" wrapText="1"/>
    </xf>
    <xf numFmtId="3" fontId="54" fillId="0" borderId="105" xfId="0" applyNumberFormat="1" applyFont="1" applyFill="1" applyBorder="1" applyAlignment="1">
      <alignment horizontal="left" vertical="center" wrapText="1"/>
    </xf>
    <xf numFmtId="14" fontId="54" fillId="0" borderId="105" xfId="0" applyNumberFormat="1" applyFont="1" applyFill="1" applyBorder="1" applyAlignment="1">
      <alignment horizontal="center" vertical="center" wrapText="1"/>
    </xf>
    <xf numFmtId="186" fontId="54" fillId="0" borderId="105" xfId="0" applyNumberFormat="1" applyFont="1" applyFill="1" applyBorder="1" applyAlignment="1">
      <alignment horizontal="center" vertical="center" wrapText="1"/>
    </xf>
    <xf numFmtId="0" fontId="54" fillId="0" borderId="105" xfId="0" applyFont="1" applyFill="1" applyBorder="1" applyAlignment="1">
      <alignment horizontal="left" vertical="center" wrapText="1"/>
    </xf>
    <xf numFmtId="0" fontId="54" fillId="0" borderId="105" xfId="0" applyFont="1" applyFill="1" applyBorder="1" applyAlignment="1">
      <alignment horizontal="center" vertical="center" wrapText="1"/>
    </xf>
    <xf numFmtId="3" fontId="54" fillId="0" borderId="105" xfId="0" applyNumberFormat="1" applyFont="1" applyFill="1" applyBorder="1" applyAlignment="1">
      <alignment horizontal="center" vertical="center" wrapText="1"/>
    </xf>
    <xf numFmtId="4" fontId="54" fillId="0" borderId="105" xfId="0" applyNumberFormat="1" applyFont="1" applyFill="1" applyBorder="1" applyAlignment="1">
      <alignment horizontal="center" vertical="center" wrapText="1"/>
    </xf>
    <xf numFmtId="14" fontId="103" fillId="0" borderId="105" xfId="0" applyNumberFormat="1" applyFont="1" applyFill="1" applyBorder="1" applyAlignment="1">
      <alignment horizontal="center" vertical="center" wrapText="1"/>
    </xf>
    <xf numFmtId="0" fontId="103" fillId="0" borderId="105" xfId="0" applyFont="1" applyFill="1" applyBorder="1" applyAlignment="1">
      <alignment horizontal="center" vertical="center" wrapText="1"/>
    </xf>
    <xf numFmtId="0" fontId="103" fillId="0" borderId="105" xfId="0" applyFont="1" applyFill="1" applyBorder="1" applyAlignment="1">
      <alignment horizontal="left" wrapText="1"/>
    </xf>
    <xf numFmtId="14" fontId="103" fillId="0" borderId="105" xfId="0" applyNumberFormat="1" applyFont="1" applyFill="1" applyBorder="1" applyAlignment="1">
      <alignment horizontal="center"/>
    </xf>
    <xf numFmtId="14" fontId="54" fillId="0" borderId="105" xfId="0" applyNumberFormat="1" applyFont="1" applyFill="1" applyBorder="1" applyAlignment="1">
      <alignment horizontal="center"/>
    </xf>
    <xf numFmtId="14" fontId="54" fillId="0" borderId="105" xfId="0" applyNumberFormat="1" applyFont="1" applyFill="1" applyBorder="1" applyAlignment="1">
      <alignment horizontal="center" vertical="center"/>
    </xf>
    <xf numFmtId="0" fontId="54" fillId="0" borderId="105" xfId="0" applyFont="1" applyFill="1" applyBorder="1" applyAlignment="1">
      <alignment horizontal="left" wrapText="1"/>
    </xf>
    <xf numFmtId="186" fontId="103" fillId="0" borderId="105" xfId="0" applyNumberFormat="1" applyFont="1" applyFill="1" applyBorder="1" applyAlignment="1">
      <alignment horizontal="center" vertical="center"/>
    </xf>
    <xf numFmtId="186" fontId="103" fillId="0" borderId="23" xfId="0" applyNumberFormat="1" applyFont="1" applyFill="1" applyBorder="1" applyAlignment="1">
      <alignment horizontal="center" vertical="center" wrapText="1"/>
    </xf>
    <xf numFmtId="14" fontId="103" fillId="0" borderId="104" xfId="0" applyNumberFormat="1" applyFont="1" applyFill="1" applyBorder="1" applyAlignment="1">
      <alignment horizontal="center" vertical="center"/>
    </xf>
    <xf numFmtId="14" fontId="54" fillId="0" borderId="104" xfId="0" applyNumberFormat="1" applyFont="1" applyFill="1" applyBorder="1" applyAlignment="1">
      <alignment horizontal="center" vertical="center"/>
    </xf>
    <xf numFmtId="186" fontId="103" fillId="0" borderId="105" xfId="0" applyNumberFormat="1" applyFont="1" applyFill="1" applyBorder="1" applyAlignment="1">
      <alignment horizontal="right" vertical="center" wrapText="1"/>
    </xf>
    <xf numFmtId="3" fontId="103" fillId="0" borderId="105" xfId="0" applyNumberFormat="1" applyFont="1" applyFill="1" applyBorder="1" applyAlignment="1">
      <alignment horizontal="left" vertical="center" wrapText="1"/>
    </xf>
    <xf numFmtId="0" fontId="103" fillId="0" borderId="105" xfId="0" applyFont="1" applyFill="1" applyBorder="1" applyAlignment="1">
      <alignment vertical="center" wrapText="1"/>
    </xf>
    <xf numFmtId="0" fontId="103" fillId="0" borderId="23" xfId="0" applyFont="1" applyFill="1" applyBorder="1" applyAlignment="1">
      <alignment vertical="center" wrapText="1"/>
    </xf>
    <xf numFmtId="0" fontId="104" fillId="0" borderId="105" xfId="0" applyFont="1" applyFill="1" applyBorder="1" applyAlignment="1">
      <alignment vertical="center" wrapText="1"/>
    </xf>
    <xf numFmtId="0" fontId="103" fillId="0" borderId="23" xfId="0" applyFont="1" applyFill="1" applyBorder="1" applyAlignment="1">
      <alignment horizontal="left" vertical="center" wrapText="1"/>
    </xf>
    <xf numFmtId="14" fontId="103" fillId="0" borderId="23" xfId="0" applyNumberFormat="1" applyFont="1" applyFill="1" applyBorder="1" applyAlignment="1">
      <alignment horizontal="center" vertical="center" wrapText="1"/>
    </xf>
    <xf numFmtId="186" fontId="54" fillId="0" borderId="23" xfId="0" applyNumberFormat="1" applyFont="1" applyFill="1" applyBorder="1" applyAlignment="1">
      <alignment horizontal="center" vertical="center" wrapText="1"/>
    </xf>
    <xf numFmtId="186" fontId="103" fillId="0" borderId="104" xfId="0" applyNumberFormat="1" applyFont="1" applyFill="1" applyBorder="1" applyAlignment="1">
      <alignment horizontal="center" vertical="center" wrapText="1"/>
    </xf>
    <xf numFmtId="186" fontId="103" fillId="0" borderId="23" xfId="0" applyNumberFormat="1" applyFont="1" applyFill="1" applyBorder="1" applyAlignment="1">
      <alignment horizontal="center" vertical="center"/>
    </xf>
    <xf numFmtId="0" fontId="103" fillId="0" borderId="104" xfId="0" applyFont="1" applyFill="1" applyBorder="1" applyAlignment="1">
      <alignment vertical="center" wrapText="1"/>
    </xf>
    <xf numFmtId="14" fontId="103" fillId="0" borderId="104" xfId="0" applyNumberFormat="1" applyFont="1" applyFill="1" applyBorder="1" applyAlignment="1">
      <alignment horizontal="center" vertical="center" wrapText="1"/>
    </xf>
    <xf numFmtId="0" fontId="105" fillId="0" borderId="106" xfId="0" applyFont="1" applyFill="1" applyBorder="1" applyAlignment="1">
      <alignment horizontal="center" vertical="center" wrapText="1"/>
    </xf>
    <xf numFmtId="14" fontId="105" fillId="0" borderId="106" xfId="0" applyNumberFormat="1" applyFont="1" applyFill="1" applyBorder="1" applyAlignment="1">
      <alignment horizontal="center" vertical="center" wrapText="1"/>
    </xf>
    <xf numFmtId="0" fontId="74" fillId="0" borderId="106" xfId="0" applyFont="1" applyFill="1" applyBorder="1" applyAlignment="1">
      <alignment horizontal="center" wrapText="1"/>
    </xf>
    <xf numFmtId="0" fontId="106" fillId="0" borderId="106" xfId="0" applyFont="1" applyFill="1" applyBorder="1" applyAlignment="1">
      <alignment horizontal="center" wrapText="1"/>
    </xf>
    <xf numFmtId="0" fontId="105" fillId="0" borderId="106" xfId="0" applyFont="1" applyFill="1" applyBorder="1" applyAlignment="1">
      <alignment horizontal="center" wrapText="1"/>
    </xf>
    <xf numFmtId="0" fontId="74" fillId="0" borderId="106" xfId="0" applyFont="1" applyFill="1" applyBorder="1" applyAlignment="1">
      <alignment horizontal="center" vertical="center" wrapText="1"/>
    </xf>
    <xf numFmtId="14" fontId="107" fillId="0" borderId="106" xfId="0" applyNumberFormat="1" applyFont="1" applyFill="1" applyBorder="1" applyAlignment="1">
      <alignment horizontal="center" vertical="center" wrapText="1"/>
    </xf>
    <xf numFmtId="0" fontId="107" fillId="0" borderId="106" xfId="0" applyFont="1" applyFill="1" applyBorder="1" applyAlignment="1">
      <alignment wrapText="1"/>
    </xf>
    <xf numFmtId="0" fontId="108" fillId="0" borderId="106" xfId="0" applyFont="1" applyFill="1" applyBorder="1" applyAlignment="1">
      <alignment horizontal="center" wrapText="1"/>
    </xf>
    <xf numFmtId="14" fontId="74" fillId="0" borderId="106" xfId="0" applyNumberFormat="1" applyFont="1" applyFill="1" applyBorder="1" applyAlignment="1">
      <alignment horizontal="center" vertical="center" wrapText="1"/>
    </xf>
    <xf numFmtId="0" fontId="107" fillId="0" borderId="106" xfId="0" applyFont="1" applyFill="1" applyBorder="1" applyAlignment="1">
      <alignment horizontal="center" wrapText="1"/>
    </xf>
    <xf numFmtId="0" fontId="0" fillId="0" borderId="51" xfId="0" applyFont="1" applyFill="1" applyBorder="1" applyAlignment="1">
      <alignment horizontal="center" vertical="center" wrapText="1"/>
    </xf>
    <xf numFmtId="0" fontId="0" fillId="0" borderId="65" xfId="0" applyFont="1" applyFill="1" applyBorder="1" applyAlignment="1">
      <alignment horizontal="left" vertical="center" wrapText="1" indent="1"/>
    </xf>
    <xf numFmtId="0" fontId="105" fillId="0" borderId="107" xfId="0" applyFont="1" applyFill="1" applyBorder="1" applyAlignment="1">
      <alignment horizontal="center" vertical="center" wrapText="1"/>
    </xf>
    <xf numFmtId="14" fontId="105" fillId="0" borderId="107" xfId="0" applyNumberFormat="1" applyFont="1" applyFill="1" applyBorder="1" applyAlignment="1">
      <alignment horizontal="center" vertical="center" wrapText="1"/>
    </xf>
    <xf numFmtId="0" fontId="113" fillId="0" borderId="53" xfId="38" applyFill="1" applyBorder="1" applyAlignment="1" applyProtection="1">
      <alignment horizontal="left" vertical="center"/>
    </xf>
    <xf numFmtId="0" fontId="20" fillId="0" borderId="23" xfId="0" applyFont="1" applyBorder="1" applyAlignment="1">
      <alignment horizontal="left" vertical="center" wrapText="1" indent="1"/>
    </xf>
    <xf numFmtId="0" fontId="20" fillId="0" borderId="28" xfId="0" applyFont="1" applyBorder="1" applyAlignment="1">
      <alignment horizontal="left" vertical="center" wrapText="1" indent="1"/>
    </xf>
    <xf numFmtId="0" fontId="20" fillId="0" borderId="29" xfId="0" applyFont="1" applyBorder="1" applyAlignment="1">
      <alignment horizontal="left" vertical="center" wrapText="1" indent="1"/>
    </xf>
    <xf numFmtId="0" fontId="20" fillId="0" borderId="0" xfId="0" applyFont="1" applyAlignment="1">
      <alignment horizontal="left" vertical="center" wrapText="1" indent="1"/>
    </xf>
    <xf numFmtId="0" fontId="3" fillId="0" borderId="0" xfId="0" applyFont="1" applyAlignment="1">
      <alignment horizontal="justify" vertical="center"/>
    </xf>
    <xf numFmtId="0" fontId="5" fillId="0" borderId="52"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28" xfId="0" applyFont="1" applyBorder="1" applyAlignment="1">
      <alignment horizontal="center" vertical="center" wrapText="1"/>
    </xf>
    <xf numFmtId="41" fontId="30" fillId="0" borderId="29" xfId="23" applyBorder="1" applyAlignment="1">
      <alignment horizontal="center" vertical="center" wrapText="1"/>
    </xf>
    <xf numFmtId="41" fontId="30" fillId="0" borderId="31" xfId="23" applyBorder="1" applyAlignment="1">
      <alignment horizontal="center" vertical="center" wrapText="1"/>
    </xf>
    <xf numFmtId="0" fontId="3" fillId="0" borderId="31" xfId="0" applyFont="1" applyBorder="1" applyAlignment="1">
      <alignment horizontal="center" vertical="center" wrapText="1"/>
    </xf>
    <xf numFmtId="41" fontId="30" fillId="0" borderId="28" xfId="23" applyBorder="1" applyAlignment="1">
      <alignment horizontal="center" vertical="center" wrapText="1"/>
    </xf>
    <xf numFmtId="0" fontId="114" fillId="0" borderId="0" xfId="0" applyFont="1" applyAlignment="1">
      <alignment horizontal="justify" vertical="center"/>
    </xf>
    <xf numFmtId="0" fontId="14" fillId="0" borderId="43" xfId="0" applyFont="1" applyBorder="1" applyAlignment="1">
      <alignment vertical="center"/>
    </xf>
    <xf numFmtId="0" fontId="14" fillId="0" borderId="27" xfId="0" applyFont="1" applyBorder="1" applyAlignment="1">
      <alignment vertical="center" wrapText="1"/>
    </xf>
    <xf numFmtId="0" fontId="14" fillId="0" borderId="31" xfId="0" applyFont="1" applyBorder="1" applyAlignment="1">
      <alignment horizontal="center" vertical="center" wrapText="1"/>
    </xf>
    <xf numFmtId="0" fontId="14" fillId="0" borderId="29" xfId="0" applyFont="1" applyBorder="1" applyAlignment="1">
      <alignment horizontal="center" vertical="center" wrapText="1"/>
    </xf>
    <xf numFmtId="0" fontId="115" fillId="0" borderId="27" xfId="0" applyFont="1" applyBorder="1" applyAlignment="1">
      <alignment vertical="center"/>
    </xf>
    <xf numFmtId="41" fontId="30" fillId="0" borderId="31" xfId="23" applyBorder="1" applyAlignment="1">
      <alignment horizontal="right" vertical="center"/>
    </xf>
    <xf numFmtId="41" fontId="30" fillId="0" borderId="29" xfId="23" applyBorder="1" applyAlignment="1">
      <alignment horizontal="right" vertical="center"/>
    </xf>
    <xf numFmtId="0" fontId="14" fillId="0" borderId="27" xfId="0" applyFont="1" applyBorder="1" applyAlignment="1">
      <alignment vertical="center"/>
    </xf>
    <xf numFmtId="187" fontId="30" fillId="0" borderId="31" xfId="23" applyNumberFormat="1" applyBorder="1" applyAlignment="1">
      <alignment horizontal="right" vertical="center"/>
    </xf>
    <xf numFmtId="0" fontId="116" fillId="0" borderId="27" xfId="0" applyFont="1" applyBorder="1" applyAlignment="1">
      <alignment vertical="center"/>
    </xf>
    <xf numFmtId="187" fontId="30" fillId="0" borderId="29" xfId="23" applyNumberFormat="1" applyBorder="1" applyAlignment="1">
      <alignment horizontal="right" vertical="center"/>
    </xf>
    <xf numFmtId="41" fontId="30" fillId="0" borderId="31" xfId="23" applyBorder="1" applyAlignment="1">
      <alignment vertical="center"/>
    </xf>
    <xf numFmtId="41" fontId="30" fillId="0" borderId="29" xfId="23" applyBorder="1" applyAlignment="1">
      <alignment vertical="center"/>
    </xf>
    <xf numFmtId="187" fontId="30" fillId="0" borderId="29" xfId="23" applyNumberFormat="1" applyBorder="1" applyAlignment="1">
      <alignment vertical="center"/>
    </xf>
    <xf numFmtId="187" fontId="30" fillId="0" borderId="31" xfId="23" applyNumberFormat="1" applyBorder="1" applyAlignment="1">
      <alignment vertical="center"/>
    </xf>
    <xf numFmtId="41" fontId="3" fillId="0" borderId="31" xfId="23" applyFont="1" applyBorder="1" applyAlignment="1">
      <alignment vertical="center"/>
    </xf>
    <xf numFmtId="2" fontId="30" fillId="0" borderId="29" xfId="23" applyNumberFormat="1" applyBorder="1" applyAlignment="1">
      <alignment horizontal="right" vertical="center"/>
    </xf>
    <xf numFmtId="188" fontId="30" fillId="0" borderId="29" xfId="23" applyNumberFormat="1" applyBorder="1" applyAlignment="1">
      <alignment horizontal="right" vertical="center"/>
    </xf>
    <xf numFmtId="188" fontId="30" fillId="0" borderId="31" xfId="23" applyNumberFormat="1" applyBorder="1" applyAlignment="1">
      <alignment horizontal="right" vertical="center"/>
    </xf>
    <xf numFmtId="41" fontId="30" fillId="0" borderId="37" xfId="23" applyBorder="1" applyAlignment="1">
      <alignment horizontal="center" vertical="center" wrapText="1"/>
    </xf>
    <xf numFmtId="41" fontId="0" fillId="0" borderId="2" xfId="23" applyFont="1" applyBorder="1" applyAlignment="1">
      <alignment horizontal="justify" vertical="center" wrapText="1"/>
    </xf>
    <xf numFmtId="41" fontId="21" fillId="0" borderId="2" xfId="23" applyFont="1" applyBorder="1" applyAlignment="1">
      <alignment horizontal="justify" vertical="center" wrapText="1"/>
    </xf>
    <xf numFmtId="0" fontId="1" fillId="0" borderId="62" xfId="16" applyFont="1" applyFill="1" applyBorder="1" applyAlignment="1">
      <alignment wrapText="1"/>
    </xf>
    <xf numFmtId="0" fontId="1" fillId="30" borderId="2" xfId="0" applyFont="1" applyFill="1" applyBorder="1" applyAlignment="1">
      <alignment horizontal="right" vertical="center"/>
    </xf>
    <xf numFmtId="0" fontId="1" fillId="0" borderId="2" xfId="0" applyFont="1" applyFill="1" applyBorder="1" applyAlignment="1">
      <alignment horizontal="right" vertical="center"/>
    </xf>
    <xf numFmtId="0" fontId="0" fillId="0" borderId="2" xfId="0" applyFont="1" applyFill="1" applyBorder="1" applyAlignment="1">
      <alignment horizontal="center"/>
    </xf>
    <xf numFmtId="0" fontId="6" fillId="11" borderId="38" xfId="13" applyFont="1" applyFill="1" applyBorder="1" applyAlignment="1">
      <alignment horizontal="center" vertical="center" wrapText="1"/>
    </xf>
    <xf numFmtId="41" fontId="21" fillId="0" borderId="2" xfId="0" applyNumberFormat="1" applyFont="1" applyBorder="1" applyAlignment="1">
      <alignment horizontal="right" vertical="center" wrapText="1"/>
    </xf>
    <xf numFmtId="41" fontId="21" fillId="0" borderId="2" xfId="23" applyFont="1" applyBorder="1" applyAlignment="1">
      <alignment horizontal="right" vertical="center" wrapText="1"/>
    </xf>
    <xf numFmtId="41" fontId="0" fillId="0" borderId="2" xfId="23" applyFont="1" applyBorder="1" applyAlignment="1">
      <alignment horizontal="right" vertical="center" wrapText="1"/>
    </xf>
    <xf numFmtId="41" fontId="1" fillId="0" borderId="2" xfId="23" applyFont="1" applyBorder="1" applyAlignment="1">
      <alignment horizontal="right" vertical="center" wrapText="1"/>
    </xf>
    <xf numFmtId="41" fontId="30" fillId="0" borderId="2" xfId="23" applyFont="1" applyBorder="1" applyAlignment="1">
      <alignment horizontal="right" vertical="center" wrapText="1"/>
    </xf>
    <xf numFmtId="41" fontId="20" fillId="0" borderId="2" xfId="23" applyFont="1" applyBorder="1" applyAlignment="1">
      <alignment horizontal="right" vertical="center" wrapText="1"/>
    </xf>
    <xf numFmtId="0" fontId="6" fillId="11" borderId="13" xfId="13" applyFont="1" applyFill="1" applyBorder="1" applyAlignment="1">
      <alignment horizontal="center" vertical="center" wrapText="1"/>
    </xf>
    <xf numFmtId="9" fontId="21" fillId="0" borderId="2" xfId="0" applyNumberFormat="1" applyFont="1" applyBorder="1" applyAlignment="1">
      <alignment horizontal="right" vertical="center" wrapText="1"/>
    </xf>
    <xf numFmtId="9" fontId="6" fillId="0" borderId="2" xfId="0" applyNumberFormat="1" applyFont="1" applyBorder="1" applyAlignment="1">
      <alignment horizontal="right" vertical="center" wrapText="1"/>
    </xf>
    <xf numFmtId="10" fontId="21" fillId="0" borderId="2" xfId="0" applyNumberFormat="1" applyFont="1" applyBorder="1" applyAlignment="1">
      <alignment horizontal="right" vertical="center" wrapText="1"/>
    </xf>
    <xf numFmtId="10" fontId="6" fillId="0" borderId="2" xfId="0" applyNumberFormat="1" applyFont="1" applyBorder="1" applyAlignment="1">
      <alignment horizontal="right" vertical="center" wrapText="1"/>
    </xf>
    <xf numFmtId="4" fontId="0" fillId="0" borderId="2" xfId="0" applyNumberFormat="1" applyFont="1" applyFill="1" applyBorder="1" applyAlignment="1">
      <alignment horizontal="right"/>
    </xf>
    <xf numFmtId="0" fontId="33" fillId="0" borderId="0" xfId="0" applyFont="1" applyAlignment="1">
      <alignment horizontal="right"/>
    </xf>
    <xf numFmtId="0" fontId="0" fillId="11" borderId="38" xfId="13" applyFont="1" applyFill="1" applyBorder="1" applyAlignment="1">
      <alignment horizontal="center" vertical="center" wrapText="1"/>
    </xf>
    <xf numFmtId="0" fontId="6" fillId="11" borderId="2" xfId="13" applyFont="1" applyFill="1" applyBorder="1" applyAlignment="1">
      <alignment horizontal="center" vertical="center" wrapText="1"/>
    </xf>
    <xf numFmtId="0" fontId="0" fillId="9" borderId="115" xfId="0" applyFill="1" applyBorder="1"/>
    <xf numFmtId="0" fontId="35" fillId="9" borderId="115" xfId="0" applyFont="1" applyFill="1" applyBorder="1"/>
    <xf numFmtId="0" fontId="0" fillId="9" borderId="115" xfId="0" applyFill="1" applyBorder="1" applyAlignment="1">
      <alignment horizontal="center" vertical="center"/>
    </xf>
    <xf numFmtId="14" fontId="35" fillId="9" borderId="115" xfId="0" applyNumberFormat="1" applyFont="1" applyFill="1" applyBorder="1"/>
    <xf numFmtId="3" fontId="0" fillId="9" borderId="115" xfId="0" applyNumberFormat="1" applyFill="1" applyBorder="1"/>
    <xf numFmtId="0" fontId="75" fillId="25" borderId="1" xfId="0" applyFont="1" applyFill="1" applyBorder="1" applyAlignment="1">
      <alignment horizontal="center" vertical="center" wrapText="1"/>
    </xf>
    <xf numFmtId="0" fontId="16" fillId="3" borderId="11" xfId="12" applyFont="1" applyFill="1" applyBorder="1" applyAlignment="1">
      <alignment horizontal="center" vertical="center"/>
    </xf>
    <xf numFmtId="0" fontId="33" fillId="0" borderId="0" xfId="0" applyFont="1" applyBorder="1" applyAlignment="1">
      <alignment horizontal="left" vertical="center" wrapText="1"/>
    </xf>
    <xf numFmtId="0" fontId="33" fillId="0" borderId="25" xfId="0" applyFont="1" applyFill="1" applyBorder="1" applyAlignment="1">
      <alignment horizontal="left" vertical="center"/>
    </xf>
    <xf numFmtId="0" fontId="33" fillId="0" borderId="0" xfId="0" applyFont="1" applyFill="1" applyBorder="1" applyAlignment="1">
      <alignment horizontal="left" vertical="center"/>
    </xf>
    <xf numFmtId="0" fontId="21" fillId="0" borderId="18"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0" fillId="0" borderId="2" xfId="0" applyFont="1" applyFill="1" applyBorder="1" applyAlignment="1">
      <alignment horizontal="right"/>
    </xf>
    <xf numFmtId="0" fontId="33" fillId="0" borderId="25" xfId="0" applyFont="1" applyFill="1" applyBorder="1" applyAlignment="1">
      <alignment horizontal="left" vertical="top" wrapText="1"/>
    </xf>
    <xf numFmtId="0" fontId="33" fillId="0" borderId="0" xfId="0" applyFont="1" applyFill="1" applyBorder="1" applyAlignment="1">
      <alignment horizontal="left" vertical="top" wrapText="1"/>
    </xf>
    <xf numFmtId="0" fontId="33" fillId="0" borderId="23" xfId="0" applyFont="1" applyFill="1" applyBorder="1" applyAlignment="1">
      <alignment horizontal="left" vertical="top" wrapText="1"/>
    </xf>
    <xf numFmtId="0" fontId="33" fillId="0" borderId="25" xfId="0" applyFont="1" applyBorder="1" applyAlignment="1">
      <alignment horizontal="left" vertical="center"/>
    </xf>
    <xf numFmtId="0" fontId="33" fillId="0" borderId="0" xfId="0" applyFont="1" applyBorder="1" applyAlignment="1">
      <alignment horizontal="left" vertical="center"/>
    </xf>
    <xf numFmtId="0" fontId="33" fillId="0" borderId="25" xfId="0" applyFont="1" applyBorder="1" applyAlignment="1">
      <alignment horizontal="left" vertical="top" wrapText="1"/>
    </xf>
    <xf numFmtId="0" fontId="33" fillId="0" borderId="0" xfId="0" applyFont="1" applyBorder="1" applyAlignment="1">
      <alignment horizontal="left" vertical="top" wrapText="1"/>
    </xf>
    <xf numFmtId="0" fontId="33" fillId="0" borderId="23" xfId="0" applyFont="1" applyBorder="1" applyAlignment="1">
      <alignment horizontal="left" vertical="top" wrapText="1"/>
    </xf>
    <xf numFmtId="0" fontId="21" fillId="0" borderId="25" xfId="0" applyFont="1" applyBorder="1" applyAlignment="1">
      <alignment horizontal="left" vertical="center"/>
    </xf>
    <xf numFmtId="0" fontId="33" fillId="0" borderId="25"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21" fillId="0" borderId="25" xfId="0" applyFont="1" applyFill="1" applyBorder="1" applyAlignment="1">
      <alignment horizontal="left" vertical="center"/>
    </xf>
    <xf numFmtId="0" fontId="21" fillId="0" borderId="0" xfId="0" applyFont="1" applyFill="1" applyBorder="1" applyAlignment="1">
      <alignment horizontal="left" vertical="center"/>
    </xf>
    <xf numFmtId="0" fontId="33" fillId="0" borderId="23" xfId="0" applyFont="1" applyBorder="1" applyAlignment="1">
      <alignment horizontal="left" vertical="center" wrapText="1"/>
    </xf>
    <xf numFmtId="0" fontId="21" fillId="0" borderId="25" xfId="0" applyFont="1" applyBorder="1" applyAlignment="1">
      <alignment horizontal="left" vertical="center" wrapText="1"/>
    </xf>
    <xf numFmtId="0" fontId="20" fillId="0" borderId="0" xfId="0" applyFont="1" applyBorder="1" applyAlignment="1">
      <alignment horizontal="left" vertical="center" wrapText="1"/>
    </xf>
    <xf numFmtId="0" fontId="21" fillId="0" borderId="2" xfId="0" applyFont="1" applyBorder="1" applyAlignment="1">
      <alignment horizontal="center" vertical="center" wrapText="1"/>
    </xf>
    <xf numFmtId="0" fontId="38" fillId="11" borderId="13" xfId="13" applyFont="1" applyFill="1" applyBorder="1" applyAlignment="1">
      <alignment horizontal="center" vertical="center" wrapText="1"/>
    </xf>
    <xf numFmtId="0" fontId="30" fillId="11" borderId="2" xfId="13" applyFont="1" applyFill="1" applyBorder="1" applyAlignment="1">
      <alignment horizontal="left" vertical="center" wrapText="1"/>
    </xf>
    <xf numFmtId="0" fontId="30" fillId="11" borderId="13" xfId="13" applyFont="1" applyFill="1" applyBorder="1" applyAlignment="1">
      <alignment horizontal="left" vertical="center" wrapText="1"/>
    </xf>
    <xf numFmtId="0" fontId="30" fillId="11" borderId="38" xfId="13" applyFont="1" applyFill="1" applyBorder="1" applyAlignment="1">
      <alignment horizontal="left" vertical="center" wrapText="1"/>
    </xf>
    <xf numFmtId="0" fontId="19" fillId="11" borderId="13" xfId="13" applyFont="1" applyFill="1" applyBorder="1" applyAlignment="1">
      <alignment horizontal="center" vertical="center" wrapText="1"/>
    </xf>
    <xf numFmtId="0" fontId="20" fillId="0" borderId="0" xfId="37" applyFont="1" applyAlignment="1">
      <alignment horizontal="left" vertical="center" wrapText="1" indent="1"/>
    </xf>
    <xf numFmtId="0" fontId="20" fillId="0" borderId="26" xfId="37" applyFont="1" applyBorder="1" applyAlignment="1">
      <alignment horizontal="left" vertical="center" wrapText="1" indent="1"/>
    </xf>
    <xf numFmtId="0" fontId="20" fillId="0" borderId="0" xfId="0" applyFont="1" applyBorder="1" applyAlignment="1">
      <alignment horizontal="left" vertical="center" wrapText="1" indent="1"/>
    </xf>
    <xf numFmtId="0" fontId="21" fillId="0" borderId="23" xfId="0" applyFont="1" applyBorder="1" applyAlignment="1">
      <alignment horizontal="center" vertical="center" wrapText="1"/>
    </xf>
    <xf numFmtId="0" fontId="20" fillId="0" borderId="25" xfId="37" applyFont="1" applyBorder="1" applyAlignment="1">
      <alignment horizontal="left" vertical="center" wrapText="1" indent="1"/>
    </xf>
    <xf numFmtId="0" fontId="0" fillId="32" borderId="8" xfId="0" applyFont="1" applyFill="1" applyBorder="1" applyAlignment="1" applyProtection="1">
      <alignment horizontal="center" vertical="center" wrapText="1"/>
      <protection locked="0"/>
    </xf>
    <xf numFmtId="0" fontId="0" fillId="13" borderId="0" xfId="0" applyFont="1" applyFill="1" applyAlignment="1">
      <alignment horizontal="center" vertical="center" wrapText="1"/>
    </xf>
    <xf numFmtId="0" fontId="6" fillId="13" borderId="8" xfId="0" applyFont="1" applyFill="1" applyBorder="1" applyAlignment="1">
      <alignment horizontal="center" vertical="center" wrapText="1"/>
    </xf>
    <xf numFmtId="0" fontId="0" fillId="21" borderId="0" xfId="0" applyFont="1" applyFill="1" applyAlignment="1">
      <alignment horizontal="center" vertical="center" wrapText="1"/>
    </xf>
    <xf numFmtId="0" fontId="6" fillId="13" borderId="38" xfId="0" applyFont="1" applyFill="1" applyBorder="1" applyAlignment="1">
      <alignment horizontal="center" vertical="center"/>
    </xf>
    <xf numFmtId="0" fontId="0" fillId="11" borderId="18" xfId="0" applyFont="1" applyFill="1" applyBorder="1" applyAlignment="1">
      <alignment horizontal="center" vertical="center" wrapText="1"/>
    </xf>
    <xf numFmtId="0" fontId="0" fillId="11" borderId="2" xfId="0" applyFont="1" applyFill="1" applyBorder="1" applyAlignment="1">
      <alignment horizontal="center" vertical="center" wrapText="1"/>
    </xf>
    <xf numFmtId="0" fontId="0" fillId="0" borderId="0" xfId="0" applyAlignment="1">
      <alignment wrapText="1"/>
    </xf>
    <xf numFmtId="0" fontId="6" fillId="0" borderId="29" xfId="0" applyFont="1" applyBorder="1" applyAlignment="1">
      <alignment vertical="center" wrapText="1"/>
    </xf>
    <xf numFmtId="0" fontId="6" fillId="0" borderId="23" xfId="0" applyFont="1" applyBorder="1" applyAlignment="1">
      <alignment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30" fillId="0" borderId="23" xfId="0" applyFont="1" applyBorder="1" applyAlignment="1">
      <alignment vertical="center" wrapText="1"/>
    </xf>
    <xf numFmtId="3" fontId="67" fillId="4" borderId="3" xfId="21" applyNumberFormat="1" applyFont="1" applyFill="1" applyBorder="1" applyAlignment="1" applyProtection="1">
      <alignment horizontal="center" vertical="center" wrapText="1"/>
    </xf>
    <xf numFmtId="3" fontId="67" fillId="4" borderId="2" xfId="21" applyNumberFormat="1" applyFont="1" applyFill="1" applyBorder="1" applyAlignment="1" applyProtection="1">
      <alignment horizontal="center" vertical="center" wrapText="1"/>
    </xf>
    <xf numFmtId="0" fontId="0" fillId="0" borderId="0" xfId="0" applyFont="1" applyAlignment="1">
      <alignment horizontal="center" vertical="center"/>
    </xf>
    <xf numFmtId="0" fontId="0" fillId="0" borderId="2" xfId="0" applyFont="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0" fillId="0" borderId="2" xfId="0" applyFont="1" applyBorder="1" applyAlignment="1" applyProtection="1">
      <alignment horizontal="left" vertical="center" wrapText="1"/>
      <protection locked="0"/>
    </xf>
    <xf numFmtId="0" fontId="13" fillId="12" borderId="34" xfId="0" applyFont="1" applyFill="1" applyBorder="1" applyAlignment="1" applyProtection="1">
      <alignment horizontal="center" vertical="center" wrapText="1"/>
      <protection locked="0"/>
    </xf>
    <xf numFmtId="0" fontId="0" fillId="0" borderId="2" xfId="0" applyFont="1" applyBorder="1" applyAlignment="1" applyProtection="1">
      <alignment horizontal="center" wrapText="1"/>
      <protection locked="0"/>
    </xf>
    <xf numFmtId="0" fontId="75" fillId="25" borderId="2" xfId="0" applyFont="1" applyFill="1" applyBorder="1" applyAlignment="1">
      <alignment horizontal="center" vertical="center"/>
    </xf>
    <xf numFmtId="0" fontId="75" fillId="25" borderId="0" xfId="0" applyFont="1" applyFill="1" applyBorder="1" applyAlignment="1">
      <alignment horizontal="center" vertical="center"/>
    </xf>
    <xf numFmtId="0" fontId="75" fillId="25" borderId="1" xfId="0" applyFont="1" applyFill="1" applyBorder="1" applyAlignment="1">
      <alignment horizontal="center" vertical="center"/>
    </xf>
    <xf numFmtId="0" fontId="75" fillId="25" borderId="1" xfId="0" applyFont="1" applyFill="1" applyBorder="1" applyAlignment="1">
      <alignment horizontal="center" vertical="center" wrapText="1"/>
    </xf>
    <xf numFmtId="0" fontId="16" fillId="3" borderId="11" xfId="12" applyFont="1" applyFill="1" applyBorder="1" applyAlignment="1">
      <alignment horizontal="center" vertical="center"/>
    </xf>
    <xf numFmtId="0" fontId="3" fillId="0" borderId="0" xfId="12" applyAlignment="1"/>
    <xf numFmtId="0" fontId="33" fillId="0" borderId="25" xfId="0" applyFont="1" applyBorder="1" applyAlignment="1">
      <alignment horizontal="left" vertical="center" wrapText="1"/>
    </xf>
    <xf numFmtId="0" fontId="33" fillId="0" borderId="0" xfId="0" applyFont="1" applyBorder="1" applyAlignment="1">
      <alignment horizontal="left" vertical="center" wrapText="1"/>
    </xf>
    <xf numFmtId="0" fontId="33" fillId="0" borderId="25" xfId="0" applyFont="1" applyFill="1" applyBorder="1" applyAlignment="1">
      <alignment horizontal="left" vertical="center"/>
    </xf>
    <xf numFmtId="0" fontId="33" fillId="0" borderId="0" xfId="0" applyFont="1" applyFill="1" applyBorder="1" applyAlignment="1">
      <alignment horizontal="left" vertical="center"/>
    </xf>
    <xf numFmtId="0" fontId="21" fillId="0" borderId="18"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0" fillId="0" borderId="2" xfId="0" applyFont="1" applyFill="1" applyBorder="1" applyAlignment="1">
      <alignment horizontal="right"/>
    </xf>
    <xf numFmtId="0" fontId="33" fillId="0" borderId="25" xfId="0" applyFont="1" applyFill="1" applyBorder="1" applyAlignment="1">
      <alignment horizontal="left" vertical="top" wrapText="1"/>
    </xf>
    <xf numFmtId="0" fontId="33" fillId="0" borderId="0" xfId="0" applyFont="1" applyFill="1" applyBorder="1" applyAlignment="1">
      <alignment horizontal="left" vertical="top" wrapText="1"/>
    </xf>
    <xf numFmtId="0" fontId="33" fillId="0" borderId="23" xfId="0" applyFont="1" applyFill="1" applyBorder="1" applyAlignment="1">
      <alignment horizontal="left" vertical="top" wrapText="1"/>
    </xf>
    <xf numFmtId="0" fontId="21" fillId="11" borderId="25" xfId="0" applyFont="1" applyFill="1" applyBorder="1" applyAlignment="1">
      <alignment horizontal="left" vertical="center"/>
    </xf>
    <xf numFmtId="0" fontId="21" fillId="11" borderId="0" xfId="0" applyFont="1" applyFill="1" applyBorder="1" applyAlignment="1">
      <alignment horizontal="left" vertical="center"/>
    </xf>
    <xf numFmtId="0" fontId="33" fillId="0" borderId="27" xfId="0" applyFont="1" applyBorder="1" applyAlignment="1">
      <alignment horizontal="left" vertical="top" wrapText="1"/>
    </xf>
    <xf numFmtId="0" fontId="33" fillId="0" borderId="28" xfId="0" applyFont="1" applyBorder="1" applyAlignment="1">
      <alignment horizontal="left" vertical="top" wrapText="1"/>
    </xf>
    <xf numFmtId="0" fontId="33" fillId="0" borderId="29" xfId="0" applyFont="1" applyBorder="1" applyAlignment="1">
      <alignment horizontal="left" vertical="top" wrapText="1"/>
    </xf>
    <xf numFmtId="0" fontId="21" fillId="0" borderId="2" xfId="0" applyFont="1" applyFill="1" applyBorder="1" applyAlignment="1">
      <alignment horizontal="center"/>
    </xf>
    <xf numFmtId="0" fontId="33" fillId="0" borderId="25" xfId="0" applyFont="1" applyFill="1" applyBorder="1" applyAlignment="1">
      <alignment horizontal="justify" vertical="top" wrapText="1"/>
    </xf>
    <xf numFmtId="0" fontId="33" fillId="0" borderId="0" xfId="0" applyFont="1" applyFill="1" applyBorder="1" applyAlignment="1">
      <alignment horizontal="justify" vertical="top" wrapText="1"/>
    </xf>
    <xf numFmtId="0" fontId="33" fillId="0" borderId="23" xfId="0" applyFont="1" applyFill="1" applyBorder="1" applyAlignment="1">
      <alignment horizontal="justify" vertical="top" wrapText="1"/>
    </xf>
    <xf numFmtId="0" fontId="21" fillId="0" borderId="25" xfId="0" applyFont="1" applyFill="1" applyBorder="1" applyAlignment="1">
      <alignment horizontal="left"/>
    </xf>
    <xf numFmtId="0" fontId="21" fillId="0" borderId="0" xfId="0" applyFont="1" applyFill="1" applyBorder="1" applyAlignment="1">
      <alignment horizontal="left"/>
    </xf>
    <xf numFmtId="0" fontId="21" fillId="11" borderId="25" xfId="0" applyFont="1" applyFill="1" applyBorder="1" applyAlignment="1">
      <alignment horizontal="left"/>
    </xf>
    <xf numFmtId="0" fontId="21" fillId="11" borderId="0" xfId="0" applyFont="1" applyFill="1" applyBorder="1" applyAlignment="1">
      <alignment horizontal="left"/>
    </xf>
    <xf numFmtId="0" fontId="33" fillId="0" borderId="25" xfId="0" applyFont="1" applyBorder="1" applyAlignment="1">
      <alignment horizontal="left" vertical="center"/>
    </xf>
    <xf numFmtId="0" fontId="33" fillId="0" borderId="0" xfId="0" applyFont="1" applyBorder="1" applyAlignment="1">
      <alignment horizontal="left" vertical="center"/>
    </xf>
    <xf numFmtId="0" fontId="33" fillId="0" borderId="25" xfId="0" applyFont="1" applyBorder="1" applyAlignment="1">
      <alignment horizontal="left" vertical="top" wrapText="1"/>
    </xf>
    <xf numFmtId="0" fontId="33" fillId="0" borderId="0" xfId="0" applyFont="1" applyBorder="1" applyAlignment="1">
      <alignment horizontal="left" vertical="top" wrapText="1"/>
    </xf>
    <xf numFmtId="0" fontId="33" fillId="0" borderId="23" xfId="0" applyFont="1" applyBorder="1" applyAlignment="1">
      <alignment horizontal="left" vertical="top" wrapText="1"/>
    </xf>
    <xf numFmtId="0" fontId="20" fillId="0" borderId="53" xfId="0" applyFont="1" applyBorder="1" applyAlignment="1">
      <alignment horizontal="center"/>
    </xf>
    <xf numFmtId="0" fontId="20" fillId="0" borderId="24" xfId="0" applyFont="1" applyBorder="1" applyAlignment="1">
      <alignment horizontal="center"/>
    </xf>
    <xf numFmtId="0" fontId="20" fillId="0" borderId="33" xfId="0" applyFont="1" applyBorder="1" applyAlignment="1">
      <alignment horizontal="center"/>
    </xf>
    <xf numFmtId="0" fontId="33" fillId="0" borderId="25" xfId="0" applyFont="1" applyBorder="1" applyAlignment="1">
      <alignment horizontal="justify" vertical="center" wrapText="1"/>
    </xf>
    <xf numFmtId="0" fontId="33" fillId="0" borderId="0" xfId="0" applyFont="1" applyBorder="1" applyAlignment="1">
      <alignment horizontal="justify" vertical="center" wrapText="1"/>
    </xf>
    <xf numFmtId="0" fontId="33" fillId="0" borderId="23" xfId="0" applyFont="1" applyBorder="1" applyAlignment="1">
      <alignment horizontal="justify" vertical="center" wrapText="1"/>
    </xf>
    <xf numFmtId="0" fontId="21" fillId="0" borderId="25" xfId="0" applyFont="1" applyBorder="1" applyAlignment="1">
      <alignment horizontal="left" vertical="center"/>
    </xf>
    <xf numFmtId="0" fontId="21" fillId="0" borderId="0" xfId="0" applyFont="1" applyBorder="1" applyAlignment="1">
      <alignment horizontal="left" vertical="center"/>
    </xf>
    <xf numFmtId="0" fontId="21" fillId="0" borderId="26" xfId="0" applyFont="1" applyBorder="1" applyAlignment="1">
      <alignment horizontal="center" vertical="center"/>
    </xf>
    <xf numFmtId="0" fontId="48" fillId="0" borderId="25" xfId="0" applyFont="1" applyBorder="1" applyAlignment="1">
      <alignment horizontal="left" vertical="center"/>
    </xf>
    <xf numFmtId="0" fontId="48" fillId="0" borderId="0" xfId="0" applyFont="1" applyBorder="1" applyAlignment="1">
      <alignment horizontal="left" vertical="center"/>
    </xf>
    <xf numFmtId="0" fontId="33" fillId="0" borderId="25"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23" xfId="0" applyFont="1" applyFill="1" applyBorder="1" applyAlignment="1">
      <alignment horizontal="left" vertical="center" wrapText="1"/>
    </xf>
    <xf numFmtId="0" fontId="21" fillId="14" borderId="25" xfId="0" applyFont="1" applyFill="1" applyBorder="1" applyAlignment="1">
      <alignment horizontal="left" vertical="center"/>
    </xf>
    <xf numFmtId="0" fontId="21" fillId="14" borderId="0" xfId="0" applyFont="1" applyFill="1" applyBorder="1" applyAlignment="1">
      <alignment horizontal="left" vertical="center"/>
    </xf>
    <xf numFmtId="0" fontId="20" fillId="0" borderId="0"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1" fillId="0" borderId="25" xfId="0" applyFont="1" applyFill="1" applyBorder="1" applyAlignment="1">
      <alignment horizontal="left" vertical="center"/>
    </xf>
    <xf numFmtId="0" fontId="21" fillId="0" borderId="0" xfId="0" applyFont="1" applyFill="1" applyBorder="1" applyAlignment="1">
      <alignment horizontal="left" vertical="center"/>
    </xf>
    <xf numFmtId="0" fontId="20" fillId="0" borderId="43" xfId="0" applyFont="1" applyFill="1" applyBorder="1" applyAlignment="1">
      <alignment horizontal="left"/>
    </xf>
    <xf numFmtId="0" fontId="20" fillId="0" borderId="45" xfId="0" applyFont="1" applyFill="1" applyBorder="1" applyAlignment="1">
      <alignment horizontal="left"/>
    </xf>
    <xf numFmtId="0" fontId="0" fillId="0" borderId="54" xfId="0" applyFont="1" applyFill="1" applyBorder="1" applyAlignment="1">
      <alignment horizontal="left" vertical="center" wrapText="1"/>
    </xf>
    <xf numFmtId="0" fontId="0" fillId="0" borderId="35" xfId="0" applyFont="1" applyFill="1" applyBorder="1" applyAlignment="1">
      <alignment horizontal="left" vertical="center" wrapText="1"/>
    </xf>
    <xf numFmtId="0" fontId="0" fillId="0" borderId="55"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33" fillId="0" borderId="23" xfId="0" applyFont="1" applyBorder="1" applyAlignment="1">
      <alignment horizontal="left" vertical="center" wrapText="1"/>
    </xf>
    <xf numFmtId="0" fontId="21" fillId="0" borderId="25" xfId="0" applyFont="1" applyBorder="1" applyAlignment="1">
      <alignment horizontal="left" vertical="center" wrapText="1"/>
    </xf>
    <xf numFmtId="0" fontId="20" fillId="0" borderId="0" xfId="0" applyFont="1" applyBorder="1" applyAlignment="1">
      <alignment horizontal="left" vertical="center" wrapText="1"/>
    </xf>
    <xf numFmtId="0" fontId="19" fillId="0" borderId="2" xfId="0"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23"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19" xfId="0" applyFont="1" applyBorder="1" applyAlignment="1">
      <alignment horizontal="center" vertical="center" wrapText="1"/>
    </xf>
    <xf numFmtId="0" fontId="41" fillId="9" borderId="0" xfId="0" applyFont="1" applyFill="1" applyAlignment="1">
      <alignment horizontal="center"/>
    </xf>
    <xf numFmtId="0" fontId="19" fillId="11" borderId="47" xfId="0" applyFont="1" applyFill="1" applyBorder="1" applyAlignment="1">
      <alignment horizontal="center" vertical="center" wrapText="1"/>
    </xf>
    <xf numFmtId="0" fontId="19" fillId="11" borderId="38" xfId="0" applyFont="1" applyFill="1" applyBorder="1" applyAlignment="1">
      <alignment horizontal="center" vertical="center" wrapText="1"/>
    </xf>
    <xf numFmtId="0" fontId="19" fillId="11" borderId="39" xfId="0" applyFont="1" applyFill="1" applyBorder="1" applyAlignment="1">
      <alignment horizontal="center" vertical="center" wrapText="1"/>
    </xf>
    <xf numFmtId="0" fontId="0" fillId="9" borderId="115" xfId="0" applyFill="1" applyBorder="1" applyAlignment="1">
      <alignment horizontal="center"/>
    </xf>
    <xf numFmtId="0" fontId="20" fillId="0" borderId="0" xfId="37" applyFont="1" applyAlignment="1">
      <alignment horizontal="left" vertical="center" wrapText="1" indent="1"/>
    </xf>
    <xf numFmtId="0" fontId="20" fillId="0" borderId="26" xfId="37" applyFont="1" applyBorder="1" applyAlignment="1">
      <alignment horizontal="left" vertical="center" wrapText="1" indent="1"/>
    </xf>
    <xf numFmtId="0" fontId="20" fillId="0" borderId="25" xfId="0" applyFont="1" applyBorder="1" applyAlignment="1">
      <alignment horizontal="left" vertical="center" wrapText="1" indent="1"/>
    </xf>
    <xf numFmtId="0" fontId="20" fillId="0" borderId="0" xfId="0" applyFont="1" applyBorder="1" applyAlignment="1">
      <alignment horizontal="left" vertical="center" wrapText="1" indent="1"/>
    </xf>
    <xf numFmtId="0" fontId="21" fillId="0" borderId="26" xfId="0" applyFont="1" applyBorder="1" applyAlignment="1">
      <alignment horizontal="left" vertical="center" wrapText="1" indent="1"/>
    </xf>
    <xf numFmtId="0" fontId="6" fillId="29" borderId="112" xfId="0" applyFont="1" applyFill="1" applyBorder="1" applyAlignment="1">
      <alignment horizontal="center" vertical="center" wrapText="1"/>
    </xf>
    <xf numFmtId="0" fontId="6" fillId="29" borderId="51" xfId="0" applyFont="1" applyFill="1" applyBorder="1" applyAlignment="1">
      <alignment horizontal="center" vertical="center" wrapText="1"/>
    </xf>
    <xf numFmtId="0" fontId="6" fillId="29" borderId="113" xfId="0" applyFont="1" applyFill="1" applyBorder="1" applyAlignment="1">
      <alignment horizontal="center" vertical="center" wrapText="1"/>
    </xf>
    <xf numFmtId="0" fontId="6" fillId="29" borderId="56" xfId="0" applyFont="1" applyFill="1" applyBorder="1" applyAlignment="1">
      <alignment horizontal="center" vertical="center" wrapText="1"/>
    </xf>
    <xf numFmtId="0" fontId="6" fillId="29" borderId="83" xfId="0" applyFont="1" applyFill="1" applyBorder="1" applyAlignment="1">
      <alignment horizontal="center" vertical="center" wrapText="1"/>
    </xf>
    <xf numFmtId="0" fontId="6" fillId="29" borderId="114" xfId="0" applyFont="1" applyFill="1" applyBorder="1" applyAlignment="1">
      <alignment horizontal="center" vertical="center" wrapText="1"/>
    </xf>
    <xf numFmtId="0" fontId="110" fillId="29" borderId="112" xfId="0" applyFont="1" applyFill="1" applyBorder="1" applyAlignment="1">
      <alignment horizontal="center" vertical="center" wrapText="1"/>
    </xf>
    <xf numFmtId="0" fontId="110" fillId="29" borderId="51" xfId="0" applyFont="1" applyFill="1" applyBorder="1" applyAlignment="1">
      <alignment horizontal="center" vertical="center" wrapText="1"/>
    </xf>
    <xf numFmtId="0" fontId="20" fillId="0" borderId="2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0" fillId="0" borderId="25" xfId="37" applyFont="1" applyBorder="1" applyAlignment="1">
      <alignment horizontal="left" vertical="center" wrapText="1" indent="1"/>
    </xf>
    <xf numFmtId="0" fontId="17" fillId="0" borderId="0" xfId="16" applyFont="1" applyAlignment="1">
      <alignment horizontal="center" vertical="center"/>
    </xf>
    <xf numFmtId="0" fontId="17" fillId="25" borderId="0" xfId="16" applyFont="1" applyFill="1" applyAlignment="1">
      <alignment horizontal="center" vertical="center"/>
    </xf>
    <xf numFmtId="0" fontId="5" fillId="0" borderId="69" xfId="0" applyFont="1" applyBorder="1" applyAlignment="1">
      <alignment vertical="center"/>
    </xf>
    <xf numFmtId="0" fontId="5" fillId="0" borderId="24" xfId="0" applyFont="1" applyBorder="1" applyAlignment="1">
      <alignment vertical="center"/>
    </xf>
    <xf numFmtId="0" fontId="5" fillId="0" borderId="62" xfId="0" applyFont="1" applyBorder="1" applyAlignment="1">
      <alignment vertical="center"/>
    </xf>
    <xf numFmtId="0" fontId="5" fillId="0" borderId="28" xfId="0" applyFont="1" applyBorder="1" applyAlignment="1">
      <alignment horizontal="center" vertical="center"/>
    </xf>
    <xf numFmtId="0" fontId="0" fillId="11" borderId="41" xfId="0"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56" xfId="0" applyFont="1" applyFill="1" applyBorder="1" applyAlignment="1">
      <alignment horizontal="center" vertical="center" wrapText="1"/>
    </xf>
    <xf numFmtId="0" fontId="0" fillId="32" borderId="8" xfId="0" applyFont="1" applyFill="1" applyBorder="1" applyAlignment="1" applyProtection="1">
      <alignment horizontal="center" vertical="center" wrapText="1"/>
      <protection locked="0"/>
    </xf>
    <xf numFmtId="0" fontId="0" fillId="32" borderId="16" xfId="0" applyFont="1" applyFill="1" applyBorder="1" applyAlignment="1" applyProtection="1">
      <alignment horizontal="center" vertical="center" wrapText="1"/>
      <protection locked="0"/>
    </xf>
    <xf numFmtId="0" fontId="0" fillId="11" borderId="8" xfId="0" applyFont="1" applyFill="1" applyBorder="1" applyAlignment="1">
      <alignment horizontal="center" vertical="center" wrapText="1"/>
    </xf>
    <xf numFmtId="0" fontId="0" fillId="11" borderId="16" xfId="0" applyFont="1" applyFill="1" applyBorder="1" applyAlignment="1">
      <alignment horizontal="center" vertical="center" wrapText="1"/>
    </xf>
    <xf numFmtId="0" fontId="6" fillId="13" borderId="38" xfId="0" applyFont="1" applyFill="1" applyBorder="1" applyAlignment="1">
      <alignment horizontal="center" vertical="center" wrapText="1"/>
    </xf>
    <xf numFmtId="0" fontId="6" fillId="13" borderId="39" xfId="0" applyFont="1" applyFill="1" applyBorder="1" applyAlignment="1">
      <alignment horizontal="center" vertical="center" wrapText="1"/>
    </xf>
    <xf numFmtId="0" fontId="6" fillId="13" borderId="34" xfId="0" applyFont="1" applyFill="1" applyBorder="1" applyAlignment="1">
      <alignment horizontal="center" vertical="center" wrapText="1"/>
    </xf>
    <xf numFmtId="0" fontId="0" fillId="13" borderId="0" xfId="0" applyFont="1" applyFill="1" applyAlignment="1">
      <alignment horizontal="center" vertical="center" wrapText="1"/>
    </xf>
    <xf numFmtId="0" fontId="6" fillId="13" borderId="47" xfId="0" applyFont="1" applyFill="1" applyBorder="1" applyAlignment="1">
      <alignment horizontal="center" vertical="center" wrapText="1"/>
    </xf>
    <xf numFmtId="0" fontId="6" fillId="13" borderId="68"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36" xfId="0" applyFont="1" applyFill="1" applyBorder="1" applyAlignment="1">
      <alignment horizontal="center" vertical="center" wrapText="1"/>
    </xf>
    <xf numFmtId="0" fontId="0" fillId="11" borderId="34" xfId="0" applyFont="1" applyFill="1" applyBorder="1" applyAlignment="1">
      <alignment horizontal="center" vertical="center" wrapText="1"/>
    </xf>
    <xf numFmtId="0" fontId="0" fillId="11" borderId="17" xfId="0" applyFont="1" applyFill="1" applyBorder="1" applyAlignment="1">
      <alignment horizontal="center" vertical="center" wrapText="1"/>
    </xf>
    <xf numFmtId="0" fontId="0" fillId="11" borderId="76" xfId="0" applyFont="1" applyFill="1" applyBorder="1" applyAlignment="1">
      <alignment horizontal="center" vertical="center" wrapText="1"/>
    </xf>
    <xf numFmtId="17" fontId="0" fillId="11" borderId="41" xfId="0" applyNumberFormat="1" applyFont="1" applyFill="1" applyBorder="1" applyAlignment="1">
      <alignment horizontal="center" vertical="center" wrapText="1"/>
    </xf>
    <xf numFmtId="178" fontId="0" fillId="11" borderId="41" xfId="22" applyNumberFormat="1" applyFont="1" applyFill="1" applyBorder="1" applyAlignment="1">
      <alignment horizontal="center" vertical="center" wrapText="1"/>
    </xf>
    <xf numFmtId="178" fontId="0" fillId="11" borderId="36" xfId="22" applyNumberFormat="1" applyFont="1" applyFill="1" applyBorder="1" applyAlignment="1">
      <alignment horizontal="center" vertical="center" wrapText="1"/>
    </xf>
    <xf numFmtId="17" fontId="0" fillId="11" borderId="8" xfId="0" applyNumberFormat="1" applyFont="1" applyFill="1" applyBorder="1" applyAlignment="1">
      <alignment horizontal="center" vertical="center" wrapText="1"/>
    </xf>
    <xf numFmtId="14" fontId="0" fillId="11" borderId="8" xfId="0" applyNumberFormat="1" applyFont="1" applyFill="1" applyBorder="1" applyAlignment="1">
      <alignment horizontal="center" vertical="center" wrapText="1"/>
    </xf>
    <xf numFmtId="178" fontId="0" fillId="11" borderId="8" xfId="22" applyNumberFormat="1" applyFont="1" applyFill="1" applyBorder="1" applyAlignment="1">
      <alignment horizontal="center" vertical="center" wrapText="1"/>
    </xf>
    <xf numFmtId="178" fontId="0" fillId="11" borderId="16" xfId="22" applyNumberFormat="1" applyFont="1" applyFill="1" applyBorder="1" applyAlignment="1">
      <alignment horizontal="center" vertical="center" wrapText="1"/>
    </xf>
    <xf numFmtId="0" fontId="0" fillId="32" borderId="36" xfId="0" applyFont="1" applyFill="1" applyBorder="1" applyAlignment="1" applyProtection="1">
      <alignment horizontal="center" vertical="center" wrapText="1"/>
      <protection locked="0"/>
    </xf>
    <xf numFmtId="0" fontId="6" fillId="13" borderId="8" xfId="0" applyFont="1" applyFill="1" applyBorder="1" applyAlignment="1">
      <alignment horizontal="center" vertical="center" wrapText="1"/>
    </xf>
    <xf numFmtId="0" fontId="0" fillId="11" borderId="0" xfId="0" applyFont="1" applyFill="1" applyAlignment="1">
      <alignment horizontal="center"/>
    </xf>
    <xf numFmtId="0" fontId="6" fillId="13" borderId="0" xfId="0" applyFont="1" applyFill="1" applyAlignment="1">
      <alignment horizontal="center" vertical="center"/>
    </xf>
    <xf numFmtId="0" fontId="0" fillId="11" borderId="0" xfId="0" applyFont="1" applyFill="1" applyAlignment="1">
      <alignment horizontal="center" vertical="center" wrapText="1"/>
    </xf>
    <xf numFmtId="0" fontId="6" fillId="11" borderId="0" xfId="0" applyFont="1" applyFill="1" applyAlignment="1">
      <alignment horizontal="center"/>
    </xf>
    <xf numFmtId="0" fontId="64" fillId="20" borderId="0" xfId="0" applyFont="1" applyFill="1" applyAlignment="1">
      <alignment horizontal="center" vertical="center" wrapText="1"/>
    </xf>
    <xf numFmtId="0" fontId="0" fillId="11" borderId="42" xfId="0" applyFont="1" applyFill="1" applyBorder="1" applyAlignment="1">
      <alignment horizontal="center" vertical="center" wrapText="1"/>
    </xf>
    <xf numFmtId="0" fontId="0" fillId="21" borderId="0" xfId="0" applyFont="1" applyFill="1" applyAlignment="1">
      <alignment horizontal="center" vertical="center" wrapText="1"/>
    </xf>
    <xf numFmtId="0" fontId="6" fillId="13" borderId="18"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19" xfId="0" applyFont="1" applyFill="1" applyBorder="1" applyAlignment="1">
      <alignment horizontal="center" vertical="center" wrapText="1"/>
    </xf>
    <xf numFmtId="0" fontId="6" fillId="13" borderId="47" xfId="0" applyFont="1" applyFill="1" applyBorder="1" applyAlignment="1">
      <alignment horizontal="center" vertical="center"/>
    </xf>
    <xf numFmtId="0" fontId="6" fillId="13" borderId="38" xfId="0" applyFont="1" applyFill="1" applyBorder="1" applyAlignment="1">
      <alignment horizontal="center" vertical="center"/>
    </xf>
    <xf numFmtId="0" fontId="0" fillId="11" borderId="18" xfId="0" applyFont="1" applyFill="1" applyBorder="1" applyAlignment="1">
      <alignment horizontal="center" vertical="center" wrapText="1"/>
    </xf>
    <xf numFmtId="0" fontId="0" fillId="11" borderId="2" xfId="0" applyFont="1" applyFill="1" applyBorder="1" applyAlignment="1">
      <alignment horizontal="center" vertical="center" wrapText="1"/>
    </xf>
    <xf numFmtId="0" fontId="0" fillId="11" borderId="12" xfId="0" applyFont="1" applyFill="1" applyBorder="1" applyAlignment="1">
      <alignment horizontal="center" vertical="center" wrapText="1"/>
    </xf>
    <xf numFmtId="0" fontId="0" fillId="11" borderId="13" xfId="0" applyFont="1" applyFill="1" applyBorder="1" applyAlignment="1">
      <alignment horizontal="center" vertical="center" wrapText="1"/>
    </xf>
    <xf numFmtId="0" fontId="38" fillId="11" borderId="41" xfId="13" applyFont="1" applyFill="1" applyBorder="1" applyAlignment="1">
      <alignment horizontal="center" vertical="center" wrapText="1"/>
    </xf>
    <xf numFmtId="0" fontId="38" fillId="11" borderId="56" xfId="13" applyFont="1" applyFill="1" applyBorder="1" applyAlignment="1">
      <alignment horizontal="center" vertical="center" wrapText="1"/>
    </xf>
    <xf numFmtId="0" fontId="38" fillId="11" borderId="38" xfId="13" applyFont="1" applyFill="1" applyBorder="1" applyAlignment="1">
      <alignment horizontal="center" vertical="center" wrapText="1"/>
    </xf>
    <xf numFmtId="0" fontId="38" fillId="11" borderId="13" xfId="13" applyFont="1" applyFill="1" applyBorder="1" applyAlignment="1">
      <alignment horizontal="center" vertical="center" wrapText="1"/>
    </xf>
    <xf numFmtId="0" fontId="38" fillId="11" borderId="39" xfId="13" applyFont="1" applyFill="1" applyBorder="1" applyAlignment="1">
      <alignment horizontal="center" vertical="center" wrapText="1"/>
    </xf>
    <xf numFmtId="0" fontId="38" fillId="11" borderId="14" xfId="13" applyFont="1" applyFill="1" applyBorder="1" applyAlignment="1">
      <alignment horizontal="center" vertical="center" wrapText="1"/>
    </xf>
    <xf numFmtId="49" fontId="19" fillId="11" borderId="20" xfId="13" applyNumberFormat="1" applyFont="1" applyFill="1" applyBorder="1" applyAlignment="1">
      <alignment horizontal="center" vertical="center" wrapText="1"/>
    </xf>
    <xf numFmtId="49" fontId="19" fillId="11" borderId="21" xfId="13" applyNumberFormat="1" applyFont="1" applyFill="1" applyBorder="1" applyAlignment="1">
      <alignment horizontal="center" vertical="center" wrapText="1"/>
    </xf>
    <xf numFmtId="49" fontId="19" fillId="11" borderId="57" xfId="13" applyNumberFormat="1" applyFont="1" applyFill="1" applyBorder="1" applyAlignment="1">
      <alignment horizontal="center" vertical="center" wrapText="1"/>
    </xf>
    <xf numFmtId="49" fontId="19" fillId="11" borderId="25" xfId="13" applyNumberFormat="1" applyFont="1" applyFill="1" applyBorder="1" applyAlignment="1">
      <alignment horizontal="center" vertical="center" wrapText="1"/>
    </xf>
    <xf numFmtId="49" fontId="19" fillId="11" borderId="0" xfId="13" applyNumberFormat="1" applyFont="1" applyFill="1" applyBorder="1" applyAlignment="1">
      <alignment horizontal="center" vertical="center" wrapText="1"/>
    </xf>
    <xf numFmtId="49" fontId="19" fillId="11" borderId="58" xfId="13" applyNumberFormat="1" applyFont="1" applyFill="1" applyBorder="1" applyAlignment="1">
      <alignment horizontal="center" vertical="center" wrapText="1"/>
    </xf>
    <xf numFmtId="0" fontId="30" fillId="11" borderId="38" xfId="13" applyFont="1" applyFill="1" applyBorder="1" applyAlignment="1">
      <alignment horizontal="center"/>
    </xf>
    <xf numFmtId="0" fontId="30" fillId="11" borderId="39" xfId="13" applyFont="1" applyFill="1" applyBorder="1" applyAlignment="1">
      <alignment horizontal="center"/>
    </xf>
    <xf numFmtId="0" fontId="30" fillId="11" borderId="8" xfId="13" applyFont="1" applyFill="1" applyBorder="1" applyAlignment="1">
      <alignment horizontal="center"/>
    </xf>
    <xf numFmtId="0" fontId="30" fillId="11" borderId="34" xfId="13" applyFont="1" applyFill="1" applyBorder="1" applyAlignment="1">
      <alignment horizontal="center"/>
    </xf>
    <xf numFmtId="0" fontId="38" fillId="11" borderId="47" xfId="13" applyFont="1" applyFill="1" applyBorder="1" applyAlignment="1">
      <alignment horizontal="center" vertical="center" wrapText="1"/>
    </xf>
    <xf numFmtId="0" fontId="38" fillId="11" borderId="12" xfId="13" applyFont="1" applyFill="1" applyBorder="1" applyAlignment="1">
      <alignment horizontal="center" vertical="center" wrapText="1"/>
    </xf>
    <xf numFmtId="0" fontId="6" fillId="11" borderId="18" xfId="13" applyFont="1" applyFill="1" applyBorder="1" applyAlignment="1">
      <alignment horizontal="center" vertical="center" wrapText="1"/>
    </xf>
    <xf numFmtId="0" fontId="6" fillId="11" borderId="12" xfId="13" applyFont="1" applyFill="1" applyBorder="1" applyAlignment="1">
      <alignment horizontal="center" vertical="center" wrapText="1"/>
    </xf>
    <xf numFmtId="0" fontId="30" fillId="11" borderId="2" xfId="13" applyFont="1" applyFill="1" applyBorder="1" applyAlignment="1">
      <alignment horizontal="left" vertical="center" wrapText="1"/>
    </xf>
    <xf numFmtId="0" fontId="30" fillId="11" borderId="13" xfId="13" applyFont="1" applyFill="1" applyBorder="1" applyAlignment="1">
      <alignment horizontal="left" vertical="center" wrapText="1"/>
    </xf>
    <xf numFmtId="0" fontId="38" fillId="11" borderId="59" xfId="13" applyFont="1" applyFill="1" applyBorder="1" applyAlignment="1">
      <alignment horizontal="center" vertical="center" wrapText="1"/>
    </xf>
    <xf numFmtId="0" fontId="38" fillId="11" borderId="60" xfId="13" applyFont="1" applyFill="1" applyBorder="1" applyAlignment="1">
      <alignment horizontal="center" vertical="center" wrapText="1"/>
    </xf>
    <xf numFmtId="0" fontId="38" fillId="11" borderId="61" xfId="13" applyFont="1" applyFill="1" applyBorder="1" applyAlignment="1">
      <alignment horizontal="center" vertical="center" wrapText="1"/>
    </xf>
    <xf numFmtId="0" fontId="38" fillId="11" borderId="38" xfId="13" applyFont="1" applyFill="1" applyBorder="1" applyAlignment="1">
      <alignment horizontal="center" vertical="center" textRotation="90" wrapText="1"/>
    </xf>
    <xf numFmtId="0" fontId="38" fillId="11" borderId="13" xfId="13" applyFont="1" applyFill="1" applyBorder="1" applyAlignment="1">
      <alignment horizontal="center" vertical="center" textRotation="90" wrapText="1"/>
    </xf>
    <xf numFmtId="0" fontId="6" fillId="11" borderId="53" xfId="13" applyFont="1" applyFill="1" applyBorder="1" applyAlignment="1">
      <alignment horizontal="center" vertical="center" wrapText="1"/>
    </xf>
    <xf numFmtId="0" fontId="6" fillId="11" borderId="24" xfId="13" applyFont="1" applyFill="1" applyBorder="1" applyAlignment="1">
      <alignment horizontal="center" vertical="center" wrapText="1"/>
    </xf>
    <xf numFmtId="0" fontId="6" fillId="11" borderId="62" xfId="13" applyFont="1" applyFill="1" applyBorder="1" applyAlignment="1">
      <alignment horizontal="center" vertical="center" wrapText="1"/>
    </xf>
    <xf numFmtId="0" fontId="6" fillId="11" borderId="63" xfId="13" applyFont="1" applyFill="1" applyBorder="1" applyAlignment="1">
      <alignment horizontal="center" vertical="center" wrapText="1"/>
    </xf>
    <xf numFmtId="0" fontId="6" fillId="11" borderId="64" xfId="13" applyFont="1" applyFill="1" applyBorder="1" applyAlignment="1">
      <alignment horizontal="center" vertical="center" wrapText="1"/>
    </xf>
    <xf numFmtId="0" fontId="6" fillId="11" borderId="65" xfId="13" applyFont="1" applyFill="1" applyBorder="1" applyAlignment="1">
      <alignment horizontal="center" vertical="center" wrapText="1"/>
    </xf>
    <xf numFmtId="0" fontId="30" fillId="11" borderId="54" xfId="13" applyFont="1" applyFill="1" applyBorder="1" applyAlignment="1">
      <alignment horizontal="center" vertical="center" wrapText="1"/>
    </xf>
    <xf numFmtId="0" fontId="30" fillId="11" borderId="117" xfId="13" applyFont="1" applyFill="1" applyBorder="1" applyAlignment="1">
      <alignment horizontal="center" vertical="center" wrapText="1"/>
    </xf>
    <xf numFmtId="0" fontId="30" fillId="11" borderId="35" xfId="13" applyFont="1" applyFill="1" applyBorder="1" applyAlignment="1">
      <alignment horizontal="center" vertical="center" wrapText="1"/>
    </xf>
    <xf numFmtId="0" fontId="30" fillId="11" borderId="46" xfId="13" applyFont="1" applyFill="1" applyBorder="1" applyAlignment="1">
      <alignment horizontal="center" vertical="center" wrapText="1"/>
    </xf>
    <xf numFmtId="0" fontId="30" fillId="11" borderId="0" xfId="13" applyFont="1" applyFill="1" applyBorder="1" applyAlignment="1">
      <alignment horizontal="center" vertical="center" wrapText="1"/>
    </xf>
    <xf numFmtId="0" fontId="30" fillId="11" borderId="58" xfId="13" applyFont="1" applyFill="1" applyBorder="1" applyAlignment="1">
      <alignment horizontal="center" vertical="center" wrapText="1"/>
    </xf>
    <xf numFmtId="0" fontId="30" fillId="11" borderId="55" xfId="13" applyFont="1" applyFill="1" applyBorder="1" applyAlignment="1">
      <alignment horizontal="center" vertical="center" wrapText="1"/>
    </xf>
    <xf numFmtId="0" fontId="30" fillId="11" borderId="26" xfId="13" applyFont="1" applyFill="1" applyBorder="1" applyAlignment="1">
      <alignment horizontal="center" vertical="center" wrapText="1"/>
    </xf>
    <xf numFmtId="0" fontId="30" fillId="11" borderId="32" xfId="13" applyFont="1" applyFill="1" applyBorder="1" applyAlignment="1">
      <alignment horizontal="center" vertical="center" wrapText="1"/>
    </xf>
    <xf numFmtId="0" fontId="30" fillId="11" borderId="114" xfId="13" applyFont="1" applyFill="1" applyBorder="1" applyAlignment="1">
      <alignment horizontal="center" vertical="center" wrapText="1"/>
    </xf>
    <xf numFmtId="0" fontId="30" fillId="11" borderId="28" xfId="13" applyFont="1" applyFill="1" applyBorder="1" applyAlignment="1">
      <alignment horizontal="center" vertical="center" wrapText="1"/>
    </xf>
    <xf numFmtId="0" fontId="30" fillId="11" borderId="77" xfId="13" applyFont="1" applyFill="1" applyBorder="1" applyAlignment="1">
      <alignment horizontal="center" vertical="center" wrapText="1"/>
    </xf>
    <xf numFmtId="0" fontId="6" fillId="11" borderId="47" xfId="13" applyFont="1" applyFill="1" applyBorder="1" applyAlignment="1">
      <alignment horizontal="center" vertical="center" wrapText="1"/>
    </xf>
    <xf numFmtId="0" fontId="30" fillId="11" borderId="38" xfId="13" applyFont="1" applyFill="1" applyBorder="1" applyAlignment="1">
      <alignment horizontal="left" vertical="center" wrapText="1"/>
    </xf>
    <xf numFmtId="0" fontId="6" fillId="11" borderId="59" xfId="13" applyFont="1" applyFill="1" applyBorder="1" applyAlignment="1">
      <alignment horizontal="center" vertical="center" wrapText="1"/>
    </xf>
    <xf numFmtId="0" fontId="6" fillId="11" borderId="60" xfId="13" applyFont="1" applyFill="1" applyBorder="1" applyAlignment="1">
      <alignment horizontal="center" vertical="center" wrapText="1"/>
    </xf>
    <xf numFmtId="0" fontId="6" fillId="11" borderId="66" xfId="13" applyFont="1" applyFill="1" applyBorder="1" applyAlignment="1">
      <alignment horizontal="center" vertical="center" wrapText="1"/>
    </xf>
    <xf numFmtId="0" fontId="0" fillId="11" borderId="116" xfId="13" applyFont="1" applyFill="1" applyBorder="1" applyAlignment="1">
      <alignment horizontal="center" vertical="center" wrapText="1"/>
    </xf>
    <xf numFmtId="0" fontId="0" fillId="11" borderId="21" xfId="13" applyFont="1" applyFill="1" applyBorder="1" applyAlignment="1">
      <alignment horizontal="center" vertical="center" wrapText="1"/>
    </xf>
    <xf numFmtId="0" fontId="0" fillId="11" borderId="57" xfId="13" applyFont="1" applyFill="1" applyBorder="1" applyAlignment="1">
      <alignment horizontal="center" vertical="center" wrapText="1"/>
    </xf>
    <xf numFmtId="0" fontId="0" fillId="11" borderId="46" xfId="13" applyFont="1" applyFill="1" applyBorder="1" applyAlignment="1">
      <alignment horizontal="center" vertical="center" wrapText="1"/>
    </xf>
    <xf numFmtId="0" fontId="0" fillId="11" borderId="0" xfId="13" applyFont="1" applyFill="1" applyBorder="1" applyAlignment="1">
      <alignment horizontal="center" vertical="center" wrapText="1"/>
    </xf>
    <xf numFmtId="0" fontId="0" fillId="11" borderId="58" xfId="13" applyFont="1" applyFill="1" applyBorder="1" applyAlignment="1">
      <alignment horizontal="center" vertical="center" wrapText="1"/>
    </xf>
    <xf numFmtId="0" fontId="0" fillId="11" borderId="55" xfId="13" applyFont="1" applyFill="1" applyBorder="1" applyAlignment="1">
      <alignment horizontal="center" vertical="center" wrapText="1"/>
    </xf>
    <xf numFmtId="0" fontId="0" fillId="11" borderId="26" xfId="13" applyFont="1" applyFill="1" applyBorder="1" applyAlignment="1">
      <alignment horizontal="center" vertical="center" wrapText="1"/>
    </xf>
    <xf numFmtId="0" fontId="0" fillId="11" borderId="32" xfId="13" applyFont="1" applyFill="1" applyBorder="1" applyAlignment="1">
      <alignment horizontal="center" vertical="center" wrapText="1"/>
    </xf>
    <xf numFmtId="0" fontId="19" fillId="11" borderId="47" xfId="13" applyFont="1" applyFill="1" applyBorder="1" applyAlignment="1">
      <alignment horizontal="center" vertical="center" wrapText="1"/>
    </xf>
    <xf numFmtId="0" fontId="19" fillId="11" borderId="12" xfId="13" applyFont="1" applyFill="1" applyBorder="1" applyAlignment="1">
      <alignment horizontal="center" vertical="center" wrapText="1"/>
    </xf>
    <xf numFmtId="0" fontId="19" fillId="11" borderId="38" xfId="13" applyFont="1" applyFill="1" applyBorder="1" applyAlignment="1">
      <alignment horizontal="center" vertical="center" wrapText="1"/>
    </xf>
    <xf numFmtId="0" fontId="19" fillId="11" borderId="13" xfId="13" applyFont="1" applyFill="1" applyBorder="1" applyAlignment="1">
      <alignment horizontal="center" vertical="center" wrapText="1"/>
    </xf>
    <xf numFmtId="0" fontId="41" fillId="11" borderId="0" xfId="13" applyFont="1" applyFill="1" applyBorder="1" applyAlignment="1">
      <alignment horizontal="center"/>
    </xf>
    <xf numFmtId="49" fontId="19" fillId="9" borderId="20" xfId="13" applyNumberFormat="1" applyFont="1" applyFill="1" applyBorder="1" applyAlignment="1">
      <alignment horizontal="center" vertical="center" wrapText="1"/>
    </xf>
    <xf numFmtId="49" fontId="19" fillId="9" borderId="21" xfId="13" applyNumberFormat="1" applyFont="1" applyFill="1" applyBorder="1" applyAlignment="1">
      <alignment horizontal="center" vertical="center" wrapText="1"/>
    </xf>
    <xf numFmtId="49" fontId="19" fillId="9" borderId="57" xfId="13" applyNumberFormat="1" applyFont="1" applyFill="1" applyBorder="1" applyAlignment="1">
      <alignment horizontal="center" vertical="center" wrapText="1"/>
    </xf>
    <xf numFmtId="49" fontId="19" fillId="9" borderId="25" xfId="13" applyNumberFormat="1" applyFont="1" applyFill="1" applyBorder="1" applyAlignment="1">
      <alignment horizontal="center" vertical="center" wrapText="1"/>
    </xf>
    <xf numFmtId="49" fontId="19" fillId="9" borderId="0" xfId="13" applyNumberFormat="1" applyFont="1" applyFill="1" applyBorder="1" applyAlignment="1">
      <alignment horizontal="center" vertical="center" wrapText="1"/>
    </xf>
    <xf numFmtId="49" fontId="19" fillId="9" borderId="58" xfId="13" applyNumberFormat="1" applyFont="1" applyFill="1" applyBorder="1" applyAlignment="1">
      <alignment horizontal="center" vertical="center" wrapText="1"/>
    </xf>
    <xf numFmtId="49" fontId="49" fillId="9" borderId="38" xfId="13" applyNumberFormat="1" applyFont="1" applyFill="1" applyBorder="1" applyAlignment="1">
      <alignment horizontal="center" vertical="center" wrapText="1"/>
    </xf>
    <xf numFmtId="49" fontId="49" fillId="9" borderId="39" xfId="13" applyNumberFormat="1" applyFont="1" applyFill="1" applyBorder="1" applyAlignment="1">
      <alignment horizontal="center" vertical="center" wrapText="1"/>
    </xf>
    <xf numFmtId="49" fontId="49" fillId="9" borderId="8" xfId="13" applyNumberFormat="1" applyFont="1" applyFill="1" applyBorder="1" applyAlignment="1">
      <alignment horizontal="center" vertical="center" wrapText="1"/>
    </xf>
    <xf numFmtId="49" fontId="49" fillId="9" borderId="34" xfId="13" applyNumberFormat="1" applyFont="1" applyFill="1" applyBorder="1" applyAlignment="1">
      <alignment horizontal="center" vertical="center" wrapText="1"/>
    </xf>
    <xf numFmtId="0" fontId="19" fillId="11" borderId="21" xfId="13" applyFont="1" applyFill="1" applyBorder="1" applyAlignment="1">
      <alignment horizontal="center" vertical="center" wrapText="1"/>
    </xf>
    <xf numFmtId="0" fontId="19" fillId="11" borderId="22" xfId="13" applyFont="1" applyFill="1" applyBorder="1" applyAlignment="1">
      <alignment horizontal="center" vertical="center" wrapText="1"/>
    </xf>
    <xf numFmtId="0" fontId="19" fillId="11" borderId="28" xfId="13" applyFont="1" applyFill="1" applyBorder="1" applyAlignment="1">
      <alignment horizontal="center" vertical="center" wrapText="1"/>
    </xf>
    <xf numFmtId="0" fontId="19" fillId="11" borderId="29" xfId="13" applyFont="1" applyFill="1" applyBorder="1" applyAlignment="1">
      <alignment horizontal="center" vertical="center" wrapText="1"/>
    </xf>
    <xf numFmtId="0" fontId="0" fillId="0" borderId="25" xfId="0" applyBorder="1" applyAlignment="1">
      <alignment wrapText="1"/>
    </xf>
    <xf numFmtId="0" fontId="0" fillId="0" borderId="0" xfId="0" applyAlignment="1">
      <alignment wrapText="1"/>
    </xf>
    <xf numFmtId="0" fontId="0" fillId="0" borderId="23" xfId="0" applyBorder="1" applyAlignment="1">
      <alignment wrapText="1"/>
    </xf>
    <xf numFmtId="0" fontId="6" fillId="0" borderId="27" xfId="0" applyFont="1" applyBorder="1" applyAlignment="1">
      <alignment vertical="center" wrapText="1"/>
    </xf>
    <xf numFmtId="0" fontId="6" fillId="0" borderId="28" xfId="0" applyFont="1" applyBorder="1" applyAlignment="1">
      <alignment vertical="center" wrapText="1"/>
    </xf>
    <xf numFmtId="0" fontId="6" fillId="0" borderId="29" xfId="0" applyFont="1" applyBorder="1" applyAlignment="1">
      <alignment vertical="center" wrapText="1"/>
    </xf>
    <xf numFmtId="0" fontId="19" fillId="0" borderId="43" xfId="0" applyFont="1" applyBorder="1" applyAlignment="1">
      <alignment horizontal="left" vertical="center" wrapText="1" indent="8"/>
    </xf>
    <xf numFmtId="0" fontId="19" fillId="0" borderId="44" xfId="0" applyFont="1" applyBorder="1" applyAlignment="1">
      <alignment horizontal="left" vertical="center" wrapText="1" indent="8"/>
    </xf>
    <xf numFmtId="0" fontId="19" fillId="0" borderId="45" xfId="0" applyFont="1" applyBorder="1" applyAlignment="1">
      <alignment horizontal="left" vertical="center" wrapText="1" indent="8"/>
    </xf>
    <xf numFmtId="0" fontId="6" fillId="0" borderId="43" xfId="0" applyFont="1" applyBorder="1" applyAlignment="1">
      <alignment vertical="center" wrapText="1"/>
    </xf>
    <xf numFmtId="0" fontId="6" fillId="0" borderId="45" xfId="0" applyFont="1" applyBorder="1" applyAlignment="1">
      <alignment vertical="center" wrapText="1"/>
    </xf>
    <xf numFmtId="0" fontId="6" fillId="0" borderId="52"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1" xfId="0" applyFont="1" applyBorder="1" applyAlignment="1">
      <alignment horizontal="justify" vertical="center" wrapText="1"/>
    </xf>
    <xf numFmtId="0" fontId="6" fillId="0" borderId="20" xfId="0" applyFont="1" applyBorder="1" applyAlignment="1">
      <alignment vertical="center" wrapText="1"/>
    </xf>
    <xf numFmtId="0" fontId="6" fillId="0" borderId="21" xfId="0" applyFont="1" applyBorder="1" applyAlignment="1">
      <alignment vertical="center" wrapText="1"/>
    </xf>
    <xf numFmtId="0" fontId="6" fillId="0" borderId="22" xfId="0" applyFont="1" applyBorder="1" applyAlignment="1">
      <alignment vertical="center" wrapText="1"/>
    </xf>
    <xf numFmtId="0" fontId="6" fillId="0" borderId="25"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0" fontId="30" fillId="0" borderId="20" xfId="0" applyFont="1" applyBorder="1" applyAlignment="1">
      <alignment vertical="center" wrapText="1"/>
    </xf>
    <xf numFmtId="0" fontId="30" fillId="0" borderId="21" xfId="0" applyFont="1" applyBorder="1" applyAlignment="1">
      <alignment vertical="center" wrapText="1"/>
    </xf>
    <xf numFmtId="0" fontId="30" fillId="0" borderId="22" xfId="0" applyFont="1" applyBorder="1" applyAlignment="1">
      <alignment vertical="center" wrapText="1"/>
    </xf>
    <xf numFmtId="0" fontId="30" fillId="0" borderId="25" xfId="0" applyFont="1" applyBorder="1" applyAlignment="1">
      <alignment horizontal="justify" vertical="center" wrapText="1"/>
    </xf>
    <xf numFmtId="0" fontId="30" fillId="0" borderId="0" xfId="0" applyFont="1" applyAlignment="1">
      <alignment horizontal="justify" vertical="center" wrapText="1"/>
    </xf>
    <xf numFmtId="0" fontId="30" fillId="0" borderId="23" xfId="0" applyFont="1" applyBorder="1" applyAlignment="1">
      <alignment horizontal="justify" vertical="center" wrapText="1"/>
    </xf>
    <xf numFmtId="0" fontId="0" fillId="0" borderId="25" xfId="0" applyBorder="1" applyAlignment="1">
      <alignment horizontal="left" vertical="center" wrapText="1" indent="5"/>
    </xf>
    <xf numFmtId="0" fontId="0" fillId="0" borderId="0" xfId="0" applyAlignment="1">
      <alignment horizontal="left" vertical="center" wrapText="1" indent="5"/>
    </xf>
    <xf numFmtId="0" fontId="0" fillId="0" borderId="23" xfId="0" applyBorder="1" applyAlignment="1">
      <alignment horizontal="left" vertical="center" wrapText="1" indent="5"/>
    </xf>
    <xf numFmtId="0" fontId="6" fillId="0" borderId="52"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30" fillId="0" borderId="25" xfId="0" applyFont="1" applyBorder="1" applyAlignment="1">
      <alignment vertical="center" wrapText="1"/>
    </xf>
    <xf numFmtId="0" fontId="30" fillId="0" borderId="0" xfId="0" applyFont="1" applyAlignment="1">
      <alignment vertical="center" wrapText="1"/>
    </xf>
    <xf numFmtId="0" fontId="30" fillId="0" borderId="23" xfId="0" applyFont="1" applyBorder="1" applyAlignment="1">
      <alignment vertical="center" wrapText="1"/>
    </xf>
    <xf numFmtId="0" fontId="0" fillId="0" borderId="27" xfId="0" applyBorder="1" applyAlignment="1">
      <alignment wrapText="1"/>
    </xf>
    <xf numFmtId="0" fontId="0" fillId="0" borderId="28" xfId="0" applyBorder="1" applyAlignment="1">
      <alignment wrapText="1"/>
    </xf>
    <xf numFmtId="0" fontId="0" fillId="0" borderId="29" xfId="0" applyBorder="1" applyAlignment="1">
      <alignment wrapText="1"/>
    </xf>
    <xf numFmtId="0" fontId="6" fillId="0" borderId="20" xfId="0" applyFont="1" applyBorder="1" applyAlignment="1">
      <alignment horizontal="left" vertical="center" wrapText="1" indent="5"/>
    </xf>
    <xf numFmtId="0" fontId="6" fillId="0" borderId="21" xfId="0" applyFont="1" applyBorder="1" applyAlignment="1">
      <alignment horizontal="left" vertical="center" wrapText="1" indent="5"/>
    </xf>
    <xf numFmtId="0" fontId="6" fillId="0" borderId="22" xfId="0" applyFont="1" applyBorder="1" applyAlignment="1">
      <alignment horizontal="left" vertical="center" wrapText="1" indent="5"/>
    </xf>
    <xf numFmtId="0" fontId="6" fillId="0" borderId="25" xfId="0" applyFont="1" applyBorder="1" applyAlignment="1">
      <alignment horizontal="left" vertical="center" wrapText="1" indent="5"/>
    </xf>
    <xf numFmtId="0" fontId="6" fillId="0" borderId="0" xfId="0" applyFont="1" applyAlignment="1">
      <alignment horizontal="left" vertical="center" wrapText="1" indent="5"/>
    </xf>
    <xf numFmtId="0" fontId="6" fillId="0" borderId="23" xfId="0" applyFont="1" applyBorder="1" applyAlignment="1">
      <alignment horizontal="left" vertical="center" wrapText="1" indent="5"/>
    </xf>
    <xf numFmtId="0" fontId="6" fillId="0" borderId="27" xfId="0" applyFont="1" applyBorder="1" applyAlignment="1">
      <alignment horizontal="left" vertical="center" wrapText="1" indent="5"/>
    </xf>
    <xf numFmtId="0" fontId="6" fillId="0" borderId="28" xfId="0" applyFont="1" applyBorder="1" applyAlignment="1">
      <alignment horizontal="left" vertical="center" wrapText="1" indent="5"/>
    </xf>
    <xf numFmtId="0" fontId="6" fillId="0" borderId="29" xfId="0" applyFont="1" applyBorder="1" applyAlignment="1">
      <alignment horizontal="left" vertical="center" wrapText="1" indent="5"/>
    </xf>
    <xf numFmtId="0" fontId="30" fillId="0" borderId="20" xfId="0" applyFont="1" applyBorder="1" applyAlignment="1">
      <alignment horizontal="justify" vertical="center" wrapText="1"/>
    </xf>
    <xf numFmtId="0" fontId="30" fillId="0" borderId="21" xfId="0" applyFont="1" applyBorder="1" applyAlignment="1">
      <alignment horizontal="justify" vertical="center" wrapText="1"/>
    </xf>
    <xf numFmtId="0" fontId="30" fillId="0" borderId="22" xfId="0" applyFont="1" applyBorder="1" applyAlignment="1">
      <alignment horizontal="justify" vertical="center" wrapText="1"/>
    </xf>
    <xf numFmtId="0" fontId="30" fillId="0" borderId="27" xfId="0" applyFont="1" applyBorder="1" applyAlignment="1">
      <alignment horizontal="justify" vertical="center" wrapText="1"/>
    </xf>
    <xf numFmtId="0" fontId="30" fillId="0" borderId="28" xfId="0" applyFont="1" applyBorder="1" applyAlignment="1">
      <alignment horizontal="justify" vertical="center" wrapText="1"/>
    </xf>
    <xf numFmtId="0" fontId="30" fillId="0" borderId="29" xfId="0" applyFont="1" applyBorder="1" applyAlignment="1">
      <alignment horizontal="justify" vertical="center" wrapText="1"/>
    </xf>
    <xf numFmtId="0" fontId="19" fillId="0" borderId="20" xfId="0" applyFont="1" applyBorder="1" applyAlignment="1">
      <alignment horizontal="left" vertical="center" wrapText="1" indent="8"/>
    </xf>
    <xf numFmtId="0" fontId="19" fillId="0" borderId="21" xfId="0" applyFont="1" applyBorder="1" applyAlignment="1">
      <alignment horizontal="left" vertical="center" wrapText="1" indent="8"/>
    </xf>
    <xf numFmtId="0" fontId="19" fillId="0" borderId="22" xfId="0" applyFont="1" applyBorder="1" applyAlignment="1">
      <alignment horizontal="left" vertical="center" wrapText="1" indent="8"/>
    </xf>
    <xf numFmtId="0" fontId="19" fillId="0" borderId="27" xfId="0" applyFont="1" applyBorder="1" applyAlignment="1">
      <alignment horizontal="left" vertical="center" wrapText="1" indent="8"/>
    </xf>
    <xf numFmtId="0" fontId="19" fillId="0" borderId="28" xfId="0" applyFont="1" applyBorder="1" applyAlignment="1">
      <alignment horizontal="left" vertical="center" wrapText="1" indent="8"/>
    </xf>
    <xf numFmtId="0" fontId="19" fillId="0" borderId="29" xfId="0" applyFont="1" applyBorder="1" applyAlignment="1">
      <alignment horizontal="left" vertical="center" wrapText="1" indent="8"/>
    </xf>
    <xf numFmtId="0" fontId="0" fillId="0" borderId="20" xfId="0" applyBorder="1" applyAlignment="1">
      <alignment horizontal="justify" vertical="center" wrapText="1"/>
    </xf>
    <xf numFmtId="0" fontId="0" fillId="0" borderId="21" xfId="0" applyBorder="1" applyAlignment="1">
      <alignment horizontal="justify" vertical="center" wrapText="1"/>
    </xf>
    <xf numFmtId="0" fontId="0" fillId="0" borderId="22" xfId="0" applyBorder="1" applyAlignment="1">
      <alignment horizontal="justify" vertical="center" wrapText="1"/>
    </xf>
    <xf numFmtId="0" fontId="0" fillId="0" borderId="25" xfId="0" applyBorder="1" applyAlignment="1">
      <alignment horizontal="justify" vertical="center" wrapText="1"/>
    </xf>
    <xf numFmtId="0" fontId="0" fillId="0" borderId="0" xfId="0" applyAlignment="1">
      <alignment horizontal="justify" vertical="center" wrapText="1"/>
    </xf>
    <xf numFmtId="0" fontId="0" fillId="0" borderId="23" xfId="0" applyBorder="1" applyAlignment="1">
      <alignment horizontal="justify" vertical="center" wrapText="1"/>
    </xf>
    <xf numFmtId="0" fontId="6" fillId="0" borderId="27" xfId="0" applyFont="1" applyBorder="1" applyAlignment="1">
      <alignment horizontal="justify" vertical="center" wrapText="1"/>
    </xf>
    <xf numFmtId="0" fontId="6" fillId="0" borderId="28" xfId="0" applyFont="1" applyBorder="1" applyAlignment="1">
      <alignment horizontal="justify" vertical="center" wrapText="1"/>
    </xf>
    <xf numFmtId="0" fontId="6" fillId="0" borderId="29" xfId="0" applyFont="1" applyBorder="1" applyAlignment="1">
      <alignment horizontal="justify" vertical="center" wrapText="1"/>
    </xf>
    <xf numFmtId="3" fontId="67" fillId="4" borderId="70" xfId="21" applyNumberFormat="1" applyFont="1" applyFill="1" applyBorder="1" applyAlignment="1" applyProtection="1">
      <alignment horizontal="center" vertical="center" wrapText="1"/>
    </xf>
    <xf numFmtId="3" fontId="67" fillId="4" borderId="3" xfId="21" applyNumberFormat="1" applyFont="1" applyFill="1" applyBorder="1" applyAlignment="1" applyProtection="1">
      <alignment horizontal="center" vertical="center" wrapText="1"/>
    </xf>
    <xf numFmtId="3" fontId="67" fillId="4" borderId="71" xfId="21" applyNumberFormat="1" applyFont="1" applyFill="1" applyBorder="1" applyAlignment="1" applyProtection="1">
      <alignment horizontal="center" vertical="center" wrapText="1"/>
    </xf>
    <xf numFmtId="3" fontId="67" fillId="4" borderId="72" xfId="21" applyNumberFormat="1" applyFont="1" applyFill="1" applyBorder="1" applyAlignment="1" applyProtection="1">
      <alignment horizontal="center" vertical="center" wrapText="1"/>
    </xf>
    <xf numFmtId="0" fontId="67" fillId="4" borderId="73" xfId="15" applyFont="1" applyFill="1" applyBorder="1" applyAlignment="1">
      <alignment horizontal="center" vertical="center" wrapText="1"/>
    </xf>
    <xf numFmtId="0" fontId="67" fillId="4" borderId="74" xfId="15" applyFont="1" applyFill="1" applyBorder="1" applyAlignment="1">
      <alignment horizontal="center" vertical="center" wrapText="1"/>
    </xf>
    <xf numFmtId="0" fontId="67" fillId="4" borderId="1" xfId="21" applyNumberFormat="1" applyFont="1" applyFill="1" applyBorder="1" applyAlignment="1" applyProtection="1">
      <alignment horizontal="center" vertical="center" wrapText="1"/>
    </xf>
    <xf numFmtId="3" fontId="67" fillId="4" borderId="1" xfId="21" applyNumberFormat="1" applyFont="1" applyFill="1" applyBorder="1" applyAlignment="1" applyProtection="1">
      <alignment horizontal="center" vertical="center" wrapText="1"/>
    </xf>
    <xf numFmtId="3" fontId="67" fillId="4" borderId="9" xfId="21" applyNumberFormat="1" applyFont="1" applyFill="1" applyBorder="1" applyAlignment="1" applyProtection="1">
      <alignment horizontal="center" vertical="center" wrapText="1"/>
    </xf>
    <xf numFmtId="3" fontId="67" fillId="4" borderId="2" xfId="21" applyNumberFormat="1" applyFont="1" applyFill="1" applyBorder="1" applyAlignment="1" applyProtection="1">
      <alignment horizontal="center" vertical="center" wrapText="1"/>
    </xf>
    <xf numFmtId="3" fontId="67" fillId="4" borderId="75" xfId="21" applyNumberFormat="1" applyFont="1" applyFill="1" applyBorder="1" applyAlignment="1" applyProtection="1">
      <alignment horizontal="center" vertical="center" wrapText="1"/>
    </xf>
    <xf numFmtId="0" fontId="0" fillId="0" borderId="0" xfId="0" applyFont="1" applyAlignment="1">
      <alignment horizontal="center" vertical="center"/>
    </xf>
    <xf numFmtId="0" fontId="71" fillId="11" borderId="0" xfId="0" applyFont="1" applyFill="1" applyAlignment="1">
      <alignment horizontal="center" vertical="center"/>
    </xf>
    <xf numFmtId="0" fontId="6" fillId="14" borderId="55" xfId="0" applyFont="1" applyFill="1" applyBorder="1" applyAlignment="1">
      <alignment horizontal="center"/>
    </xf>
    <xf numFmtId="0" fontId="6" fillId="14" borderId="26" xfId="0" applyFont="1" applyFill="1" applyBorder="1" applyAlignment="1">
      <alignment horizontal="center"/>
    </xf>
    <xf numFmtId="0" fontId="0" fillId="0" borderId="26" xfId="0" applyFont="1" applyBorder="1" applyAlignment="1"/>
    <xf numFmtId="0" fontId="0" fillId="0" borderId="8"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2" xfId="0" applyFont="1" applyBorder="1" applyAlignment="1">
      <alignment horizontal="center" wrapText="1"/>
    </xf>
    <xf numFmtId="0" fontId="24" fillId="0" borderId="2" xfId="0" applyFont="1" applyBorder="1" applyAlignment="1">
      <alignment horizontal="center" wrapText="1"/>
    </xf>
    <xf numFmtId="0" fontId="24" fillId="0" borderId="53" xfId="0" applyFont="1" applyBorder="1" applyAlignment="1">
      <alignment horizontal="center" vertical="center" wrapText="1"/>
    </xf>
    <xf numFmtId="0" fontId="24" fillId="0" borderId="33" xfId="0" applyFont="1" applyBorder="1" applyAlignment="1">
      <alignment horizontal="center" vertical="center" wrapText="1"/>
    </xf>
    <xf numFmtId="0" fontId="0"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8" xfId="0" applyFont="1" applyBorder="1" applyAlignment="1">
      <alignment horizontal="left" wrapText="1"/>
    </xf>
    <xf numFmtId="0" fontId="0" fillId="0" borderId="36" xfId="0" applyFont="1" applyBorder="1" applyAlignment="1">
      <alignment horizontal="left" wrapText="1"/>
    </xf>
    <xf numFmtId="0" fontId="0" fillId="0" borderId="16" xfId="0" applyFont="1" applyBorder="1" applyAlignment="1">
      <alignment horizontal="left" wrapText="1"/>
    </xf>
    <xf numFmtId="0" fontId="0" fillId="0" borderId="8" xfId="0" applyFont="1" applyBorder="1" applyAlignment="1">
      <alignment horizontal="center" wrapText="1"/>
    </xf>
    <xf numFmtId="0" fontId="0" fillId="0" borderId="16" xfId="0" applyFont="1" applyBorder="1" applyAlignment="1">
      <alignment horizontal="center" wrapText="1"/>
    </xf>
    <xf numFmtId="0" fontId="24" fillId="0" borderId="8" xfId="0" applyFont="1" applyBorder="1" applyAlignment="1">
      <alignment horizontal="left" wrapText="1"/>
    </xf>
    <xf numFmtId="0" fontId="24" fillId="0" borderId="36" xfId="0" applyFont="1" applyBorder="1" applyAlignment="1">
      <alignment horizontal="left" wrapText="1"/>
    </xf>
    <xf numFmtId="0" fontId="24" fillId="0" borderId="16" xfId="0" applyFont="1" applyBorder="1" applyAlignment="1">
      <alignment horizontal="left" wrapText="1"/>
    </xf>
    <xf numFmtId="0" fontId="24" fillId="0" borderId="8" xfId="0" applyFont="1" applyBorder="1" applyAlignment="1">
      <alignment horizontal="left" vertical="center" wrapText="1"/>
    </xf>
    <xf numFmtId="0" fontId="24" fillId="0" borderId="36" xfId="0" applyFont="1" applyBorder="1" applyAlignment="1">
      <alignment horizontal="left" vertical="center" wrapText="1"/>
    </xf>
    <xf numFmtId="0" fontId="24" fillId="0" borderId="16" xfId="0" applyFont="1" applyBorder="1" applyAlignment="1">
      <alignment horizontal="left" vertical="center" wrapText="1"/>
    </xf>
    <xf numFmtId="0" fontId="0" fillId="0" borderId="36" xfId="0" applyFont="1" applyBorder="1" applyAlignment="1">
      <alignment horizontal="center" wrapText="1"/>
    </xf>
    <xf numFmtId="0" fontId="14" fillId="0" borderId="44" xfId="0" applyFont="1" applyBorder="1" applyAlignment="1">
      <alignment horizontal="center" vertical="center"/>
    </xf>
    <xf numFmtId="0" fontId="14" fillId="0" borderId="45" xfId="0" applyFont="1" applyBorder="1" applyAlignment="1">
      <alignment horizontal="center" vertical="center"/>
    </xf>
    <xf numFmtId="16" fontId="14" fillId="0" borderId="44" xfId="0" applyNumberFormat="1" applyFont="1" applyBorder="1" applyAlignment="1">
      <alignment horizontal="center" vertical="center"/>
    </xf>
    <xf numFmtId="16" fontId="14" fillId="0" borderId="45" xfId="0" applyNumberFormat="1" applyFont="1" applyBorder="1" applyAlignment="1">
      <alignment horizontal="center"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80" fillId="0" borderId="88" xfId="0" applyFont="1" applyBorder="1" applyAlignment="1">
      <alignment horizontal="center" vertical="center" wrapText="1"/>
    </xf>
    <xf numFmtId="0" fontId="80" fillId="0" borderId="89" xfId="0" applyFont="1" applyBorder="1" applyAlignment="1">
      <alignment horizontal="center" vertical="center" wrapText="1"/>
    </xf>
    <xf numFmtId="0" fontId="80" fillId="0" borderId="90" xfId="0" applyFont="1" applyBorder="1" applyAlignment="1">
      <alignment horizontal="center" vertical="center" wrapText="1"/>
    </xf>
    <xf numFmtId="0" fontId="80" fillId="0" borderId="91" xfId="0" applyFont="1" applyBorder="1" applyAlignment="1">
      <alignment horizontal="center" vertical="center" wrapText="1"/>
    </xf>
    <xf numFmtId="0" fontId="80" fillId="0" borderId="97" xfId="0" applyFont="1" applyBorder="1" applyAlignment="1">
      <alignment horizontal="center" vertical="center" wrapText="1"/>
    </xf>
    <xf numFmtId="0" fontId="80" fillId="0" borderId="100" xfId="0" applyFont="1" applyBorder="1" applyAlignment="1">
      <alignment horizontal="center" vertical="center" wrapText="1"/>
    </xf>
    <xf numFmtId="0" fontId="80" fillId="0" borderId="98" xfId="0" applyFont="1" applyBorder="1" applyAlignment="1">
      <alignment horizontal="center" vertical="center" wrapText="1"/>
    </xf>
    <xf numFmtId="0" fontId="80" fillId="0" borderId="99" xfId="0" applyFont="1" applyBorder="1" applyAlignment="1">
      <alignment horizontal="center" vertical="center" wrapText="1"/>
    </xf>
    <xf numFmtId="0" fontId="19" fillId="11" borderId="0" xfId="0" applyFont="1" applyFill="1" applyBorder="1" applyAlignment="1">
      <alignment horizontal="center" vertical="center" wrapText="1"/>
    </xf>
    <xf numFmtId="0" fontId="6" fillId="11" borderId="52" xfId="0" applyFont="1" applyFill="1" applyBorder="1" applyAlignment="1">
      <alignment horizontal="center" vertical="center"/>
    </xf>
    <xf numFmtId="0" fontId="6" fillId="11" borderId="30" xfId="0" applyFont="1" applyFill="1" applyBorder="1" applyAlignment="1">
      <alignment horizontal="center" vertical="center"/>
    </xf>
    <xf numFmtId="0" fontId="6" fillId="11" borderId="31" xfId="0" applyFont="1" applyFill="1" applyBorder="1" applyAlignment="1">
      <alignment horizontal="center" vertical="center"/>
    </xf>
    <xf numFmtId="0" fontId="41" fillId="11" borderId="0" xfId="0" applyFont="1" applyFill="1" applyBorder="1" applyAlignment="1">
      <alignment horizontal="center"/>
    </xf>
    <xf numFmtId="0" fontId="21" fillId="11" borderId="43" xfId="0" applyFont="1"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45" xfId="0" applyFont="1" applyFill="1" applyBorder="1" applyAlignment="1">
      <alignment horizontal="center" vertical="center" wrapText="1"/>
    </xf>
    <xf numFmtId="0" fontId="19" fillId="22" borderId="43" xfId="0" applyFont="1" applyFill="1" applyBorder="1" applyAlignment="1" applyProtection="1">
      <alignment horizontal="center" vertical="center" wrapText="1"/>
      <protection locked="0"/>
    </xf>
    <xf numFmtId="0" fontId="19" fillId="22" borderId="44" xfId="0" applyFont="1" applyFill="1" applyBorder="1" applyAlignment="1" applyProtection="1">
      <alignment horizontal="center" vertical="center" wrapText="1"/>
      <protection locked="0"/>
    </xf>
    <xf numFmtId="0" fontId="19" fillId="22" borderId="45" xfId="0" applyFont="1" applyFill="1" applyBorder="1" applyAlignment="1" applyProtection="1">
      <alignment horizontal="center" vertical="center" wrapText="1"/>
      <protection locked="0"/>
    </xf>
    <xf numFmtId="0" fontId="19" fillId="22" borderId="43" xfId="0" applyFont="1" applyFill="1" applyBorder="1" applyAlignment="1" applyProtection="1">
      <alignment horizontal="center" vertical="center" wrapText="1"/>
    </xf>
    <xf numFmtId="0" fontId="19" fillId="22" borderId="44" xfId="0" applyFont="1" applyFill="1" applyBorder="1" applyAlignment="1" applyProtection="1">
      <alignment horizontal="center" vertical="center" wrapText="1"/>
    </xf>
    <xf numFmtId="0" fontId="19" fillId="22" borderId="45" xfId="0" applyFont="1" applyFill="1" applyBorder="1" applyAlignment="1" applyProtection="1">
      <alignment horizontal="center" vertical="center" wrapText="1"/>
    </xf>
    <xf numFmtId="0" fontId="6" fillId="12" borderId="68" xfId="0" applyFont="1" applyFill="1" applyBorder="1" applyAlignment="1" applyProtection="1">
      <alignment horizontal="center" vertical="center" wrapText="1"/>
      <protection locked="0"/>
    </xf>
    <xf numFmtId="0" fontId="6" fillId="12" borderId="35"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19" fillId="22" borderId="27" xfId="0" applyFont="1" applyFill="1" applyBorder="1" applyAlignment="1" applyProtection="1">
      <alignment horizontal="center" vertical="center" wrapText="1"/>
      <protection locked="0"/>
    </xf>
    <xf numFmtId="0" fontId="19" fillId="22" borderId="28" xfId="0" applyFont="1" applyFill="1" applyBorder="1" applyAlignment="1" applyProtection="1">
      <alignment horizontal="center" vertical="center" wrapText="1"/>
      <protection locked="0"/>
    </xf>
    <xf numFmtId="0" fontId="19" fillId="22" borderId="29" xfId="0" applyFont="1" applyFill="1" applyBorder="1" applyAlignment="1" applyProtection="1">
      <alignment horizontal="center" vertical="center" wrapText="1"/>
      <protection locked="0"/>
    </xf>
    <xf numFmtId="0" fontId="50" fillId="23" borderId="48" xfId="0" applyFont="1" applyFill="1" applyBorder="1" applyAlignment="1" applyProtection="1">
      <alignment horizontal="center" vertical="center" wrapText="1"/>
      <protection locked="0"/>
    </xf>
    <xf numFmtId="0" fontId="50" fillId="23" borderId="58" xfId="0" applyFont="1" applyFill="1" applyBorder="1" applyAlignment="1" applyProtection="1">
      <alignment horizontal="center" vertical="center" wrapText="1"/>
      <protection locked="0"/>
    </xf>
    <xf numFmtId="0" fontId="50" fillId="23" borderId="36" xfId="0" applyFont="1" applyFill="1" applyBorder="1" applyAlignment="1" applyProtection="1">
      <alignment horizontal="center" vertical="center" wrapText="1"/>
      <protection locked="0"/>
    </xf>
    <xf numFmtId="0" fontId="50" fillId="23" borderId="76" xfId="0" applyFont="1" applyFill="1" applyBorder="1" applyAlignment="1" applyProtection="1">
      <alignment horizontal="center" vertical="center" wrapText="1"/>
      <protection locked="0"/>
    </xf>
    <xf numFmtId="0" fontId="6" fillId="12" borderId="20" xfId="0" applyFont="1" applyFill="1" applyBorder="1" applyAlignment="1" applyProtection="1">
      <alignment horizontal="center" vertical="center" wrapText="1"/>
      <protection locked="0"/>
    </xf>
    <xf numFmtId="0" fontId="6" fillId="12" borderId="21" xfId="0" applyFont="1" applyFill="1" applyBorder="1" applyAlignment="1" applyProtection="1">
      <alignment horizontal="center" vertical="center" wrapText="1"/>
      <protection locked="0"/>
    </xf>
    <xf numFmtId="0" fontId="6" fillId="12" borderId="57" xfId="0" applyFont="1" applyFill="1" applyBorder="1" applyAlignment="1" applyProtection="1">
      <alignment horizontal="center" vertical="center" wrapText="1"/>
      <protection locked="0"/>
    </xf>
    <xf numFmtId="0" fontId="6" fillId="12" borderId="27" xfId="0" applyFont="1" applyFill="1" applyBorder="1" applyAlignment="1" applyProtection="1">
      <alignment horizontal="center" vertical="center" wrapText="1"/>
      <protection locked="0"/>
    </xf>
    <xf numFmtId="0" fontId="6" fillId="12" borderId="28" xfId="0" applyFont="1" applyFill="1" applyBorder="1" applyAlignment="1" applyProtection="1">
      <alignment horizontal="center" vertical="center" wrapText="1"/>
      <protection locked="0"/>
    </xf>
    <xf numFmtId="0" fontId="6" fillId="12" borderId="77" xfId="0" applyFont="1" applyFill="1" applyBorder="1" applyAlignment="1" applyProtection="1">
      <alignment horizontal="center" vertical="center" wrapText="1"/>
      <protection locked="0"/>
    </xf>
    <xf numFmtId="0" fontId="51" fillId="12" borderId="38" xfId="0" applyFont="1" applyFill="1" applyBorder="1" applyAlignment="1" applyProtection="1">
      <alignment horizontal="center" vertical="center" wrapText="1"/>
      <protection locked="0"/>
    </xf>
    <xf numFmtId="0" fontId="40" fillId="12" borderId="38" xfId="0" applyFont="1" applyFill="1" applyBorder="1" applyAlignment="1" applyProtection="1">
      <alignment horizontal="center" vertical="center" wrapText="1"/>
      <protection locked="0"/>
    </xf>
    <xf numFmtId="0" fontId="13" fillId="12" borderId="39" xfId="0" applyFont="1" applyFill="1" applyBorder="1" applyAlignment="1" applyProtection="1">
      <alignment horizontal="center" vertical="center" wrapText="1"/>
      <protection locked="0"/>
    </xf>
    <xf numFmtId="0" fontId="13" fillId="12" borderId="14" xfId="0" applyFont="1" applyFill="1" applyBorder="1" applyAlignment="1" applyProtection="1">
      <alignment horizontal="center" vertical="center" wrapText="1"/>
      <protection locked="0"/>
    </xf>
    <xf numFmtId="0" fontId="6" fillId="12" borderId="12" xfId="0" applyFont="1" applyFill="1" applyBorder="1" applyAlignment="1" applyProtection="1">
      <alignment horizontal="center" vertical="center" wrapText="1"/>
      <protection locked="0"/>
    </xf>
    <xf numFmtId="0" fontId="6" fillId="12" borderId="78" xfId="0" applyFont="1" applyFill="1" applyBorder="1" applyAlignment="1" applyProtection="1">
      <alignment horizontal="center" vertical="center" wrapText="1"/>
      <protection locked="0"/>
    </xf>
    <xf numFmtId="0" fontId="6" fillId="12" borderId="13" xfId="0" applyFont="1" applyFill="1" applyBorder="1" applyAlignment="1" applyProtection="1">
      <alignment horizontal="center" vertical="center" wrapText="1"/>
      <protection locked="0"/>
    </xf>
    <xf numFmtId="0" fontId="50" fillId="23" borderId="40" xfId="0" applyFont="1" applyFill="1" applyBorder="1" applyAlignment="1" applyProtection="1">
      <alignment horizontal="center" vertical="center" wrapText="1"/>
      <protection locked="0"/>
    </xf>
    <xf numFmtId="0" fontId="50" fillId="23" borderId="57" xfId="0" applyFont="1" applyFill="1" applyBorder="1" applyAlignment="1" applyProtection="1">
      <alignment horizontal="center" vertical="center" wrapText="1"/>
      <protection locked="0"/>
    </xf>
    <xf numFmtId="0" fontId="50" fillId="23" borderId="41" xfId="0" applyFont="1" applyFill="1" applyBorder="1" applyAlignment="1" applyProtection="1">
      <alignment horizontal="center" vertical="center" wrapText="1"/>
      <protection locked="0"/>
    </xf>
    <xf numFmtId="0" fontId="50" fillId="23" borderId="42" xfId="0" applyFont="1" applyFill="1" applyBorder="1" applyAlignment="1" applyProtection="1">
      <alignment horizontal="center" vertical="center" wrapText="1"/>
      <protection locked="0"/>
    </xf>
    <xf numFmtId="0" fontId="6" fillId="12" borderId="47" xfId="0" applyFont="1" applyFill="1" applyBorder="1" applyAlignment="1" applyProtection="1">
      <alignment horizontal="center" vertical="center" wrapText="1"/>
      <protection locked="0"/>
    </xf>
    <xf numFmtId="0" fontId="6" fillId="12" borderId="61" xfId="0" applyFont="1" applyFill="1" applyBorder="1" applyAlignment="1" applyProtection="1">
      <alignment horizontal="center" vertical="center" wrapText="1"/>
      <protection locked="0"/>
    </xf>
    <xf numFmtId="0" fontId="6" fillId="12" borderId="38" xfId="0" applyFont="1" applyFill="1" applyBorder="1" applyAlignment="1" applyProtection="1">
      <alignment horizontal="center" vertical="center" wrapText="1"/>
      <protection locked="0"/>
    </xf>
    <xf numFmtId="0" fontId="0" fillId="0" borderId="12"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19" fillId="22" borderId="25" xfId="0" applyFont="1" applyFill="1" applyBorder="1" applyAlignment="1" applyProtection="1">
      <alignment horizontal="center" vertical="center" wrapText="1"/>
      <protection locked="0"/>
    </xf>
    <xf numFmtId="0" fontId="19" fillId="22" borderId="0" xfId="0" applyFont="1" applyFill="1" applyBorder="1" applyAlignment="1" applyProtection="1">
      <alignment horizontal="center" vertical="center" wrapText="1"/>
      <protection locked="0"/>
    </xf>
    <xf numFmtId="0" fontId="19" fillId="22" borderId="23" xfId="0" applyFont="1" applyFill="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24" xfId="0" applyFont="1" applyBorder="1" applyAlignment="1" applyProtection="1">
      <alignment horizontal="center" vertical="center" wrapText="1"/>
      <protection locked="0"/>
    </xf>
    <xf numFmtId="0" fontId="37" fillId="0" borderId="33"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0" fillId="0" borderId="20" xfId="0" applyFont="1" applyBorder="1" applyAlignment="1" applyProtection="1">
      <alignment horizontal="center" wrapText="1"/>
      <protection locked="0"/>
    </xf>
    <xf numFmtId="0" fontId="0" fillId="0" borderId="21" xfId="0" applyFont="1" applyBorder="1" applyAlignment="1" applyProtection="1">
      <alignment horizontal="center" wrapText="1"/>
      <protection locked="0"/>
    </xf>
    <xf numFmtId="0" fontId="0" fillId="0" borderId="22" xfId="0" applyFont="1" applyBorder="1" applyAlignment="1" applyProtection="1">
      <alignment horizontal="center" wrapText="1"/>
      <protection locked="0"/>
    </xf>
    <xf numFmtId="0" fontId="0" fillId="0" borderId="25" xfId="0" applyFont="1" applyBorder="1" applyAlignment="1" applyProtection="1">
      <alignment horizontal="center" wrapText="1"/>
      <protection locked="0"/>
    </xf>
    <xf numFmtId="0" fontId="0" fillId="0" borderId="0" xfId="0" applyFont="1" applyBorder="1" applyAlignment="1" applyProtection="1">
      <alignment horizontal="center" wrapText="1"/>
      <protection locked="0"/>
    </xf>
    <xf numFmtId="0" fontId="0" fillId="0" borderId="23" xfId="0" applyFont="1" applyBorder="1" applyAlignment="1" applyProtection="1">
      <alignment horizontal="center" wrapText="1"/>
      <protection locked="0"/>
    </xf>
    <xf numFmtId="0" fontId="0" fillId="0" borderId="79" xfId="0" applyFont="1" applyBorder="1" applyAlignment="1" applyProtection="1">
      <alignment horizontal="center" wrapText="1"/>
      <protection locked="0"/>
    </xf>
    <xf numFmtId="0" fontId="0" fillId="0" borderId="26" xfId="0" applyFont="1" applyBorder="1" applyAlignment="1" applyProtection="1">
      <alignment horizontal="center" wrapText="1"/>
      <protection locked="0"/>
    </xf>
    <xf numFmtId="0" fontId="0" fillId="0" borderId="67" xfId="0" applyFont="1" applyBorder="1" applyAlignment="1" applyProtection="1">
      <alignment horizontal="center" wrapText="1"/>
      <protection locked="0"/>
    </xf>
    <xf numFmtId="0" fontId="37" fillId="0" borderId="18"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0" fontId="37" fillId="0" borderId="19" xfId="0" applyFont="1" applyBorder="1" applyAlignment="1" applyProtection="1">
      <alignment horizontal="center" vertical="center" wrapText="1"/>
      <protection locked="0"/>
    </xf>
    <xf numFmtId="0" fontId="0" fillId="0" borderId="18"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2"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6" fillId="12" borderId="58" xfId="0" applyFont="1" applyFill="1" applyBorder="1" applyAlignment="1" applyProtection="1">
      <alignment horizontal="center" vertical="center" wrapText="1"/>
      <protection locked="0"/>
    </xf>
    <xf numFmtId="0" fontId="13" fillId="12" borderId="34" xfId="0" applyFont="1" applyFill="1" applyBorder="1" applyAlignment="1" applyProtection="1">
      <alignment horizontal="center" vertical="center" wrapText="1"/>
      <protection locked="0"/>
    </xf>
    <xf numFmtId="0" fontId="0" fillId="0" borderId="47" xfId="0" applyFont="1" applyBorder="1" applyAlignment="1" applyProtection="1">
      <alignment horizontal="center" wrapText="1"/>
      <protection locked="0"/>
    </xf>
    <xf numFmtId="0" fontId="0" fillId="0" borderId="61" xfId="0" applyFont="1" applyBorder="1" applyAlignment="1" applyProtection="1">
      <alignment horizontal="center" wrapText="1"/>
      <protection locked="0"/>
    </xf>
    <xf numFmtId="0" fontId="0" fillId="0" borderId="38" xfId="0" applyFont="1" applyBorder="1" applyAlignment="1" applyProtection="1">
      <alignment horizontal="center" wrapText="1"/>
      <protection locked="0"/>
    </xf>
    <xf numFmtId="0" fontId="0" fillId="0" borderId="39"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33" xfId="0" applyFont="1" applyBorder="1" applyAlignment="1" applyProtection="1">
      <alignment horizontal="center" wrapText="1"/>
      <protection locked="0"/>
    </xf>
    <xf numFmtId="0" fontId="0" fillId="0" borderId="2" xfId="0" applyFont="1" applyBorder="1" applyAlignment="1" applyProtection="1">
      <alignment horizontal="center" wrapText="1"/>
      <protection locked="0"/>
    </xf>
    <xf numFmtId="0" fontId="0" fillId="0" borderId="19" xfId="0" applyFont="1" applyBorder="1" applyAlignment="1" applyProtection="1">
      <alignment horizontal="center" wrapText="1"/>
      <protection locked="0"/>
    </xf>
    <xf numFmtId="0" fontId="40" fillId="6" borderId="80" xfId="0" applyFont="1" applyFill="1" applyBorder="1" applyAlignment="1" applyProtection="1">
      <alignment horizontal="center" vertical="center" wrapText="1"/>
    </xf>
    <xf numFmtId="0" fontId="40" fillId="6" borderId="44" xfId="0" applyFont="1" applyFill="1" applyBorder="1" applyAlignment="1" applyProtection="1">
      <alignment horizontal="center" vertical="center" wrapText="1"/>
    </xf>
    <xf numFmtId="0" fontId="40" fillId="6" borderId="81" xfId="0" applyFont="1" applyFill="1" applyBorder="1" applyAlignment="1" applyProtection="1">
      <alignment horizontal="center" vertical="center" wrapText="1"/>
    </xf>
    <xf numFmtId="0" fontId="53" fillId="23" borderId="48" xfId="0" applyFont="1" applyFill="1" applyBorder="1" applyAlignment="1" applyProtection="1">
      <alignment horizontal="center" vertical="center" wrapText="1"/>
      <protection locked="0"/>
    </xf>
    <xf numFmtId="0" fontId="53" fillId="23" borderId="58" xfId="0" applyFont="1" applyFill="1" applyBorder="1" applyAlignment="1" applyProtection="1">
      <alignment horizontal="center" vertical="center" wrapText="1"/>
      <protection locked="0"/>
    </xf>
    <xf numFmtId="0" fontId="53" fillId="23" borderId="36" xfId="0" applyFont="1" applyFill="1" applyBorder="1" applyAlignment="1" applyProtection="1">
      <alignment horizontal="center" vertical="center" wrapText="1"/>
      <protection locked="0"/>
    </xf>
    <xf numFmtId="0" fontId="53" fillId="23" borderId="76" xfId="0" applyFont="1" applyFill="1" applyBorder="1" applyAlignment="1" applyProtection="1">
      <alignment horizontal="center" vertical="center" wrapText="1"/>
      <protection locked="0"/>
    </xf>
    <xf numFmtId="0" fontId="52" fillId="23" borderId="48" xfId="0" applyFont="1" applyFill="1" applyBorder="1" applyAlignment="1" applyProtection="1">
      <alignment horizontal="center" vertical="center" wrapText="1"/>
      <protection locked="0"/>
    </xf>
    <xf numFmtId="0" fontId="52" fillId="23" borderId="58" xfId="0" applyFont="1" applyFill="1" applyBorder="1" applyAlignment="1" applyProtection="1">
      <alignment horizontal="center" vertical="center" wrapText="1"/>
      <protection locked="0"/>
    </xf>
    <xf numFmtId="0" fontId="52" fillId="23" borderId="36" xfId="0" applyFont="1" applyFill="1" applyBorder="1" applyAlignment="1" applyProtection="1">
      <alignment horizontal="center" vertical="center" wrapText="1"/>
      <protection locked="0"/>
    </xf>
    <xf numFmtId="0" fontId="52" fillId="23" borderId="76" xfId="0" applyFont="1" applyFill="1" applyBorder="1" applyAlignment="1" applyProtection="1">
      <alignment horizontal="center" vertical="center" wrapText="1"/>
      <protection locked="0"/>
    </xf>
    <xf numFmtId="0" fontId="0" fillId="0" borderId="82" xfId="0" applyFont="1" applyBorder="1" applyAlignment="1" applyProtection="1">
      <alignment horizontal="left" vertical="center" wrapText="1"/>
      <protection locked="0"/>
    </xf>
    <xf numFmtId="0" fontId="0" fillId="0" borderId="6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40" fillId="6" borderId="83" xfId="0" applyFont="1" applyFill="1" applyBorder="1" applyAlignment="1" applyProtection="1">
      <alignment horizontal="center" vertical="center" wrapText="1"/>
    </xf>
    <xf numFmtId="0" fontId="50" fillId="23" borderId="43" xfId="0" applyFont="1" applyFill="1" applyBorder="1" applyAlignment="1" applyProtection="1">
      <alignment horizontal="center" vertical="center" wrapText="1"/>
      <protection locked="0"/>
    </xf>
    <xf numFmtId="0" fontId="50" fillId="23" borderId="44" xfId="0" applyFont="1" applyFill="1" applyBorder="1" applyAlignment="1" applyProtection="1">
      <alignment horizontal="center" vertical="center" wrapText="1"/>
      <protection locked="0"/>
    </xf>
    <xf numFmtId="0" fontId="50" fillId="23" borderId="45" xfId="0" applyFont="1" applyFill="1" applyBorder="1" applyAlignment="1" applyProtection="1">
      <alignment horizontal="center" vertical="center" wrapText="1"/>
      <protection locked="0"/>
    </xf>
  </cellXfs>
  <cellStyles count="45">
    <cellStyle name="Hipervínculo" xfId="1" builtinId="8"/>
    <cellStyle name="Hipervínculo 2" xfId="40" xr:uid="{7117FD3B-4321-47A5-9296-BB4F2522238E}"/>
    <cellStyle name="Hyperlink" xfId="38" xr:uid="{00000000-000B-0000-0000-000008000000}"/>
    <cellStyle name="Millares" xfId="22" builtinId="3"/>
    <cellStyle name="Millares [0]" xfId="23" builtinId="6"/>
    <cellStyle name="Millares [0] 2" xfId="42" xr:uid="{75B1AD49-FA73-4B60-A527-F53D6B2C926F}"/>
    <cellStyle name="Millares [0] 4" xfId="2" xr:uid="{00000000-0005-0000-0000-000001000000}"/>
    <cellStyle name="Millares 2" xfId="33" xr:uid="{693D219F-E944-49F9-A1D6-15227AC5F6D6}"/>
    <cellStyle name="Millares 2 2" xfId="3" xr:uid="{00000000-0005-0000-0000-000002000000}"/>
    <cellStyle name="Millares 3" xfId="41" xr:uid="{AEC1965B-F02C-4FA8-B8D5-001116F86F3D}"/>
    <cellStyle name="Moneda" xfId="24" builtinId="4"/>
    <cellStyle name="Moneda [0] 2" xfId="35" xr:uid="{E0480EA7-F942-46CB-B51B-7F85C35F916A}"/>
    <cellStyle name="Moneda 2" xfId="4" xr:uid="{00000000-0005-0000-0000-000003000000}"/>
    <cellStyle name="Moneda 2 4" xfId="5" xr:uid="{00000000-0005-0000-0000-000004000000}"/>
    <cellStyle name="Moneda 3" xfId="6" xr:uid="{00000000-0005-0000-0000-000005000000}"/>
    <cellStyle name="Moneda 3 2" xfId="26" xr:uid="{F8533E29-464E-4266-8894-4780AC0B6A5A}"/>
    <cellStyle name="Moneda 4" xfId="7" xr:uid="{00000000-0005-0000-0000-000006000000}"/>
    <cellStyle name="Moneda 5" xfId="8" xr:uid="{00000000-0005-0000-0000-000007000000}"/>
    <cellStyle name="Moneda 5 2" xfId="27" xr:uid="{990647B3-D822-4199-AD3C-70544C6E2FCC}"/>
    <cellStyle name="Moneda 6" xfId="9" xr:uid="{00000000-0005-0000-0000-000008000000}"/>
    <cellStyle name="Moneda 7" xfId="43" xr:uid="{E3A22BB1-0B19-4DD2-8547-E706DD61FD2A}"/>
    <cellStyle name="Normal" xfId="0" builtinId="0"/>
    <cellStyle name="Normal 10" xfId="31" xr:uid="{6BF2B929-3E52-4F96-8DD8-D992EE0F98B7}"/>
    <cellStyle name="Normal 2" xfId="10" xr:uid="{00000000-0005-0000-0000-00000A000000}"/>
    <cellStyle name="Normal 2 10" xfId="11" xr:uid="{00000000-0005-0000-0000-00000B000000}"/>
    <cellStyle name="Normal 2 2" xfId="12" xr:uid="{00000000-0005-0000-0000-00000C000000}"/>
    <cellStyle name="Normal 2 3" xfId="32" xr:uid="{102F0336-3CEC-4710-B8E9-A5BF9DD64DB2}"/>
    <cellStyle name="Normal 2 8 2" xfId="13" xr:uid="{00000000-0005-0000-0000-00000D000000}"/>
    <cellStyle name="Normal 2 8 2 2" xfId="28" xr:uid="{B6F1513F-C3ED-4E8E-9CA5-FD2136E4F032}"/>
    <cellStyle name="Normal 3" xfId="14" xr:uid="{00000000-0005-0000-0000-00000E000000}"/>
    <cellStyle name="Normal 4" xfId="15" xr:uid="{00000000-0005-0000-0000-00000F000000}"/>
    <cellStyle name="Normal 5" xfId="16" xr:uid="{00000000-0005-0000-0000-000010000000}"/>
    <cellStyle name="Normal 6" xfId="17" xr:uid="{00000000-0005-0000-0000-000011000000}"/>
    <cellStyle name="Normal 6 2" xfId="29" xr:uid="{9361EA8A-E8ED-45BD-BC70-B817E5CCD5DD}"/>
    <cellStyle name="Normal 7" xfId="18" xr:uid="{00000000-0005-0000-0000-000012000000}"/>
    <cellStyle name="Normal 8" xfId="37" xr:uid="{CDB14AAD-60CA-40AC-9C9A-735B16FF4E23}"/>
    <cellStyle name="Normal 9" xfId="39" xr:uid="{A99E9B00-5398-4D31-92FC-18E30F2CA68C}"/>
    <cellStyle name="Porcentaje" xfId="25" builtinId="5"/>
    <cellStyle name="Porcentaje 2" xfId="19" xr:uid="{00000000-0005-0000-0000-000013000000}"/>
    <cellStyle name="Porcentaje 3" xfId="20" xr:uid="{00000000-0005-0000-0000-000014000000}"/>
    <cellStyle name="Porcentaje 3 2" xfId="30" xr:uid="{B079656C-7B51-4D6E-8329-0D20CE8C55F6}"/>
    <cellStyle name="Porcentaje 4" xfId="44" xr:uid="{3488329F-328A-4E7D-A12B-FD6AA8F582A4}"/>
    <cellStyle name="Porcentaje 5" xfId="34" xr:uid="{EB652255-E338-4E1A-A4AA-7271248252D5}"/>
    <cellStyle name="TableStyleLight1 2" xfId="21" xr:uid="{00000000-0005-0000-0000-000015000000}"/>
    <cellStyle name="Texto explicativo" xfId="36" builtinId="5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0A"/>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3.jpe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3.jpeg"/><Relationship Id="rId1" Type="http://schemas.openxmlformats.org/officeDocument/2006/relationships/image" Target="../media/image4.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5.jpeg"/><Relationship Id="rId5" Type="http://schemas.openxmlformats.org/officeDocument/2006/relationships/image" Target="../media/image3.jpe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21.png"/><Relationship Id="rId7" Type="http://schemas.openxmlformats.org/officeDocument/2006/relationships/image" Target="../media/image23.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2.jpeg"/><Relationship Id="rId5" Type="http://schemas.openxmlformats.org/officeDocument/2006/relationships/image" Target="../media/image3.jpeg"/><Relationship Id="rId10" Type="http://schemas.openxmlformats.org/officeDocument/2006/relationships/image" Target="../media/image25.jpeg"/><Relationship Id="rId4" Type="http://schemas.openxmlformats.org/officeDocument/2006/relationships/image" Target="../media/image4.jpeg"/><Relationship Id="rId9"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4.jpeg"/><Relationship Id="rId1" Type="http://schemas.openxmlformats.org/officeDocument/2006/relationships/image" Target="../media/image28.jpeg"/><Relationship Id="rId5" Type="http://schemas.openxmlformats.org/officeDocument/2006/relationships/image" Target="../media/image3.jpeg"/><Relationship Id="rId4"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5</xdr:col>
      <xdr:colOff>638175</xdr:colOff>
      <xdr:row>1</xdr:row>
      <xdr:rowOff>171450</xdr:rowOff>
    </xdr:from>
    <xdr:to>
      <xdr:col>7</xdr:col>
      <xdr:colOff>371475</xdr:colOff>
      <xdr:row>6</xdr:row>
      <xdr:rowOff>152400</xdr:rowOff>
    </xdr:to>
    <xdr:pic>
      <xdr:nvPicPr>
        <xdr:cNvPr id="33267" name="Picture 11">
          <a:extLst>
            <a:ext uri="{FF2B5EF4-FFF2-40B4-BE49-F238E27FC236}">
              <a16:creationId xmlns:a16="http://schemas.microsoft.com/office/drawing/2014/main" id="{785BDC58-B666-4C87-9F44-DBD0A6345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71475"/>
          <a:ext cx="2590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180975</xdr:rowOff>
    </xdr:from>
    <xdr:to>
      <xdr:col>5</xdr:col>
      <xdr:colOff>762000</xdr:colOff>
      <xdr:row>7</xdr:row>
      <xdr:rowOff>190500</xdr:rowOff>
    </xdr:to>
    <xdr:pic>
      <xdr:nvPicPr>
        <xdr:cNvPr id="33268" name="Picture 12">
          <a:extLst>
            <a:ext uri="{FF2B5EF4-FFF2-40B4-BE49-F238E27FC236}">
              <a16:creationId xmlns:a16="http://schemas.microsoft.com/office/drawing/2014/main" id="{D274F4AD-DFC2-4415-87ED-FCC1A6D2DC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180975"/>
          <a:ext cx="1619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69" name="AutoShape 132" descr="Logo agencia">
          <a:extLst>
            <a:ext uri="{FF2B5EF4-FFF2-40B4-BE49-F238E27FC236}">
              <a16:creationId xmlns:a16="http://schemas.microsoft.com/office/drawing/2014/main" id="{4E400F80-DFBA-472A-A177-F0E362163CA6}"/>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70"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DB48C05E-FD7A-4EC3-8EC2-B106C7D70B13}"/>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71"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A917D192-0E39-4B61-9099-3BFEF4BCE46F}"/>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1</xdr:row>
      <xdr:rowOff>190500</xdr:rowOff>
    </xdr:from>
    <xdr:to>
      <xdr:col>3</xdr:col>
      <xdr:colOff>1218334</xdr:colOff>
      <xdr:row>6</xdr:row>
      <xdr:rowOff>114300</xdr:rowOff>
    </xdr:to>
    <xdr:pic>
      <xdr:nvPicPr>
        <xdr:cNvPr id="33272" name="Imagen 14">
          <a:extLst>
            <a:ext uri="{FF2B5EF4-FFF2-40B4-BE49-F238E27FC236}">
              <a16:creationId xmlns:a16="http://schemas.microsoft.com/office/drawing/2014/main" id="{B1F44AFF-493B-407D-9603-C2739031AE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0322"/>
        <a:stretch>
          <a:fillRect/>
        </a:stretch>
      </xdr:blipFill>
      <xdr:spPr bwMode="auto">
        <a:xfrm>
          <a:off x="6181725" y="390525"/>
          <a:ext cx="2314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2714625</xdr:colOff>
      <xdr:row>6</xdr:row>
      <xdr:rowOff>66675</xdr:rowOff>
    </xdr:to>
    <xdr:pic>
      <xdr:nvPicPr>
        <xdr:cNvPr id="33273" name="Imagen 15">
          <a:extLst>
            <a:ext uri="{FF2B5EF4-FFF2-40B4-BE49-F238E27FC236}">
              <a16:creationId xmlns:a16="http://schemas.microsoft.com/office/drawing/2014/main" id="{F616345F-0BFB-4D4A-B9D3-8EEE8CA0D2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
          <a:ext cx="2714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1</xdr:row>
      <xdr:rowOff>190500</xdr:rowOff>
    </xdr:from>
    <xdr:to>
      <xdr:col>2</xdr:col>
      <xdr:colOff>619125</xdr:colOff>
      <xdr:row>6</xdr:row>
      <xdr:rowOff>171450</xdr:rowOff>
    </xdr:to>
    <xdr:pic>
      <xdr:nvPicPr>
        <xdr:cNvPr id="33274" name="Imagen 16">
          <a:extLst>
            <a:ext uri="{FF2B5EF4-FFF2-40B4-BE49-F238E27FC236}">
              <a16:creationId xmlns:a16="http://schemas.microsoft.com/office/drawing/2014/main" id="{35980349-0794-4A03-B635-FCC984D678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 t="27222" r="52692" b="18335"/>
        <a:stretch>
          <a:fillRect/>
        </a:stretch>
      </xdr:blipFill>
      <xdr:spPr bwMode="auto">
        <a:xfrm>
          <a:off x="3076575" y="390525"/>
          <a:ext cx="2886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1</xdr:row>
      <xdr:rowOff>171450</xdr:rowOff>
    </xdr:from>
    <xdr:to>
      <xdr:col>7</xdr:col>
      <xdr:colOff>371475</xdr:colOff>
      <xdr:row>6</xdr:row>
      <xdr:rowOff>152400</xdr:rowOff>
    </xdr:to>
    <xdr:pic>
      <xdr:nvPicPr>
        <xdr:cNvPr id="33275" name="Picture 11">
          <a:extLst>
            <a:ext uri="{FF2B5EF4-FFF2-40B4-BE49-F238E27FC236}">
              <a16:creationId xmlns:a16="http://schemas.microsoft.com/office/drawing/2014/main" id="{7C780FCA-527A-47E3-A8DC-48F91625F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71475"/>
          <a:ext cx="2590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180975</xdr:rowOff>
    </xdr:from>
    <xdr:to>
      <xdr:col>5</xdr:col>
      <xdr:colOff>762000</xdr:colOff>
      <xdr:row>7</xdr:row>
      <xdr:rowOff>190500</xdr:rowOff>
    </xdr:to>
    <xdr:pic>
      <xdr:nvPicPr>
        <xdr:cNvPr id="33276" name="Picture 12">
          <a:extLst>
            <a:ext uri="{FF2B5EF4-FFF2-40B4-BE49-F238E27FC236}">
              <a16:creationId xmlns:a16="http://schemas.microsoft.com/office/drawing/2014/main" id="{5614610D-3F28-4178-87F5-718E8EAC4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180975"/>
          <a:ext cx="1619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77" name="AutoShape 132" descr="Logo agencia">
          <a:extLst>
            <a:ext uri="{FF2B5EF4-FFF2-40B4-BE49-F238E27FC236}">
              <a16:creationId xmlns:a16="http://schemas.microsoft.com/office/drawing/2014/main" id="{3E119AAC-E35D-48D8-8505-1FA17087CADC}"/>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78"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AF3B555F-8218-4E7D-BD73-9F4AB15224AF}"/>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33279"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F1CCF5DF-E63C-449D-8170-5DCA262FA1B3}"/>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1</xdr:row>
      <xdr:rowOff>190500</xdr:rowOff>
    </xdr:from>
    <xdr:to>
      <xdr:col>3</xdr:col>
      <xdr:colOff>1218334</xdr:colOff>
      <xdr:row>6</xdr:row>
      <xdr:rowOff>114300</xdr:rowOff>
    </xdr:to>
    <xdr:pic>
      <xdr:nvPicPr>
        <xdr:cNvPr id="33280" name="Imagen 14">
          <a:extLst>
            <a:ext uri="{FF2B5EF4-FFF2-40B4-BE49-F238E27FC236}">
              <a16:creationId xmlns:a16="http://schemas.microsoft.com/office/drawing/2014/main" id="{53C3D757-5130-4CC4-952D-CF5AA68E00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0322"/>
        <a:stretch>
          <a:fillRect/>
        </a:stretch>
      </xdr:blipFill>
      <xdr:spPr bwMode="auto">
        <a:xfrm>
          <a:off x="6181725" y="390525"/>
          <a:ext cx="2314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2714625</xdr:colOff>
      <xdr:row>6</xdr:row>
      <xdr:rowOff>66675</xdr:rowOff>
    </xdr:to>
    <xdr:pic>
      <xdr:nvPicPr>
        <xdr:cNvPr id="33281" name="Imagen 15">
          <a:extLst>
            <a:ext uri="{FF2B5EF4-FFF2-40B4-BE49-F238E27FC236}">
              <a16:creationId xmlns:a16="http://schemas.microsoft.com/office/drawing/2014/main" id="{034CBCF2-D088-4368-BA2E-4862918443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
          <a:ext cx="2714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1</xdr:row>
      <xdr:rowOff>190500</xdr:rowOff>
    </xdr:from>
    <xdr:to>
      <xdr:col>2</xdr:col>
      <xdr:colOff>619125</xdr:colOff>
      <xdr:row>6</xdr:row>
      <xdr:rowOff>171450</xdr:rowOff>
    </xdr:to>
    <xdr:pic>
      <xdr:nvPicPr>
        <xdr:cNvPr id="33282" name="Imagen 16">
          <a:extLst>
            <a:ext uri="{FF2B5EF4-FFF2-40B4-BE49-F238E27FC236}">
              <a16:creationId xmlns:a16="http://schemas.microsoft.com/office/drawing/2014/main" id="{289E6CD5-DBCF-48AF-A70F-6F633D0A99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 t="27222" r="52692" b="18335"/>
        <a:stretch>
          <a:fillRect/>
        </a:stretch>
      </xdr:blipFill>
      <xdr:spPr bwMode="auto">
        <a:xfrm>
          <a:off x="3076575" y="390525"/>
          <a:ext cx="2886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581025</xdr:colOff>
      <xdr:row>0</xdr:row>
      <xdr:rowOff>9525</xdr:rowOff>
    </xdr:from>
    <xdr:to>
      <xdr:col>5</xdr:col>
      <xdr:colOff>1981200</xdr:colOff>
      <xdr:row>2</xdr:row>
      <xdr:rowOff>66675</xdr:rowOff>
    </xdr:to>
    <xdr:pic>
      <xdr:nvPicPr>
        <xdr:cNvPr id="19373" name="Picture 3">
          <a:extLst>
            <a:ext uri="{FF2B5EF4-FFF2-40B4-BE49-F238E27FC236}">
              <a16:creationId xmlns:a16="http://schemas.microsoft.com/office/drawing/2014/main" id="{367BEE37-843F-4BCA-B7F7-97C12AF15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9525"/>
          <a:ext cx="14001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1905000</xdr:colOff>
      <xdr:row>0</xdr:row>
      <xdr:rowOff>85725</xdr:rowOff>
    </xdr:from>
    <xdr:to>
      <xdr:col>6</xdr:col>
      <xdr:colOff>0</xdr:colOff>
      <xdr:row>2</xdr:row>
      <xdr:rowOff>38100</xdr:rowOff>
    </xdr:to>
    <xdr:pic>
      <xdr:nvPicPr>
        <xdr:cNvPr id="19374" name="Picture 5">
          <a:extLst>
            <a:ext uri="{FF2B5EF4-FFF2-40B4-BE49-F238E27FC236}">
              <a16:creationId xmlns:a16="http://schemas.microsoft.com/office/drawing/2014/main" id="{FABD8150-2121-46F7-8D25-1A57D6E03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8124825" y="85725"/>
          <a:ext cx="1581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171450</xdr:rowOff>
    </xdr:from>
    <xdr:to>
      <xdr:col>2</xdr:col>
      <xdr:colOff>1866900</xdr:colOff>
      <xdr:row>1</xdr:row>
      <xdr:rowOff>428625</xdr:rowOff>
    </xdr:to>
    <xdr:pic>
      <xdr:nvPicPr>
        <xdr:cNvPr id="19375" name="Imagen 5">
          <a:extLst>
            <a:ext uri="{FF2B5EF4-FFF2-40B4-BE49-F238E27FC236}">
              <a16:creationId xmlns:a16="http://schemas.microsoft.com/office/drawing/2014/main" id="{77057E20-1898-49DE-8A5A-C9CD140CE5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
          <a:ext cx="2238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161925</xdr:rowOff>
    </xdr:from>
    <xdr:to>
      <xdr:col>3</xdr:col>
      <xdr:colOff>876300</xdr:colOff>
      <xdr:row>1</xdr:row>
      <xdr:rowOff>447675</xdr:rowOff>
    </xdr:to>
    <xdr:pic>
      <xdr:nvPicPr>
        <xdr:cNvPr id="19376" name="Imagen 6">
          <a:extLst>
            <a:ext uri="{FF2B5EF4-FFF2-40B4-BE49-F238E27FC236}">
              <a16:creationId xmlns:a16="http://schemas.microsoft.com/office/drawing/2014/main" id="{459CAB79-F6B7-4AFE-8A7E-E8DC03B143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2314575" y="161925"/>
          <a:ext cx="2486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0</xdr:row>
      <xdr:rowOff>114300</xdr:rowOff>
    </xdr:from>
    <xdr:to>
      <xdr:col>5</xdr:col>
      <xdr:colOff>647700</xdr:colOff>
      <xdr:row>1</xdr:row>
      <xdr:rowOff>381000</xdr:rowOff>
    </xdr:to>
    <xdr:pic>
      <xdr:nvPicPr>
        <xdr:cNvPr id="19377" name="Imagen 7">
          <a:extLst>
            <a:ext uri="{FF2B5EF4-FFF2-40B4-BE49-F238E27FC236}">
              <a16:creationId xmlns:a16="http://schemas.microsoft.com/office/drawing/2014/main" id="{0AC92E81-E6E8-45C5-AE16-BEB0F4913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762500" y="114300"/>
          <a:ext cx="2105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0</xdr:row>
      <xdr:rowOff>9525</xdr:rowOff>
    </xdr:from>
    <xdr:to>
      <xdr:col>5</xdr:col>
      <xdr:colOff>1981200</xdr:colOff>
      <xdr:row>2</xdr:row>
      <xdr:rowOff>66675</xdr:rowOff>
    </xdr:to>
    <xdr:pic>
      <xdr:nvPicPr>
        <xdr:cNvPr id="19378" name="Picture 3">
          <a:extLst>
            <a:ext uri="{FF2B5EF4-FFF2-40B4-BE49-F238E27FC236}">
              <a16:creationId xmlns:a16="http://schemas.microsoft.com/office/drawing/2014/main" id="{C831F0D7-08B4-4E79-B176-7447C7593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9525"/>
          <a:ext cx="14001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1905000</xdr:colOff>
      <xdr:row>0</xdr:row>
      <xdr:rowOff>85725</xdr:rowOff>
    </xdr:from>
    <xdr:to>
      <xdr:col>6</xdr:col>
      <xdr:colOff>0</xdr:colOff>
      <xdr:row>2</xdr:row>
      <xdr:rowOff>38100</xdr:rowOff>
    </xdr:to>
    <xdr:pic>
      <xdr:nvPicPr>
        <xdr:cNvPr id="19379" name="Picture 5">
          <a:extLst>
            <a:ext uri="{FF2B5EF4-FFF2-40B4-BE49-F238E27FC236}">
              <a16:creationId xmlns:a16="http://schemas.microsoft.com/office/drawing/2014/main" id="{A8F64B20-C6E9-4EFE-BB48-73A4DD3E18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8124825" y="85725"/>
          <a:ext cx="1581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171450</xdr:rowOff>
    </xdr:from>
    <xdr:to>
      <xdr:col>2</xdr:col>
      <xdr:colOff>1866900</xdr:colOff>
      <xdr:row>1</xdr:row>
      <xdr:rowOff>428625</xdr:rowOff>
    </xdr:to>
    <xdr:pic>
      <xdr:nvPicPr>
        <xdr:cNvPr id="19380" name="Imagen 5">
          <a:extLst>
            <a:ext uri="{FF2B5EF4-FFF2-40B4-BE49-F238E27FC236}">
              <a16:creationId xmlns:a16="http://schemas.microsoft.com/office/drawing/2014/main" id="{3260E6DE-089E-4F55-A1D8-84934E1317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
          <a:ext cx="2238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161925</xdr:rowOff>
    </xdr:from>
    <xdr:to>
      <xdr:col>3</xdr:col>
      <xdr:colOff>876300</xdr:colOff>
      <xdr:row>1</xdr:row>
      <xdr:rowOff>447675</xdr:rowOff>
    </xdr:to>
    <xdr:pic>
      <xdr:nvPicPr>
        <xdr:cNvPr id="19381" name="Imagen 6">
          <a:extLst>
            <a:ext uri="{FF2B5EF4-FFF2-40B4-BE49-F238E27FC236}">
              <a16:creationId xmlns:a16="http://schemas.microsoft.com/office/drawing/2014/main" id="{24CFBDF0-E8B4-47A6-863C-CA4B93DB29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2314575" y="161925"/>
          <a:ext cx="2486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0</xdr:row>
      <xdr:rowOff>114300</xdr:rowOff>
    </xdr:from>
    <xdr:to>
      <xdr:col>5</xdr:col>
      <xdr:colOff>647700</xdr:colOff>
      <xdr:row>1</xdr:row>
      <xdr:rowOff>381000</xdr:rowOff>
    </xdr:to>
    <xdr:pic>
      <xdr:nvPicPr>
        <xdr:cNvPr id="19382" name="Imagen 7">
          <a:extLst>
            <a:ext uri="{FF2B5EF4-FFF2-40B4-BE49-F238E27FC236}">
              <a16:creationId xmlns:a16="http://schemas.microsoft.com/office/drawing/2014/main" id="{2ED16258-8C5B-4DF7-BB53-CBB65F821E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762500" y="114300"/>
          <a:ext cx="2105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914400</xdr:colOff>
      <xdr:row>0</xdr:row>
      <xdr:rowOff>0</xdr:rowOff>
    </xdr:from>
    <xdr:to>
      <xdr:col>4</xdr:col>
      <xdr:colOff>695325</xdr:colOff>
      <xdr:row>2</xdr:row>
      <xdr:rowOff>152400</xdr:rowOff>
    </xdr:to>
    <xdr:pic>
      <xdr:nvPicPr>
        <xdr:cNvPr id="20397" name="Picture 3">
          <a:extLst>
            <a:ext uri="{FF2B5EF4-FFF2-40B4-BE49-F238E27FC236}">
              <a16:creationId xmlns:a16="http://schemas.microsoft.com/office/drawing/2014/main" id="{47EF023C-C48E-4AF3-BEAA-EF199BEB6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0"/>
          <a:ext cx="942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20398" name="Picture 5">
          <a:extLst>
            <a:ext uri="{FF2B5EF4-FFF2-40B4-BE49-F238E27FC236}">
              <a16:creationId xmlns:a16="http://schemas.microsoft.com/office/drawing/2014/main" id="{4D99B44D-AFC6-4A2B-B761-474D9130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20399" name="Imagen 5">
          <a:extLst>
            <a:ext uri="{FF2B5EF4-FFF2-40B4-BE49-F238E27FC236}">
              <a16:creationId xmlns:a16="http://schemas.microsoft.com/office/drawing/2014/main" id="{4AEEE64E-4BFD-482A-89C7-C75061806E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0</xdr:row>
      <xdr:rowOff>123825</xdr:rowOff>
    </xdr:from>
    <xdr:to>
      <xdr:col>2</xdr:col>
      <xdr:colOff>2695575</xdr:colOff>
      <xdr:row>2</xdr:row>
      <xdr:rowOff>19050</xdr:rowOff>
    </xdr:to>
    <xdr:pic>
      <xdr:nvPicPr>
        <xdr:cNvPr id="20400" name="Imagen 6">
          <a:extLst>
            <a:ext uri="{FF2B5EF4-FFF2-40B4-BE49-F238E27FC236}">
              <a16:creationId xmlns:a16="http://schemas.microsoft.com/office/drawing/2014/main" id="{63CEE608-1C6F-412E-AB74-7718F85D41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43050" y="123825"/>
          <a:ext cx="1704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20401" name="Imagen 7">
          <a:extLst>
            <a:ext uri="{FF2B5EF4-FFF2-40B4-BE49-F238E27FC236}">
              <a16:creationId xmlns:a16="http://schemas.microsoft.com/office/drawing/2014/main" id="{DBD0FB4D-FE30-4E38-BE93-67CE0F32E1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914400</xdr:colOff>
      <xdr:row>0</xdr:row>
      <xdr:rowOff>0</xdr:rowOff>
    </xdr:from>
    <xdr:to>
      <xdr:col>4</xdr:col>
      <xdr:colOff>695325</xdr:colOff>
      <xdr:row>2</xdr:row>
      <xdr:rowOff>152400</xdr:rowOff>
    </xdr:to>
    <xdr:pic>
      <xdr:nvPicPr>
        <xdr:cNvPr id="20402" name="Picture 3">
          <a:extLst>
            <a:ext uri="{FF2B5EF4-FFF2-40B4-BE49-F238E27FC236}">
              <a16:creationId xmlns:a16="http://schemas.microsoft.com/office/drawing/2014/main" id="{D06CB763-8E1C-4519-9547-7F534473C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0"/>
          <a:ext cx="942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20403" name="Picture 5">
          <a:extLst>
            <a:ext uri="{FF2B5EF4-FFF2-40B4-BE49-F238E27FC236}">
              <a16:creationId xmlns:a16="http://schemas.microsoft.com/office/drawing/2014/main" id="{2B5B1F15-29F5-4060-B82D-451ADD42F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20404" name="Imagen 5">
          <a:extLst>
            <a:ext uri="{FF2B5EF4-FFF2-40B4-BE49-F238E27FC236}">
              <a16:creationId xmlns:a16="http://schemas.microsoft.com/office/drawing/2014/main" id="{82A8A0D0-F3CB-4EE6-9058-2D0D57FCF4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0</xdr:row>
      <xdr:rowOff>123825</xdr:rowOff>
    </xdr:from>
    <xdr:to>
      <xdr:col>2</xdr:col>
      <xdr:colOff>2695575</xdr:colOff>
      <xdr:row>2</xdr:row>
      <xdr:rowOff>19050</xdr:rowOff>
    </xdr:to>
    <xdr:pic>
      <xdr:nvPicPr>
        <xdr:cNvPr id="20405" name="Imagen 6">
          <a:extLst>
            <a:ext uri="{FF2B5EF4-FFF2-40B4-BE49-F238E27FC236}">
              <a16:creationId xmlns:a16="http://schemas.microsoft.com/office/drawing/2014/main" id="{4E67B72D-2E61-4E50-898D-19CE1603CC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43050" y="123825"/>
          <a:ext cx="1704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20406" name="Imagen 7">
          <a:extLst>
            <a:ext uri="{FF2B5EF4-FFF2-40B4-BE49-F238E27FC236}">
              <a16:creationId xmlns:a16="http://schemas.microsoft.com/office/drawing/2014/main" id="{D0CD2C7C-A103-4C46-9E5F-A6D12BAB72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923925</xdr:colOff>
      <xdr:row>0</xdr:row>
      <xdr:rowOff>0</xdr:rowOff>
    </xdr:from>
    <xdr:to>
      <xdr:col>4</xdr:col>
      <xdr:colOff>695325</xdr:colOff>
      <xdr:row>2</xdr:row>
      <xdr:rowOff>152400</xdr:rowOff>
    </xdr:to>
    <xdr:pic>
      <xdr:nvPicPr>
        <xdr:cNvPr id="21391" name="Picture 3">
          <a:extLst>
            <a:ext uri="{FF2B5EF4-FFF2-40B4-BE49-F238E27FC236}">
              <a16:creationId xmlns:a16="http://schemas.microsoft.com/office/drawing/2014/main" id="{FCD7F20D-B8E3-44CF-8E24-90CF0B2D3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33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21392" name="Picture 5">
          <a:extLst>
            <a:ext uri="{FF2B5EF4-FFF2-40B4-BE49-F238E27FC236}">
              <a16:creationId xmlns:a16="http://schemas.microsoft.com/office/drawing/2014/main" id="{1715203D-281A-4A5B-B59F-FCE38ACF3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21393" name="Imagen 5">
          <a:extLst>
            <a:ext uri="{FF2B5EF4-FFF2-40B4-BE49-F238E27FC236}">
              <a16:creationId xmlns:a16="http://schemas.microsoft.com/office/drawing/2014/main" id="{1993253A-A2AA-412F-929B-A3271F5FAC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2695575</xdr:colOff>
      <xdr:row>2</xdr:row>
      <xdr:rowOff>19050</xdr:rowOff>
    </xdr:to>
    <xdr:pic>
      <xdr:nvPicPr>
        <xdr:cNvPr id="21394" name="Imagen 6">
          <a:extLst>
            <a:ext uri="{FF2B5EF4-FFF2-40B4-BE49-F238E27FC236}">
              <a16:creationId xmlns:a16="http://schemas.microsoft.com/office/drawing/2014/main" id="{E97BDF48-4D5A-4380-A084-61BF95AC98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21395" name="Imagen 7">
          <a:extLst>
            <a:ext uri="{FF2B5EF4-FFF2-40B4-BE49-F238E27FC236}">
              <a16:creationId xmlns:a16="http://schemas.microsoft.com/office/drawing/2014/main" id="{DE5EF872-D1F7-4589-9B21-228275A435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923925</xdr:colOff>
      <xdr:row>0</xdr:row>
      <xdr:rowOff>0</xdr:rowOff>
    </xdr:from>
    <xdr:to>
      <xdr:col>4</xdr:col>
      <xdr:colOff>695325</xdr:colOff>
      <xdr:row>2</xdr:row>
      <xdr:rowOff>152400</xdr:rowOff>
    </xdr:to>
    <xdr:pic>
      <xdr:nvPicPr>
        <xdr:cNvPr id="21396" name="Picture 3">
          <a:extLst>
            <a:ext uri="{FF2B5EF4-FFF2-40B4-BE49-F238E27FC236}">
              <a16:creationId xmlns:a16="http://schemas.microsoft.com/office/drawing/2014/main" id="{F7EF843A-0866-4DF5-8B54-4598C2004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33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21397" name="Picture 5">
          <a:extLst>
            <a:ext uri="{FF2B5EF4-FFF2-40B4-BE49-F238E27FC236}">
              <a16:creationId xmlns:a16="http://schemas.microsoft.com/office/drawing/2014/main" id="{540B00FD-8AD4-4F97-8CF3-79B57681D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21398" name="Imagen 5">
          <a:extLst>
            <a:ext uri="{FF2B5EF4-FFF2-40B4-BE49-F238E27FC236}">
              <a16:creationId xmlns:a16="http://schemas.microsoft.com/office/drawing/2014/main" id="{EE83DB1C-00F1-4797-8E24-B6B1A2949D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2695575</xdr:colOff>
      <xdr:row>2</xdr:row>
      <xdr:rowOff>19050</xdr:rowOff>
    </xdr:to>
    <xdr:pic>
      <xdr:nvPicPr>
        <xdr:cNvPr id="21399" name="Imagen 6">
          <a:extLst>
            <a:ext uri="{FF2B5EF4-FFF2-40B4-BE49-F238E27FC236}">
              <a16:creationId xmlns:a16="http://schemas.microsoft.com/office/drawing/2014/main" id="{30DE1635-672B-4DF6-B93F-83AC230A76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21400" name="Imagen 7">
          <a:extLst>
            <a:ext uri="{FF2B5EF4-FFF2-40B4-BE49-F238E27FC236}">
              <a16:creationId xmlns:a16="http://schemas.microsoft.com/office/drawing/2014/main" id="{54FC4325-78B8-40DA-988B-9A0DA0733B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2714625</xdr:colOff>
      <xdr:row>1</xdr:row>
      <xdr:rowOff>47625</xdr:rowOff>
    </xdr:from>
    <xdr:to>
      <xdr:col>3</xdr:col>
      <xdr:colOff>847725</xdr:colOff>
      <xdr:row>7</xdr:row>
      <xdr:rowOff>161925</xdr:rowOff>
    </xdr:to>
    <xdr:pic>
      <xdr:nvPicPr>
        <xdr:cNvPr id="1465" name="Picture 3">
          <a:extLst>
            <a:ext uri="{FF2B5EF4-FFF2-40B4-BE49-F238E27FC236}">
              <a16:creationId xmlns:a16="http://schemas.microsoft.com/office/drawing/2014/main" id="{C473F803-1980-457A-958D-D882AA0CE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38125"/>
          <a:ext cx="12382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2</xdr:row>
      <xdr:rowOff>104775</xdr:rowOff>
    </xdr:from>
    <xdr:to>
      <xdr:col>5</xdr:col>
      <xdr:colOff>723900</xdr:colOff>
      <xdr:row>7</xdr:row>
      <xdr:rowOff>57150</xdr:rowOff>
    </xdr:to>
    <xdr:pic>
      <xdr:nvPicPr>
        <xdr:cNvPr id="1466" name="Picture 5">
          <a:extLst>
            <a:ext uri="{FF2B5EF4-FFF2-40B4-BE49-F238E27FC236}">
              <a16:creationId xmlns:a16="http://schemas.microsoft.com/office/drawing/2014/main" id="{CCB107A2-FD88-4529-8207-639160AC75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25025" y="485775"/>
          <a:ext cx="2390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161925</xdr:rowOff>
    </xdr:from>
    <xdr:to>
      <xdr:col>1</xdr:col>
      <xdr:colOff>0</xdr:colOff>
      <xdr:row>6</xdr:row>
      <xdr:rowOff>180975</xdr:rowOff>
    </xdr:to>
    <xdr:pic>
      <xdr:nvPicPr>
        <xdr:cNvPr id="1467" name="Imagen 5">
          <a:extLst>
            <a:ext uri="{FF2B5EF4-FFF2-40B4-BE49-F238E27FC236}">
              <a16:creationId xmlns:a16="http://schemas.microsoft.com/office/drawing/2014/main" id="{08DBF7D5-93FC-409A-A27A-B51A6F6CD1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2925"/>
          <a:ext cx="31337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2</xdr:row>
      <xdr:rowOff>104775</xdr:rowOff>
    </xdr:from>
    <xdr:to>
      <xdr:col>2</xdr:col>
      <xdr:colOff>352425</xdr:colOff>
      <xdr:row>7</xdr:row>
      <xdr:rowOff>28575</xdr:rowOff>
    </xdr:to>
    <xdr:pic>
      <xdr:nvPicPr>
        <xdr:cNvPr id="1468" name="Imagen 6">
          <a:extLst>
            <a:ext uri="{FF2B5EF4-FFF2-40B4-BE49-F238E27FC236}">
              <a16:creationId xmlns:a16="http://schemas.microsoft.com/office/drawing/2014/main" id="{8AFA36EE-C6A7-4B0C-84CE-9194BA55AF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 t="27222" r="52692" b="18335"/>
        <a:stretch>
          <a:fillRect/>
        </a:stretch>
      </xdr:blipFill>
      <xdr:spPr bwMode="auto">
        <a:xfrm>
          <a:off x="3086100" y="485775"/>
          <a:ext cx="33432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2</xdr:row>
      <xdr:rowOff>161925</xdr:rowOff>
    </xdr:from>
    <xdr:to>
      <xdr:col>3</xdr:col>
      <xdr:colOff>0</xdr:colOff>
      <xdr:row>6</xdr:row>
      <xdr:rowOff>123825</xdr:rowOff>
    </xdr:to>
    <xdr:pic>
      <xdr:nvPicPr>
        <xdr:cNvPr id="1469" name="Imagen 7">
          <a:extLst>
            <a:ext uri="{FF2B5EF4-FFF2-40B4-BE49-F238E27FC236}">
              <a16:creationId xmlns:a16="http://schemas.microsoft.com/office/drawing/2014/main" id="{DA4E87BB-2BC1-4ABB-A9D0-BB97D999D7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6638925" y="542925"/>
          <a:ext cx="2543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247650</xdr:colOff>
      <xdr:row>0</xdr:row>
      <xdr:rowOff>0</xdr:rowOff>
    </xdr:from>
    <xdr:to>
      <xdr:col>9</xdr:col>
      <xdr:colOff>371475</xdr:colOff>
      <xdr:row>4</xdr:row>
      <xdr:rowOff>28575</xdr:rowOff>
    </xdr:to>
    <xdr:pic>
      <xdr:nvPicPr>
        <xdr:cNvPr id="13841" name="Picture 3">
          <a:extLst>
            <a:ext uri="{FF2B5EF4-FFF2-40B4-BE49-F238E27FC236}">
              <a16:creationId xmlns:a16="http://schemas.microsoft.com/office/drawing/2014/main" id="{C4D5D101-6C28-4B47-BAA4-B9F0787E6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0"/>
          <a:ext cx="1038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0</xdr:row>
      <xdr:rowOff>85725</xdr:rowOff>
    </xdr:from>
    <xdr:to>
      <xdr:col>5</xdr:col>
      <xdr:colOff>716756</xdr:colOff>
      <xdr:row>3</xdr:row>
      <xdr:rowOff>200025</xdr:rowOff>
    </xdr:to>
    <xdr:pic>
      <xdr:nvPicPr>
        <xdr:cNvPr id="13842" name="Imagen 5" descr="Inicio">
          <a:extLst>
            <a:ext uri="{FF2B5EF4-FFF2-40B4-BE49-F238E27FC236}">
              <a16:creationId xmlns:a16="http://schemas.microsoft.com/office/drawing/2014/main" id="{8BE89963-BBEE-49B8-A17A-17A1AABC0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85725"/>
          <a:ext cx="13906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47625</xdr:rowOff>
    </xdr:from>
    <xdr:to>
      <xdr:col>11</xdr:col>
      <xdr:colOff>285750</xdr:colOff>
      <xdr:row>3</xdr:row>
      <xdr:rowOff>133350</xdr:rowOff>
    </xdr:to>
    <xdr:pic>
      <xdr:nvPicPr>
        <xdr:cNvPr id="13843" name="Picture 4">
          <a:extLst>
            <a:ext uri="{FF2B5EF4-FFF2-40B4-BE49-F238E27FC236}">
              <a16:creationId xmlns:a16="http://schemas.microsoft.com/office/drawing/2014/main" id="{E7359982-6482-4D76-9BC5-1808F7E73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078" t="-2" r="19479" b="-4349"/>
        <a:stretch>
          <a:fillRect/>
        </a:stretch>
      </xdr:blipFill>
      <xdr:spPr bwMode="auto">
        <a:xfrm>
          <a:off x="7648575" y="47625"/>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171450</xdr:rowOff>
    </xdr:from>
    <xdr:to>
      <xdr:col>2</xdr:col>
      <xdr:colOff>0</xdr:colOff>
      <xdr:row>3</xdr:row>
      <xdr:rowOff>57150</xdr:rowOff>
    </xdr:to>
    <xdr:pic>
      <xdr:nvPicPr>
        <xdr:cNvPr id="13844" name="Imagen 9">
          <a:extLst>
            <a:ext uri="{FF2B5EF4-FFF2-40B4-BE49-F238E27FC236}">
              <a16:creationId xmlns:a16="http://schemas.microsoft.com/office/drawing/2014/main" id="{2AEA2FB9-4DF5-46DD-86A6-40CE4FDCA59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171450"/>
          <a:ext cx="1590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0</xdr:row>
      <xdr:rowOff>95250</xdr:rowOff>
    </xdr:from>
    <xdr:to>
      <xdr:col>3</xdr:col>
      <xdr:colOff>0</xdr:colOff>
      <xdr:row>3</xdr:row>
      <xdr:rowOff>104775</xdr:rowOff>
    </xdr:to>
    <xdr:pic>
      <xdr:nvPicPr>
        <xdr:cNvPr id="13845" name="Imagen 10">
          <a:extLst>
            <a:ext uri="{FF2B5EF4-FFF2-40B4-BE49-F238E27FC236}">
              <a16:creationId xmlns:a16="http://schemas.microsoft.com/office/drawing/2014/main" id="{848D9A7E-5158-4754-B830-E9E86E1CEE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1562100" y="95250"/>
          <a:ext cx="25241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104775</xdr:rowOff>
    </xdr:from>
    <xdr:to>
      <xdr:col>3</xdr:col>
      <xdr:colOff>504825</xdr:colOff>
      <xdr:row>3</xdr:row>
      <xdr:rowOff>47625</xdr:rowOff>
    </xdr:to>
    <xdr:pic>
      <xdr:nvPicPr>
        <xdr:cNvPr id="13846" name="Imagen 11">
          <a:extLst>
            <a:ext uri="{FF2B5EF4-FFF2-40B4-BE49-F238E27FC236}">
              <a16:creationId xmlns:a16="http://schemas.microsoft.com/office/drawing/2014/main" id="{BB9984FF-6CB9-45CD-8314-40B0CAC993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3429000" y="104775"/>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812800</xdr:colOff>
      <xdr:row>4</xdr:row>
      <xdr:rowOff>114301</xdr:rowOff>
    </xdr:from>
    <xdr:to>
      <xdr:col>1</xdr:col>
      <xdr:colOff>39369</xdr:colOff>
      <xdr:row>4</xdr:row>
      <xdr:rowOff>171451</xdr:rowOff>
    </xdr:to>
    <xdr:sp macro="" textlink="">
      <xdr:nvSpPr>
        <xdr:cNvPr id="2" name="Rectángulo redondeado 2">
          <a:extLst>
            <a:ext uri="{FF2B5EF4-FFF2-40B4-BE49-F238E27FC236}">
              <a16:creationId xmlns:a16="http://schemas.microsoft.com/office/drawing/2014/main" id="{26241697-C473-41A2-BAD9-5C71561D146C}"/>
            </a:ext>
          </a:extLst>
        </xdr:cNvPr>
        <xdr:cNvSpPr/>
      </xdr:nvSpPr>
      <xdr:spPr>
        <a:xfrm>
          <a:off x="812800" y="1257301"/>
          <a:ext cx="45719" cy="57150"/>
        </a:xfrm>
        <a:prstGeom prst="roundRect">
          <a:avLst/>
        </a:prstGeom>
        <a:solidFill>
          <a:srgbClr val="008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ES" sz="1400" b="1">
              <a:solidFill>
                <a:schemeClr val="bg1"/>
              </a:solidFill>
            </a:rPr>
            <a:t>VOLVER</a:t>
          </a:r>
          <a:r>
            <a:rPr lang="es-ES" sz="1400" b="1" baseline="0">
              <a:solidFill>
                <a:schemeClr val="bg1"/>
              </a:solidFill>
            </a:rPr>
            <a:t> AL INICIO</a:t>
          </a:r>
          <a:endParaRPr lang="es-ES" sz="1400" b="1">
            <a:solidFill>
              <a:schemeClr val="bg1"/>
            </a:solidFill>
          </a:endParaRPr>
        </a:p>
      </xdr:txBody>
    </xdr:sp>
    <xdr:clientData/>
  </xdr:twoCellAnchor>
  <xdr:twoCellAnchor>
    <xdr:from>
      <xdr:col>16</xdr:col>
      <xdr:colOff>703580</xdr:colOff>
      <xdr:row>7</xdr:row>
      <xdr:rowOff>165100</xdr:rowOff>
    </xdr:from>
    <xdr:to>
      <xdr:col>23</xdr:col>
      <xdr:colOff>393714</xdr:colOff>
      <xdr:row>9</xdr:row>
      <xdr:rowOff>551162</xdr:rowOff>
    </xdr:to>
    <xdr:sp macro="" textlink="">
      <xdr:nvSpPr>
        <xdr:cNvPr id="3" name="Flecha derecha 3">
          <a:extLst>
            <a:ext uri="{FF2B5EF4-FFF2-40B4-BE49-F238E27FC236}">
              <a16:creationId xmlns:a16="http://schemas.microsoft.com/office/drawing/2014/main" id="{ADEE558C-3A67-49AB-966F-3F0BA3BDA60F}"/>
            </a:ext>
          </a:extLst>
        </xdr:cNvPr>
        <xdr:cNvSpPr/>
      </xdr:nvSpPr>
      <xdr:spPr>
        <a:xfrm>
          <a:off x="18686780" y="2336800"/>
          <a:ext cx="5424184" cy="1062337"/>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428625</xdr:rowOff>
    </xdr:to>
    <xdr:pic>
      <xdr:nvPicPr>
        <xdr:cNvPr id="35036" name="Imagen 9">
          <a:extLst>
            <a:ext uri="{FF2B5EF4-FFF2-40B4-BE49-F238E27FC236}">
              <a16:creationId xmlns:a16="http://schemas.microsoft.com/office/drawing/2014/main" id="{C7CC5258-9276-476A-B904-075F82535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371475</xdr:rowOff>
    </xdr:to>
    <xdr:pic>
      <xdr:nvPicPr>
        <xdr:cNvPr id="35037" name="Imagen 10">
          <a:extLst>
            <a:ext uri="{FF2B5EF4-FFF2-40B4-BE49-F238E27FC236}">
              <a16:creationId xmlns:a16="http://schemas.microsoft.com/office/drawing/2014/main" id="{6A599BBA-8497-49FC-A3AB-464CB6649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381000</xdr:rowOff>
    </xdr:to>
    <xdr:pic>
      <xdr:nvPicPr>
        <xdr:cNvPr id="35038" name="Imagen 11">
          <a:extLst>
            <a:ext uri="{FF2B5EF4-FFF2-40B4-BE49-F238E27FC236}">
              <a16:creationId xmlns:a16="http://schemas.microsoft.com/office/drawing/2014/main" id="{7D4D6A2B-B69E-45E4-B2AA-BC11AE6D3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76200</xdr:rowOff>
    </xdr:to>
    <xdr:pic>
      <xdr:nvPicPr>
        <xdr:cNvPr id="35039" name="Picture 3">
          <a:extLst>
            <a:ext uri="{FF2B5EF4-FFF2-40B4-BE49-F238E27FC236}">
              <a16:creationId xmlns:a16="http://schemas.microsoft.com/office/drawing/2014/main" id="{679F1276-D8CC-4688-926B-1E8445C050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57175"/>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476250</xdr:colOff>
      <xdr:row>4</xdr:row>
      <xdr:rowOff>57150</xdr:rowOff>
    </xdr:to>
    <xdr:pic>
      <xdr:nvPicPr>
        <xdr:cNvPr id="35040" name="Picture 5">
          <a:extLst>
            <a:ext uri="{FF2B5EF4-FFF2-40B4-BE49-F238E27FC236}">
              <a16:creationId xmlns:a16="http://schemas.microsoft.com/office/drawing/2014/main" id="{F504B3BF-7B31-437B-9207-4B00EB1002F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703580</xdr:colOff>
      <xdr:row>7</xdr:row>
      <xdr:rowOff>165100</xdr:rowOff>
    </xdr:from>
    <xdr:to>
      <xdr:col>23</xdr:col>
      <xdr:colOff>393714</xdr:colOff>
      <xdr:row>9</xdr:row>
      <xdr:rowOff>551162</xdr:rowOff>
    </xdr:to>
    <xdr:sp macro="" textlink="">
      <xdr:nvSpPr>
        <xdr:cNvPr id="10" name="Flecha derecha 3">
          <a:extLst>
            <a:ext uri="{FF2B5EF4-FFF2-40B4-BE49-F238E27FC236}">
              <a16:creationId xmlns:a16="http://schemas.microsoft.com/office/drawing/2014/main" id="{86842780-A365-4AE7-80D7-70F3920120C2}"/>
            </a:ext>
          </a:extLst>
        </xdr:cNvPr>
        <xdr:cNvSpPr/>
      </xdr:nvSpPr>
      <xdr:spPr>
        <a:xfrm>
          <a:off x="17639030" y="2336800"/>
          <a:ext cx="5424184" cy="1062337"/>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409575</xdr:rowOff>
    </xdr:to>
    <xdr:pic>
      <xdr:nvPicPr>
        <xdr:cNvPr id="35042" name="Imagen 9">
          <a:extLst>
            <a:ext uri="{FF2B5EF4-FFF2-40B4-BE49-F238E27FC236}">
              <a16:creationId xmlns:a16="http://schemas.microsoft.com/office/drawing/2014/main" id="{94A01180-1A59-4178-B675-4C62B9118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352425</xdr:rowOff>
    </xdr:to>
    <xdr:pic>
      <xdr:nvPicPr>
        <xdr:cNvPr id="35043" name="Imagen 10">
          <a:extLst>
            <a:ext uri="{FF2B5EF4-FFF2-40B4-BE49-F238E27FC236}">
              <a16:creationId xmlns:a16="http://schemas.microsoft.com/office/drawing/2014/main" id="{C67582B8-E7A1-44DC-BE67-8F5E69F9AA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361950</xdr:rowOff>
    </xdr:to>
    <xdr:pic>
      <xdr:nvPicPr>
        <xdr:cNvPr id="35044" name="Imagen 11">
          <a:extLst>
            <a:ext uri="{FF2B5EF4-FFF2-40B4-BE49-F238E27FC236}">
              <a16:creationId xmlns:a16="http://schemas.microsoft.com/office/drawing/2014/main" id="{F200E935-FFEF-4FDD-AECB-E8BDB7321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57150</xdr:rowOff>
    </xdr:to>
    <xdr:pic>
      <xdr:nvPicPr>
        <xdr:cNvPr id="35045" name="Picture 3">
          <a:extLst>
            <a:ext uri="{FF2B5EF4-FFF2-40B4-BE49-F238E27FC236}">
              <a16:creationId xmlns:a16="http://schemas.microsoft.com/office/drawing/2014/main" id="{AEED0F35-3CD4-4C96-A99B-4A4F50787AB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6175" y="257175"/>
          <a:ext cx="10477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476250</xdr:colOff>
      <xdr:row>4</xdr:row>
      <xdr:rowOff>38100</xdr:rowOff>
    </xdr:to>
    <xdr:pic>
      <xdr:nvPicPr>
        <xdr:cNvPr id="35046" name="Picture 5">
          <a:extLst>
            <a:ext uri="{FF2B5EF4-FFF2-40B4-BE49-F238E27FC236}">
              <a16:creationId xmlns:a16="http://schemas.microsoft.com/office/drawing/2014/main" id="{A8E0261C-8BDA-448E-9495-F70BE7D4B2A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812800</xdr:colOff>
      <xdr:row>4</xdr:row>
      <xdr:rowOff>114301</xdr:rowOff>
    </xdr:from>
    <xdr:to>
      <xdr:col>1</xdr:col>
      <xdr:colOff>39369</xdr:colOff>
      <xdr:row>4</xdr:row>
      <xdr:rowOff>171451</xdr:rowOff>
    </xdr:to>
    <xdr:sp macro="" textlink="">
      <xdr:nvSpPr>
        <xdr:cNvPr id="15" name="Rectángulo redondeado 2">
          <a:extLst>
            <a:ext uri="{FF2B5EF4-FFF2-40B4-BE49-F238E27FC236}">
              <a16:creationId xmlns:a16="http://schemas.microsoft.com/office/drawing/2014/main" id="{4D3752C4-D53A-4854-B585-9226F6BDCC64}"/>
            </a:ext>
          </a:extLst>
        </xdr:cNvPr>
        <xdr:cNvSpPr/>
      </xdr:nvSpPr>
      <xdr:spPr>
        <a:xfrm>
          <a:off x="812800" y="1257301"/>
          <a:ext cx="45719" cy="57150"/>
        </a:xfrm>
        <a:prstGeom prst="roundRect">
          <a:avLst/>
        </a:prstGeom>
        <a:solidFill>
          <a:srgbClr val="008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ES" sz="1400" b="1">
              <a:solidFill>
                <a:schemeClr val="bg1"/>
              </a:solidFill>
            </a:rPr>
            <a:t>VOLVER</a:t>
          </a:r>
          <a:r>
            <a:rPr lang="es-ES" sz="1400" b="1" baseline="0">
              <a:solidFill>
                <a:schemeClr val="bg1"/>
              </a:solidFill>
            </a:rPr>
            <a:t> AL INICIO</a:t>
          </a:r>
          <a:endParaRPr lang="es-ES" sz="1400" b="1">
            <a:solidFill>
              <a:schemeClr val="bg1"/>
            </a:solidFill>
          </a:endParaRPr>
        </a:p>
      </xdr:txBody>
    </xdr:sp>
    <xdr:clientData/>
  </xdr:twoCellAnchor>
  <xdr:twoCellAnchor>
    <xdr:from>
      <xdr:col>16</xdr:col>
      <xdr:colOff>703580</xdr:colOff>
      <xdr:row>7</xdr:row>
      <xdr:rowOff>165100</xdr:rowOff>
    </xdr:from>
    <xdr:to>
      <xdr:col>23</xdr:col>
      <xdr:colOff>393714</xdr:colOff>
      <xdr:row>9</xdr:row>
      <xdr:rowOff>551162</xdr:rowOff>
    </xdr:to>
    <xdr:sp macro="" textlink="">
      <xdr:nvSpPr>
        <xdr:cNvPr id="16" name="Flecha derecha 3">
          <a:extLst>
            <a:ext uri="{FF2B5EF4-FFF2-40B4-BE49-F238E27FC236}">
              <a16:creationId xmlns:a16="http://schemas.microsoft.com/office/drawing/2014/main" id="{15D6ECB4-3F30-40F9-95DE-70A5539263FC}"/>
            </a:ext>
          </a:extLst>
        </xdr:cNvPr>
        <xdr:cNvSpPr/>
      </xdr:nvSpPr>
      <xdr:spPr>
        <a:xfrm>
          <a:off x="18181955" y="2298700"/>
          <a:ext cx="5424184" cy="1052812"/>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428625</xdr:rowOff>
    </xdr:to>
    <xdr:pic>
      <xdr:nvPicPr>
        <xdr:cNvPr id="17" name="Imagen 9">
          <a:extLst>
            <a:ext uri="{FF2B5EF4-FFF2-40B4-BE49-F238E27FC236}">
              <a16:creationId xmlns:a16="http://schemas.microsoft.com/office/drawing/2014/main" id="{D32E394F-1AB7-41F1-8949-E489E9781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371475</xdr:rowOff>
    </xdr:to>
    <xdr:pic>
      <xdr:nvPicPr>
        <xdr:cNvPr id="18" name="Imagen 10">
          <a:extLst>
            <a:ext uri="{FF2B5EF4-FFF2-40B4-BE49-F238E27FC236}">
              <a16:creationId xmlns:a16="http://schemas.microsoft.com/office/drawing/2014/main" id="{393F4B3B-BC18-475C-A3A7-8AE969DC4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381000</xdr:rowOff>
    </xdr:to>
    <xdr:pic>
      <xdr:nvPicPr>
        <xdr:cNvPr id="19" name="Imagen 11">
          <a:extLst>
            <a:ext uri="{FF2B5EF4-FFF2-40B4-BE49-F238E27FC236}">
              <a16:creationId xmlns:a16="http://schemas.microsoft.com/office/drawing/2014/main" id="{5DF4E817-611D-45C0-AE45-73790F996B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76200</xdr:rowOff>
    </xdr:to>
    <xdr:pic>
      <xdr:nvPicPr>
        <xdr:cNvPr id="20" name="Picture 3">
          <a:extLst>
            <a:ext uri="{FF2B5EF4-FFF2-40B4-BE49-F238E27FC236}">
              <a16:creationId xmlns:a16="http://schemas.microsoft.com/office/drawing/2014/main" id="{A830A4F8-82A1-4018-B99E-77F487E7E3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57175"/>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476250</xdr:colOff>
      <xdr:row>4</xdr:row>
      <xdr:rowOff>57150</xdr:rowOff>
    </xdr:to>
    <xdr:pic>
      <xdr:nvPicPr>
        <xdr:cNvPr id="21" name="Picture 5">
          <a:extLst>
            <a:ext uri="{FF2B5EF4-FFF2-40B4-BE49-F238E27FC236}">
              <a16:creationId xmlns:a16="http://schemas.microsoft.com/office/drawing/2014/main" id="{C93D9319-DDF4-4E88-A1D7-764F24A5AF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703580</xdr:colOff>
      <xdr:row>7</xdr:row>
      <xdr:rowOff>165100</xdr:rowOff>
    </xdr:from>
    <xdr:to>
      <xdr:col>23</xdr:col>
      <xdr:colOff>393714</xdr:colOff>
      <xdr:row>9</xdr:row>
      <xdr:rowOff>551162</xdr:rowOff>
    </xdr:to>
    <xdr:sp macro="" textlink="">
      <xdr:nvSpPr>
        <xdr:cNvPr id="22" name="Flecha derecha 3">
          <a:extLst>
            <a:ext uri="{FF2B5EF4-FFF2-40B4-BE49-F238E27FC236}">
              <a16:creationId xmlns:a16="http://schemas.microsoft.com/office/drawing/2014/main" id="{B060CC9D-6984-4094-B7BC-A745140C58D0}"/>
            </a:ext>
          </a:extLst>
        </xdr:cNvPr>
        <xdr:cNvSpPr/>
      </xdr:nvSpPr>
      <xdr:spPr>
        <a:xfrm>
          <a:off x="18181955" y="2298700"/>
          <a:ext cx="5424184" cy="1052812"/>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409575</xdr:rowOff>
    </xdr:to>
    <xdr:pic>
      <xdr:nvPicPr>
        <xdr:cNvPr id="23" name="Imagen 9">
          <a:extLst>
            <a:ext uri="{FF2B5EF4-FFF2-40B4-BE49-F238E27FC236}">
              <a16:creationId xmlns:a16="http://schemas.microsoft.com/office/drawing/2014/main" id="{E5CB9222-EDB0-411A-BC81-34967EE4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352425</xdr:rowOff>
    </xdr:to>
    <xdr:pic>
      <xdr:nvPicPr>
        <xdr:cNvPr id="24" name="Imagen 10">
          <a:extLst>
            <a:ext uri="{FF2B5EF4-FFF2-40B4-BE49-F238E27FC236}">
              <a16:creationId xmlns:a16="http://schemas.microsoft.com/office/drawing/2014/main" id="{0228D172-D332-4949-A6E4-4BA539462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361950</xdr:rowOff>
    </xdr:to>
    <xdr:pic>
      <xdr:nvPicPr>
        <xdr:cNvPr id="25" name="Imagen 11">
          <a:extLst>
            <a:ext uri="{FF2B5EF4-FFF2-40B4-BE49-F238E27FC236}">
              <a16:creationId xmlns:a16="http://schemas.microsoft.com/office/drawing/2014/main" id="{1651561A-3C55-47B8-995E-AC1614BFFD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57150</xdr:rowOff>
    </xdr:to>
    <xdr:pic>
      <xdr:nvPicPr>
        <xdr:cNvPr id="26" name="Picture 3">
          <a:extLst>
            <a:ext uri="{FF2B5EF4-FFF2-40B4-BE49-F238E27FC236}">
              <a16:creationId xmlns:a16="http://schemas.microsoft.com/office/drawing/2014/main" id="{9B33F962-08C0-4C78-9AE6-812E26C97FC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96175" y="257175"/>
          <a:ext cx="10477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476250</xdr:colOff>
      <xdr:row>4</xdr:row>
      <xdr:rowOff>38100</xdr:rowOff>
    </xdr:to>
    <xdr:pic>
      <xdr:nvPicPr>
        <xdr:cNvPr id="27" name="Picture 5">
          <a:extLst>
            <a:ext uri="{FF2B5EF4-FFF2-40B4-BE49-F238E27FC236}">
              <a16:creationId xmlns:a16="http://schemas.microsoft.com/office/drawing/2014/main" id="{4874CDA2-A703-47E7-87D6-677F381FEF7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1276350</xdr:colOff>
      <xdr:row>0</xdr:row>
      <xdr:rowOff>0</xdr:rowOff>
    </xdr:from>
    <xdr:to>
      <xdr:col>10</xdr:col>
      <xdr:colOff>95250</xdr:colOff>
      <xdr:row>6</xdr:row>
      <xdr:rowOff>104775</xdr:rowOff>
    </xdr:to>
    <xdr:pic>
      <xdr:nvPicPr>
        <xdr:cNvPr id="26147" name="Picture 3">
          <a:extLst>
            <a:ext uri="{FF2B5EF4-FFF2-40B4-BE49-F238E27FC236}">
              <a16:creationId xmlns:a16="http://schemas.microsoft.com/office/drawing/2014/main" id="{83A8996B-AC19-4A96-922A-DBA7B7CDC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53850" y="0"/>
          <a:ext cx="1485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1428750</xdr:colOff>
      <xdr:row>0</xdr:row>
      <xdr:rowOff>47625</xdr:rowOff>
    </xdr:from>
    <xdr:to>
      <xdr:col>6</xdr:col>
      <xdr:colOff>333375</xdr:colOff>
      <xdr:row>4</xdr:row>
      <xdr:rowOff>171450</xdr:rowOff>
    </xdr:to>
    <xdr:pic>
      <xdr:nvPicPr>
        <xdr:cNvPr id="26148" name="Imagen 7">
          <a:extLst>
            <a:ext uri="{FF2B5EF4-FFF2-40B4-BE49-F238E27FC236}">
              <a16:creationId xmlns:a16="http://schemas.microsoft.com/office/drawing/2014/main" id="{EA7F6F42-4705-4A7E-AF9F-F2632463AC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9250" r="54271" b="16071"/>
        <a:stretch>
          <a:fillRect/>
        </a:stretch>
      </xdr:blipFill>
      <xdr:spPr bwMode="auto">
        <a:xfrm>
          <a:off x="6143625" y="47625"/>
          <a:ext cx="3038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0</xdr:row>
      <xdr:rowOff>0</xdr:rowOff>
    </xdr:from>
    <xdr:to>
      <xdr:col>11</xdr:col>
      <xdr:colOff>552450</xdr:colOff>
      <xdr:row>5</xdr:row>
      <xdr:rowOff>123825</xdr:rowOff>
    </xdr:to>
    <xdr:pic>
      <xdr:nvPicPr>
        <xdr:cNvPr id="26149" name="Picture 4">
          <a:extLst>
            <a:ext uri="{FF2B5EF4-FFF2-40B4-BE49-F238E27FC236}">
              <a16:creationId xmlns:a16="http://schemas.microsoft.com/office/drawing/2014/main" id="{426D8B1D-A80C-44FA-9FFE-A5C05C1FDA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078" t="-2" r="19479" b="-4349"/>
        <a:stretch>
          <a:fillRect/>
        </a:stretch>
      </xdr:blipFill>
      <xdr:spPr bwMode="auto">
        <a:xfrm>
          <a:off x="13363575" y="0"/>
          <a:ext cx="1524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28575</xdr:rowOff>
    </xdr:from>
    <xdr:to>
      <xdr:col>1</xdr:col>
      <xdr:colOff>333375</xdr:colOff>
      <xdr:row>4</xdr:row>
      <xdr:rowOff>152400</xdr:rowOff>
    </xdr:to>
    <xdr:pic>
      <xdr:nvPicPr>
        <xdr:cNvPr id="26150" name="Imagen 9">
          <a:extLst>
            <a:ext uri="{FF2B5EF4-FFF2-40B4-BE49-F238E27FC236}">
              <a16:creationId xmlns:a16="http://schemas.microsoft.com/office/drawing/2014/main" id="{25F9AB0A-FDE4-4222-9029-50BB5D9E6D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575"/>
          <a:ext cx="26955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0</xdr:rowOff>
    </xdr:from>
    <xdr:to>
      <xdr:col>3</xdr:col>
      <xdr:colOff>0</xdr:colOff>
      <xdr:row>5</xdr:row>
      <xdr:rowOff>47625</xdr:rowOff>
    </xdr:to>
    <xdr:pic>
      <xdr:nvPicPr>
        <xdr:cNvPr id="26151" name="Imagen 10">
          <a:extLst>
            <a:ext uri="{FF2B5EF4-FFF2-40B4-BE49-F238E27FC236}">
              <a16:creationId xmlns:a16="http://schemas.microsoft.com/office/drawing/2014/main" id="{4CC7F31F-0595-4814-B9A3-FFE14C731D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2619375" y="0"/>
          <a:ext cx="35623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257175</xdr:colOff>
      <xdr:row>0</xdr:row>
      <xdr:rowOff>0</xdr:rowOff>
    </xdr:from>
    <xdr:to>
      <xdr:col>8</xdr:col>
      <xdr:colOff>1095375</xdr:colOff>
      <xdr:row>4</xdr:row>
      <xdr:rowOff>161925</xdr:rowOff>
    </xdr:to>
    <xdr:pic>
      <xdr:nvPicPr>
        <xdr:cNvPr id="26152" name="Imagen 11">
          <a:extLst>
            <a:ext uri="{FF2B5EF4-FFF2-40B4-BE49-F238E27FC236}">
              <a16:creationId xmlns:a16="http://schemas.microsoft.com/office/drawing/2014/main" id="{FA5B03EE-2ED1-4AD3-A3C4-74584C2D85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9105900" y="0"/>
          <a:ext cx="24669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962025</xdr:colOff>
      <xdr:row>0</xdr:row>
      <xdr:rowOff>57150</xdr:rowOff>
    </xdr:from>
    <xdr:to>
      <xdr:col>3</xdr:col>
      <xdr:colOff>542925</xdr:colOff>
      <xdr:row>1</xdr:row>
      <xdr:rowOff>19050</xdr:rowOff>
    </xdr:to>
    <xdr:pic>
      <xdr:nvPicPr>
        <xdr:cNvPr id="24023" name="Picture 3">
          <a:extLst>
            <a:ext uri="{FF2B5EF4-FFF2-40B4-BE49-F238E27FC236}">
              <a16:creationId xmlns:a16="http://schemas.microsoft.com/office/drawing/2014/main" id="{5EE0CBF6-C38D-475C-A339-82EA55963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71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0</xdr:row>
      <xdr:rowOff>123825</xdr:rowOff>
    </xdr:from>
    <xdr:to>
      <xdr:col>4</xdr:col>
      <xdr:colOff>657225</xdr:colOff>
      <xdr:row>1</xdr:row>
      <xdr:rowOff>47625</xdr:rowOff>
    </xdr:to>
    <xdr:pic>
      <xdr:nvPicPr>
        <xdr:cNvPr id="24024" name="Picture 5">
          <a:extLst>
            <a:ext uri="{FF2B5EF4-FFF2-40B4-BE49-F238E27FC236}">
              <a16:creationId xmlns:a16="http://schemas.microsoft.com/office/drawing/2014/main" id="{0A36031F-1BF1-468F-AEC5-C21C62F265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6267450" y="123825"/>
          <a:ext cx="1000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152400</xdr:rowOff>
    </xdr:from>
    <xdr:to>
      <xdr:col>0</xdr:col>
      <xdr:colOff>1847850</xdr:colOff>
      <xdr:row>0</xdr:row>
      <xdr:rowOff>752475</xdr:rowOff>
    </xdr:to>
    <xdr:pic>
      <xdr:nvPicPr>
        <xdr:cNvPr id="24025" name="Imagen 9">
          <a:extLst>
            <a:ext uri="{FF2B5EF4-FFF2-40B4-BE49-F238E27FC236}">
              <a16:creationId xmlns:a16="http://schemas.microsoft.com/office/drawing/2014/main" id="{70FFF666-1459-4180-AC97-1D3BF4770B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524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1943100</xdr:colOff>
      <xdr:row>0</xdr:row>
      <xdr:rowOff>114300</xdr:rowOff>
    </xdr:from>
    <xdr:to>
      <xdr:col>1</xdr:col>
      <xdr:colOff>752475</xdr:colOff>
      <xdr:row>1</xdr:row>
      <xdr:rowOff>9525</xdr:rowOff>
    </xdr:to>
    <xdr:pic>
      <xdr:nvPicPr>
        <xdr:cNvPr id="24026" name="Imagen 10">
          <a:extLst>
            <a:ext uri="{FF2B5EF4-FFF2-40B4-BE49-F238E27FC236}">
              <a16:creationId xmlns:a16="http://schemas.microsoft.com/office/drawing/2014/main" id="{6ED51B45-D2AF-4093-916C-D4AD03375C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943100" y="114300"/>
          <a:ext cx="1905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942975</xdr:colOff>
      <xdr:row>0</xdr:row>
      <xdr:rowOff>180975</xdr:rowOff>
    </xdr:from>
    <xdr:to>
      <xdr:col>2</xdr:col>
      <xdr:colOff>819150</xdr:colOff>
      <xdr:row>0</xdr:row>
      <xdr:rowOff>714375</xdr:rowOff>
    </xdr:to>
    <xdr:pic>
      <xdr:nvPicPr>
        <xdr:cNvPr id="24027" name="Imagen 11">
          <a:extLst>
            <a:ext uri="{FF2B5EF4-FFF2-40B4-BE49-F238E27FC236}">
              <a16:creationId xmlns:a16="http://schemas.microsoft.com/office/drawing/2014/main" id="{80785173-51F2-4F4B-9DDC-C180C54A5A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038600" y="180975"/>
          <a:ext cx="1323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962025</xdr:colOff>
      <xdr:row>0</xdr:row>
      <xdr:rowOff>57150</xdr:rowOff>
    </xdr:from>
    <xdr:to>
      <xdr:col>3</xdr:col>
      <xdr:colOff>542925</xdr:colOff>
      <xdr:row>1</xdr:row>
      <xdr:rowOff>19050</xdr:rowOff>
    </xdr:to>
    <xdr:pic>
      <xdr:nvPicPr>
        <xdr:cNvPr id="7" name="Picture 3">
          <a:extLst>
            <a:ext uri="{FF2B5EF4-FFF2-40B4-BE49-F238E27FC236}">
              <a16:creationId xmlns:a16="http://schemas.microsoft.com/office/drawing/2014/main" id="{881D6F53-92E7-4B5E-AE34-216E31C19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71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0</xdr:row>
      <xdr:rowOff>123825</xdr:rowOff>
    </xdr:from>
    <xdr:to>
      <xdr:col>4</xdr:col>
      <xdr:colOff>657225</xdr:colOff>
      <xdr:row>1</xdr:row>
      <xdr:rowOff>47625</xdr:rowOff>
    </xdr:to>
    <xdr:pic>
      <xdr:nvPicPr>
        <xdr:cNvPr id="8" name="Picture 5">
          <a:extLst>
            <a:ext uri="{FF2B5EF4-FFF2-40B4-BE49-F238E27FC236}">
              <a16:creationId xmlns:a16="http://schemas.microsoft.com/office/drawing/2014/main" id="{99E9B3D8-3F2C-4C2D-AEFB-636F6214F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6267450" y="123825"/>
          <a:ext cx="1000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152400</xdr:rowOff>
    </xdr:from>
    <xdr:to>
      <xdr:col>0</xdr:col>
      <xdr:colOff>1847850</xdr:colOff>
      <xdr:row>0</xdr:row>
      <xdr:rowOff>752475</xdr:rowOff>
    </xdr:to>
    <xdr:pic>
      <xdr:nvPicPr>
        <xdr:cNvPr id="9" name="Imagen 9">
          <a:extLst>
            <a:ext uri="{FF2B5EF4-FFF2-40B4-BE49-F238E27FC236}">
              <a16:creationId xmlns:a16="http://schemas.microsoft.com/office/drawing/2014/main" id="{9521BC3A-B6BE-40F9-A6A7-8522DD36E3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524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1943100</xdr:colOff>
      <xdr:row>0</xdr:row>
      <xdr:rowOff>114300</xdr:rowOff>
    </xdr:from>
    <xdr:to>
      <xdr:col>1</xdr:col>
      <xdr:colOff>752475</xdr:colOff>
      <xdr:row>1</xdr:row>
      <xdr:rowOff>9525</xdr:rowOff>
    </xdr:to>
    <xdr:pic>
      <xdr:nvPicPr>
        <xdr:cNvPr id="10" name="Imagen 10">
          <a:extLst>
            <a:ext uri="{FF2B5EF4-FFF2-40B4-BE49-F238E27FC236}">
              <a16:creationId xmlns:a16="http://schemas.microsoft.com/office/drawing/2014/main" id="{C641C9A0-26A8-4A7E-95BC-E6757D0B8E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943100" y="114300"/>
          <a:ext cx="1905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942975</xdr:colOff>
      <xdr:row>0</xdr:row>
      <xdr:rowOff>180975</xdr:rowOff>
    </xdr:from>
    <xdr:to>
      <xdr:col>2</xdr:col>
      <xdr:colOff>819150</xdr:colOff>
      <xdr:row>0</xdr:row>
      <xdr:rowOff>714375</xdr:rowOff>
    </xdr:to>
    <xdr:pic>
      <xdr:nvPicPr>
        <xdr:cNvPr id="11" name="Imagen 11">
          <a:extLst>
            <a:ext uri="{FF2B5EF4-FFF2-40B4-BE49-F238E27FC236}">
              <a16:creationId xmlns:a16="http://schemas.microsoft.com/office/drawing/2014/main" id="{E9CFA976-5052-4E00-AF76-C4B2D94A9E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038600" y="180975"/>
          <a:ext cx="1323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113242</xdr:rowOff>
    </xdr:to>
    <xdr:sp macro="" textlink="">
      <xdr:nvSpPr>
        <xdr:cNvPr id="34377" name="AutoShape 132" descr="Logo agencia">
          <a:extLst>
            <a:ext uri="{FF2B5EF4-FFF2-40B4-BE49-F238E27FC236}">
              <a16:creationId xmlns:a16="http://schemas.microsoft.com/office/drawing/2014/main" id="{7DC5BAA7-83A3-466B-8388-CE2688492752}"/>
            </a:ext>
          </a:extLst>
        </xdr:cNvPr>
        <xdr:cNvSpPr>
          <a:spLocks noChangeAspect="1" noChangeArrowheads="1"/>
        </xdr:cNvSpPr>
      </xdr:nvSpPr>
      <xdr:spPr bwMode="auto">
        <a:xfrm>
          <a:off x="9477375" y="504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113242</xdr:rowOff>
    </xdr:to>
    <xdr:sp macro="" textlink="">
      <xdr:nvSpPr>
        <xdr:cNvPr id="34378"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1D03AE7B-8919-4C7E-A840-A67BF955B05B}"/>
            </a:ext>
          </a:extLst>
        </xdr:cNvPr>
        <xdr:cNvSpPr>
          <a:spLocks noChangeAspect="1" noChangeArrowheads="1"/>
        </xdr:cNvSpPr>
      </xdr:nvSpPr>
      <xdr:spPr bwMode="auto">
        <a:xfrm>
          <a:off x="9477375" y="504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113242</xdr:rowOff>
    </xdr:to>
    <xdr:sp macro="" textlink="">
      <xdr:nvSpPr>
        <xdr:cNvPr id="34379"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083A6B4C-D0B9-41A2-BB55-A7351177AC15}"/>
            </a:ext>
          </a:extLst>
        </xdr:cNvPr>
        <xdr:cNvSpPr>
          <a:spLocks noChangeAspect="1" noChangeArrowheads="1"/>
        </xdr:cNvSpPr>
      </xdr:nvSpPr>
      <xdr:spPr bwMode="auto">
        <a:xfrm>
          <a:off x="9477375" y="504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80" name="AutoShape 132" descr="Logo agencia">
          <a:extLst>
            <a:ext uri="{FF2B5EF4-FFF2-40B4-BE49-F238E27FC236}">
              <a16:creationId xmlns:a16="http://schemas.microsoft.com/office/drawing/2014/main" id="{5B36779B-B324-4441-ACE3-8941BE1B440B}"/>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81"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51ACBD6E-1E4C-4A6D-98B8-A404F9AFB436}"/>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82"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B57C03C1-4469-4660-A9E4-7D84CB4570D3}"/>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466725</xdr:colOff>
      <xdr:row>1</xdr:row>
      <xdr:rowOff>28575</xdr:rowOff>
    </xdr:from>
    <xdr:to>
      <xdr:col>5</xdr:col>
      <xdr:colOff>1333500</xdr:colOff>
      <xdr:row>4</xdr:row>
      <xdr:rowOff>116417</xdr:rowOff>
    </xdr:to>
    <xdr:pic>
      <xdr:nvPicPr>
        <xdr:cNvPr id="34383" name="Picture 12">
          <a:extLst>
            <a:ext uri="{FF2B5EF4-FFF2-40B4-BE49-F238E27FC236}">
              <a16:creationId xmlns:a16="http://schemas.microsoft.com/office/drawing/2014/main" id="{D2DE1ED3-F8B3-4E3B-B543-9C92E2783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375" y="190500"/>
          <a:ext cx="866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xdr:row>
      <xdr:rowOff>0</xdr:rowOff>
    </xdr:from>
    <xdr:to>
      <xdr:col>6</xdr:col>
      <xdr:colOff>304800</xdr:colOff>
      <xdr:row>3</xdr:row>
      <xdr:rowOff>113242</xdr:rowOff>
    </xdr:to>
    <xdr:sp macro="" textlink="">
      <xdr:nvSpPr>
        <xdr:cNvPr id="34384" name="AutoShape 132" descr="Logo agencia">
          <a:extLst>
            <a:ext uri="{FF2B5EF4-FFF2-40B4-BE49-F238E27FC236}">
              <a16:creationId xmlns:a16="http://schemas.microsoft.com/office/drawing/2014/main" id="{6C24339C-60A0-4166-B57B-4922BAF750F4}"/>
            </a:ext>
          </a:extLst>
        </xdr:cNvPr>
        <xdr:cNvSpPr>
          <a:spLocks noChangeAspect="1" noChangeArrowheads="1"/>
        </xdr:cNvSpPr>
      </xdr:nvSpPr>
      <xdr:spPr bwMode="auto">
        <a:xfrm>
          <a:off x="9477375" y="3143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113242</xdr:rowOff>
    </xdr:to>
    <xdr:sp macro="" textlink="">
      <xdr:nvSpPr>
        <xdr:cNvPr id="34385"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AFC03F33-4AAD-4B28-B920-8028A141C85B}"/>
            </a:ext>
          </a:extLst>
        </xdr:cNvPr>
        <xdr:cNvSpPr>
          <a:spLocks noChangeAspect="1" noChangeArrowheads="1"/>
        </xdr:cNvSpPr>
      </xdr:nvSpPr>
      <xdr:spPr bwMode="auto">
        <a:xfrm>
          <a:off x="9477375" y="3143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113242</xdr:rowOff>
    </xdr:to>
    <xdr:sp macro="" textlink="">
      <xdr:nvSpPr>
        <xdr:cNvPr id="34386"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30092E2F-F536-4769-A67A-D4718BF43768}"/>
            </a:ext>
          </a:extLst>
        </xdr:cNvPr>
        <xdr:cNvSpPr>
          <a:spLocks noChangeAspect="1" noChangeArrowheads="1"/>
        </xdr:cNvSpPr>
      </xdr:nvSpPr>
      <xdr:spPr bwMode="auto">
        <a:xfrm>
          <a:off x="9477375" y="3143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1428750</xdr:colOff>
      <xdr:row>1</xdr:row>
      <xdr:rowOff>85725</xdr:rowOff>
    </xdr:from>
    <xdr:to>
      <xdr:col>5</xdr:col>
      <xdr:colOff>2265891</xdr:colOff>
      <xdr:row>4</xdr:row>
      <xdr:rowOff>136525</xdr:rowOff>
    </xdr:to>
    <xdr:pic>
      <xdr:nvPicPr>
        <xdr:cNvPr id="34387" name="Picture 4">
          <a:extLst>
            <a:ext uri="{FF2B5EF4-FFF2-40B4-BE49-F238E27FC236}">
              <a16:creationId xmlns:a16="http://schemas.microsoft.com/office/drawing/2014/main" id="{7619FFDF-556E-479B-B281-95D9B46F12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2078" t="-2" r="19479" b="-4349"/>
        <a:stretch>
          <a:fillRect/>
        </a:stretch>
      </xdr:blipFill>
      <xdr:spPr bwMode="auto">
        <a:xfrm>
          <a:off x="9296400" y="247650"/>
          <a:ext cx="838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2</xdr:row>
      <xdr:rowOff>47625</xdr:rowOff>
    </xdr:from>
    <xdr:to>
      <xdr:col>4</xdr:col>
      <xdr:colOff>2008717</xdr:colOff>
      <xdr:row>4</xdr:row>
      <xdr:rowOff>150284</xdr:rowOff>
    </xdr:to>
    <xdr:pic>
      <xdr:nvPicPr>
        <xdr:cNvPr id="34388" name="Imagen 19">
          <a:extLst>
            <a:ext uri="{FF2B5EF4-FFF2-40B4-BE49-F238E27FC236}">
              <a16:creationId xmlns:a16="http://schemas.microsoft.com/office/drawing/2014/main" id="{DB04A048-240A-4FC2-AF44-8FA19D87CA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4625" y="361950"/>
          <a:ext cx="17430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xdr:row>
      <xdr:rowOff>66675</xdr:rowOff>
    </xdr:from>
    <xdr:to>
      <xdr:col>2</xdr:col>
      <xdr:colOff>1859491</xdr:colOff>
      <xdr:row>4</xdr:row>
      <xdr:rowOff>150284</xdr:rowOff>
    </xdr:to>
    <xdr:pic>
      <xdr:nvPicPr>
        <xdr:cNvPr id="34389" name="Imagen 15">
          <a:extLst>
            <a:ext uri="{FF2B5EF4-FFF2-40B4-BE49-F238E27FC236}">
              <a16:creationId xmlns:a16="http://schemas.microsoft.com/office/drawing/2014/main" id="{B35FEDC6-6269-4F86-A2CA-9EE294B8BD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14700" y="381000"/>
          <a:ext cx="13620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2</xdr:row>
      <xdr:rowOff>9525</xdr:rowOff>
    </xdr:from>
    <xdr:to>
      <xdr:col>3</xdr:col>
      <xdr:colOff>1818217</xdr:colOff>
      <xdr:row>4</xdr:row>
      <xdr:rowOff>140759</xdr:rowOff>
    </xdr:to>
    <xdr:pic>
      <xdr:nvPicPr>
        <xdr:cNvPr id="34390" name="Imagen 16">
          <a:extLst>
            <a:ext uri="{FF2B5EF4-FFF2-40B4-BE49-F238E27FC236}">
              <a16:creationId xmlns:a16="http://schemas.microsoft.com/office/drawing/2014/main" id="{D4F65141-2EA7-4ACF-928E-851415846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4800600" y="323850"/>
          <a:ext cx="1666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122767</xdr:rowOff>
    </xdr:to>
    <xdr:sp macro="" textlink="">
      <xdr:nvSpPr>
        <xdr:cNvPr id="34391" name="AutoShape 132" descr="Logo agencia">
          <a:extLst>
            <a:ext uri="{FF2B5EF4-FFF2-40B4-BE49-F238E27FC236}">
              <a16:creationId xmlns:a16="http://schemas.microsoft.com/office/drawing/2014/main" id="{B89CBFA7-1EDB-42ED-ADD2-82AF7FA5884C}"/>
            </a:ext>
          </a:extLst>
        </xdr:cNvPr>
        <xdr:cNvSpPr>
          <a:spLocks noChangeAspect="1" noChangeArrowheads="1"/>
        </xdr:cNvSpPr>
      </xdr:nvSpPr>
      <xdr:spPr bwMode="auto">
        <a:xfrm>
          <a:off x="9477375" y="5048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122767</xdr:rowOff>
    </xdr:to>
    <xdr:sp macro="" textlink="">
      <xdr:nvSpPr>
        <xdr:cNvPr id="34392"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544CC77C-8FB2-4B2A-80B8-51A55CBE95E6}"/>
            </a:ext>
          </a:extLst>
        </xdr:cNvPr>
        <xdr:cNvSpPr>
          <a:spLocks noChangeAspect="1" noChangeArrowheads="1"/>
        </xdr:cNvSpPr>
      </xdr:nvSpPr>
      <xdr:spPr bwMode="auto">
        <a:xfrm>
          <a:off x="9477375" y="5048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122767</xdr:rowOff>
    </xdr:to>
    <xdr:sp macro="" textlink="">
      <xdr:nvSpPr>
        <xdr:cNvPr id="34393"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CC4C836E-F975-4421-B1CA-306E09C2386A}"/>
            </a:ext>
          </a:extLst>
        </xdr:cNvPr>
        <xdr:cNvSpPr>
          <a:spLocks noChangeAspect="1" noChangeArrowheads="1"/>
        </xdr:cNvSpPr>
      </xdr:nvSpPr>
      <xdr:spPr bwMode="auto">
        <a:xfrm>
          <a:off x="9477375" y="5048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94" name="AutoShape 132" descr="Logo agencia">
          <a:extLst>
            <a:ext uri="{FF2B5EF4-FFF2-40B4-BE49-F238E27FC236}">
              <a16:creationId xmlns:a16="http://schemas.microsoft.com/office/drawing/2014/main" id="{62A91530-8D41-495D-A19A-20BE29DE93E9}"/>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95"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50EB9806-1C6F-4E17-83B1-2E7918B24ECC}"/>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109008</xdr:rowOff>
    </xdr:to>
    <xdr:sp macro="" textlink="">
      <xdr:nvSpPr>
        <xdr:cNvPr id="34396"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C4F1274D-927C-4DAB-AF90-1E6CEDFA026E}"/>
            </a:ext>
          </a:extLst>
        </xdr:cNvPr>
        <xdr:cNvSpPr>
          <a:spLocks noChangeAspect="1" noChangeArrowheads="1"/>
        </xdr:cNvSpPr>
      </xdr:nvSpPr>
      <xdr:spPr bwMode="auto">
        <a:xfrm>
          <a:off x="9477375"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466725</xdr:colOff>
      <xdr:row>1</xdr:row>
      <xdr:rowOff>28575</xdr:rowOff>
    </xdr:from>
    <xdr:to>
      <xdr:col>5</xdr:col>
      <xdr:colOff>1333500</xdr:colOff>
      <xdr:row>4</xdr:row>
      <xdr:rowOff>136525</xdr:rowOff>
    </xdr:to>
    <xdr:pic>
      <xdr:nvPicPr>
        <xdr:cNvPr id="34397" name="Picture 12">
          <a:extLst>
            <a:ext uri="{FF2B5EF4-FFF2-40B4-BE49-F238E27FC236}">
              <a16:creationId xmlns:a16="http://schemas.microsoft.com/office/drawing/2014/main" id="{7FA36F1C-A4C8-49EF-8AFC-D863A2A618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34375" y="190500"/>
          <a:ext cx="8667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xdr:row>
      <xdr:rowOff>0</xdr:rowOff>
    </xdr:from>
    <xdr:to>
      <xdr:col>6</xdr:col>
      <xdr:colOff>304800</xdr:colOff>
      <xdr:row>3</xdr:row>
      <xdr:rowOff>122767</xdr:rowOff>
    </xdr:to>
    <xdr:sp macro="" textlink="">
      <xdr:nvSpPr>
        <xdr:cNvPr id="34398" name="AutoShape 132" descr="Logo agencia">
          <a:extLst>
            <a:ext uri="{FF2B5EF4-FFF2-40B4-BE49-F238E27FC236}">
              <a16:creationId xmlns:a16="http://schemas.microsoft.com/office/drawing/2014/main" id="{36F9F311-DECC-430B-8B72-DA732499FA70}"/>
            </a:ext>
          </a:extLst>
        </xdr:cNvPr>
        <xdr:cNvSpPr>
          <a:spLocks noChangeAspect="1" noChangeArrowheads="1"/>
        </xdr:cNvSpPr>
      </xdr:nvSpPr>
      <xdr:spPr bwMode="auto">
        <a:xfrm>
          <a:off x="9477375" y="3143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122767</xdr:rowOff>
    </xdr:to>
    <xdr:sp macro="" textlink="">
      <xdr:nvSpPr>
        <xdr:cNvPr id="34399"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2F8754D1-62DC-4BD6-88B2-8EA5A98FFCBD}"/>
            </a:ext>
          </a:extLst>
        </xdr:cNvPr>
        <xdr:cNvSpPr>
          <a:spLocks noChangeAspect="1" noChangeArrowheads="1"/>
        </xdr:cNvSpPr>
      </xdr:nvSpPr>
      <xdr:spPr bwMode="auto">
        <a:xfrm>
          <a:off x="9477375" y="3143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122767</xdr:rowOff>
    </xdr:to>
    <xdr:sp macro="" textlink="">
      <xdr:nvSpPr>
        <xdr:cNvPr id="34400"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D1D9927B-271C-44C4-B297-E569C1567E86}"/>
            </a:ext>
          </a:extLst>
        </xdr:cNvPr>
        <xdr:cNvSpPr>
          <a:spLocks noChangeAspect="1" noChangeArrowheads="1"/>
        </xdr:cNvSpPr>
      </xdr:nvSpPr>
      <xdr:spPr bwMode="auto">
        <a:xfrm>
          <a:off x="9477375" y="3143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1428750</xdr:colOff>
      <xdr:row>1</xdr:row>
      <xdr:rowOff>85725</xdr:rowOff>
    </xdr:from>
    <xdr:to>
      <xdr:col>5</xdr:col>
      <xdr:colOff>2265891</xdr:colOff>
      <xdr:row>4</xdr:row>
      <xdr:rowOff>155575</xdr:rowOff>
    </xdr:to>
    <xdr:pic>
      <xdr:nvPicPr>
        <xdr:cNvPr id="34401" name="Picture 4">
          <a:extLst>
            <a:ext uri="{FF2B5EF4-FFF2-40B4-BE49-F238E27FC236}">
              <a16:creationId xmlns:a16="http://schemas.microsoft.com/office/drawing/2014/main" id="{ED7FC8AF-9F2F-46DD-8BF6-5DFD88D5A10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2078" t="-2" r="19479" b="-4349"/>
        <a:stretch>
          <a:fillRect/>
        </a:stretch>
      </xdr:blipFill>
      <xdr:spPr bwMode="auto">
        <a:xfrm>
          <a:off x="9296400" y="247650"/>
          <a:ext cx="838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2</xdr:row>
      <xdr:rowOff>47625</xdr:rowOff>
    </xdr:from>
    <xdr:to>
      <xdr:col>4</xdr:col>
      <xdr:colOff>2008717</xdr:colOff>
      <xdr:row>4</xdr:row>
      <xdr:rowOff>169334</xdr:rowOff>
    </xdr:to>
    <xdr:pic>
      <xdr:nvPicPr>
        <xdr:cNvPr id="34402" name="Imagen 19">
          <a:extLst>
            <a:ext uri="{FF2B5EF4-FFF2-40B4-BE49-F238E27FC236}">
              <a16:creationId xmlns:a16="http://schemas.microsoft.com/office/drawing/2014/main" id="{D5CC66E5-43FE-4F7D-9E53-8D51B202EF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4625" y="361950"/>
          <a:ext cx="17430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xdr:row>
      <xdr:rowOff>66675</xdr:rowOff>
    </xdr:from>
    <xdr:to>
      <xdr:col>2</xdr:col>
      <xdr:colOff>1859491</xdr:colOff>
      <xdr:row>4</xdr:row>
      <xdr:rowOff>169334</xdr:rowOff>
    </xdr:to>
    <xdr:pic>
      <xdr:nvPicPr>
        <xdr:cNvPr id="34403" name="Imagen 15">
          <a:extLst>
            <a:ext uri="{FF2B5EF4-FFF2-40B4-BE49-F238E27FC236}">
              <a16:creationId xmlns:a16="http://schemas.microsoft.com/office/drawing/2014/main" id="{C60B8EBD-B646-4097-AFD2-6357B21257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14700" y="381000"/>
          <a:ext cx="13620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2</xdr:row>
      <xdr:rowOff>9525</xdr:rowOff>
    </xdr:from>
    <xdr:to>
      <xdr:col>3</xdr:col>
      <xdr:colOff>1818217</xdr:colOff>
      <xdr:row>4</xdr:row>
      <xdr:rowOff>159809</xdr:rowOff>
    </xdr:to>
    <xdr:pic>
      <xdr:nvPicPr>
        <xdr:cNvPr id="34404" name="Imagen 16">
          <a:extLst>
            <a:ext uri="{FF2B5EF4-FFF2-40B4-BE49-F238E27FC236}">
              <a16:creationId xmlns:a16="http://schemas.microsoft.com/office/drawing/2014/main" id="{EBA69C62-8947-4D02-810F-6DF208958B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4800600" y="323850"/>
          <a:ext cx="16668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123825</xdr:rowOff>
    </xdr:to>
    <xdr:sp macro="" textlink="">
      <xdr:nvSpPr>
        <xdr:cNvPr id="30" name="AutoShape 132" descr="Logo agencia">
          <a:extLst>
            <a:ext uri="{FF2B5EF4-FFF2-40B4-BE49-F238E27FC236}">
              <a16:creationId xmlns:a16="http://schemas.microsoft.com/office/drawing/2014/main" id="{EE0D4B95-C62D-468B-B696-DA0849F03A99}"/>
            </a:ext>
          </a:extLst>
        </xdr:cNvPr>
        <xdr:cNvSpPr>
          <a:spLocks noChangeAspect="1" noChangeArrowheads="1"/>
        </xdr:cNvSpPr>
      </xdr:nvSpPr>
      <xdr:spPr bwMode="auto">
        <a:xfrm>
          <a:off x="15144750"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123825</xdr:rowOff>
    </xdr:to>
    <xdr:sp macro="" textlink="">
      <xdr:nvSpPr>
        <xdr:cNvPr id="31"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7475AF01-1E14-4702-A96E-41A60306E96F}"/>
            </a:ext>
          </a:extLst>
        </xdr:cNvPr>
        <xdr:cNvSpPr>
          <a:spLocks noChangeAspect="1" noChangeArrowheads="1"/>
        </xdr:cNvSpPr>
      </xdr:nvSpPr>
      <xdr:spPr bwMode="auto">
        <a:xfrm>
          <a:off x="15144750"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123825</xdr:rowOff>
    </xdr:to>
    <xdr:sp macro="" textlink="">
      <xdr:nvSpPr>
        <xdr:cNvPr id="32"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4260B59F-220D-48C7-91D9-6FA6967C0C2E}"/>
            </a:ext>
          </a:extLst>
        </xdr:cNvPr>
        <xdr:cNvSpPr>
          <a:spLocks noChangeAspect="1" noChangeArrowheads="1"/>
        </xdr:cNvSpPr>
      </xdr:nvSpPr>
      <xdr:spPr bwMode="auto">
        <a:xfrm>
          <a:off x="15144750"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33" name="AutoShape 132" descr="Logo agencia">
          <a:extLst>
            <a:ext uri="{FF2B5EF4-FFF2-40B4-BE49-F238E27FC236}">
              <a16:creationId xmlns:a16="http://schemas.microsoft.com/office/drawing/2014/main" id="{91E88C3F-D875-4178-A238-7E6E89BE3772}"/>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34"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BE62838E-E654-4C14-9A50-E4E4A0F98F68}"/>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35"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DDC130DE-34AC-4409-9F17-DA7BF29BBDE9}"/>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466725</xdr:colOff>
      <xdr:row>1</xdr:row>
      <xdr:rowOff>28575</xdr:rowOff>
    </xdr:from>
    <xdr:to>
      <xdr:col>5</xdr:col>
      <xdr:colOff>1333500</xdr:colOff>
      <xdr:row>4</xdr:row>
      <xdr:rowOff>171450</xdr:rowOff>
    </xdr:to>
    <xdr:pic>
      <xdr:nvPicPr>
        <xdr:cNvPr id="36" name="Picture 12">
          <a:extLst>
            <a:ext uri="{FF2B5EF4-FFF2-40B4-BE49-F238E27FC236}">
              <a16:creationId xmlns:a16="http://schemas.microsoft.com/office/drawing/2014/main" id="{D2862010-F316-487D-985A-7E3FE6B9D9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506325" y="228600"/>
          <a:ext cx="8667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xdr:row>
      <xdr:rowOff>0</xdr:rowOff>
    </xdr:from>
    <xdr:to>
      <xdr:col>6</xdr:col>
      <xdr:colOff>304800</xdr:colOff>
      <xdr:row>3</xdr:row>
      <xdr:rowOff>123825</xdr:rowOff>
    </xdr:to>
    <xdr:sp macro="" textlink="">
      <xdr:nvSpPr>
        <xdr:cNvPr id="37" name="AutoShape 132" descr="Logo agencia">
          <a:extLst>
            <a:ext uri="{FF2B5EF4-FFF2-40B4-BE49-F238E27FC236}">
              <a16:creationId xmlns:a16="http://schemas.microsoft.com/office/drawing/2014/main" id="{2117F96D-42DD-453B-8C62-F819A69CF1E0}"/>
            </a:ext>
          </a:extLst>
        </xdr:cNvPr>
        <xdr:cNvSpPr>
          <a:spLocks noChangeAspect="1" noChangeArrowheads="1"/>
        </xdr:cNvSpPr>
      </xdr:nvSpPr>
      <xdr:spPr bwMode="auto">
        <a:xfrm>
          <a:off x="15144750" y="400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123825</xdr:rowOff>
    </xdr:to>
    <xdr:sp macro="" textlink="">
      <xdr:nvSpPr>
        <xdr:cNvPr id="38"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D4067158-1F1D-490D-8A77-4F64D9C725A9}"/>
            </a:ext>
          </a:extLst>
        </xdr:cNvPr>
        <xdr:cNvSpPr>
          <a:spLocks noChangeAspect="1" noChangeArrowheads="1"/>
        </xdr:cNvSpPr>
      </xdr:nvSpPr>
      <xdr:spPr bwMode="auto">
        <a:xfrm>
          <a:off x="15144750" y="400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123825</xdr:rowOff>
    </xdr:to>
    <xdr:sp macro="" textlink="">
      <xdr:nvSpPr>
        <xdr:cNvPr id="39"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B66F14B8-E7A6-4285-9DC3-3C42320E0F71}"/>
            </a:ext>
          </a:extLst>
        </xdr:cNvPr>
        <xdr:cNvSpPr>
          <a:spLocks noChangeAspect="1" noChangeArrowheads="1"/>
        </xdr:cNvSpPr>
      </xdr:nvSpPr>
      <xdr:spPr bwMode="auto">
        <a:xfrm>
          <a:off x="15144750" y="400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1428750</xdr:colOff>
      <xdr:row>1</xdr:row>
      <xdr:rowOff>85725</xdr:rowOff>
    </xdr:from>
    <xdr:to>
      <xdr:col>6</xdr:col>
      <xdr:colOff>666750</xdr:colOff>
      <xdr:row>4</xdr:row>
      <xdr:rowOff>190500</xdr:rowOff>
    </xdr:to>
    <xdr:pic>
      <xdr:nvPicPr>
        <xdr:cNvPr id="40" name="Picture 4">
          <a:extLst>
            <a:ext uri="{FF2B5EF4-FFF2-40B4-BE49-F238E27FC236}">
              <a16:creationId xmlns:a16="http://schemas.microsoft.com/office/drawing/2014/main" id="{AEBB447B-6385-4124-82F2-B0E97D84756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2078" t="-2" r="19479" b="-4349"/>
        <a:stretch>
          <a:fillRect/>
        </a:stretch>
      </xdr:blipFill>
      <xdr:spPr bwMode="auto">
        <a:xfrm>
          <a:off x="13468350" y="285750"/>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2</xdr:row>
      <xdr:rowOff>47625</xdr:rowOff>
    </xdr:from>
    <xdr:to>
      <xdr:col>5</xdr:col>
      <xdr:colOff>409575</xdr:colOff>
      <xdr:row>4</xdr:row>
      <xdr:rowOff>161925</xdr:rowOff>
    </xdr:to>
    <xdr:pic>
      <xdr:nvPicPr>
        <xdr:cNvPr id="41" name="Imagen 19">
          <a:extLst>
            <a:ext uri="{FF2B5EF4-FFF2-40B4-BE49-F238E27FC236}">
              <a16:creationId xmlns:a16="http://schemas.microsoft.com/office/drawing/2014/main" id="{4F1523B0-3E94-4183-9013-AAC6BE7D2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447675"/>
          <a:ext cx="17526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xdr:row>
      <xdr:rowOff>66675</xdr:rowOff>
    </xdr:from>
    <xdr:to>
      <xdr:col>3</xdr:col>
      <xdr:colOff>28575</xdr:colOff>
      <xdr:row>4</xdr:row>
      <xdr:rowOff>152400</xdr:rowOff>
    </xdr:to>
    <xdr:pic>
      <xdr:nvPicPr>
        <xdr:cNvPr id="42" name="Imagen 15">
          <a:extLst>
            <a:ext uri="{FF2B5EF4-FFF2-40B4-BE49-F238E27FC236}">
              <a16:creationId xmlns:a16="http://schemas.microsoft.com/office/drawing/2014/main" id="{FA3FF7C7-F8F8-4500-AFB3-B89F59CC20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3150" y="466725"/>
          <a:ext cx="1362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133350</xdr:rowOff>
    </xdr:to>
    <xdr:sp macro="" textlink="">
      <xdr:nvSpPr>
        <xdr:cNvPr id="43" name="AutoShape 132" descr="Logo agencia">
          <a:extLst>
            <a:ext uri="{FF2B5EF4-FFF2-40B4-BE49-F238E27FC236}">
              <a16:creationId xmlns:a16="http://schemas.microsoft.com/office/drawing/2014/main" id="{641832F9-085C-4FD9-B711-C4534D143693}"/>
            </a:ext>
          </a:extLst>
        </xdr:cNvPr>
        <xdr:cNvSpPr>
          <a:spLocks noChangeAspect="1" noChangeArrowheads="1"/>
        </xdr:cNvSpPr>
      </xdr:nvSpPr>
      <xdr:spPr bwMode="auto">
        <a:xfrm>
          <a:off x="15144750" y="600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133350</xdr:rowOff>
    </xdr:to>
    <xdr:sp macro="" textlink="">
      <xdr:nvSpPr>
        <xdr:cNvPr id="44"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E91E05F9-4C42-4964-AA13-2651121370AF}"/>
            </a:ext>
          </a:extLst>
        </xdr:cNvPr>
        <xdr:cNvSpPr>
          <a:spLocks noChangeAspect="1" noChangeArrowheads="1"/>
        </xdr:cNvSpPr>
      </xdr:nvSpPr>
      <xdr:spPr bwMode="auto">
        <a:xfrm>
          <a:off x="15144750" y="600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133350</xdr:rowOff>
    </xdr:to>
    <xdr:sp macro="" textlink="">
      <xdr:nvSpPr>
        <xdr:cNvPr id="45"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38AE6E3F-E0A9-4376-AC8B-A8AD51395186}"/>
            </a:ext>
          </a:extLst>
        </xdr:cNvPr>
        <xdr:cNvSpPr>
          <a:spLocks noChangeAspect="1" noChangeArrowheads="1"/>
        </xdr:cNvSpPr>
      </xdr:nvSpPr>
      <xdr:spPr bwMode="auto">
        <a:xfrm>
          <a:off x="15144750" y="600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46" name="AutoShape 132" descr="Logo agencia">
          <a:extLst>
            <a:ext uri="{FF2B5EF4-FFF2-40B4-BE49-F238E27FC236}">
              <a16:creationId xmlns:a16="http://schemas.microsoft.com/office/drawing/2014/main" id="{C9587B40-58AC-4E61-B948-5019C2F0CB9E}"/>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47"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AA995AF9-CAE6-44A4-A724-0D73B7BD2DFC}"/>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xdr:row>
      <xdr:rowOff>0</xdr:rowOff>
    </xdr:from>
    <xdr:to>
      <xdr:col>6</xdr:col>
      <xdr:colOff>304800</xdr:colOff>
      <xdr:row>2</xdr:row>
      <xdr:rowOff>161925</xdr:rowOff>
    </xdr:to>
    <xdr:sp macro="" textlink="">
      <xdr:nvSpPr>
        <xdr:cNvPr id="48"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56AB5CB5-2612-4800-8DBD-944C4D6A0747}"/>
            </a:ext>
          </a:extLst>
        </xdr:cNvPr>
        <xdr:cNvSpPr>
          <a:spLocks noChangeAspect="1" noChangeArrowheads="1"/>
        </xdr:cNvSpPr>
      </xdr:nvSpPr>
      <xdr:spPr bwMode="auto">
        <a:xfrm>
          <a:off x="15144750" y="200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466725</xdr:colOff>
      <xdr:row>1</xdr:row>
      <xdr:rowOff>28575</xdr:rowOff>
    </xdr:from>
    <xdr:to>
      <xdr:col>5</xdr:col>
      <xdr:colOff>1333500</xdr:colOff>
      <xdr:row>4</xdr:row>
      <xdr:rowOff>190500</xdr:rowOff>
    </xdr:to>
    <xdr:pic>
      <xdr:nvPicPr>
        <xdr:cNvPr id="49" name="Picture 12">
          <a:extLst>
            <a:ext uri="{FF2B5EF4-FFF2-40B4-BE49-F238E27FC236}">
              <a16:creationId xmlns:a16="http://schemas.microsoft.com/office/drawing/2014/main" id="{334B9490-F377-4737-AB37-7A8C04DC0FD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06325" y="228600"/>
          <a:ext cx="866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xdr:row>
      <xdr:rowOff>0</xdr:rowOff>
    </xdr:from>
    <xdr:to>
      <xdr:col>6</xdr:col>
      <xdr:colOff>304800</xdr:colOff>
      <xdr:row>3</xdr:row>
      <xdr:rowOff>133350</xdr:rowOff>
    </xdr:to>
    <xdr:sp macro="" textlink="">
      <xdr:nvSpPr>
        <xdr:cNvPr id="50" name="AutoShape 132" descr="Logo agencia">
          <a:extLst>
            <a:ext uri="{FF2B5EF4-FFF2-40B4-BE49-F238E27FC236}">
              <a16:creationId xmlns:a16="http://schemas.microsoft.com/office/drawing/2014/main" id="{B0442B78-CD91-48ED-B98C-80D93FED45B1}"/>
            </a:ext>
          </a:extLst>
        </xdr:cNvPr>
        <xdr:cNvSpPr>
          <a:spLocks noChangeAspect="1" noChangeArrowheads="1"/>
        </xdr:cNvSpPr>
      </xdr:nvSpPr>
      <xdr:spPr bwMode="auto">
        <a:xfrm>
          <a:off x="15144750" y="4000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133350</xdr:rowOff>
    </xdr:to>
    <xdr:sp macro="" textlink="">
      <xdr:nvSpPr>
        <xdr:cNvPr id="51"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49DE63D9-EB15-439A-B834-74A8F868047A}"/>
            </a:ext>
          </a:extLst>
        </xdr:cNvPr>
        <xdr:cNvSpPr>
          <a:spLocks noChangeAspect="1" noChangeArrowheads="1"/>
        </xdr:cNvSpPr>
      </xdr:nvSpPr>
      <xdr:spPr bwMode="auto">
        <a:xfrm>
          <a:off x="15144750" y="4000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xdr:row>
      <xdr:rowOff>0</xdr:rowOff>
    </xdr:from>
    <xdr:to>
      <xdr:col>6</xdr:col>
      <xdr:colOff>304800</xdr:colOff>
      <xdr:row>3</xdr:row>
      <xdr:rowOff>133350</xdr:rowOff>
    </xdr:to>
    <xdr:sp macro="" textlink="">
      <xdr:nvSpPr>
        <xdr:cNvPr id="52"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630F88AB-515E-43DB-94A2-B3A22203A0DE}"/>
            </a:ext>
          </a:extLst>
        </xdr:cNvPr>
        <xdr:cNvSpPr>
          <a:spLocks noChangeAspect="1" noChangeArrowheads="1"/>
        </xdr:cNvSpPr>
      </xdr:nvSpPr>
      <xdr:spPr bwMode="auto">
        <a:xfrm>
          <a:off x="15144750" y="4000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1428750</xdr:colOff>
      <xdr:row>1</xdr:row>
      <xdr:rowOff>85725</xdr:rowOff>
    </xdr:from>
    <xdr:to>
      <xdr:col>6</xdr:col>
      <xdr:colOff>666750</xdr:colOff>
      <xdr:row>4</xdr:row>
      <xdr:rowOff>190500</xdr:rowOff>
    </xdr:to>
    <xdr:pic>
      <xdr:nvPicPr>
        <xdr:cNvPr id="53" name="Picture 4">
          <a:extLst>
            <a:ext uri="{FF2B5EF4-FFF2-40B4-BE49-F238E27FC236}">
              <a16:creationId xmlns:a16="http://schemas.microsoft.com/office/drawing/2014/main" id="{DBA277FD-3F8C-43EB-8733-6FE000C7D7B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2078" t="-2" r="19479" b="-4349"/>
        <a:stretch>
          <a:fillRect/>
        </a:stretch>
      </xdr:blipFill>
      <xdr:spPr bwMode="auto">
        <a:xfrm>
          <a:off x="13468350" y="285750"/>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xdr:row>
      <xdr:rowOff>66675</xdr:rowOff>
    </xdr:from>
    <xdr:to>
      <xdr:col>3</xdr:col>
      <xdr:colOff>28575</xdr:colOff>
      <xdr:row>4</xdr:row>
      <xdr:rowOff>180975</xdr:rowOff>
    </xdr:to>
    <xdr:pic>
      <xdr:nvPicPr>
        <xdr:cNvPr id="54" name="Imagen 15">
          <a:extLst>
            <a:ext uri="{FF2B5EF4-FFF2-40B4-BE49-F238E27FC236}">
              <a16:creationId xmlns:a16="http://schemas.microsoft.com/office/drawing/2014/main" id="{1FC61CAF-556A-469F-9E48-9B2B62C37D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3150" y="466725"/>
          <a:ext cx="1362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2</xdr:row>
      <xdr:rowOff>9525</xdr:rowOff>
    </xdr:from>
    <xdr:to>
      <xdr:col>4</xdr:col>
      <xdr:colOff>209550</xdr:colOff>
      <xdr:row>4</xdr:row>
      <xdr:rowOff>171450</xdr:rowOff>
    </xdr:to>
    <xdr:pic>
      <xdr:nvPicPr>
        <xdr:cNvPr id="55" name="Imagen 16">
          <a:extLst>
            <a:ext uri="{FF2B5EF4-FFF2-40B4-BE49-F238E27FC236}">
              <a16:creationId xmlns:a16="http://schemas.microsoft.com/office/drawing/2014/main" id="{EDC3E0C1-8EF6-4391-9ED4-7C07CCD132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6029325" y="409575"/>
          <a:ext cx="1666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2352675</xdr:colOff>
      <xdr:row>1</xdr:row>
      <xdr:rowOff>142875</xdr:rowOff>
    </xdr:from>
    <xdr:to>
      <xdr:col>3</xdr:col>
      <xdr:colOff>638175</xdr:colOff>
      <xdr:row>7</xdr:row>
      <xdr:rowOff>38100</xdr:rowOff>
    </xdr:to>
    <xdr:pic>
      <xdr:nvPicPr>
        <xdr:cNvPr id="17038" name="Picture 3">
          <a:extLst>
            <a:ext uri="{FF2B5EF4-FFF2-40B4-BE49-F238E27FC236}">
              <a16:creationId xmlns:a16="http://schemas.microsoft.com/office/drawing/2014/main" id="{F061FBFE-A629-48E1-9C0E-A8ACD7E2C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34700" y="333375"/>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3</xdr:row>
      <xdr:rowOff>28575</xdr:rowOff>
    </xdr:from>
    <xdr:to>
      <xdr:col>1</xdr:col>
      <xdr:colOff>419100</xdr:colOff>
      <xdr:row>7</xdr:row>
      <xdr:rowOff>0</xdr:rowOff>
    </xdr:to>
    <xdr:pic>
      <xdr:nvPicPr>
        <xdr:cNvPr id="17039" name="Imagen 5">
          <a:extLst>
            <a:ext uri="{FF2B5EF4-FFF2-40B4-BE49-F238E27FC236}">
              <a16:creationId xmlns:a16="http://schemas.microsoft.com/office/drawing/2014/main" id="{48AAC274-28B5-4088-BAD2-8FCE5AEAA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600075"/>
          <a:ext cx="1895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2352675</xdr:colOff>
      <xdr:row>1</xdr:row>
      <xdr:rowOff>142875</xdr:rowOff>
    </xdr:from>
    <xdr:to>
      <xdr:col>3</xdr:col>
      <xdr:colOff>638175</xdr:colOff>
      <xdr:row>7</xdr:row>
      <xdr:rowOff>38100</xdr:rowOff>
    </xdr:to>
    <xdr:pic>
      <xdr:nvPicPr>
        <xdr:cNvPr id="17040" name="Picture 3">
          <a:extLst>
            <a:ext uri="{FF2B5EF4-FFF2-40B4-BE49-F238E27FC236}">
              <a16:creationId xmlns:a16="http://schemas.microsoft.com/office/drawing/2014/main" id="{5733D9F3-250A-44E7-A06B-0E27F6138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34700" y="333375"/>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2</xdr:row>
      <xdr:rowOff>95250</xdr:rowOff>
    </xdr:from>
    <xdr:to>
      <xdr:col>3</xdr:col>
      <xdr:colOff>1895475</xdr:colOff>
      <xdr:row>7</xdr:row>
      <xdr:rowOff>66675</xdr:rowOff>
    </xdr:to>
    <xdr:pic>
      <xdr:nvPicPr>
        <xdr:cNvPr id="17041" name="Picture 5">
          <a:extLst>
            <a:ext uri="{FF2B5EF4-FFF2-40B4-BE49-F238E27FC236}">
              <a16:creationId xmlns:a16="http://schemas.microsoft.com/office/drawing/2014/main" id="{0875EFDA-5505-4E5A-B1F5-2E92D8F3883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257" r="20976" b="-6374"/>
        <a:stretch>
          <a:fillRect/>
        </a:stretch>
      </xdr:blipFill>
      <xdr:spPr bwMode="auto">
        <a:xfrm>
          <a:off x="12058650" y="476250"/>
          <a:ext cx="1362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3</xdr:row>
      <xdr:rowOff>28575</xdr:rowOff>
    </xdr:from>
    <xdr:to>
      <xdr:col>1</xdr:col>
      <xdr:colOff>419100</xdr:colOff>
      <xdr:row>7</xdr:row>
      <xdr:rowOff>0</xdr:rowOff>
    </xdr:to>
    <xdr:pic>
      <xdr:nvPicPr>
        <xdr:cNvPr id="17042" name="Imagen 5">
          <a:extLst>
            <a:ext uri="{FF2B5EF4-FFF2-40B4-BE49-F238E27FC236}">
              <a16:creationId xmlns:a16="http://schemas.microsoft.com/office/drawing/2014/main" id="{A8CBE9EA-0EA8-45C7-AC91-BD5DBB716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600075"/>
          <a:ext cx="1895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xdr:row>
      <xdr:rowOff>28575</xdr:rowOff>
    </xdr:from>
    <xdr:to>
      <xdr:col>1</xdr:col>
      <xdr:colOff>3009900</xdr:colOff>
      <xdr:row>7</xdr:row>
      <xdr:rowOff>114300</xdr:rowOff>
    </xdr:to>
    <xdr:pic>
      <xdr:nvPicPr>
        <xdr:cNvPr id="17043" name="Imagen 6">
          <a:extLst>
            <a:ext uri="{FF2B5EF4-FFF2-40B4-BE49-F238E27FC236}">
              <a16:creationId xmlns:a16="http://schemas.microsoft.com/office/drawing/2014/main" id="{122D845C-D0DA-4EFE-9DF7-36DC8C3EC8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30621" r="55804" b="15877"/>
        <a:stretch>
          <a:fillRect/>
        </a:stretch>
      </xdr:blipFill>
      <xdr:spPr bwMode="auto">
        <a:xfrm>
          <a:off x="2600325" y="600075"/>
          <a:ext cx="2390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2</xdr:row>
      <xdr:rowOff>152400</xdr:rowOff>
    </xdr:from>
    <xdr:to>
      <xdr:col>2</xdr:col>
      <xdr:colOff>2181225</xdr:colOff>
      <xdr:row>7</xdr:row>
      <xdr:rowOff>0</xdr:rowOff>
    </xdr:to>
    <xdr:pic>
      <xdr:nvPicPr>
        <xdr:cNvPr id="17044" name="Imagen 7">
          <a:extLst>
            <a:ext uri="{FF2B5EF4-FFF2-40B4-BE49-F238E27FC236}">
              <a16:creationId xmlns:a16="http://schemas.microsoft.com/office/drawing/2014/main" id="{297263BE-2255-4126-AB3B-BDD8526921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8772525" y="533400"/>
          <a:ext cx="1990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619125</xdr:colOff>
      <xdr:row>0</xdr:row>
      <xdr:rowOff>0</xdr:rowOff>
    </xdr:from>
    <xdr:to>
      <xdr:col>4</xdr:col>
      <xdr:colOff>400050</xdr:colOff>
      <xdr:row>2</xdr:row>
      <xdr:rowOff>142875</xdr:rowOff>
    </xdr:to>
    <xdr:pic>
      <xdr:nvPicPr>
        <xdr:cNvPr id="18349" name="Picture 3">
          <a:extLst>
            <a:ext uri="{FF2B5EF4-FFF2-40B4-BE49-F238E27FC236}">
              <a16:creationId xmlns:a16="http://schemas.microsoft.com/office/drawing/2014/main" id="{B422A123-E3B3-401B-A784-1D770F05B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0</xdr:row>
      <xdr:rowOff>47625</xdr:rowOff>
    </xdr:from>
    <xdr:to>
      <xdr:col>5</xdr:col>
      <xdr:colOff>323850</xdr:colOff>
      <xdr:row>2</xdr:row>
      <xdr:rowOff>104775</xdr:rowOff>
    </xdr:to>
    <xdr:pic>
      <xdr:nvPicPr>
        <xdr:cNvPr id="18350" name="Picture 5">
          <a:extLst>
            <a:ext uri="{FF2B5EF4-FFF2-40B4-BE49-F238E27FC236}">
              <a16:creationId xmlns:a16="http://schemas.microsoft.com/office/drawing/2014/main" id="{1F961E96-0140-48C4-9999-4DA7A2F8F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53100" y="47625"/>
          <a:ext cx="10953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2</xdr:col>
      <xdr:colOff>914400</xdr:colOff>
      <xdr:row>1</xdr:row>
      <xdr:rowOff>304800</xdr:rowOff>
    </xdr:to>
    <xdr:pic>
      <xdr:nvPicPr>
        <xdr:cNvPr id="18351" name="Imagen 5">
          <a:extLst>
            <a:ext uri="{FF2B5EF4-FFF2-40B4-BE49-F238E27FC236}">
              <a16:creationId xmlns:a16="http://schemas.microsoft.com/office/drawing/2014/main" id="{9DD42952-62DC-45F1-AE3A-1A53B36B13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
          <a:ext cx="14668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2705100</xdr:colOff>
      <xdr:row>2</xdr:row>
      <xdr:rowOff>9525</xdr:rowOff>
    </xdr:to>
    <xdr:pic>
      <xdr:nvPicPr>
        <xdr:cNvPr id="18352" name="Imagen 6">
          <a:extLst>
            <a:ext uri="{FF2B5EF4-FFF2-40B4-BE49-F238E27FC236}">
              <a16:creationId xmlns:a16="http://schemas.microsoft.com/office/drawing/2014/main" id="{1C3B418B-FEC6-4A4A-B6FC-04E5919F0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704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2771775</xdr:colOff>
      <xdr:row>0</xdr:row>
      <xdr:rowOff>114300</xdr:rowOff>
    </xdr:from>
    <xdr:to>
      <xdr:col>3</xdr:col>
      <xdr:colOff>361950</xdr:colOff>
      <xdr:row>1</xdr:row>
      <xdr:rowOff>295275</xdr:rowOff>
    </xdr:to>
    <xdr:pic>
      <xdr:nvPicPr>
        <xdr:cNvPr id="18353" name="Imagen 7">
          <a:extLst>
            <a:ext uri="{FF2B5EF4-FFF2-40B4-BE49-F238E27FC236}">
              <a16:creationId xmlns:a16="http://schemas.microsoft.com/office/drawing/2014/main" id="{DFE6327A-0EE9-4C04-A0E5-E65689869A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24225"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0</xdr:row>
      <xdr:rowOff>0</xdr:rowOff>
    </xdr:from>
    <xdr:to>
      <xdr:col>4</xdr:col>
      <xdr:colOff>400050</xdr:colOff>
      <xdr:row>2</xdr:row>
      <xdr:rowOff>142875</xdr:rowOff>
    </xdr:to>
    <xdr:pic>
      <xdr:nvPicPr>
        <xdr:cNvPr id="18354" name="Picture 3">
          <a:extLst>
            <a:ext uri="{FF2B5EF4-FFF2-40B4-BE49-F238E27FC236}">
              <a16:creationId xmlns:a16="http://schemas.microsoft.com/office/drawing/2014/main" id="{49AEC9C8-EE3F-4126-BBDE-4B61DF5AB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0</xdr:row>
      <xdr:rowOff>47625</xdr:rowOff>
    </xdr:from>
    <xdr:to>
      <xdr:col>5</xdr:col>
      <xdr:colOff>323850</xdr:colOff>
      <xdr:row>2</xdr:row>
      <xdr:rowOff>104775</xdr:rowOff>
    </xdr:to>
    <xdr:pic>
      <xdr:nvPicPr>
        <xdr:cNvPr id="18355" name="Picture 5">
          <a:extLst>
            <a:ext uri="{FF2B5EF4-FFF2-40B4-BE49-F238E27FC236}">
              <a16:creationId xmlns:a16="http://schemas.microsoft.com/office/drawing/2014/main" id="{626DCDE5-4A15-4F0F-A929-F40B131B8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53100" y="47625"/>
          <a:ext cx="10953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2</xdr:col>
      <xdr:colOff>914400</xdr:colOff>
      <xdr:row>1</xdr:row>
      <xdr:rowOff>304800</xdr:rowOff>
    </xdr:to>
    <xdr:pic>
      <xdr:nvPicPr>
        <xdr:cNvPr id="18356" name="Imagen 5">
          <a:extLst>
            <a:ext uri="{FF2B5EF4-FFF2-40B4-BE49-F238E27FC236}">
              <a16:creationId xmlns:a16="http://schemas.microsoft.com/office/drawing/2014/main" id="{FB477FB0-DE95-43D3-A716-71696C37C9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
          <a:ext cx="14668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2705100</xdr:colOff>
      <xdr:row>2</xdr:row>
      <xdr:rowOff>9525</xdr:rowOff>
    </xdr:to>
    <xdr:pic>
      <xdr:nvPicPr>
        <xdr:cNvPr id="18357" name="Imagen 6">
          <a:extLst>
            <a:ext uri="{FF2B5EF4-FFF2-40B4-BE49-F238E27FC236}">
              <a16:creationId xmlns:a16="http://schemas.microsoft.com/office/drawing/2014/main" id="{54AAC395-D054-4329-876A-A30452901D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704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2771775</xdr:colOff>
      <xdr:row>0</xdr:row>
      <xdr:rowOff>114300</xdr:rowOff>
    </xdr:from>
    <xdr:to>
      <xdr:col>3</xdr:col>
      <xdr:colOff>361950</xdr:colOff>
      <xdr:row>1</xdr:row>
      <xdr:rowOff>295275</xdr:rowOff>
    </xdr:to>
    <xdr:pic>
      <xdr:nvPicPr>
        <xdr:cNvPr id="18358" name="Imagen 7">
          <a:extLst>
            <a:ext uri="{FF2B5EF4-FFF2-40B4-BE49-F238E27FC236}">
              <a16:creationId xmlns:a16="http://schemas.microsoft.com/office/drawing/2014/main" id="{18683BA6-B6B9-4B2A-BFAE-6866D09BE9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24225"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JFERREIRAT\Mis%20documentos\JFTABARES\DATOS%20iPOD\backaup%20mij\CONTRATACI&#211;N%20MIJ-OAJ-GCG-GSLC\BASE%20DE%20DATOS%20CONTRATOS\MULTIART%20S%20en%20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AIME%20J%20MORALES%20G%20-%20AL%20CHAPINERO\ALCALDIA%20LOCAL\EMPALME\FORMATOS%20NACIONAL\FORMATOS%20GESTION%20ADMINISTRATIVA\Formato%20Banco%20de%20Proye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Inventario"/>
      <sheetName val="Nomina"/>
      <sheetName val="Datos E"/>
      <sheetName val="Recibo"/>
    </sheetNames>
    <sheetDataSet>
      <sheetData sheetId="0"/>
      <sheetData sheetId="1"/>
      <sheetData sheetId="2">
        <row r="10">
          <cell r="B10">
            <v>11</v>
          </cell>
          <cell r="C10" t="str">
            <v>Henry Marrinquin</v>
          </cell>
          <cell r="D10">
            <v>1345000</v>
          </cell>
          <cell r="E10">
            <v>29</v>
          </cell>
          <cell r="F10">
            <v>1300166.6666666667</v>
          </cell>
          <cell r="G10">
            <v>2</v>
          </cell>
          <cell r="H10">
            <v>14010.416666666668</v>
          </cell>
          <cell r="I10">
            <v>1</v>
          </cell>
          <cell r="J10">
            <v>9807.2916666666679</v>
          </cell>
          <cell r="K10">
            <v>1</v>
          </cell>
          <cell r="L10">
            <v>100875</v>
          </cell>
          <cell r="M10">
            <v>124692.70833333334</v>
          </cell>
          <cell r="N10">
            <v>1</v>
          </cell>
          <cell r="O10">
            <v>15168.611111111111</v>
          </cell>
          <cell r="P10">
            <v>1</v>
          </cell>
          <cell r="Q10">
            <v>11208.333333333334</v>
          </cell>
          <cell r="R10">
            <v>54500</v>
          </cell>
          <cell r="S10">
            <v>0</v>
          </cell>
          <cell r="T10">
            <v>1494527.9861111112</v>
          </cell>
          <cell r="U10">
            <v>59781.119444444448</v>
          </cell>
          <cell r="V10">
            <v>100000</v>
          </cell>
          <cell r="W10">
            <v>61331.999999999993</v>
          </cell>
          <cell r="X10">
            <v>221113.11944444446</v>
          </cell>
          <cell r="Y10">
            <v>1273414.8666666667</v>
          </cell>
        </row>
        <row r="11">
          <cell r="B11">
            <v>12</v>
          </cell>
          <cell r="C11" t="str">
            <v>Elvira Moreno</v>
          </cell>
          <cell r="D11">
            <v>345000</v>
          </cell>
          <cell r="E11">
            <v>28</v>
          </cell>
          <cell r="F11">
            <v>322000</v>
          </cell>
          <cell r="G11">
            <v>3</v>
          </cell>
          <cell r="H11">
            <v>5390.625</v>
          </cell>
          <cell r="I11">
            <v>1</v>
          </cell>
          <cell r="J11">
            <v>2515.625</v>
          </cell>
          <cell r="K11">
            <v>3</v>
          </cell>
          <cell r="L11">
            <v>77625</v>
          </cell>
          <cell r="M11">
            <v>85531.25</v>
          </cell>
          <cell r="N11">
            <v>2</v>
          </cell>
          <cell r="O11">
            <v>7513.333333333333</v>
          </cell>
          <cell r="P11">
            <v>3</v>
          </cell>
          <cell r="Q11">
            <v>8625</v>
          </cell>
          <cell r="S11">
            <v>26010.400000000001</v>
          </cell>
          <cell r="T11">
            <v>441054.98333333334</v>
          </cell>
          <cell r="U11">
            <v>16601.783333333333</v>
          </cell>
          <cell r="V11">
            <v>230000</v>
          </cell>
          <cell r="W11">
            <v>0</v>
          </cell>
          <cell r="X11">
            <v>246601.78333333333</v>
          </cell>
          <cell r="Y11">
            <v>194453.2</v>
          </cell>
        </row>
        <row r="12">
          <cell r="B12">
            <v>13</v>
          </cell>
          <cell r="C12" t="str">
            <v>Jose Lopez</v>
          </cell>
          <cell r="D12">
            <v>800000</v>
          </cell>
          <cell r="E12">
            <v>30</v>
          </cell>
          <cell r="F12">
            <v>800000</v>
          </cell>
          <cell r="G12">
            <v>5</v>
          </cell>
          <cell r="H12">
            <v>20833.333333333336</v>
          </cell>
          <cell r="I12">
            <v>3</v>
          </cell>
          <cell r="J12">
            <v>17500</v>
          </cell>
          <cell r="K12">
            <v>1</v>
          </cell>
          <cell r="L12">
            <v>60000</v>
          </cell>
          <cell r="M12">
            <v>98333.333333333343</v>
          </cell>
          <cell r="N12">
            <v>4</v>
          </cell>
          <cell r="O12">
            <v>37333.333333333336</v>
          </cell>
          <cell r="P12">
            <v>2</v>
          </cell>
          <cell r="Q12">
            <v>13333.333333333334</v>
          </cell>
          <cell r="S12">
            <v>0</v>
          </cell>
          <cell r="T12">
            <v>935666.66666666674</v>
          </cell>
          <cell r="U12">
            <v>37426.666666666672</v>
          </cell>
          <cell r="V12">
            <v>98600</v>
          </cell>
          <cell r="W12">
            <v>0</v>
          </cell>
          <cell r="X12">
            <v>136026.66666666669</v>
          </cell>
          <cell r="Y12">
            <v>799640</v>
          </cell>
        </row>
        <row r="13">
          <cell r="B13">
            <v>14</v>
          </cell>
          <cell r="C13" t="str">
            <v>Margarita Linares</v>
          </cell>
          <cell r="D13">
            <v>786000</v>
          </cell>
          <cell r="E13">
            <v>30</v>
          </cell>
          <cell r="F13">
            <v>786000</v>
          </cell>
          <cell r="G13">
            <v>4</v>
          </cell>
          <cell r="H13">
            <v>16375</v>
          </cell>
          <cell r="I13">
            <v>2</v>
          </cell>
          <cell r="J13">
            <v>11462.5</v>
          </cell>
          <cell r="K13">
            <v>2</v>
          </cell>
          <cell r="L13">
            <v>117900</v>
          </cell>
          <cell r="M13">
            <v>145737.5</v>
          </cell>
          <cell r="N13">
            <v>3</v>
          </cell>
          <cell r="O13">
            <v>27510</v>
          </cell>
          <cell r="P13">
            <v>1</v>
          </cell>
          <cell r="Q13">
            <v>6550</v>
          </cell>
          <cell r="S13">
            <v>0</v>
          </cell>
          <cell r="T13">
            <v>959247.5</v>
          </cell>
          <cell r="U13">
            <v>38369.9</v>
          </cell>
          <cell r="V13">
            <v>99000</v>
          </cell>
          <cell r="W13">
            <v>0</v>
          </cell>
          <cell r="X13">
            <v>137369.9</v>
          </cell>
          <cell r="Y13">
            <v>821877.6</v>
          </cell>
        </row>
        <row r="14">
          <cell r="B14">
            <v>15</v>
          </cell>
          <cell r="C14" t="str">
            <v>Nelson Gonzalez</v>
          </cell>
          <cell r="D14">
            <v>454000</v>
          </cell>
          <cell r="E14">
            <v>30</v>
          </cell>
          <cell r="F14">
            <v>454000</v>
          </cell>
          <cell r="G14">
            <v>1</v>
          </cell>
          <cell r="H14">
            <v>2364.5833333333335</v>
          </cell>
          <cell r="I14">
            <v>2</v>
          </cell>
          <cell r="J14">
            <v>6620.8333333333339</v>
          </cell>
          <cell r="K14">
            <v>4</v>
          </cell>
          <cell r="L14">
            <v>136200</v>
          </cell>
          <cell r="M14">
            <v>145185.41666666666</v>
          </cell>
          <cell r="N14">
            <v>1</v>
          </cell>
          <cell r="O14">
            <v>5296.666666666667</v>
          </cell>
          <cell r="P14">
            <v>0</v>
          </cell>
          <cell r="Q14">
            <v>0</v>
          </cell>
          <cell r="S14">
            <v>26010.400000000001</v>
          </cell>
          <cell r="T14">
            <v>630492.48333333328</v>
          </cell>
          <cell r="U14">
            <v>24179.283333333329</v>
          </cell>
          <cell r="V14">
            <v>213000</v>
          </cell>
          <cell r="W14">
            <v>0</v>
          </cell>
          <cell r="X14">
            <v>237179.28333333333</v>
          </cell>
          <cell r="Y14">
            <v>393313.19999999995</v>
          </cell>
        </row>
        <row r="15">
          <cell r="B15">
            <v>16</v>
          </cell>
          <cell r="C15" t="str">
            <v>Nubia Rodriguez</v>
          </cell>
          <cell r="D15">
            <v>675000</v>
          </cell>
          <cell r="E15">
            <v>27</v>
          </cell>
          <cell r="F15">
            <v>607500</v>
          </cell>
          <cell r="G15">
            <v>2</v>
          </cell>
          <cell r="H15">
            <v>7031.25</v>
          </cell>
          <cell r="I15">
            <v>3</v>
          </cell>
          <cell r="J15">
            <v>14765.625</v>
          </cell>
          <cell r="K15">
            <v>2</v>
          </cell>
          <cell r="L15">
            <v>101250</v>
          </cell>
          <cell r="M15">
            <v>123046.875</v>
          </cell>
          <cell r="N15">
            <v>1</v>
          </cell>
          <cell r="O15">
            <v>7087.5</v>
          </cell>
          <cell r="P15">
            <v>0</v>
          </cell>
          <cell r="Q15">
            <v>0</v>
          </cell>
          <cell r="S15">
            <v>0</v>
          </cell>
          <cell r="T15">
            <v>737634.375</v>
          </cell>
          <cell r="U15">
            <v>29505.375</v>
          </cell>
          <cell r="V15">
            <v>167000</v>
          </cell>
          <cell r="W15">
            <v>0</v>
          </cell>
          <cell r="X15">
            <v>196505.375</v>
          </cell>
          <cell r="Y15">
            <v>541129</v>
          </cell>
        </row>
        <row r="16">
          <cell r="B16">
            <v>17</v>
          </cell>
          <cell r="C16" t="str">
            <v>Hugo Diaz</v>
          </cell>
          <cell r="D16">
            <v>433000</v>
          </cell>
          <cell r="E16">
            <v>29</v>
          </cell>
          <cell r="F16">
            <v>418566.66666666669</v>
          </cell>
          <cell r="G16">
            <v>3</v>
          </cell>
          <cell r="H16">
            <v>6765.625</v>
          </cell>
          <cell r="I16">
            <v>1</v>
          </cell>
          <cell r="J16">
            <v>3157.291666666667</v>
          </cell>
          <cell r="K16">
            <v>1</v>
          </cell>
          <cell r="L16">
            <v>32475</v>
          </cell>
          <cell r="M16">
            <v>42397.916666666672</v>
          </cell>
          <cell r="N16">
            <v>1</v>
          </cell>
          <cell r="O16">
            <v>4883.2777777777774</v>
          </cell>
          <cell r="P16">
            <v>0</v>
          </cell>
          <cell r="Q16">
            <v>0</v>
          </cell>
          <cell r="S16">
            <v>26010.400000000001</v>
          </cell>
          <cell r="T16">
            <v>491858.26111111115</v>
          </cell>
          <cell r="U16">
            <v>18633.914444444446</v>
          </cell>
          <cell r="V16">
            <v>247000</v>
          </cell>
          <cell r="W16">
            <v>0</v>
          </cell>
          <cell r="X16">
            <v>265633.91444444447</v>
          </cell>
          <cell r="Y16">
            <v>226224.34666666668</v>
          </cell>
        </row>
        <row r="17">
          <cell r="B17">
            <v>18</v>
          </cell>
          <cell r="C17" t="str">
            <v>Oscar Gonzalez</v>
          </cell>
          <cell r="D17">
            <v>530000</v>
          </cell>
          <cell r="E17">
            <v>30</v>
          </cell>
          <cell r="F17">
            <v>530000</v>
          </cell>
          <cell r="G17">
            <v>1</v>
          </cell>
          <cell r="H17">
            <v>2760.416666666667</v>
          </cell>
          <cell r="I17">
            <v>1</v>
          </cell>
          <cell r="J17">
            <v>3864.5833333333335</v>
          </cell>
          <cell r="K17">
            <v>3</v>
          </cell>
          <cell r="L17">
            <v>119250</v>
          </cell>
          <cell r="M17">
            <v>125875</v>
          </cell>
          <cell r="N17">
            <v>2</v>
          </cell>
          <cell r="O17">
            <v>12366.666666666666</v>
          </cell>
          <cell r="P17">
            <v>0</v>
          </cell>
          <cell r="Q17">
            <v>0</v>
          </cell>
          <cell r="S17">
            <v>0</v>
          </cell>
          <cell r="T17">
            <v>668241.66666666663</v>
          </cell>
          <cell r="U17">
            <v>26729.666666666664</v>
          </cell>
          <cell r="V17">
            <v>190000</v>
          </cell>
          <cell r="W17">
            <v>0</v>
          </cell>
          <cell r="X17">
            <v>216729.66666666666</v>
          </cell>
          <cell r="Y17">
            <v>451512</v>
          </cell>
        </row>
        <row r="18">
          <cell r="B18">
            <v>19</v>
          </cell>
          <cell r="C18" t="str">
            <v>Miguel Angel Pulido Gomez</v>
          </cell>
          <cell r="D18">
            <v>1600000</v>
          </cell>
          <cell r="E18">
            <v>28</v>
          </cell>
          <cell r="F18">
            <v>1493333.3333333335</v>
          </cell>
          <cell r="G18">
            <v>4</v>
          </cell>
          <cell r="H18">
            <v>33333.333333333336</v>
          </cell>
          <cell r="I18">
            <v>1</v>
          </cell>
          <cell r="J18">
            <v>11666.666666666668</v>
          </cell>
          <cell r="K18">
            <v>1</v>
          </cell>
          <cell r="L18">
            <v>120000</v>
          </cell>
          <cell r="M18">
            <v>165000</v>
          </cell>
          <cell r="N18">
            <v>4</v>
          </cell>
          <cell r="O18">
            <v>69688.888888888891</v>
          </cell>
          <cell r="P18">
            <v>0</v>
          </cell>
          <cell r="Q18">
            <v>0</v>
          </cell>
          <cell r="S18">
            <v>0</v>
          </cell>
          <cell r="T18">
            <v>1728022.2222222225</v>
          </cell>
          <cell r="U18">
            <v>69120.888888888905</v>
          </cell>
          <cell r="V18">
            <v>300000</v>
          </cell>
          <cell r="W18">
            <v>103360.00000000001</v>
          </cell>
          <cell r="X18">
            <v>472480.88888888888</v>
          </cell>
          <cell r="Y18">
            <v>1255541.3333333335</v>
          </cell>
        </row>
        <row r="19">
          <cell r="B19">
            <v>20</v>
          </cell>
          <cell r="C19" t="str">
            <v>Gabriel Vega Lara</v>
          </cell>
          <cell r="D19">
            <v>1250000</v>
          </cell>
          <cell r="E19">
            <v>23</v>
          </cell>
          <cell r="F19">
            <v>958333.33333333326</v>
          </cell>
          <cell r="G19">
            <v>2</v>
          </cell>
          <cell r="H19">
            <v>13020.833333333332</v>
          </cell>
          <cell r="I19">
            <v>1</v>
          </cell>
          <cell r="J19">
            <v>9114.5833333333321</v>
          </cell>
          <cell r="K19">
            <v>1</v>
          </cell>
          <cell r="L19">
            <v>93750</v>
          </cell>
          <cell r="M19">
            <v>115885.41666666666</v>
          </cell>
          <cell r="N19">
            <v>3</v>
          </cell>
          <cell r="O19">
            <v>33541.666666666664</v>
          </cell>
          <cell r="P19">
            <v>3</v>
          </cell>
          <cell r="Q19">
            <v>31250</v>
          </cell>
          <cell r="S19">
            <v>0</v>
          </cell>
          <cell r="T19">
            <v>1107760.4166666667</v>
          </cell>
          <cell r="U19">
            <v>44310.416666666672</v>
          </cell>
          <cell r="V19">
            <v>212000</v>
          </cell>
          <cell r="W19">
            <v>56999.999999999993</v>
          </cell>
          <cell r="X19">
            <v>313310.41666666669</v>
          </cell>
          <cell r="Y19">
            <v>794450</v>
          </cell>
        </row>
        <row r="20">
          <cell r="B20">
            <v>21</v>
          </cell>
          <cell r="C20" t="str">
            <v>Ricardo Molina</v>
          </cell>
          <cell r="D20">
            <v>1250000</v>
          </cell>
          <cell r="E20">
            <v>29</v>
          </cell>
          <cell r="F20">
            <v>1208333.3333333333</v>
          </cell>
          <cell r="G20">
            <v>1</v>
          </cell>
          <cell r="H20">
            <v>6510.4166666666661</v>
          </cell>
          <cell r="I20">
            <v>3</v>
          </cell>
          <cell r="J20">
            <v>27343.749999999996</v>
          </cell>
          <cell r="K20">
            <v>1</v>
          </cell>
          <cell r="L20">
            <v>93750</v>
          </cell>
          <cell r="M20">
            <v>127604.16666666666</v>
          </cell>
          <cell r="N20">
            <v>2</v>
          </cell>
          <cell r="O20">
            <v>28194.444444444442</v>
          </cell>
          <cell r="P20">
            <v>2</v>
          </cell>
          <cell r="Q20">
            <v>20833.333333333332</v>
          </cell>
          <cell r="S20">
            <v>0</v>
          </cell>
          <cell r="T20">
            <v>1364131.9444444445</v>
          </cell>
          <cell r="U20">
            <v>54565.277777777781</v>
          </cell>
          <cell r="V20">
            <v>100000</v>
          </cell>
          <cell r="W20">
            <v>56999.999999999993</v>
          </cell>
          <cell r="X20">
            <v>211565.27777777778</v>
          </cell>
          <cell r="Y20">
            <v>1152566.6666666667</v>
          </cell>
        </row>
        <row r="21">
          <cell r="B21">
            <v>22</v>
          </cell>
          <cell r="C21" t="str">
            <v>Jairo Bernal</v>
          </cell>
          <cell r="D21">
            <v>1200000</v>
          </cell>
          <cell r="E21">
            <v>30</v>
          </cell>
          <cell r="F21">
            <v>1200000</v>
          </cell>
          <cell r="G21">
            <v>1</v>
          </cell>
          <cell r="H21">
            <v>6250</v>
          </cell>
          <cell r="I21">
            <v>1</v>
          </cell>
          <cell r="J21">
            <v>8750</v>
          </cell>
          <cell r="K21">
            <v>2</v>
          </cell>
          <cell r="L21">
            <v>180000</v>
          </cell>
          <cell r="M21">
            <v>195000</v>
          </cell>
          <cell r="N21">
            <v>1</v>
          </cell>
          <cell r="O21">
            <v>14000</v>
          </cell>
          <cell r="P21">
            <v>1</v>
          </cell>
          <cell r="Q21">
            <v>10000</v>
          </cell>
          <cell r="S21">
            <v>0</v>
          </cell>
          <cell r="T21">
            <v>1409000</v>
          </cell>
          <cell r="U21">
            <v>56360</v>
          </cell>
          <cell r="V21">
            <v>98500</v>
          </cell>
          <cell r="W21">
            <v>54719.999999999993</v>
          </cell>
          <cell r="X21">
            <v>209580</v>
          </cell>
          <cell r="Y21">
            <v>1199420</v>
          </cell>
        </row>
        <row r="22">
          <cell r="C22" t="str">
            <v>------------------------</v>
          </cell>
          <cell r="D22" t="str">
            <v>0000</v>
          </cell>
          <cell r="F22" t="str">
            <v>0000</v>
          </cell>
          <cell r="H22" t="str">
            <v>0000</v>
          </cell>
          <cell r="J22" t="str">
            <v>0000</v>
          </cell>
          <cell r="L22" t="str">
            <v>0000</v>
          </cell>
          <cell r="M22" t="str">
            <v>0000</v>
          </cell>
          <cell r="O22" t="str">
            <v>0000</v>
          </cell>
          <cell r="Q22" t="str">
            <v>0000</v>
          </cell>
          <cell r="S22">
            <v>0</v>
          </cell>
          <cell r="T22" t="str">
            <v>0000</v>
          </cell>
          <cell r="U22" t="str">
            <v>0000</v>
          </cell>
          <cell r="W22">
            <v>0</v>
          </cell>
          <cell r="X22" t="str">
            <v>0000</v>
          </cell>
          <cell r="Y22" t="str">
            <v>0000</v>
          </cell>
        </row>
        <row r="23">
          <cell r="C23" t="str">
            <v>------------------------</v>
          </cell>
          <cell r="D23" t="str">
            <v>0000</v>
          </cell>
          <cell r="F23" t="str">
            <v>0000</v>
          </cell>
          <cell r="H23" t="str">
            <v>0000</v>
          </cell>
          <cell r="J23" t="str">
            <v>0000</v>
          </cell>
          <cell r="L23" t="str">
            <v>0000</v>
          </cell>
          <cell r="M23" t="str">
            <v>0000</v>
          </cell>
          <cell r="O23" t="str">
            <v>0000</v>
          </cell>
          <cell r="Q23" t="str">
            <v>0000</v>
          </cell>
          <cell r="S23">
            <v>0</v>
          </cell>
          <cell r="T23" t="str">
            <v>0000</v>
          </cell>
          <cell r="U23" t="str">
            <v>0000</v>
          </cell>
          <cell r="W23">
            <v>0</v>
          </cell>
          <cell r="X23" t="str">
            <v>0000</v>
          </cell>
          <cell r="Y23" t="str">
            <v>0000</v>
          </cell>
        </row>
        <row r="24">
          <cell r="C24" t="str">
            <v>------------------------</v>
          </cell>
          <cell r="D24" t="str">
            <v>0000</v>
          </cell>
          <cell r="F24" t="str">
            <v>0000</v>
          </cell>
          <cell r="H24" t="str">
            <v>0000</v>
          </cell>
          <cell r="J24" t="str">
            <v>0000</v>
          </cell>
          <cell r="L24" t="str">
            <v>0000</v>
          </cell>
          <cell r="M24" t="str">
            <v>0000</v>
          </cell>
          <cell r="O24" t="str">
            <v>0000</v>
          </cell>
          <cell r="Q24" t="str">
            <v>0000</v>
          </cell>
          <cell r="S24">
            <v>0</v>
          </cell>
          <cell r="T24" t="str">
            <v>0000</v>
          </cell>
          <cell r="U24" t="str">
            <v>0000</v>
          </cell>
          <cell r="W24">
            <v>0</v>
          </cell>
          <cell r="X24" t="str">
            <v>0000</v>
          </cell>
          <cell r="Y24" t="str">
            <v>0000</v>
          </cell>
        </row>
        <row r="25">
          <cell r="C25" t="str">
            <v>------------------------</v>
          </cell>
          <cell r="D25" t="str">
            <v>0000</v>
          </cell>
          <cell r="F25" t="str">
            <v>0000</v>
          </cell>
          <cell r="H25" t="str">
            <v>0000</v>
          </cell>
          <cell r="J25" t="str">
            <v>0000</v>
          </cell>
          <cell r="L25" t="str">
            <v>0000</v>
          </cell>
          <cell r="M25" t="str">
            <v>0000</v>
          </cell>
          <cell r="O25" t="str">
            <v>0000</v>
          </cell>
          <cell r="Q25" t="str">
            <v>0000</v>
          </cell>
          <cell r="S25">
            <v>0</v>
          </cell>
          <cell r="T25" t="str">
            <v>0000</v>
          </cell>
          <cell r="U25" t="str">
            <v>0000</v>
          </cell>
          <cell r="W25">
            <v>0</v>
          </cell>
          <cell r="X25" t="str">
            <v>0000</v>
          </cell>
          <cell r="Y25" t="str">
            <v>0000</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estratégicas-contacto"/>
      <sheetName val="INICIO"/>
      <sheetName val="Banco de P y P"/>
      <sheetName val="Empalme de Programas"/>
      <sheetName val="Empalme de Proyectos"/>
    </sheetNames>
    <sheetDataSet>
      <sheetData sheetId="0" refreshError="1"/>
      <sheetData sheetId="1" refreshError="1"/>
      <sheetData sheetId="2" refreshError="1"/>
      <sheetData sheetId="3" refreshError="1">
        <row r="17">
          <cell r="AF17" t="str">
            <v>Construcción de Infraestructura Vial del Municipio</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barriosunidos.gov.co/"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intranet.gobiernobogota.gov.co/index.php?option=com_content&amp;task=view&amp;id=3966&amp;Itemid=542_2L_GAR_M2_"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www.chapinero.gov.co/index.php/who-we-are"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8" Type="http://schemas.openxmlformats.org/officeDocument/2006/relationships/hyperlink" Target="mailto:yaned.cuestas@gobiernobogota.gov.co" TargetMode="External"/><Relationship Id="rId3" Type="http://schemas.openxmlformats.org/officeDocument/2006/relationships/hyperlink" Target="mailto:nestor.hernandez@gobiernobogota.gov.co" TargetMode="External"/><Relationship Id="rId7" Type="http://schemas.openxmlformats.org/officeDocument/2006/relationships/hyperlink" Target="mailto:jhon.garzon@gobiernobogota.gov.co" TargetMode="External"/><Relationship Id="rId2" Type="http://schemas.openxmlformats.org/officeDocument/2006/relationships/hyperlink" Target="mailto:JORGE.CORREDOR@GOBIERNOBOGOTA.GOV.CO" TargetMode="External"/><Relationship Id="rId1" Type="http://schemas.openxmlformats.org/officeDocument/2006/relationships/hyperlink" Target="mailto:roman.albornoz@gobiernobogota.gov.co" TargetMode="External"/><Relationship Id="rId6" Type="http://schemas.openxmlformats.org/officeDocument/2006/relationships/hyperlink" Target="mailto:victor.restrepo@gobiernobogota.gov.co" TargetMode="External"/><Relationship Id="rId5" Type="http://schemas.openxmlformats.org/officeDocument/2006/relationships/hyperlink" Target="mailto:mery.manrique@gobiernobogota.gov.co" TargetMode="External"/><Relationship Id="rId4" Type="http://schemas.openxmlformats.org/officeDocument/2006/relationships/hyperlink" Target="mailto:diana.leyton@gobiernobogota.gov.co" TargetMode="External"/><Relationship Id="rId9"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D35"/>
  <sheetViews>
    <sheetView showGridLines="0" topLeftCell="A8" zoomScaleNormal="100" workbookViewId="0">
      <selection activeCell="C8" sqref="C8"/>
    </sheetView>
  </sheetViews>
  <sheetFormatPr baseColWidth="10" defaultColWidth="11.42578125" defaultRowHeight="15"/>
  <cols>
    <col min="1" max="1" width="5.7109375" style="417" customWidth="1"/>
    <col min="2" max="2" width="27.85546875" style="417" bestFit="1" customWidth="1"/>
    <col min="3" max="3" width="60.28515625" style="417" customWidth="1"/>
    <col min="4" max="4" width="26.85546875" style="417" customWidth="1"/>
    <col min="5" max="16384" width="11.42578125" style="417"/>
  </cols>
  <sheetData>
    <row r="1" spans="1:4">
      <c r="A1" s="876" t="s">
        <v>0</v>
      </c>
      <c r="B1" s="876"/>
      <c r="C1" s="876"/>
      <c r="D1" s="876"/>
    </row>
    <row r="2" spans="1:4" s="419" customFormat="1">
      <c r="A2" s="418" t="s">
        <v>1</v>
      </c>
      <c r="B2" s="418" t="s">
        <v>2</v>
      </c>
      <c r="C2" s="418" t="s">
        <v>3</v>
      </c>
      <c r="D2" s="418" t="s">
        <v>4</v>
      </c>
    </row>
    <row r="3" spans="1:4" ht="210">
      <c r="A3" s="420">
        <v>1</v>
      </c>
      <c r="B3" s="284" t="s">
        <v>5</v>
      </c>
      <c r="C3" s="284" t="s">
        <v>6</v>
      </c>
      <c r="D3" s="421" t="s">
        <v>7</v>
      </c>
    </row>
    <row r="4" spans="1:4" ht="270">
      <c r="A4" s="420">
        <v>2</v>
      </c>
      <c r="B4" s="284" t="s">
        <v>8</v>
      </c>
      <c r="C4" s="421" t="s">
        <v>9</v>
      </c>
      <c r="D4" s="421" t="s">
        <v>7</v>
      </c>
    </row>
    <row r="5" spans="1:4" ht="150">
      <c r="A5" s="420">
        <v>3</v>
      </c>
      <c r="B5" s="284" t="s">
        <v>10</v>
      </c>
      <c r="C5" s="284" t="s">
        <v>11</v>
      </c>
      <c r="D5" s="284" t="s">
        <v>12</v>
      </c>
    </row>
    <row r="6" spans="1:4" ht="120">
      <c r="A6" s="420">
        <v>4</v>
      </c>
      <c r="B6" s="284" t="s">
        <v>13</v>
      </c>
      <c r="C6" s="284" t="s">
        <v>14</v>
      </c>
      <c r="D6" s="421" t="s">
        <v>12</v>
      </c>
    </row>
    <row r="7" spans="1:4" ht="180">
      <c r="A7" s="420">
        <v>5</v>
      </c>
      <c r="B7" s="284" t="s">
        <v>15</v>
      </c>
      <c r="C7" s="284" t="s">
        <v>16</v>
      </c>
      <c r="D7" s="284" t="s">
        <v>17</v>
      </c>
    </row>
    <row r="8" spans="1:4" ht="345">
      <c r="A8" s="420">
        <v>6</v>
      </c>
      <c r="B8" s="284" t="s">
        <v>18</v>
      </c>
      <c r="C8" s="421" t="s">
        <v>19</v>
      </c>
      <c r="D8" s="284" t="s">
        <v>20</v>
      </c>
    </row>
    <row r="9" spans="1:4" ht="90">
      <c r="A9" s="420">
        <v>7</v>
      </c>
      <c r="B9" s="284" t="s">
        <v>21</v>
      </c>
      <c r="C9" s="284" t="s">
        <v>22</v>
      </c>
      <c r="D9" s="284" t="s">
        <v>23</v>
      </c>
    </row>
    <row r="10" spans="1:4" ht="120">
      <c r="A10" s="422">
        <v>8</v>
      </c>
      <c r="B10" s="284" t="s">
        <v>24</v>
      </c>
      <c r="C10" s="284" t="s">
        <v>25</v>
      </c>
      <c r="D10" s="284" t="s">
        <v>26</v>
      </c>
    </row>
    <row r="11" spans="1:4" ht="150">
      <c r="A11" s="422">
        <v>9</v>
      </c>
      <c r="B11" s="284" t="s">
        <v>27</v>
      </c>
      <c r="C11" s="284" t="s">
        <v>28</v>
      </c>
      <c r="D11" s="284" t="s">
        <v>29</v>
      </c>
    </row>
    <row r="12" spans="1:4" ht="315">
      <c r="A12" s="423">
        <v>10</v>
      </c>
      <c r="B12" s="284" t="s">
        <v>30</v>
      </c>
      <c r="C12" s="421" t="s">
        <v>31</v>
      </c>
      <c r="D12" s="284" t="s">
        <v>32</v>
      </c>
    </row>
    <row r="15" spans="1:4">
      <c r="A15" s="876" t="s">
        <v>33</v>
      </c>
      <c r="B15" s="876"/>
      <c r="C15" s="876"/>
      <c r="D15" s="876"/>
    </row>
    <row r="16" spans="1:4">
      <c r="A16" s="424" t="s">
        <v>1</v>
      </c>
      <c r="B16" s="424" t="s">
        <v>34</v>
      </c>
      <c r="C16" s="424" t="s">
        <v>3</v>
      </c>
      <c r="D16" s="424" t="s">
        <v>4</v>
      </c>
    </row>
    <row r="17" spans="1:4" ht="75">
      <c r="A17" s="425">
        <v>1</v>
      </c>
      <c r="B17" s="284" t="s">
        <v>35</v>
      </c>
      <c r="C17" s="284" t="s">
        <v>36</v>
      </c>
      <c r="D17" s="421" t="s">
        <v>7</v>
      </c>
    </row>
    <row r="18" spans="1:4" ht="195">
      <c r="A18" s="425">
        <v>2</v>
      </c>
      <c r="B18" s="284" t="s">
        <v>37</v>
      </c>
      <c r="C18" s="284" t="s">
        <v>38</v>
      </c>
      <c r="D18" s="421" t="s">
        <v>7</v>
      </c>
    </row>
    <row r="19" spans="1:4" ht="270">
      <c r="A19" s="425">
        <v>3</v>
      </c>
      <c r="B19" s="284" t="s">
        <v>39</v>
      </c>
      <c r="C19" s="421" t="s">
        <v>40</v>
      </c>
      <c r="D19" s="284" t="s">
        <v>41</v>
      </c>
    </row>
    <row r="20" spans="1:4" s="426" customFormat="1" ht="20.100000000000001" customHeight="1">
      <c r="A20" s="417"/>
      <c r="B20" s="417"/>
      <c r="C20" s="417"/>
      <c r="D20" s="417"/>
    </row>
    <row r="21" spans="1:4" ht="20.100000000000001" customHeight="1"/>
    <row r="23" spans="1:4">
      <c r="B23" s="427"/>
    </row>
    <row r="34" spans="2:2">
      <c r="B34" s="428"/>
    </row>
    <row r="35" spans="2:2">
      <c r="B35" s="428"/>
    </row>
  </sheetData>
  <sheetProtection selectLockedCells="1" selectUnlockedCells="1"/>
  <mergeCells count="2">
    <mergeCell ref="A1:D1"/>
    <mergeCell ref="A15:D15"/>
  </mergeCells>
  <phoneticPr fontId="54" type="noConversion"/>
  <pageMargins left="0.7" right="0.7" top="0.75" bottom="0.75" header="0.51180555555555551" footer="0.51180555555555551"/>
  <pageSetup paperSize="9" scale="66"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33"/>
  <sheetViews>
    <sheetView showGridLines="0" workbookViewId="0">
      <selection activeCell="A25" sqref="A25"/>
    </sheetView>
  </sheetViews>
  <sheetFormatPr baseColWidth="10" defaultColWidth="11.42578125" defaultRowHeight="12.75"/>
  <cols>
    <col min="1" max="1" width="44" style="254" customWidth="1"/>
    <col min="2" max="2" width="28.140625" style="254" customWidth="1"/>
    <col min="3" max="3" width="19.85546875" style="254" customWidth="1"/>
    <col min="4" max="256" width="11.42578125" style="254"/>
    <col min="257" max="257" width="44" style="254" customWidth="1"/>
    <col min="258" max="258" width="28.140625" style="254" customWidth="1"/>
    <col min="259" max="259" width="19.85546875" style="254" customWidth="1"/>
    <col min="260" max="512" width="11.42578125" style="254"/>
    <col min="513" max="513" width="44" style="254" customWidth="1"/>
    <col min="514" max="514" width="28.140625" style="254" customWidth="1"/>
    <col min="515" max="515" width="19.85546875" style="254" customWidth="1"/>
    <col min="516" max="768" width="11.42578125" style="254"/>
    <col min="769" max="769" width="44" style="254" customWidth="1"/>
    <col min="770" max="770" width="28.140625" style="254" customWidth="1"/>
    <col min="771" max="771" width="19.85546875" style="254" customWidth="1"/>
    <col min="772" max="1024" width="11.42578125" style="254"/>
    <col min="1025" max="1025" width="44" style="254" customWidth="1"/>
    <col min="1026" max="1026" width="28.140625" style="254" customWidth="1"/>
    <col min="1027" max="1027" width="19.85546875" style="254" customWidth="1"/>
    <col min="1028" max="1280" width="11.42578125" style="254"/>
    <col min="1281" max="1281" width="44" style="254" customWidth="1"/>
    <col min="1282" max="1282" width="28.140625" style="254" customWidth="1"/>
    <col min="1283" max="1283" width="19.85546875" style="254" customWidth="1"/>
    <col min="1284" max="1536" width="11.42578125" style="254"/>
    <col min="1537" max="1537" width="44" style="254" customWidth="1"/>
    <col min="1538" max="1538" width="28.140625" style="254" customWidth="1"/>
    <col min="1539" max="1539" width="19.85546875" style="254" customWidth="1"/>
    <col min="1540" max="1792" width="11.42578125" style="254"/>
    <col min="1793" max="1793" width="44" style="254" customWidth="1"/>
    <col min="1794" max="1794" width="28.140625" style="254" customWidth="1"/>
    <col min="1795" max="1795" width="19.85546875" style="254" customWidth="1"/>
    <col min="1796" max="2048" width="11.42578125" style="254"/>
    <col min="2049" max="2049" width="44" style="254" customWidth="1"/>
    <col min="2050" max="2050" width="28.140625" style="254" customWidth="1"/>
    <col min="2051" max="2051" width="19.85546875" style="254" customWidth="1"/>
    <col min="2052" max="2304" width="11.42578125" style="254"/>
    <col min="2305" max="2305" width="44" style="254" customWidth="1"/>
    <col min="2306" max="2306" width="28.140625" style="254" customWidth="1"/>
    <col min="2307" max="2307" width="19.85546875" style="254" customWidth="1"/>
    <col min="2308" max="2560" width="11.42578125" style="254"/>
    <col min="2561" max="2561" width="44" style="254" customWidth="1"/>
    <col min="2562" max="2562" width="28.140625" style="254" customWidth="1"/>
    <col min="2563" max="2563" width="19.85546875" style="254" customWidth="1"/>
    <col min="2564" max="2816" width="11.42578125" style="254"/>
    <col min="2817" max="2817" width="44" style="254" customWidth="1"/>
    <col min="2818" max="2818" width="28.140625" style="254" customWidth="1"/>
    <col min="2819" max="2819" width="19.85546875" style="254" customWidth="1"/>
    <col min="2820" max="3072" width="11.42578125" style="254"/>
    <col min="3073" max="3073" width="44" style="254" customWidth="1"/>
    <col min="3074" max="3074" width="28.140625" style="254" customWidth="1"/>
    <col min="3075" max="3075" width="19.85546875" style="254" customWidth="1"/>
    <col min="3076" max="3328" width="11.42578125" style="254"/>
    <col min="3329" max="3329" width="44" style="254" customWidth="1"/>
    <col min="3330" max="3330" width="28.140625" style="254" customWidth="1"/>
    <col min="3331" max="3331" width="19.85546875" style="254" customWidth="1"/>
    <col min="3332" max="3584" width="11.42578125" style="254"/>
    <col min="3585" max="3585" width="44" style="254" customWidth="1"/>
    <col min="3586" max="3586" width="28.140625" style="254" customWidth="1"/>
    <col min="3587" max="3587" width="19.85546875" style="254" customWidth="1"/>
    <col min="3588" max="3840" width="11.42578125" style="254"/>
    <col min="3841" max="3841" width="44" style="254" customWidth="1"/>
    <col min="3842" max="3842" width="28.140625" style="254" customWidth="1"/>
    <col min="3843" max="3843" width="19.85546875" style="254" customWidth="1"/>
    <col min="3844" max="4096" width="11.42578125" style="254"/>
    <col min="4097" max="4097" width="44" style="254" customWidth="1"/>
    <col min="4098" max="4098" width="28.140625" style="254" customWidth="1"/>
    <col min="4099" max="4099" width="19.85546875" style="254" customWidth="1"/>
    <col min="4100" max="4352" width="11.42578125" style="254"/>
    <col min="4353" max="4353" width="44" style="254" customWidth="1"/>
    <col min="4354" max="4354" width="28.140625" style="254" customWidth="1"/>
    <col min="4355" max="4355" width="19.85546875" style="254" customWidth="1"/>
    <col min="4356" max="4608" width="11.42578125" style="254"/>
    <col min="4609" max="4609" width="44" style="254" customWidth="1"/>
    <col min="4610" max="4610" width="28.140625" style="254" customWidth="1"/>
    <col min="4611" max="4611" width="19.85546875" style="254" customWidth="1"/>
    <col min="4612" max="4864" width="11.42578125" style="254"/>
    <col min="4865" max="4865" width="44" style="254" customWidth="1"/>
    <col min="4866" max="4866" width="28.140625" style="254" customWidth="1"/>
    <col min="4867" max="4867" width="19.85546875" style="254" customWidth="1"/>
    <col min="4868" max="5120" width="11.42578125" style="254"/>
    <col min="5121" max="5121" width="44" style="254" customWidth="1"/>
    <col min="5122" max="5122" width="28.140625" style="254" customWidth="1"/>
    <col min="5123" max="5123" width="19.85546875" style="254" customWidth="1"/>
    <col min="5124" max="5376" width="11.42578125" style="254"/>
    <col min="5377" max="5377" width="44" style="254" customWidth="1"/>
    <col min="5378" max="5378" width="28.140625" style="254" customWidth="1"/>
    <col min="5379" max="5379" width="19.85546875" style="254" customWidth="1"/>
    <col min="5380" max="5632" width="11.42578125" style="254"/>
    <col min="5633" max="5633" width="44" style="254" customWidth="1"/>
    <col min="5634" max="5634" width="28.140625" style="254" customWidth="1"/>
    <col min="5635" max="5635" width="19.85546875" style="254" customWidth="1"/>
    <col min="5636" max="5888" width="11.42578125" style="254"/>
    <col min="5889" max="5889" width="44" style="254" customWidth="1"/>
    <col min="5890" max="5890" width="28.140625" style="254" customWidth="1"/>
    <col min="5891" max="5891" width="19.85546875" style="254" customWidth="1"/>
    <col min="5892" max="6144" width="11.42578125" style="254"/>
    <col min="6145" max="6145" width="44" style="254" customWidth="1"/>
    <col min="6146" max="6146" width="28.140625" style="254" customWidth="1"/>
    <col min="6147" max="6147" width="19.85546875" style="254" customWidth="1"/>
    <col min="6148" max="6400" width="11.42578125" style="254"/>
    <col min="6401" max="6401" width="44" style="254" customWidth="1"/>
    <col min="6402" max="6402" width="28.140625" style="254" customWidth="1"/>
    <col min="6403" max="6403" width="19.85546875" style="254" customWidth="1"/>
    <col min="6404" max="6656" width="11.42578125" style="254"/>
    <col min="6657" max="6657" width="44" style="254" customWidth="1"/>
    <col min="6658" max="6658" width="28.140625" style="254" customWidth="1"/>
    <col min="6659" max="6659" width="19.85546875" style="254" customWidth="1"/>
    <col min="6660" max="6912" width="11.42578125" style="254"/>
    <col min="6913" max="6913" width="44" style="254" customWidth="1"/>
    <col min="6914" max="6914" width="28.140625" style="254" customWidth="1"/>
    <col min="6915" max="6915" width="19.85546875" style="254" customWidth="1"/>
    <col min="6916" max="7168" width="11.42578125" style="254"/>
    <col min="7169" max="7169" width="44" style="254" customWidth="1"/>
    <col min="7170" max="7170" width="28.140625" style="254" customWidth="1"/>
    <col min="7171" max="7171" width="19.85546875" style="254" customWidth="1"/>
    <col min="7172" max="7424" width="11.42578125" style="254"/>
    <col min="7425" max="7425" width="44" style="254" customWidth="1"/>
    <col min="7426" max="7426" width="28.140625" style="254" customWidth="1"/>
    <col min="7427" max="7427" width="19.85546875" style="254" customWidth="1"/>
    <col min="7428" max="7680" width="11.42578125" style="254"/>
    <col min="7681" max="7681" width="44" style="254" customWidth="1"/>
    <col min="7682" max="7682" width="28.140625" style="254" customWidth="1"/>
    <col min="7683" max="7683" width="19.85546875" style="254" customWidth="1"/>
    <col min="7684" max="7936" width="11.42578125" style="254"/>
    <col min="7937" max="7937" width="44" style="254" customWidth="1"/>
    <col min="7938" max="7938" width="28.140625" style="254" customWidth="1"/>
    <col min="7939" max="7939" width="19.85546875" style="254" customWidth="1"/>
    <col min="7940" max="8192" width="11.42578125" style="254"/>
    <col min="8193" max="8193" width="44" style="254" customWidth="1"/>
    <col min="8194" max="8194" width="28.140625" style="254" customWidth="1"/>
    <col min="8195" max="8195" width="19.85546875" style="254" customWidth="1"/>
    <col min="8196" max="8448" width="11.42578125" style="254"/>
    <col min="8449" max="8449" width="44" style="254" customWidth="1"/>
    <col min="8450" max="8450" width="28.140625" style="254" customWidth="1"/>
    <col min="8451" max="8451" width="19.85546875" style="254" customWidth="1"/>
    <col min="8452" max="8704" width="11.42578125" style="254"/>
    <col min="8705" max="8705" width="44" style="254" customWidth="1"/>
    <col min="8706" max="8706" width="28.140625" style="254" customWidth="1"/>
    <col min="8707" max="8707" width="19.85546875" style="254" customWidth="1"/>
    <col min="8708" max="8960" width="11.42578125" style="254"/>
    <col min="8961" max="8961" width="44" style="254" customWidth="1"/>
    <col min="8962" max="8962" width="28.140625" style="254" customWidth="1"/>
    <col min="8963" max="8963" width="19.85546875" style="254" customWidth="1"/>
    <col min="8964" max="9216" width="11.42578125" style="254"/>
    <col min="9217" max="9217" width="44" style="254" customWidth="1"/>
    <col min="9218" max="9218" width="28.140625" style="254" customWidth="1"/>
    <col min="9219" max="9219" width="19.85546875" style="254" customWidth="1"/>
    <col min="9220" max="9472" width="11.42578125" style="254"/>
    <col min="9473" max="9473" width="44" style="254" customWidth="1"/>
    <col min="9474" max="9474" width="28.140625" style="254" customWidth="1"/>
    <col min="9475" max="9475" width="19.85546875" style="254" customWidth="1"/>
    <col min="9476" max="9728" width="11.42578125" style="254"/>
    <col min="9729" max="9729" width="44" style="254" customWidth="1"/>
    <col min="9730" max="9730" width="28.140625" style="254" customWidth="1"/>
    <col min="9731" max="9731" width="19.85546875" style="254" customWidth="1"/>
    <col min="9732" max="9984" width="11.42578125" style="254"/>
    <col min="9985" max="9985" width="44" style="254" customWidth="1"/>
    <col min="9986" max="9986" width="28.140625" style="254" customWidth="1"/>
    <col min="9987" max="9987" width="19.85546875" style="254" customWidth="1"/>
    <col min="9988" max="10240" width="11.42578125" style="254"/>
    <col min="10241" max="10241" width="44" style="254" customWidth="1"/>
    <col min="10242" max="10242" width="28.140625" style="254" customWidth="1"/>
    <col min="10243" max="10243" width="19.85546875" style="254" customWidth="1"/>
    <col min="10244" max="10496" width="11.42578125" style="254"/>
    <col min="10497" max="10497" width="44" style="254" customWidth="1"/>
    <col min="10498" max="10498" width="28.140625" style="254" customWidth="1"/>
    <col min="10499" max="10499" width="19.85546875" style="254" customWidth="1"/>
    <col min="10500" max="10752" width="11.42578125" style="254"/>
    <col min="10753" max="10753" width="44" style="254" customWidth="1"/>
    <col min="10754" max="10754" width="28.140625" style="254" customWidth="1"/>
    <col min="10755" max="10755" width="19.85546875" style="254" customWidth="1"/>
    <col min="10756" max="11008" width="11.42578125" style="254"/>
    <col min="11009" max="11009" width="44" style="254" customWidth="1"/>
    <col min="11010" max="11010" width="28.140625" style="254" customWidth="1"/>
    <col min="11011" max="11011" width="19.85546875" style="254" customWidth="1"/>
    <col min="11012" max="11264" width="11.42578125" style="254"/>
    <col min="11265" max="11265" width="44" style="254" customWidth="1"/>
    <col min="11266" max="11266" width="28.140625" style="254" customWidth="1"/>
    <col min="11267" max="11267" width="19.85546875" style="254" customWidth="1"/>
    <col min="11268" max="11520" width="11.42578125" style="254"/>
    <col min="11521" max="11521" width="44" style="254" customWidth="1"/>
    <col min="11522" max="11522" width="28.140625" style="254" customWidth="1"/>
    <col min="11523" max="11523" width="19.85546875" style="254" customWidth="1"/>
    <col min="11524" max="11776" width="11.42578125" style="254"/>
    <col min="11777" max="11777" width="44" style="254" customWidth="1"/>
    <col min="11778" max="11778" width="28.140625" style="254" customWidth="1"/>
    <col min="11779" max="11779" width="19.85546875" style="254" customWidth="1"/>
    <col min="11780" max="12032" width="11.42578125" style="254"/>
    <col min="12033" max="12033" width="44" style="254" customWidth="1"/>
    <col min="12034" max="12034" width="28.140625" style="254" customWidth="1"/>
    <col min="12035" max="12035" width="19.85546875" style="254" customWidth="1"/>
    <col min="12036" max="12288" width="11.42578125" style="254"/>
    <col min="12289" max="12289" width="44" style="254" customWidth="1"/>
    <col min="12290" max="12290" width="28.140625" style="254" customWidth="1"/>
    <col min="12291" max="12291" width="19.85546875" style="254" customWidth="1"/>
    <col min="12292" max="12544" width="11.42578125" style="254"/>
    <col min="12545" max="12545" width="44" style="254" customWidth="1"/>
    <col min="12546" max="12546" width="28.140625" style="254" customWidth="1"/>
    <col min="12547" max="12547" width="19.85546875" style="254" customWidth="1"/>
    <col min="12548" max="12800" width="11.42578125" style="254"/>
    <col min="12801" max="12801" width="44" style="254" customWidth="1"/>
    <col min="12802" max="12802" width="28.140625" style="254" customWidth="1"/>
    <col min="12803" max="12803" width="19.85546875" style="254" customWidth="1"/>
    <col min="12804" max="13056" width="11.42578125" style="254"/>
    <col min="13057" max="13057" width="44" style="254" customWidth="1"/>
    <col min="13058" max="13058" width="28.140625" style="254" customWidth="1"/>
    <col min="13059" max="13059" width="19.85546875" style="254" customWidth="1"/>
    <col min="13060" max="13312" width="11.42578125" style="254"/>
    <col min="13313" max="13313" width="44" style="254" customWidth="1"/>
    <col min="13314" max="13314" width="28.140625" style="254" customWidth="1"/>
    <col min="13315" max="13315" width="19.85546875" style="254" customWidth="1"/>
    <col min="13316" max="13568" width="11.42578125" style="254"/>
    <col min="13569" max="13569" width="44" style="254" customWidth="1"/>
    <col min="13570" max="13570" width="28.140625" style="254" customWidth="1"/>
    <col min="13571" max="13571" width="19.85546875" style="254" customWidth="1"/>
    <col min="13572" max="13824" width="11.42578125" style="254"/>
    <col min="13825" max="13825" width="44" style="254" customWidth="1"/>
    <col min="13826" max="13826" width="28.140625" style="254" customWidth="1"/>
    <col min="13827" max="13827" width="19.85546875" style="254" customWidth="1"/>
    <col min="13828" max="14080" width="11.42578125" style="254"/>
    <col min="14081" max="14081" width="44" style="254" customWidth="1"/>
    <col min="14082" max="14082" width="28.140625" style="254" customWidth="1"/>
    <col min="14083" max="14083" width="19.85546875" style="254" customWidth="1"/>
    <col min="14084" max="14336" width="11.42578125" style="254"/>
    <col min="14337" max="14337" width="44" style="254" customWidth="1"/>
    <col min="14338" max="14338" width="28.140625" style="254" customWidth="1"/>
    <col min="14339" max="14339" width="19.85546875" style="254" customWidth="1"/>
    <col min="14340" max="14592" width="11.42578125" style="254"/>
    <col min="14593" max="14593" width="44" style="254" customWidth="1"/>
    <col min="14594" max="14594" width="28.140625" style="254" customWidth="1"/>
    <col min="14595" max="14595" width="19.85546875" style="254" customWidth="1"/>
    <col min="14596" max="14848" width="11.42578125" style="254"/>
    <col min="14849" max="14849" width="44" style="254" customWidth="1"/>
    <col min="14850" max="14850" width="28.140625" style="254" customWidth="1"/>
    <col min="14851" max="14851" width="19.85546875" style="254" customWidth="1"/>
    <col min="14852" max="15104" width="11.42578125" style="254"/>
    <col min="15105" max="15105" width="44" style="254" customWidth="1"/>
    <col min="15106" max="15106" width="28.140625" style="254" customWidth="1"/>
    <col min="15107" max="15107" width="19.85546875" style="254" customWidth="1"/>
    <col min="15108" max="15360" width="11.42578125" style="254"/>
    <col min="15361" max="15361" width="44" style="254" customWidth="1"/>
    <col min="15362" max="15362" width="28.140625" style="254" customWidth="1"/>
    <col min="15363" max="15363" width="19.85546875" style="254" customWidth="1"/>
    <col min="15364" max="15616" width="11.42578125" style="254"/>
    <col min="15617" max="15617" width="44" style="254" customWidth="1"/>
    <col min="15618" max="15618" width="28.140625" style="254" customWidth="1"/>
    <col min="15619" max="15619" width="19.85546875" style="254" customWidth="1"/>
    <col min="15620" max="15872" width="11.42578125" style="254"/>
    <col min="15873" max="15873" width="44" style="254" customWidth="1"/>
    <col min="15874" max="15874" width="28.140625" style="254" customWidth="1"/>
    <col min="15875" max="15875" width="19.85546875" style="254" customWidth="1"/>
    <col min="15876" max="16128" width="11.42578125" style="254"/>
    <col min="16129" max="16129" width="44" style="254" customWidth="1"/>
    <col min="16130" max="16130" width="28.140625" style="254" customWidth="1"/>
    <col min="16131" max="16131" width="19.85546875" style="254" customWidth="1"/>
    <col min="16132" max="16384" width="11.42578125" style="254"/>
  </cols>
  <sheetData>
    <row r="1" spans="1:3" ht="13.5" thickBot="1">
      <c r="A1" s="975" t="s">
        <v>6005</v>
      </c>
      <c r="B1" s="975"/>
      <c r="C1" s="975"/>
    </row>
    <row r="2" spans="1:3" ht="25.5">
      <c r="A2" s="275"/>
      <c r="B2" s="276" t="s">
        <v>6006</v>
      </c>
      <c r="C2" s="276" t="s">
        <v>6007</v>
      </c>
    </row>
    <row r="3" spans="1:3">
      <c r="A3" s="972" t="s">
        <v>5591</v>
      </c>
      <c r="B3" s="973"/>
      <c r="C3" s="974"/>
    </row>
    <row r="4" spans="1:3">
      <c r="A4" s="277" t="s">
        <v>6008</v>
      </c>
      <c r="B4" s="278">
        <v>3</v>
      </c>
      <c r="C4" s="278">
        <v>5</v>
      </c>
    </row>
    <row r="5" spans="1:3">
      <c r="A5" s="278"/>
      <c r="B5" s="278"/>
      <c r="C5" s="278"/>
    </row>
    <row r="6" spans="1:3">
      <c r="A6" s="972" t="s">
        <v>6009</v>
      </c>
      <c r="B6" s="973"/>
      <c r="C6" s="974"/>
    </row>
    <row r="7" spans="1:3">
      <c r="A7" s="277" t="s">
        <v>6010</v>
      </c>
      <c r="B7" s="278">
        <v>1</v>
      </c>
      <c r="C7" s="278">
        <v>9</v>
      </c>
    </row>
    <row r="8" spans="1:3">
      <c r="A8" s="277" t="s">
        <v>6011</v>
      </c>
      <c r="B8" s="278">
        <v>6</v>
      </c>
      <c r="C8" s="278"/>
    </row>
    <row r="9" spans="1:3">
      <c r="A9" s="277" t="s">
        <v>6012</v>
      </c>
      <c r="B9" s="278">
        <v>1</v>
      </c>
      <c r="C9" s="278">
        <v>20</v>
      </c>
    </row>
    <row r="10" spans="1:3">
      <c r="A10" s="277" t="s">
        <v>6013</v>
      </c>
      <c r="B10" s="278">
        <v>11</v>
      </c>
      <c r="C10" s="278">
        <v>20</v>
      </c>
    </row>
    <row r="11" spans="1:3">
      <c r="A11" s="277" t="s">
        <v>6014</v>
      </c>
      <c r="B11" s="278"/>
      <c r="C11" s="278"/>
    </row>
    <row r="12" spans="1:3">
      <c r="A12" s="277" t="s">
        <v>6015</v>
      </c>
      <c r="B12" s="278"/>
      <c r="C12" s="278"/>
    </row>
    <row r="13" spans="1:3">
      <c r="A13" s="277" t="s">
        <v>6016</v>
      </c>
      <c r="B13" s="278"/>
      <c r="C13" s="278"/>
    </row>
    <row r="14" spans="1:3">
      <c r="A14" s="277"/>
      <c r="B14" s="278"/>
      <c r="C14" s="278"/>
    </row>
    <row r="15" spans="1:3">
      <c r="A15" s="972" t="s">
        <v>6017</v>
      </c>
      <c r="B15" s="973"/>
      <c r="C15" s="974"/>
    </row>
    <row r="16" spans="1:3">
      <c r="A16" s="277" t="s">
        <v>6018</v>
      </c>
      <c r="B16" s="278">
        <v>5</v>
      </c>
      <c r="C16" s="278">
        <v>15</v>
      </c>
    </row>
    <row r="17" spans="1:3">
      <c r="A17" s="277" t="s">
        <v>6019</v>
      </c>
      <c r="B17" s="278">
        <v>3</v>
      </c>
      <c r="C17" s="278">
        <v>26</v>
      </c>
    </row>
    <row r="18" spans="1:3">
      <c r="A18" s="277" t="s">
        <v>6020</v>
      </c>
      <c r="B18" s="278">
        <v>1</v>
      </c>
      <c r="C18" s="278">
        <v>1</v>
      </c>
    </row>
    <row r="19" spans="1:3">
      <c r="A19" s="277" t="s">
        <v>6021</v>
      </c>
      <c r="B19" s="278">
        <v>1</v>
      </c>
      <c r="C19" s="278">
        <v>1</v>
      </c>
    </row>
    <row r="20" spans="1:3">
      <c r="A20" s="277" t="s">
        <v>6022</v>
      </c>
      <c r="B20" s="278">
        <v>1</v>
      </c>
      <c r="C20" s="278">
        <v>1</v>
      </c>
    </row>
    <row r="21" spans="1:3">
      <c r="A21" s="277" t="s">
        <v>6023</v>
      </c>
      <c r="B21" s="278">
        <v>1</v>
      </c>
      <c r="C21" s="278">
        <v>6</v>
      </c>
    </row>
    <row r="22" spans="1:3">
      <c r="A22" s="277" t="s">
        <v>6024</v>
      </c>
      <c r="B22" s="278">
        <v>2</v>
      </c>
      <c r="C22" s="278"/>
    </row>
    <row r="23" spans="1:3">
      <c r="A23" s="277" t="s">
        <v>6025</v>
      </c>
      <c r="B23" s="278">
        <v>1</v>
      </c>
      <c r="C23" s="278">
        <v>2</v>
      </c>
    </row>
    <row r="24" spans="1:3">
      <c r="A24" s="277" t="s">
        <v>6026</v>
      </c>
      <c r="B24" s="278"/>
      <c r="C24" s="278">
        <v>1</v>
      </c>
    </row>
    <row r="25" spans="1:3">
      <c r="A25" s="277" t="s">
        <v>6027</v>
      </c>
      <c r="B25" s="278"/>
      <c r="C25" s="278">
        <v>3</v>
      </c>
    </row>
    <row r="26" spans="1:3">
      <c r="A26" s="277" t="s">
        <v>6028</v>
      </c>
      <c r="B26" s="278"/>
      <c r="C26" s="278">
        <v>5</v>
      </c>
    </row>
    <row r="27" spans="1:3">
      <c r="A27" s="277" t="s">
        <v>5662</v>
      </c>
      <c r="B27" s="278"/>
      <c r="C27" s="278">
        <v>2</v>
      </c>
    </row>
    <row r="28" spans="1:3">
      <c r="A28" s="277" t="s">
        <v>6016</v>
      </c>
      <c r="B28" s="278"/>
      <c r="C28" s="278"/>
    </row>
    <row r="29" spans="1:3">
      <c r="A29" s="277"/>
      <c r="B29" s="278"/>
      <c r="C29" s="278"/>
    </row>
    <row r="30" spans="1:3">
      <c r="A30" s="972" t="s">
        <v>5945</v>
      </c>
      <c r="B30" s="973"/>
      <c r="C30" s="974"/>
    </row>
    <row r="31" spans="1:3">
      <c r="A31" s="278" t="s">
        <v>6029</v>
      </c>
      <c r="B31" s="278"/>
      <c r="C31" s="278">
        <v>2</v>
      </c>
    </row>
    <row r="32" spans="1:3">
      <c r="A32" s="278"/>
      <c r="B32" s="278"/>
      <c r="C32" s="278"/>
    </row>
    <row r="33" spans="1:3" s="257" customFormat="1" ht="16.5" thickBot="1">
      <c r="A33" s="279" t="s">
        <v>68</v>
      </c>
      <c r="B33" s="280">
        <f>SUM(B4:B31)</f>
        <v>37</v>
      </c>
      <c r="C33" s="280">
        <f>SUM(C31,C16:C28,C7:C13,C4)</f>
        <v>119</v>
      </c>
    </row>
  </sheetData>
  <sheetProtection selectLockedCells="1" selectUnlockedCells="1"/>
  <mergeCells count="5">
    <mergeCell ref="A30:C30"/>
    <mergeCell ref="A1:C1"/>
    <mergeCell ref="A3:C3"/>
    <mergeCell ref="A6:C6"/>
    <mergeCell ref="A15:C15"/>
  </mergeCells>
  <phoneticPr fontId="54" type="noConversion"/>
  <pageMargins left="0.7" right="0.7" top="0.75" bottom="0.75" header="0.51180555555555551" footer="0.51180555555555551"/>
  <pageSetup firstPageNumber="0" fitToHeight="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M59"/>
  <sheetViews>
    <sheetView topLeftCell="O5" workbookViewId="0">
      <selection activeCell="Y12" sqref="Y12:Y13"/>
    </sheetView>
  </sheetViews>
  <sheetFormatPr baseColWidth="10" defaultColWidth="12.28515625" defaultRowHeight="15"/>
  <cols>
    <col min="1" max="3" width="12.28515625" style="262"/>
    <col min="4" max="4" width="16" style="262" customWidth="1"/>
    <col min="5" max="6" width="15.7109375" style="262" customWidth="1"/>
    <col min="7" max="7" width="17.7109375" style="262" customWidth="1"/>
    <col min="8" max="8" width="12.28515625" style="262"/>
    <col min="9" max="9" width="13.42578125" style="262" customWidth="1"/>
    <col min="10" max="10" width="12.28515625" style="262"/>
    <col min="11" max="11" width="20.42578125" style="262" bestFit="1" customWidth="1"/>
    <col min="12" max="12" width="13.140625" style="262" customWidth="1"/>
    <col min="13" max="13" width="16.5703125" style="262" customWidth="1"/>
    <col min="14" max="16" width="24" style="262" customWidth="1"/>
    <col min="17" max="25" width="12.28515625" style="262"/>
    <col min="26" max="26" width="13.42578125" style="262" bestFit="1" customWidth="1"/>
    <col min="27" max="27" width="16" style="262" customWidth="1"/>
    <col min="28" max="28" width="66.28515625" style="262" bestFit="1" customWidth="1"/>
    <col min="29" max="29" width="15.7109375" style="262" customWidth="1"/>
    <col min="30" max="30" width="102.5703125" style="262" bestFit="1" customWidth="1"/>
    <col min="31" max="31" width="12.28515625" style="262"/>
    <col min="32" max="32" width="13.42578125" style="262" customWidth="1"/>
    <col min="33" max="33" width="12.28515625" style="262"/>
    <col min="34" max="34" width="14.5703125" style="262" customWidth="1"/>
    <col min="35" max="35" width="18" style="262" customWidth="1"/>
    <col min="36" max="36" width="16.5703125" style="262" customWidth="1"/>
    <col min="37" max="39" width="24" style="262" customWidth="1"/>
    <col min="40" max="259" width="12.28515625" style="262"/>
    <col min="260" max="260" width="16" style="262" customWidth="1"/>
    <col min="261" max="262" width="15.7109375" style="262" customWidth="1"/>
    <col min="263" max="263" width="17.7109375" style="262" customWidth="1"/>
    <col min="264" max="264" width="12.28515625" style="262"/>
    <col min="265" max="265" width="13.42578125" style="262" customWidth="1"/>
    <col min="266" max="266" width="12.28515625" style="262"/>
    <col min="267" max="267" width="20.42578125" style="262" bestFit="1" customWidth="1"/>
    <col min="268" max="268" width="13.140625" style="262" customWidth="1"/>
    <col min="269" max="269" width="16.5703125" style="262" customWidth="1"/>
    <col min="270" max="272" width="24" style="262" customWidth="1"/>
    <col min="273" max="281" width="12.28515625" style="262"/>
    <col min="282" max="282" width="13.42578125" style="262" bestFit="1" customWidth="1"/>
    <col min="283" max="283" width="16" style="262" customWidth="1"/>
    <col min="284" max="284" width="66.28515625" style="262" bestFit="1" customWidth="1"/>
    <col min="285" max="285" width="15.7109375" style="262" customWidth="1"/>
    <col min="286" max="286" width="102.5703125" style="262" bestFit="1" customWidth="1"/>
    <col min="287" max="287" width="12.28515625" style="262"/>
    <col min="288" max="288" width="13.42578125" style="262" customWidth="1"/>
    <col min="289" max="289" width="12.28515625" style="262"/>
    <col min="290" max="290" width="14.5703125" style="262" customWidth="1"/>
    <col min="291" max="291" width="18" style="262" customWidth="1"/>
    <col min="292" max="292" width="16.5703125" style="262" customWidth="1"/>
    <col min="293" max="295" width="24" style="262" customWidth="1"/>
    <col min="296" max="515" width="12.28515625" style="262"/>
    <col min="516" max="516" width="16" style="262" customWidth="1"/>
    <col min="517" max="518" width="15.7109375" style="262" customWidth="1"/>
    <col min="519" max="519" width="17.7109375" style="262" customWidth="1"/>
    <col min="520" max="520" width="12.28515625" style="262"/>
    <col min="521" max="521" width="13.42578125" style="262" customWidth="1"/>
    <col min="522" max="522" width="12.28515625" style="262"/>
    <col min="523" max="523" width="20.42578125" style="262" bestFit="1" customWidth="1"/>
    <col min="524" max="524" width="13.140625" style="262" customWidth="1"/>
    <col min="525" max="525" width="16.5703125" style="262" customWidth="1"/>
    <col min="526" max="528" width="24" style="262" customWidth="1"/>
    <col min="529" max="537" width="12.28515625" style="262"/>
    <col min="538" max="538" width="13.42578125" style="262" bestFit="1" customWidth="1"/>
    <col min="539" max="539" width="16" style="262" customWidth="1"/>
    <col min="540" max="540" width="66.28515625" style="262" bestFit="1" customWidth="1"/>
    <col min="541" max="541" width="15.7109375" style="262" customWidth="1"/>
    <col min="542" max="542" width="102.5703125" style="262" bestFit="1" customWidth="1"/>
    <col min="543" max="543" width="12.28515625" style="262"/>
    <col min="544" max="544" width="13.42578125" style="262" customWidth="1"/>
    <col min="545" max="545" width="12.28515625" style="262"/>
    <col min="546" max="546" width="14.5703125" style="262" customWidth="1"/>
    <col min="547" max="547" width="18" style="262" customWidth="1"/>
    <col min="548" max="548" width="16.5703125" style="262" customWidth="1"/>
    <col min="549" max="551" width="24" style="262" customWidth="1"/>
    <col min="552" max="771" width="12.28515625" style="262"/>
    <col min="772" max="772" width="16" style="262" customWidth="1"/>
    <col min="773" max="774" width="15.7109375" style="262" customWidth="1"/>
    <col min="775" max="775" width="17.7109375" style="262" customWidth="1"/>
    <col min="776" max="776" width="12.28515625" style="262"/>
    <col min="777" max="777" width="13.42578125" style="262" customWidth="1"/>
    <col min="778" max="778" width="12.28515625" style="262"/>
    <col min="779" max="779" width="20.42578125" style="262" bestFit="1" customWidth="1"/>
    <col min="780" max="780" width="13.140625" style="262" customWidth="1"/>
    <col min="781" max="781" width="16.5703125" style="262" customWidth="1"/>
    <col min="782" max="784" width="24" style="262" customWidth="1"/>
    <col min="785" max="793" width="12.28515625" style="262"/>
    <col min="794" max="794" width="13.42578125" style="262" bestFit="1" customWidth="1"/>
    <col min="795" max="795" width="16" style="262" customWidth="1"/>
    <col min="796" max="796" width="66.28515625" style="262" bestFit="1" customWidth="1"/>
    <col min="797" max="797" width="15.7109375" style="262" customWidth="1"/>
    <col min="798" max="798" width="102.5703125" style="262" bestFit="1" customWidth="1"/>
    <col min="799" max="799" width="12.28515625" style="262"/>
    <col min="800" max="800" width="13.42578125" style="262" customWidth="1"/>
    <col min="801" max="801" width="12.28515625" style="262"/>
    <col min="802" max="802" width="14.5703125" style="262" customWidth="1"/>
    <col min="803" max="803" width="18" style="262" customWidth="1"/>
    <col min="804" max="804" width="16.5703125" style="262" customWidth="1"/>
    <col min="805" max="807" width="24" style="262" customWidth="1"/>
    <col min="808" max="1027" width="12.28515625" style="262"/>
    <col min="1028" max="1028" width="16" style="262" customWidth="1"/>
    <col min="1029" max="1030" width="15.7109375" style="262" customWidth="1"/>
    <col min="1031" max="1031" width="17.7109375" style="262" customWidth="1"/>
    <col min="1032" max="1032" width="12.28515625" style="262"/>
    <col min="1033" max="1033" width="13.42578125" style="262" customWidth="1"/>
    <col min="1034" max="1034" width="12.28515625" style="262"/>
    <col min="1035" max="1035" width="20.42578125" style="262" bestFit="1" customWidth="1"/>
    <col min="1036" max="1036" width="13.140625" style="262" customWidth="1"/>
    <col min="1037" max="1037" width="16.5703125" style="262" customWidth="1"/>
    <col min="1038" max="1040" width="24" style="262" customWidth="1"/>
    <col min="1041" max="1049" width="12.28515625" style="262"/>
    <col min="1050" max="1050" width="13.42578125" style="262" bestFit="1" customWidth="1"/>
    <col min="1051" max="1051" width="16" style="262" customWidth="1"/>
    <col min="1052" max="1052" width="66.28515625" style="262" bestFit="1" customWidth="1"/>
    <col min="1053" max="1053" width="15.7109375" style="262" customWidth="1"/>
    <col min="1054" max="1054" width="102.5703125" style="262" bestFit="1" customWidth="1"/>
    <col min="1055" max="1055" width="12.28515625" style="262"/>
    <col min="1056" max="1056" width="13.42578125" style="262" customWidth="1"/>
    <col min="1057" max="1057" width="12.28515625" style="262"/>
    <col min="1058" max="1058" width="14.5703125" style="262" customWidth="1"/>
    <col min="1059" max="1059" width="18" style="262" customWidth="1"/>
    <col min="1060" max="1060" width="16.5703125" style="262" customWidth="1"/>
    <col min="1061" max="1063" width="24" style="262" customWidth="1"/>
    <col min="1064" max="1283" width="12.28515625" style="262"/>
    <col min="1284" max="1284" width="16" style="262" customWidth="1"/>
    <col min="1285" max="1286" width="15.7109375" style="262" customWidth="1"/>
    <col min="1287" max="1287" width="17.7109375" style="262" customWidth="1"/>
    <col min="1288" max="1288" width="12.28515625" style="262"/>
    <col min="1289" max="1289" width="13.42578125" style="262" customWidth="1"/>
    <col min="1290" max="1290" width="12.28515625" style="262"/>
    <col min="1291" max="1291" width="20.42578125" style="262" bestFit="1" customWidth="1"/>
    <col min="1292" max="1292" width="13.140625" style="262" customWidth="1"/>
    <col min="1293" max="1293" width="16.5703125" style="262" customWidth="1"/>
    <col min="1294" max="1296" width="24" style="262" customWidth="1"/>
    <col min="1297" max="1305" width="12.28515625" style="262"/>
    <col min="1306" max="1306" width="13.42578125" style="262" bestFit="1" customWidth="1"/>
    <col min="1307" max="1307" width="16" style="262" customWidth="1"/>
    <col min="1308" max="1308" width="66.28515625" style="262" bestFit="1" customWidth="1"/>
    <col min="1309" max="1309" width="15.7109375" style="262" customWidth="1"/>
    <col min="1310" max="1310" width="102.5703125" style="262" bestFit="1" customWidth="1"/>
    <col min="1311" max="1311" width="12.28515625" style="262"/>
    <col min="1312" max="1312" width="13.42578125" style="262" customWidth="1"/>
    <col min="1313" max="1313" width="12.28515625" style="262"/>
    <col min="1314" max="1314" width="14.5703125" style="262" customWidth="1"/>
    <col min="1315" max="1315" width="18" style="262" customWidth="1"/>
    <col min="1316" max="1316" width="16.5703125" style="262" customWidth="1"/>
    <col min="1317" max="1319" width="24" style="262" customWidth="1"/>
    <col min="1320" max="1539" width="12.28515625" style="262"/>
    <col min="1540" max="1540" width="16" style="262" customWidth="1"/>
    <col min="1541" max="1542" width="15.7109375" style="262" customWidth="1"/>
    <col min="1543" max="1543" width="17.7109375" style="262" customWidth="1"/>
    <col min="1544" max="1544" width="12.28515625" style="262"/>
    <col min="1545" max="1545" width="13.42578125" style="262" customWidth="1"/>
    <col min="1546" max="1546" width="12.28515625" style="262"/>
    <col min="1547" max="1547" width="20.42578125" style="262" bestFit="1" customWidth="1"/>
    <col min="1548" max="1548" width="13.140625" style="262" customWidth="1"/>
    <col min="1549" max="1549" width="16.5703125" style="262" customWidth="1"/>
    <col min="1550" max="1552" width="24" style="262" customWidth="1"/>
    <col min="1553" max="1561" width="12.28515625" style="262"/>
    <col min="1562" max="1562" width="13.42578125" style="262" bestFit="1" customWidth="1"/>
    <col min="1563" max="1563" width="16" style="262" customWidth="1"/>
    <col min="1564" max="1564" width="66.28515625" style="262" bestFit="1" customWidth="1"/>
    <col min="1565" max="1565" width="15.7109375" style="262" customWidth="1"/>
    <col min="1566" max="1566" width="102.5703125" style="262" bestFit="1" customWidth="1"/>
    <col min="1567" max="1567" width="12.28515625" style="262"/>
    <col min="1568" max="1568" width="13.42578125" style="262" customWidth="1"/>
    <col min="1569" max="1569" width="12.28515625" style="262"/>
    <col min="1570" max="1570" width="14.5703125" style="262" customWidth="1"/>
    <col min="1571" max="1571" width="18" style="262" customWidth="1"/>
    <col min="1572" max="1572" width="16.5703125" style="262" customWidth="1"/>
    <col min="1573" max="1575" width="24" style="262" customWidth="1"/>
    <col min="1576" max="1795" width="12.28515625" style="262"/>
    <col min="1796" max="1796" width="16" style="262" customWidth="1"/>
    <col min="1797" max="1798" width="15.7109375" style="262" customWidth="1"/>
    <col min="1799" max="1799" width="17.7109375" style="262" customWidth="1"/>
    <col min="1800" max="1800" width="12.28515625" style="262"/>
    <col min="1801" max="1801" width="13.42578125" style="262" customWidth="1"/>
    <col min="1802" max="1802" width="12.28515625" style="262"/>
    <col min="1803" max="1803" width="20.42578125" style="262" bestFit="1" customWidth="1"/>
    <col min="1804" max="1804" width="13.140625" style="262" customWidth="1"/>
    <col min="1805" max="1805" width="16.5703125" style="262" customWidth="1"/>
    <col min="1806" max="1808" width="24" style="262" customWidth="1"/>
    <col min="1809" max="1817" width="12.28515625" style="262"/>
    <col min="1818" max="1818" width="13.42578125" style="262" bestFit="1" customWidth="1"/>
    <col min="1819" max="1819" width="16" style="262" customWidth="1"/>
    <col min="1820" max="1820" width="66.28515625" style="262" bestFit="1" customWidth="1"/>
    <col min="1821" max="1821" width="15.7109375" style="262" customWidth="1"/>
    <col min="1822" max="1822" width="102.5703125" style="262" bestFit="1" customWidth="1"/>
    <col min="1823" max="1823" width="12.28515625" style="262"/>
    <col min="1824" max="1824" width="13.42578125" style="262" customWidth="1"/>
    <col min="1825" max="1825" width="12.28515625" style="262"/>
    <col min="1826" max="1826" width="14.5703125" style="262" customWidth="1"/>
    <col min="1827" max="1827" width="18" style="262" customWidth="1"/>
    <col min="1828" max="1828" width="16.5703125" style="262" customWidth="1"/>
    <col min="1829" max="1831" width="24" style="262" customWidth="1"/>
    <col min="1832" max="2051" width="12.28515625" style="262"/>
    <col min="2052" max="2052" width="16" style="262" customWidth="1"/>
    <col min="2053" max="2054" width="15.7109375" style="262" customWidth="1"/>
    <col min="2055" max="2055" width="17.7109375" style="262" customWidth="1"/>
    <col min="2056" max="2056" width="12.28515625" style="262"/>
    <col min="2057" max="2057" width="13.42578125" style="262" customWidth="1"/>
    <col min="2058" max="2058" width="12.28515625" style="262"/>
    <col min="2059" max="2059" width="20.42578125" style="262" bestFit="1" customWidth="1"/>
    <col min="2060" max="2060" width="13.140625" style="262" customWidth="1"/>
    <col min="2061" max="2061" width="16.5703125" style="262" customWidth="1"/>
    <col min="2062" max="2064" width="24" style="262" customWidth="1"/>
    <col min="2065" max="2073" width="12.28515625" style="262"/>
    <col min="2074" max="2074" width="13.42578125" style="262" bestFit="1" customWidth="1"/>
    <col min="2075" max="2075" width="16" style="262" customWidth="1"/>
    <col min="2076" max="2076" width="66.28515625" style="262" bestFit="1" customWidth="1"/>
    <col min="2077" max="2077" width="15.7109375" style="262" customWidth="1"/>
    <col min="2078" max="2078" width="102.5703125" style="262" bestFit="1" customWidth="1"/>
    <col min="2079" max="2079" width="12.28515625" style="262"/>
    <col min="2080" max="2080" width="13.42578125" style="262" customWidth="1"/>
    <col min="2081" max="2081" width="12.28515625" style="262"/>
    <col min="2082" max="2082" width="14.5703125" style="262" customWidth="1"/>
    <col min="2083" max="2083" width="18" style="262" customWidth="1"/>
    <col min="2084" max="2084" width="16.5703125" style="262" customWidth="1"/>
    <col min="2085" max="2087" width="24" style="262" customWidth="1"/>
    <col min="2088" max="2307" width="12.28515625" style="262"/>
    <col min="2308" max="2308" width="16" style="262" customWidth="1"/>
    <col min="2309" max="2310" width="15.7109375" style="262" customWidth="1"/>
    <col min="2311" max="2311" width="17.7109375" style="262" customWidth="1"/>
    <col min="2312" max="2312" width="12.28515625" style="262"/>
    <col min="2313" max="2313" width="13.42578125" style="262" customWidth="1"/>
    <col min="2314" max="2314" width="12.28515625" style="262"/>
    <col min="2315" max="2315" width="20.42578125" style="262" bestFit="1" customWidth="1"/>
    <col min="2316" max="2316" width="13.140625" style="262" customWidth="1"/>
    <col min="2317" max="2317" width="16.5703125" style="262" customWidth="1"/>
    <col min="2318" max="2320" width="24" style="262" customWidth="1"/>
    <col min="2321" max="2329" width="12.28515625" style="262"/>
    <col min="2330" max="2330" width="13.42578125" style="262" bestFit="1" customWidth="1"/>
    <col min="2331" max="2331" width="16" style="262" customWidth="1"/>
    <col min="2332" max="2332" width="66.28515625" style="262" bestFit="1" customWidth="1"/>
    <col min="2333" max="2333" width="15.7109375" style="262" customWidth="1"/>
    <col min="2334" max="2334" width="102.5703125" style="262" bestFit="1" customWidth="1"/>
    <col min="2335" max="2335" width="12.28515625" style="262"/>
    <col min="2336" max="2336" width="13.42578125" style="262" customWidth="1"/>
    <col min="2337" max="2337" width="12.28515625" style="262"/>
    <col min="2338" max="2338" width="14.5703125" style="262" customWidth="1"/>
    <col min="2339" max="2339" width="18" style="262" customWidth="1"/>
    <col min="2340" max="2340" width="16.5703125" style="262" customWidth="1"/>
    <col min="2341" max="2343" width="24" style="262" customWidth="1"/>
    <col min="2344" max="2563" width="12.28515625" style="262"/>
    <col min="2564" max="2564" width="16" style="262" customWidth="1"/>
    <col min="2565" max="2566" width="15.7109375" style="262" customWidth="1"/>
    <col min="2567" max="2567" width="17.7109375" style="262" customWidth="1"/>
    <col min="2568" max="2568" width="12.28515625" style="262"/>
    <col min="2569" max="2569" width="13.42578125" style="262" customWidth="1"/>
    <col min="2570" max="2570" width="12.28515625" style="262"/>
    <col min="2571" max="2571" width="20.42578125" style="262" bestFit="1" customWidth="1"/>
    <col min="2572" max="2572" width="13.140625" style="262" customWidth="1"/>
    <col min="2573" max="2573" width="16.5703125" style="262" customWidth="1"/>
    <col min="2574" max="2576" width="24" style="262" customWidth="1"/>
    <col min="2577" max="2585" width="12.28515625" style="262"/>
    <col min="2586" max="2586" width="13.42578125" style="262" bestFit="1" customWidth="1"/>
    <col min="2587" max="2587" width="16" style="262" customWidth="1"/>
    <col min="2588" max="2588" width="66.28515625" style="262" bestFit="1" customWidth="1"/>
    <col min="2589" max="2589" width="15.7109375" style="262" customWidth="1"/>
    <col min="2590" max="2590" width="102.5703125" style="262" bestFit="1" customWidth="1"/>
    <col min="2591" max="2591" width="12.28515625" style="262"/>
    <col min="2592" max="2592" width="13.42578125" style="262" customWidth="1"/>
    <col min="2593" max="2593" width="12.28515625" style="262"/>
    <col min="2594" max="2594" width="14.5703125" style="262" customWidth="1"/>
    <col min="2595" max="2595" width="18" style="262" customWidth="1"/>
    <col min="2596" max="2596" width="16.5703125" style="262" customWidth="1"/>
    <col min="2597" max="2599" width="24" style="262" customWidth="1"/>
    <col min="2600" max="2819" width="12.28515625" style="262"/>
    <col min="2820" max="2820" width="16" style="262" customWidth="1"/>
    <col min="2821" max="2822" width="15.7109375" style="262" customWidth="1"/>
    <col min="2823" max="2823" width="17.7109375" style="262" customWidth="1"/>
    <col min="2824" max="2824" width="12.28515625" style="262"/>
    <col min="2825" max="2825" width="13.42578125" style="262" customWidth="1"/>
    <col min="2826" max="2826" width="12.28515625" style="262"/>
    <col min="2827" max="2827" width="20.42578125" style="262" bestFit="1" customWidth="1"/>
    <col min="2828" max="2828" width="13.140625" style="262" customWidth="1"/>
    <col min="2829" max="2829" width="16.5703125" style="262" customWidth="1"/>
    <col min="2830" max="2832" width="24" style="262" customWidth="1"/>
    <col min="2833" max="2841" width="12.28515625" style="262"/>
    <col min="2842" max="2842" width="13.42578125" style="262" bestFit="1" customWidth="1"/>
    <col min="2843" max="2843" width="16" style="262" customWidth="1"/>
    <col min="2844" max="2844" width="66.28515625" style="262" bestFit="1" customWidth="1"/>
    <col min="2845" max="2845" width="15.7109375" style="262" customWidth="1"/>
    <col min="2846" max="2846" width="102.5703125" style="262" bestFit="1" customWidth="1"/>
    <col min="2847" max="2847" width="12.28515625" style="262"/>
    <col min="2848" max="2848" width="13.42578125" style="262" customWidth="1"/>
    <col min="2849" max="2849" width="12.28515625" style="262"/>
    <col min="2850" max="2850" width="14.5703125" style="262" customWidth="1"/>
    <col min="2851" max="2851" width="18" style="262" customWidth="1"/>
    <col min="2852" max="2852" width="16.5703125" style="262" customWidth="1"/>
    <col min="2853" max="2855" width="24" style="262" customWidth="1"/>
    <col min="2856" max="3075" width="12.28515625" style="262"/>
    <col min="3076" max="3076" width="16" style="262" customWidth="1"/>
    <col min="3077" max="3078" width="15.7109375" style="262" customWidth="1"/>
    <col min="3079" max="3079" width="17.7109375" style="262" customWidth="1"/>
    <col min="3080" max="3080" width="12.28515625" style="262"/>
    <col min="3081" max="3081" width="13.42578125" style="262" customWidth="1"/>
    <col min="3082" max="3082" width="12.28515625" style="262"/>
    <col min="3083" max="3083" width="20.42578125" style="262" bestFit="1" customWidth="1"/>
    <col min="3084" max="3084" width="13.140625" style="262" customWidth="1"/>
    <col min="3085" max="3085" width="16.5703125" style="262" customWidth="1"/>
    <col min="3086" max="3088" width="24" style="262" customWidth="1"/>
    <col min="3089" max="3097" width="12.28515625" style="262"/>
    <col min="3098" max="3098" width="13.42578125" style="262" bestFit="1" customWidth="1"/>
    <col min="3099" max="3099" width="16" style="262" customWidth="1"/>
    <col min="3100" max="3100" width="66.28515625" style="262" bestFit="1" customWidth="1"/>
    <col min="3101" max="3101" width="15.7109375" style="262" customWidth="1"/>
    <col min="3102" max="3102" width="102.5703125" style="262" bestFit="1" customWidth="1"/>
    <col min="3103" max="3103" width="12.28515625" style="262"/>
    <col min="3104" max="3104" width="13.42578125" style="262" customWidth="1"/>
    <col min="3105" max="3105" width="12.28515625" style="262"/>
    <col min="3106" max="3106" width="14.5703125" style="262" customWidth="1"/>
    <col min="3107" max="3107" width="18" style="262" customWidth="1"/>
    <col min="3108" max="3108" width="16.5703125" style="262" customWidth="1"/>
    <col min="3109" max="3111" width="24" style="262" customWidth="1"/>
    <col min="3112" max="3331" width="12.28515625" style="262"/>
    <col min="3332" max="3332" width="16" style="262" customWidth="1"/>
    <col min="3333" max="3334" width="15.7109375" style="262" customWidth="1"/>
    <col min="3335" max="3335" width="17.7109375" style="262" customWidth="1"/>
    <col min="3336" max="3336" width="12.28515625" style="262"/>
    <col min="3337" max="3337" width="13.42578125" style="262" customWidth="1"/>
    <col min="3338" max="3338" width="12.28515625" style="262"/>
    <col min="3339" max="3339" width="20.42578125" style="262" bestFit="1" customWidth="1"/>
    <col min="3340" max="3340" width="13.140625" style="262" customWidth="1"/>
    <col min="3341" max="3341" width="16.5703125" style="262" customWidth="1"/>
    <col min="3342" max="3344" width="24" style="262" customWidth="1"/>
    <col min="3345" max="3353" width="12.28515625" style="262"/>
    <col min="3354" max="3354" width="13.42578125" style="262" bestFit="1" customWidth="1"/>
    <col min="3355" max="3355" width="16" style="262" customWidth="1"/>
    <col min="3356" max="3356" width="66.28515625" style="262" bestFit="1" customWidth="1"/>
    <col min="3357" max="3357" width="15.7109375" style="262" customWidth="1"/>
    <col min="3358" max="3358" width="102.5703125" style="262" bestFit="1" customWidth="1"/>
    <col min="3359" max="3359" width="12.28515625" style="262"/>
    <col min="3360" max="3360" width="13.42578125" style="262" customWidth="1"/>
    <col min="3361" max="3361" width="12.28515625" style="262"/>
    <col min="3362" max="3362" width="14.5703125" style="262" customWidth="1"/>
    <col min="3363" max="3363" width="18" style="262" customWidth="1"/>
    <col min="3364" max="3364" width="16.5703125" style="262" customWidth="1"/>
    <col min="3365" max="3367" width="24" style="262" customWidth="1"/>
    <col min="3368" max="3587" width="12.28515625" style="262"/>
    <col min="3588" max="3588" width="16" style="262" customWidth="1"/>
    <col min="3589" max="3590" width="15.7109375" style="262" customWidth="1"/>
    <col min="3591" max="3591" width="17.7109375" style="262" customWidth="1"/>
    <col min="3592" max="3592" width="12.28515625" style="262"/>
    <col min="3593" max="3593" width="13.42578125" style="262" customWidth="1"/>
    <col min="3594" max="3594" width="12.28515625" style="262"/>
    <col min="3595" max="3595" width="20.42578125" style="262" bestFit="1" customWidth="1"/>
    <col min="3596" max="3596" width="13.140625" style="262" customWidth="1"/>
    <col min="3597" max="3597" width="16.5703125" style="262" customWidth="1"/>
    <col min="3598" max="3600" width="24" style="262" customWidth="1"/>
    <col min="3601" max="3609" width="12.28515625" style="262"/>
    <col min="3610" max="3610" width="13.42578125" style="262" bestFit="1" customWidth="1"/>
    <col min="3611" max="3611" width="16" style="262" customWidth="1"/>
    <col min="3612" max="3612" width="66.28515625" style="262" bestFit="1" customWidth="1"/>
    <col min="3613" max="3613" width="15.7109375" style="262" customWidth="1"/>
    <col min="3614" max="3614" width="102.5703125" style="262" bestFit="1" customWidth="1"/>
    <col min="3615" max="3615" width="12.28515625" style="262"/>
    <col min="3616" max="3616" width="13.42578125" style="262" customWidth="1"/>
    <col min="3617" max="3617" width="12.28515625" style="262"/>
    <col min="3618" max="3618" width="14.5703125" style="262" customWidth="1"/>
    <col min="3619" max="3619" width="18" style="262" customWidth="1"/>
    <col min="3620" max="3620" width="16.5703125" style="262" customWidth="1"/>
    <col min="3621" max="3623" width="24" style="262" customWidth="1"/>
    <col min="3624" max="3843" width="12.28515625" style="262"/>
    <col min="3844" max="3844" width="16" style="262" customWidth="1"/>
    <col min="3845" max="3846" width="15.7109375" style="262" customWidth="1"/>
    <col min="3847" max="3847" width="17.7109375" style="262" customWidth="1"/>
    <col min="3848" max="3848" width="12.28515625" style="262"/>
    <col min="3849" max="3849" width="13.42578125" style="262" customWidth="1"/>
    <col min="3850" max="3850" width="12.28515625" style="262"/>
    <col min="3851" max="3851" width="20.42578125" style="262" bestFit="1" customWidth="1"/>
    <col min="3852" max="3852" width="13.140625" style="262" customWidth="1"/>
    <col min="3853" max="3853" width="16.5703125" style="262" customWidth="1"/>
    <col min="3854" max="3856" width="24" style="262" customWidth="1"/>
    <col min="3857" max="3865" width="12.28515625" style="262"/>
    <col min="3866" max="3866" width="13.42578125" style="262" bestFit="1" customWidth="1"/>
    <col min="3867" max="3867" width="16" style="262" customWidth="1"/>
    <col min="3868" max="3868" width="66.28515625" style="262" bestFit="1" customWidth="1"/>
    <col min="3869" max="3869" width="15.7109375" style="262" customWidth="1"/>
    <col min="3870" max="3870" width="102.5703125" style="262" bestFit="1" customWidth="1"/>
    <col min="3871" max="3871" width="12.28515625" style="262"/>
    <col min="3872" max="3872" width="13.42578125" style="262" customWidth="1"/>
    <col min="3873" max="3873" width="12.28515625" style="262"/>
    <col min="3874" max="3874" width="14.5703125" style="262" customWidth="1"/>
    <col min="3875" max="3875" width="18" style="262" customWidth="1"/>
    <col min="3876" max="3876" width="16.5703125" style="262" customWidth="1"/>
    <col min="3877" max="3879" width="24" style="262" customWidth="1"/>
    <col min="3880" max="4099" width="12.28515625" style="262"/>
    <col min="4100" max="4100" width="16" style="262" customWidth="1"/>
    <col min="4101" max="4102" width="15.7109375" style="262" customWidth="1"/>
    <col min="4103" max="4103" width="17.7109375" style="262" customWidth="1"/>
    <col min="4104" max="4104" width="12.28515625" style="262"/>
    <col min="4105" max="4105" width="13.42578125" style="262" customWidth="1"/>
    <col min="4106" max="4106" width="12.28515625" style="262"/>
    <col min="4107" max="4107" width="20.42578125" style="262" bestFit="1" customWidth="1"/>
    <col min="4108" max="4108" width="13.140625" style="262" customWidth="1"/>
    <col min="4109" max="4109" width="16.5703125" style="262" customWidth="1"/>
    <col min="4110" max="4112" width="24" style="262" customWidth="1"/>
    <col min="4113" max="4121" width="12.28515625" style="262"/>
    <col min="4122" max="4122" width="13.42578125" style="262" bestFit="1" customWidth="1"/>
    <col min="4123" max="4123" width="16" style="262" customWidth="1"/>
    <col min="4124" max="4124" width="66.28515625" style="262" bestFit="1" customWidth="1"/>
    <col min="4125" max="4125" width="15.7109375" style="262" customWidth="1"/>
    <col min="4126" max="4126" width="102.5703125" style="262" bestFit="1" customWidth="1"/>
    <col min="4127" max="4127" width="12.28515625" style="262"/>
    <col min="4128" max="4128" width="13.42578125" style="262" customWidth="1"/>
    <col min="4129" max="4129" width="12.28515625" style="262"/>
    <col min="4130" max="4130" width="14.5703125" style="262" customWidth="1"/>
    <col min="4131" max="4131" width="18" style="262" customWidth="1"/>
    <col min="4132" max="4132" width="16.5703125" style="262" customWidth="1"/>
    <col min="4133" max="4135" width="24" style="262" customWidth="1"/>
    <col min="4136" max="4355" width="12.28515625" style="262"/>
    <col min="4356" max="4356" width="16" style="262" customWidth="1"/>
    <col min="4357" max="4358" width="15.7109375" style="262" customWidth="1"/>
    <col min="4359" max="4359" width="17.7109375" style="262" customWidth="1"/>
    <col min="4360" max="4360" width="12.28515625" style="262"/>
    <col min="4361" max="4361" width="13.42578125" style="262" customWidth="1"/>
    <col min="4362" max="4362" width="12.28515625" style="262"/>
    <col min="4363" max="4363" width="20.42578125" style="262" bestFit="1" customWidth="1"/>
    <col min="4364" max="4364" width="13.140625" style="262" customWidth="1"/>
    <col min="4365" max="4365" width="16.5703125" style="262" customWidth="1"/>
    <col min="4366" max="4368" width="24" style="262" customWidth="1"/>
    <col min="4369" max="4377" width="12.28515625" style="262"/>
    <col min="4378" max="4378" width="13.42578125" style="262" bestFit="1" customWidth="1"/>
    <col min="4379" max="4379" width="16" style="262" customWidth="1"/>
    <col min="4380" max="4380" width="66.28515625" style="262" bestFit="1" customWidth="1"/>
    <col min="4381" max="4381" width="15.7109375" style="262" customWidth="1"/>
    <col min="4382" max="4382" width="102.5703125" style="262" bestFit="1" customWidth="1"/>
    <col min="4383" max="4383" width="12.28515625" style="262"/>
    <col min="4384" max="4384" width="13.42578125" style="262" customWidth="1"/>
    <col min="4385" max="4385" width="12.28515625" style="262"/>
    <col min="4386" max="4386" width="14.5703125" style="262" customWidth="1"/>
    <col min="4387" max="4387" width="18" style="262" customWidth="1"/>
    <col min="4388" max="4388" width="16.5703125" style="262" customWidth="1"/>
    <col min="4389" max="4391" width="24" style="262" customWidth="1"/>
    <col min="4392" max="4611" width="12.28515625" style="262"/>
    <col min="4612" max="4612" width="16" style="262" customWidth="1"/>
    <col min="4613" max="4614" width="15.7109375" style="262" customWidth="1"/>
    <col min="4615" max="4615" width="17.7109375" style="262" customWidth="1"/>
    <col min="4616" max="4616" width="12.28515625" style="262"/>
    <col min="4617" max="4617" width="13.42578125" style="262" customWidth="1"/>
    <col min="4618" max="4618" width="12.28515625" style="262"/>
    <col min="4619" max="4619" width="20.42578125" style="262" bestFit="1" customWidth="1"/>
    <col min="4620" max="4620" width="13.140625" style="262" customWidth="1"/>
    <col min="4621" max="4621" width="16.5703125" style="262" customWidth="1"/>
    <col min="4622" max="4624" width="24" style="262" customWidth="1"/>
    <col min="4625" max="4633" width="12.28515625" style="262"/>
    <col min="4634" max="4634" width="13.42578125" style="262" bestFit="1" customWidth="1"/>
    <col min="4635" max="4635" width="16" style="262" customWidth="1"/>
    <col min="4636" max="4636" width="66.28515625" style="262" bestFit="1" customWidth="1"/>
    <col min="4637" max="4637" width="15.7109375" style="262" customWidth="1"/>
    <col min="4638" max="4638" width="102.5703125" style="262" bestFit="1" customWidth="1"/>
    <col min="4639" max="4639" width="12.28515625" style="262"/>
    <col min="4640" max="4640" width="13.42578125" style="262" customWidth="1"/>
    <col min="4641" max="4641" width="12.28515625" style="262"/>
    <col min="4642" max="4642" width="14.5703125" style="262" customWidth="1"/>
    <col min="4643" max="4643" width="18" style="262" customWidth="1"/>
    <col min="4644" max="4644" width="16.5703125" style="262" customWidth="1"/>
    <col min="4645" max="4647" width="24" style="262" customWidth="1"/>
    <col min="4648" max="4867" width="12.28515625" style="262"/>
    <col min="4868" max="4868" width="16" style="262" customWidth="1"/>
    <col min="4869" max="4870" width="15.7109375" style="262" customWidth="1"/>
    <col min="4871" max="4871" width="17.7109375" style="262" customWidth="1"/>
    <col min="4872" max="4872" width="12.28515625" style="262"/>
    <col min="4873" max="4873" width="13.42578125" style="262" customWidth="1"/>
    <col min="4874" max="4874" width="12.28515625" style="262"/>
    <col min="4875" max="4875" width="20.42578125" style="262" bestFit="1" customWidth="1"/>
    <col min="4876" max="4876" width="13.140625" style="262" customWidth="1"/>
    <col min="4877" max="4877" width="16.5703125" style="262" customWidth="1"/>
    <col min="4878" max="4880" width="24" style="262" customWidth="1"/>
    <col min="4881" max="4889" width="12.28515625" style="262"/>
    <col min="4890" max="4890" width="13.42578125" style="262" bestFit="1" customWidth="1"/>
    <col min="4891" max="4891" width="16" style="262" customWidth="1"/>
    <col min="4892" max="4892" width="66.28515625" style="262" bestFit="1" customWidth="1"/>
    <col min="4893" max="4893" width="15.7109375" style="262" customWidth="1"/>
    <col min="4894" max="4894" width="102.5703125" style="262" bestFit="1" customWidth="1"/>
    <col min="4895" max="4895" width="12.28515625" style="262"/>
    <col min="4896" max="4896" width="13.42578125" style="262" customWidth="1"/>
    <col min="4897" max="4897" width="12.28515625" style="262"/>
    <col min="4898" max="4898" width="14.5703125" style="262" customWidth="1"/>
    <col min="4899" max="4899" width="18" style="262" customWidth="1"/>
    <col min="4900" max="4900" width="16.5703125" style="262" customWidth="1"/>
    <col min="4901" max="4903" width="24" style="262" customWidth="1"/>
    <col min="4904" max="5123" width="12.28515625" style="262"/>
    <col min="5124" max="5124" width="16" style="262" customWidth="1"/>
    <col min="5125" max="5126" width="15.7109375" style="262" customWidth="1"/>
    <col min="5127" max="5127" width="17.7109375" style="262" customWidth="1"/>
    <col min="5128" max="5128" width="12.28515625" style="262"/>
    <col min="5129" max="5129" width="13.42578125" style="262" customWidth="1"/>
    <col min="5130" max="5130" width="12.28515625" style="262"/>
    <col min="5131" max="5131" width="20.42578125" style="262" bestFit="1" customWidth="1"/>
    <col min="5132" max="5132" width="13.140625" style="262" customWidth="1"/>
    <col min="5133" max="5133" width="16.5703125" style="262" customWidth="1"/>
    <col min="5134" max="5136" width="24" style="262" customWidth="1"/>
    <col min="5137" max="5145" width="12.28515625" style="262"/>
    <col min="5146" max="5146" width="13.42578125" style="262" bestFit="1" customWidth="1"/>
    <col min="5147" max="5147" width="16" style="262" customWidth="1"/>
    <col min="5148" max="5148" width="66.28515625" style="262" bestFit="1" customWidth="1"/>
    <col min="5149" max="5149" width="15.7109375" style="262" customWidth="1"/>
    <col min="5150" max="5150" width="102.5703125" style="262" bestFit="1" customWidth="1"/>
    <col min="5151" max="5151" width="12.28515625" style="262"/>
    <col min="5152" max="5152" width="13.42578125" style="262" customWidth="1"/>
    <col min="5153" max="5153" width="12.28515625" style="262"/>
    <col min="5154" max="5154" width="14.5703125" style="262" customWidth="1"/>
    <col min="5155" max="5155" width="18" style="262" customWidth="1"/>
    <col min="5156" max="5156" width="16.5703125" style="262" customWidth="1"/>
    <col min="5157" max="5159" width="24" style="262" customWidth="1"/>
    <col min="5160" max="5379" width="12.28515625" style="262"/>
    <col min="5380" max="5380" width="16" style="262" customWidth="1"/>
    <col min="5381" max="5382" width="15.7109375" style="262" customWidth="1"/>
    <col min="5383" max="5383" width="17.7109375" style="262" customWidth="1"/>
    <col min="5384" max="5384" width="12.28515625" style="262"/>
    <col min="5385" max="5385" width="13.42578125" style="262" customWidth="1"/>
    <col min="5386" max="5386" width="12.28515625" style="262"/>
    <col min="5387" max="5387" width="20.42578125" style="262" bestFit="1" customWidth="1"/>
    <col min="5388" max="5388" width="13.140625" style="262" customWidth="1"/>
    <col min="5389" max="5389" width="16.5703125" style="262" customWidth="1"/>
    <col min="5390" max="5392" width="24" style="262" customWidth="1"/>
    <col min="5393" max="5401" width="12.28515625" style="262"/>
    <col min="5402" max="5402" width="13.42578125" style="262" bestFit="1" customWidth="1"/>
    <col min="5403" max="5403" width="16" style="262" customWidth="1"/>
    <col min="5404" max="5404" width="66.28515625" style="262" bestFit="1" customWidth="1"/>
    <col min="5405" max="5405" width="15.7109375" style="262" customWidth="1"/>
    <col min="5406" max="5406" width="102.5703125" style="262" bestFit="1" customWidth="1"/>
    <col min="5407" max="5407" width="12.28515625" style="262"/>
    <col min="5408" max="5408" width="13.42578125" style="262" customWidth="1"/>
    <col min="5409" max="5409" width="12.28515625" style="262"/>
    <col min="5410" max="5410" width="14.5703125" style="262" customWidth="1"/>
    <col min="5411" max="5411" width="18" style="262" customWidth="1"/>
    <col min="5412" max="5412" width="16.5703125" style="262" customWidth="1"/>
    <col min="5413" max="5415" width="24" style="262" customWidth="1"/>
    <col min="5416" max="5635" width="12.28515625" style="262"/>
    <col min="5636" max="5636" width="16" style="262" customWidth="1"/>
    <col min="5637" max="5638" width="15.7109375" style="262" customWidth="1"/>
    <col min="5639" max="5639" width="17.7109375" style="262" customWidth="1"/>
    <col min="5640" max="5640" width="12.28515625" style="262"/>
    <col min="5641" max="5641" width="13.42578125" style="262" customWidth="1"/>
    <col min="5642" max="5642" width="12.28515625" style="262"/>
    <col min="5643" max="5643" width="20.42578125" style="262" bestFit="1" customWidth="1"/>
    <col min="5644" max="5644" width="13.140625" style="262" customWidth="1"/>
    <col min="5645" max="5645" width="16.5703125" style="262" customWidth="1"/>
    <col min="5646" max="5648" width="24" style="262" customWidth="1"/>
    <col min="5649" max="5657" width="12.28515625" style="262"/>
    <col min="5658" max="5658" width="13.42578125" style="262" bestFit="1" customWidth="1"/>
    <col min="5659" max="5659" width="16" style="262" customWidth="1"/>
    <col min="5660" max="5660" width="66.28515625" style="262" bestFit="1" customWidth="1"/>
    <col min="5661" max="5661" width="15.7109375" style="262" customWidth="1"/>
    <col min="5662" max="5662" width="102.5703125" style="262" bestFit="1" customWidth="1"/>
    <col min="5663" max="5663" width="12.28515625" style="262"/>
    <col min="5664" max="5664" width="13.42578125" style="262" customWidth="1"/>
    <col min="5665" max="5665" width="12.28515625" style="262"/>
    <col min="5666" max="5666" width="14.5703125" style="262" customWidth="1"/>
    <col min="5667" max="5667" width="18" style="262" customWidth="1"/>
    <col min="5668" max="5668" width="16.5703125" style="262" customWidth="1"/>
    <col min="5669" max="5671" width="24" style="262" customWidth="1"/>
    <col min="5672" max="5891" width="12.28515625" style="262"/>
    <col min="5892" max="5892" width="16" style="262" customWidth="1"/>
    <col min="5893" max="5894" width="15.7109375" style="262" customWidth="1"/>
    <col min="5895" max="5895" width="17.7109375" style="262" customWidth="1"/>
    <col min="5896" max="5896" width="12.28515625" style="262"/>
    <col min="5897" max="5897" width="13.42578125" style="262" customWidth="1"/>
    <col min="5898" max="5898" width="12.28515625" style="262"/>
    <col min="5899" max="5899" width="20.42578125" style="262" bestFit="1" customWidth="1"/>
    <col min="5900" max="5900" width="13.140625" style="262" customWidth="1"/>
    <col min="5901" max="5901" width="16.5703125" style="262" customWidth="1"/>
    <col min="5902" max="5904" width="24" style="262" customWidth="1"/>
    <col min="5905" max="5913" width="12.28515625" style="262"/>
    <col min="5914" max="5914" width="13.42578125" style="262" bestFit="1" customWidth="1"/>
    <col min="5915" max="5915" width="16" style="262" customWidth="1"/>
    <col min="5916" max="5916" width="66.28515625" style="262" bestFit="1" customWidth="1"/>
    <col min="5917" max="5917" width="15.7109375" style="262" customWidth="1"/>
    <col min="5918" max="5918" width="102.5703125" style="262" bestFit="1" customWidth="1"/>
    <col min="5919" max="5919" width="12.28515625" style="262"/>
    <col min="5920" max="5920" width="13.42578125" style="262" customWidth="1"/>
    <col min="5921" max="5921" width="12.28515625" style="262"/>
    <col min="5922" max="5922" width="14.5703125" style="262" customWidth="1"/>
    <col min="5923" max="5923" width="18" style="262" customWidth="1"/>
    <col min="5924" max="5924" width="16.5703125" style="262" customWidth="1"/>
    <col min="5925" max="5927" width="24" style="262" customWidth="1"/>
    <col min="5928" max="6147" width="12.28515625" style="262"/>
    <col min="6148" max="6148" width="16" style="262" customWidth="1"/>
    <col min="6149" max="6150" width="15.7109375" style="262" customWidth="1"/>
    <col min="6151" max="6151" width="17.7109375" style="262" customWidth="1"/>
    <col min="6152" max="6152" width="12.28515625" style="262"/>
    <col min="6153" max="6153" width="13.42578125" style="262" customWidth="1"/>
    <col min="6154" max="6154" width="12.28515625" style="262"/>
    <col min="6155" max="6155" width="20.42578125" style="262" bestFit="1" customWidth="1"/>
    <col min="6156" max="6156" width="13.140625" style="262" customWidth="1"/>
    <col min="6157" max="6157" width="16.5703125" style="262" customWidth="1"/>
    <col min="6158" max="6160" width="24" style="262" customWidth="1"/>
    <col min="6161" max="6169" width="12.28515625" style="262"/>
    <col min="6170" max="6170" width="13.42578125" style="262" bestFit="1" customWidth="1"/>
    <col min="6171" max="6171" width="16" style="262" customWidth="1"/>
    <col min="6172" max="6172" width="66.28515625" style="262" bestFit="1" customWidth="1"/>
    <col min="6173" max="6173" width="15.7109375" style="262" customWidth="1"/>
    <col min="6174" max="6174" width="102.5703125" style="262" bestFit="1" customWidth="1"/>
    <col min="6175" max="6175" width="12.28515625" style="262"/>
    <col min="6176" max="6176" width="13.42578125" style="262" customWidth="1"/>
    <col min="6177" max="6177" width="12.28515625" style="262"/>
    <col min="6178" max="6178" width="14.5703125" style="262" customWidth="1"/>
    <col min="6179" max="6179" width="18" style="262" customWidth="1"/>
    <col min="6180" max="6180" width="16.5703125" style="262" customWidth="1"/>
    <col min="6181" max="6183" width="24" style="262" customWidth="1"/>
    <col min="6184" max="6403" width="12.28515625" style="262"/>
    <col min="6404" max="6404" width="16" style="262" customWidth="1"/>
    <col min="6405" max="6406" width="15.7109375" style="262" customWidth="1"/>
    <col min="6407" max="6407" width="17.7109375" style="262" customWidth="1"/>
    <col min="6408" max="6408" width="12.28515625" style="262"/>
    <col min="6409" max="6409" width="13.42578125" style="262" customWidth="1"/>
    <col min="6410" max="6410" width="12.28515625" style="262"/>
    <col min="6411" max="6411" width="20.42578125" style="262" bestFit="1" customWidth="1"/>
    <col min="6412" max="6412" width="13.140625" style="262" customWidth="1"/>
    <col min="6413" max="6413" width="16.5703125" style="262" customWidth="1"/>
    <col min="6414" max="6416" width="24" style="262" customWidth="1"/>
    <col min="6417" max="6425" width="12.28515625" style="262"/>
    <col min="6426" max="6426" width="13.42578125" style="262" bestFit="1" customWidth="1"/>
    <col min="6427" max="6427" width="16" style="262" customWidth="1"/>
    <col min="6428" max="6428" width="66.28515625" style="262" bestFit="1" customWidth="1"/>
    <col min="6429" max="6429" width="15.7109375" style="262" customWidth="1"/>
    <col min="6430" max="6430" width="102.5703125" style="262" bestFit="1" customWidth="1"/>
    <col min="6431" max="6431" width="12.28515625" style="262"/>
    <col min="6432" max="6432" width="13.42578125" style="262" customWidth="1"/>
    <col min="6433" max="6433" width="12.28515625" style="262"/>
    <col min="6434" max="6434" width="14.5703125" style="262" customWidth="1"/>
    <col min="6435" max="6435" width="18" style="262" customWidth="1"/>
    <col min="6436" max="6436" width="16.5703125" style="262" customWidth="1"/>
    <col min="6437" max="6439" width="24" style="262" customWidth="1"/>
    <col min="6440" max="6659" width="12.28515625" style="262"/>
    <col min="6660" max="6660" width="16" style="262" customWidth="1"/>
    <col min="6661" max="6662" width="15.7109375" style="262" customWidth="1"/>
    <col min="6663" max="6663" width="17.7109375" style="262" customWidth="1"/>
    <col min="6664" max="6664" width="12.28515625" style="262"/>
    <col min="6665" max="6665" width="13.42578125" style="262" customWidth="1"/>
    <col min="6666" max="6666" width="12.28515625" style="262"/>
    <col min="6667" max="6667" width="20.42578125" style="262" bestFit="1" customWidth="1"/>
    <col min="6668" max="6668" width="13.140625" style="262" customWidth="1"/>
    <col min="6669" max="6669" width="16.5703125" style="262" customWidth="1"/>
    <col min="6670" max="6672" width="24" style="262" customWidth="1"/>
    <col min="6673" max="6681" width="12.28515625" style="262"/>
    <col min="6682" max="6682" width="13.42578125" style="262" bestFit="1" customWidth="1"/>
    <col min="6683" max="6683" width="16" style="262" customWidth="1"/>
    <col min="6684" max="6684" width="66.28515625" style="262" bestFit="1" customWidth="1"/>
    <col min="6685" max="6685" width="15.7109375" style="262" customWidth="1"/>
    <col min="6686" max="6686" width="102.5703125" style="262" bestFit="1" customWidth="1"/>
    <col min="6687" max="6687" width="12.28515625" style="262"/>
    <col min="6688" max="6688" width="13.42578125" style="262" customWidth="1"/>
    <col min="6689" max="6689" width="12.28515625" style="262"/>
    <col min="6690" max="6690" width="14.5703125" style="262" customWidth="1"/>
    <col min="6691" max="6691" width="18" style="262" customWidth="1"/>
    <col min="6692" max="6692" width="16.5703125" style="262" customWidth="1"/>
    <col min="6693" max="6695" width="24" style="262" customWidth="1"/>
    <col min="6696" max="6915" width="12.28515625" style="262"/>
    <col min="6916" max="6916" width="16" style="262" customWidth="1"/>
    <col min="6917" max="6918" width="15.7109375" style="262" customWidth="1"/>
    <col min="6919" max="6919" width="17.7109375" style="262" customWidth="1"/>
    <col min="6920" max="6920" width="12.28515625" style="262"/>
    <col min="6921" max="6921" width="13.42578125" style="262" customWidth="1"/>
    <col min="6922" max="6922" width="12.28515625" style="262"/>
    <col min="6923" max="6923" width="20.42578125" style="262" bestFit="1" customWidth="1"/>
    <col min="6924" max="6924" width="13.140625" style="262" customWidth="1"/>
    <col min="6925" max="6925" width="16.5703125" style="262" customWidth="1"/>
    <col min="6926" max="6928" width="24" style="262" customWidth="1"/>
    <col min="6929" max="6937" width="12.28515625" style="262"/>
    <col min="6938" max="6938" width="13.42578125" style="262" bestFit="1" customWidth="1"/>
    <col min="6939" max="6939" width="16" style="262" customWidth="1"/>
    <col min="6940" max="6940" width="66.28515625" style="262" bestFit="1" customWidth="1"/>
    <col min="6941" max="6941" width="15.7109375" style="262" customWidth="1"/>
    <col min="6942" max="6942" width="102.5703125" style="262" bestFit="1" customWidth="1"/>
    <col min="6943" max="6943" width="12.28515625" style="262"/>
    <col min="6944" max="6944" width="13.42578125" style="262" customWidth="1"/>
    <col min="6945" max="6945" width="12.28515625" style="262"/>
    <col min="6946" max="6946" width="14.5703125" style="262" customWidth="1"/>
    <col min="6947" max="6947" width="18" style="262" customWidth="1"/>
    <col min="6948" max="6948" width="16.5703125" style="262" customWidth="1"/>
    <col min="6949" max="6951" width="24" style="262" customWidth="1"/>
    <col min="6952" max="7171" width="12.28515625" style="262"/>
    <col min="7172" max="7172" width="16" style="262" customWidth="1"/>
    <col min="7173" max="7174" width="15.7109375" style="262" customWidth="1"/>
    <col min="7175" max="7175" width="17.7109375" style="262" customWidth="1"/>
    <col min="7176" max="7176" width="12.28515625" style="262"/>
    <col min="7177" max="7177" width="13.42578125" style="262" customWidth="1"/>
    <col min="7178" max="7178" width="12.28515625" style="262"/>
    <col min="7179" max="7179" width="20.42578125" style="262" bestFit="1" customWidth="1"/>
    <col min="7180" max="7180" width="13.140625" style="262" customWidth="1"/>
    <col min="7181" max="7181" width="16.5703125" style="262" customWidth="1"/>
    <col min="7182" max="7184" width="24" style="262" customWidth="1"/>
    <col min="7185" max="7193" width="12.28515625" style="262"/>
    <col min="7194" max="7194" width="13.42578125" style="262" bestFit="1" customWidth="1"/>
    <col min="7195" max="7195" width="16" style="262" customWidth="1"/>
    <col min="7196" max="7196" width="66.28515625" style="262" bestFit="1" customWidth="1"/>
    <col min="7197" max="7197" width="15.7109375" style="262" customWidth="1"/>
    <col min="7198" max="7198" width="102.5703125" style="262" bestFit="1" customWidth="1"/>
    <col min="7199" max="7199" width="12.28515625" style="262"/>
    <col min="7200" max="7200" width="13.42578125" style="262" customWidth="1"/>
    <col min="7201" max="7201" width="12.28515625" style="262"/>
    <col min="7202" max="7202" width="14.5703125" style="262" customWidth="1"/>
    <col min="7203" max="7203" width="18" style="262" customWidth="1"/>
    <col min="7204" max="7204" width="16.5703125" style="262" customWidth="1"/>
    <col min="7205" max="7207" width="24" style="262" customWidth="1"/>
    <col min="7208" max="7427" width="12.28515625" style="262"/>
    <col min="7428" max="7428" width="16" style="262" customWidth="1"/>
    <col min="7429" max="7430" width="15.7109375" style="262" customWidth="1"/>
    <col min="7431" max="7431" width="17.7109375" style="262" customWidth="1"/>
    <col min="7432" max="7432" width="12.28515625" style="262"/>
    <col min="7433" max="7433" width="13.42578125" style="262" customWidth="1"/>
    <col min="7434" max="7434" width="12.28515625" style="262"/>
    <col min="7435" max="7435" width="20.42578125" style="262" bestFit="1" customWidth="1"/>
    <col min="7436" max="7436" width="13.140625" style="262" customWidth="1"/>
    <col min="7437" max="7437" width="16.5703125" style="262" customWidth="1"/>
    <col min="7438" max="7440" width="24" style="262" customWidth="1"/>
    <col min="7441" max="7449" width="12.28515625" style="262"/>
    <col min="7450" max="7450" width="13.42578125" style="262" bestFit="1" customWidth="1"/>
    <col min="7451" max="7451" width="16" style="262" customWidth="1"/>
    <col min="7452" max="7452" width="66.28515625" style="262" bestFit="1" customWidth="1"/>
    <col min="7453" max="7453" width="15.7109375" style="262" customWidth="1"/>
    <col min="7454" max="7454" width="102.5703125" style="262" bestFit="1" customWidth="1"/>
    <col min="7455" max="7455" width="12.28515625" style="262"/>
    <col min="7456" max="7456" width="13.42578125" style="262" customWidth="1"/>
    <col min="7457" max="7457" width="12.28515625" style="262"/>
    <col min="7458" max="7458" width="14.5703125" style="262" customWidth="1"/>
    <col min="7459" max="7459" width="18" style="262" customWidth="1"/>
    <col min="7460" max="7460" width="16.5703125" style="262" customWidth="1"/>
    <col min="7461" max="7463" width="24" style="262" customWidth="1"/>
    <col min="7464" max="7683" width="12.28515625" style="262"/>
    <col min="7684" max="7684" width="16" style="262" customWidth="1"/>
    <col min="7685" max="7686" width="15.7109375" style="262" customWidth="1"/>
    <col min="7687" max="7687" width="17.7109375" style="262" customWidth="1"/>
    <col min="7688" max="7688" width="12.28515625" style="262"/>
    <col min="7689" max="7689" width="13.42578125" style="262" customWidth="1"/>
    <col min="7690" max="7690" width="12.28515625" style="262"/>
    <col min="7691" max="7691" width="20.42578125" style="262" bestFit="1" customWidth="1"/>
    <col min="7692" max="7692" width="13.140625" style="262" customWidth="1"/>
    <col min="7693" max="7693" width="16.5703125" style="262" customWidth="1"/>
    <col min="7694" max="7696" width="24" style="262" customWidth="1"/>
    <col min="7697" max="7705" width="12.28515625" style="262"/>
    <col min="7706" max="7706" width="13.42578125" style="262" bestFit="1" customWidth="1"/>
    <col min="7707" max="7707" width="16" style="262" customWidth="1"/>
    <col min="7708" max="7708" width="66.28515625" style="262" bestFit="1" customWidth="1"/>
    <col min="7709" max="7709" width="15.7109375" style="262" customWidth="1"/>
    <col min="7710" max="7710" width="102.5703125" style="262" bestFit="1" customWidth="1"/>
    <col min="7711" max="7711" width="12.28515625" style="262"/>
    <col min="7712" max="7712" width="13.42578125" style="262" customWidth="1"/>
    <col min="7713" max="7713" width="12.28515625" style="262"/>
    <col min="7714" max="7714" width="14.5703125" style="262" customWidth="1"/>
    <col min="7715" max="7715" width="18" style="262" customWidth="1"/>
    <col min="7716" max="7716" width="16.5703125" style="262" customWidth="1"/>
    <col min="7717" max="7719" width="24" style="262" customWidth="1"/>
    <col min="7720" max="7939" width="12.28515625" style="262"/>
    <col min="7940" max="7940" width="16" style="262" customWidth="1"/>
    <col min="7941" max="7942" width="15.7109375" style="262" customWidth="1"/>
    <col min="7943" max="7943" width="17.7109375" style="262" customWidth="1"/>
    <col min="7944" max="7944" width="12.28515625" style="262"/>
    <col min="7945" max="7945" width="13.42578125" style="262" customWidth="1"/>
    <col min="7946" max="7946" width="12.28515625" style="262"/>
    <col min="7947" max="7947" width="20.42578125" style="262" bestFit="1" customWidth="1"/>
    <col min="7948" max="7948" width="13.140625" style="262" customWidth="1"/>
    <col min="7949" max="7949" width="16.5703125" style="262" customWidth="1"/>
    <col min="7950" max="7952" width="24" style="262" customWidth="1"/>
    <col min="7953" max="7961" width="12.28515625" style="262"/>
    <col min="7962" max="7962" width="13.42578125" style="262" bestFit="1" customWidth="1"/>
    <col min="7963" max="7963" width="16" style="262" customWidth="1"/>
    <col min="7964" max="7964" width="66.28515625" style="262" bestFit="1" customWidth="1"/>
    <col min="7965" max="7965" width="15.7109375" style="262" customWidth="1"/>
    <col min="7966" max="7966" width="102.5703125" style="262" bestFit="1" customWidth="1"/>
    <col min="7967" max="7967" width="12.28515625" style="262"/>
    <col min="7968" max="7968" width="13.42578125" style="262" customWidth="1"/>
    <col min="7969" max="7969" width="12.28515625" style="262"/>
    <col min="7970" max="7970" width="14.5703125" style="262" customWidth="1"/>
    <col min="7971" max="7971" width="18" style="262" customWidth="1"/>
    <col min="7972" max="7972" width="16.5703125" style="262" customWidth="1"/>
    <col min="7973" max="7975" width="24" style="262" customWidth="1"/>
    <col min="7976" max="8195" width="12.28515625" style="262"/>
    <col min="8196" max="8196" width="16" style="262" customWidth="1"/>
    <col min="8197" max="8198" width="15.7109375" style="262" customWidth="1"/>
    <col min="8199" max="8199" width="17.7109375" style="262" customWidth="1"/>
    <col min="8200" max="8200" width="12.28515625" style="262"/>
    <col min="8201" max="8201" width="13.42578125" style="262" customWidth="1"/>
    <col min="8202" max="8202" width="12.28515625" style="262"/>
    <col min="8203" max="8203" width="20.42578125" style="262" bestFit="1" customWidth="1"/>
    <col min="8204" max="8204" width="13.140625" style="262" customWidth="1"/>
    <col min="8205" max="8205" width="16.5703125" style="262" customWidth="1"/>
    <col min="8206" max="8208" width="24" style="262" customWidth="1"/>
    <col min="8209" max="8217" width="12.28515625" style="262"/>
    <col min="8218" max="8218" width="13.42578125" style="262" bestFit="1" customWidth="1"/>
    <col min="8219" max="8219" width="16" style="262" customWidth="1"/>
    <col min="8220" max="8220" width="66.28515625" style="262" bestFit="1" customWidth="1"/>
    <col min="8221" max="8221" width="15.7109375" style="262" customWidth="1"/>
    <col min="8222" max="8222" width="102.5703125" style="262" bestFit="1" customWidth="1"/>
    <col min="8223" max="8223" width="12.28515625" style="262"/>
    <col min="8224" max="8224" width="13.42578125" style="262" customWidth="1"/>
    <col min="8225" max="8225" width="12.28515625" style="262"/>
    <col min="8226" max="8226" width="14.5703125" style="262" customWidth="1"/>
    <col min="8227" max="8227" width="18" style="262" customWidth="1"/>
    <col min="8228" max="8228" width="16.5703125" style="262" customWidth="1"/>
    <col min="8229" max="8231" width="24" style="262" customWidth="1"/>
    <col min="8232" max="8451" width="12.28515625" style="262"/>
    <col min="8452" max="8452" width="16" style="262" customWidth="1"/>
    <col min="8453" max="8454" width="15.7109375" style="262" customWidth="1"/>
    <col min="8455" max="8455" width="17.7109375" style="262" customWidth="1"/>
    <col min="8456" max="8456" width="12.28515625" style="262"/>
    <col min="8457" max="8457" width="13.42578125" style="262" customWidth="1"/>
    <col min="8458" max="8458" width="12.28515625" style="262"/>
    <col min="8459" max="8459" width="20.42578125" style="262" bestFit="1" customWidth="1"/>
    <col min="8460" max="8460" width="13.140625" style="262" customWidth="1"/>
    <col min="8461" max="8461" width="16.5703125" style="262" customWidth="1"/>
    <col min="8462" max="8464" width="24" style="262" customWidth="1"/>
    <col min="8465" max="8473" width="12.28515625" style="262"/>
    <col min="8474" max="8474" width="13.42578125" style="262" bestFit="1" customWidth="1"/>
    <col min="8475" max="8475" width="16" style="262" customWidth="1"/>
    <col min="8476" max="8476" width="66.28515625" style="262" bestFit="1" customWidth="1"/>
    <col min="8477" max="8477" width="15.7109375" style="262" customWidth="1"/>
    <col min="8478" max="8478" width="102.5703125" style="262" bestFit="1" customWidth="1"/>
    <col min="8479" max="8479" width="12.28515625" style="262"/>
    <col min="8480" max="8480" width="13.42578125" style="262" customWidth="1"/>
    <col min="8481" max="8481" width="12.28515625" style="262"/>
    <col min="8482" max="8482" width="14.5703125" style="262" customWidth="1"/>
    <col min="8483" max="8483" width="18" style="262" customWidth="1"/>
    <col min="8484" max="8484" width="16.5703125" style="262" customWidth="1"/>
    <col min="8485" max="8487" width="24" style="262" customWidth="1"/>
    <col min="8488" max="8707" width="12.28515625" style="262"/>
    <col min="8708" max="8708" width="16" style="262" customWidth="1"/>
    <col min="8709" max="8710" width="15.7109375" style="262" customWidth="1"/>
    <col min="8711" max="8711" width="17.7109375" style="262" customWidth="1"/>
    <col min="8712" max="8712" width="12.28515625" style="262"/>
    <col min="8713" max="8713" width="13.42578125" style="262" customWidth="1"/>
    <col min="8714" max="8714" width="12.28515625" style="262"/>
    <col min="8715" max="8715" width="20.42578125" style="262" bestFit="1" customWidth="1"/>
    <col min="8716" max="8716" width="13.140625" style="262" customWidth="1"/>
    <col min="8717" max="8717" width="16.5703125" style="262" customWidth="1"/>
    <col min="8718" max="8720" width="24" style="262" customWidth="1"/>
    <col min="8721" max="8729" width="12.28515625" style="262"/>
    <col min="8730" max="8730" width="13.42578125" style="262" bestFit="1" customWidth="1"/>
    <col min="8731" max="8731" width="16" style="262" customWidth="1"/>
    <col min="8732" max="8732" width="66.28515625" style="262" bestFit="1" customWidth="1"/>
    <col min="8733" max="8733" width="15.7109375" style="262" customWidth="1"/>
    <col min="8734" max="8734" width="102.5703125" style="262" bestFit="1" customWidth="1"/>
    <col min="8735" max="8735" width="12.28515625" style="262"/>
    <col min="8736" max="8736" width="13.42578125" style="262" customWidth="1"/>
    <col min="8737" max="8737" width="12.28515625" style="262"/>
    <col min="8738" max="8738" width="14.5703125" style="262" customWidth="1"/>
    <col min="8739" max="8739" width="18" style="262" customWidth="1"/>
    <col min="8740" max="8740" width="16.5703125" style="262" customWidth="1"/>
    <col min="8741" max="8743" width="24" style="262" customWidth="1"/>
    <col min="8744" max="8963" width="12.28515625" style="262"/>
    <col min="8964" max="8964" width="16" style="262" customWidth="1"/>
    <col min="8965" max="8966" width="15.7109375" style="262" customWidth="1"/>
    <col min="8967" max="8967" width="17.7109375" style="262" customWidth="1"/>
    <col min="8968" max="8968" width="12.28515625" style="262"/>
    <col min="8969" max="8969" width="13.42578125" style="262" customWidth="1"/>
    <col min="8970" max="8970" width="12.28515625" style="262"/>
    <col min="8971" max="8971" width="20.42578125" style="262" bestFit="1" customWidth="1"/>
    <col min="8972" max="8972" width="13.140625" style="262" customWidth="1"/>
    <col min="8973" max="8973" width="16.5703125" style="262" customWidth="1"/>
    <col min="8974" max="8976" width="24" style="262" customWidth="1"/>
    <col min="8977" max="8985" width="12.28515625" style="262"/>
    <col min="8986" max="8986" width="13.42578125" style="262" bestFit="1" customWidth="1"/>
    <col min="8987" max="8987" width="16" style="262" customWidth="1"/>
    <col min="8988" max="8988" width="66.28515625" style="262" bestFit="1" customWidth="1"/>
    <col min="8989" max="8989" width="15.7109375" style="262" customWidth="1"/>
    <col min="8990" max="8990" width="102.5703125" style="262" bestFit="1" customWidth="1"/>
    <col min="8991" max="8991" width="12.28515625" style="262"/>
    <col min="8992" max="8992" width="13.42578125" style="262" customWidth="1"/>
    <col min="8993" max="8993" width="12.28515625" style="262"/>
    <col min="8994" max="8994" width="14.5703125" style="262" customWidth="1"/>
    <col min="8995" max="8995" width="18" style="262" customWidth="1"/>
    <col min="8996" max="8996" width="16.5703125" style="262" customWidth="1"/>
    <col min="8997" max="8999" width="24" style="262" customWidth="1"/>
    <col min="9000" max="9219" width="12.28515625" style="262"/>
    <col min="9220" max="9220" width="16" style="262" customWidth="1"/>
    <col min="9221" max="9222" width="15.7109375" style="262" customWidth="1"/>
    <col min="9223" max="9223" width="17.7109375" style="262" customWidth="1"/>
    <col min="9224" max="9224" width="12.28515625" style="262"/>
    <col min="9225" max="9225" width="13.42578125" style="262" customWidth="1"/>
    <col min="9226" max="9226" width="12.28515625" style="262"/>
    <col min="9227" max="9227" width="20.42578125" style="262" bestFit="1" customWidth="1"/>
    <col min="9228" max="9228" width="13.140625" style="262" customWidth="1"/>
    <col min="9229" max="9229" width="16.5703125" style="262" customWidth="1"/>
    <col min="9230" max="9232" width="24" style="262" customWidth="1"/>
    <col min="9233" max="9241" width="12.28515625" style="262"/>
    <col min="9242" max="9242" width="13.42578125" style="262" bestFit="1" customWidth="1"/>
    <col min="9243" max="9243" width="16" style="262" customWidth="1"/>
    <col min="9244" max="9244" width="66.28515625" style="262" bestFit="1" customWidth="1"/>
    <col min="9245" max="9245" width="15.7109375" style="262" customWidth="1"/>
    <col min="9246" max="9246" width="102.5703125" style="262" bestFit="1" customWidth="1"/>
    <col min="9247" max="9247" width="12.28515625" style="262"/>
    <col min="9248" max="9248" width="13.42578125" style="262" customWidth="1"/>
    <col min="9249" max="9249" width="12.28515625" style="262"/>
    <col min="9250" max="9250" width="14.5703125" style="262" customWidth="1"/>
    <col min="9251" max="9251" width="18" style="262" customWidth="1"/>
    <col min="9252" max="9252" width="16.5703125" style="262" customWidth="1"/>
    <col min="9253" max="9255" width="24" style="262" customWidth="1"/>
    <col min="9256" max="9475" width="12.28515625" style="262"/>
    <col min="9476" max="9476" width="16" style="262" customWidth="1"/>
    <col min="9477" max="9478" width="15.7109375" style="262" customWidth="1"/>
    <col min="9479" max="9479" width="17.7109375" style="262" customWidth="1"/>
    <col min="9480" max="9480" width="12.28515625" style="262"/>
    <col min="9481" max="9481" width="13.42578125" style="262" customWidth="1"/>
    <col min="9482" max="9482" width="12.28515625" style="262"/>
    <col min="9483" max="9483" width="20.42578125" style="262" bestFit="1" customWidth="1"/>
    <col min="9484" max="9484" width="13.140625" style="262" customWidth="1"/>
    <col min="9485" max="9485" width="16.5703125" style="262" customWidth="1"/>
    <col min="9486" max="9488" width="24" style="262" customWidth="1"/>
    <col min="9489" max="9497" width="12.28515625" style="262"/>
    <col min="9498" max="9498" width="13.42578125" style="262" bestFit="1" customWidth="1"/>
    <col min="9499" max="9499" width="16" style="262" customWidth="1"/>
    <col min="9500" max="9500" width="66.28515625" style="262" bestFit="1" customWidth="1"/>
    <col min="9501" max="9501" width="15.7109375" style="262" customWidth="1"/>
    <col min="9502" max="9502" width="102.5703125" style="262" bestFit="1" customWidth="1"/>
    <col min="9503" max="9503" width="12.28515625" style="262"/>
    <col min="9504" max="9504" width="13.42578125" style="262" customWidth="1"/>
    <col min="9505" max="9505" width="12.28515625" style="262"/>
    <col min="9506" max="9506" width="14.5703125" style="262" customWidth="1"/>
    <col min="9507" max="9507" width="18" style="262" customWidth="1"/>
    <col min="9508" max="9508" width="16.5703125" style="262" customWidth="1"/>
    <col min="9509" max="9511" width="24" style="262" customWidth="1"/>
    <col min="9512" max="9731" width="12.28515625" style="262"/>
    <col min="9732" max="9732" width="16" style="262" customWidth="1"/>
    <col min="9733" max="9734" width="15.7109375" style="262" customWidth="1"/>
    <col min="9735" max="9735" width="17.7109375" style="262" customWidth="1"/>
    <col min="9736" max="9736" width="12.28515625" style="262"/>
    <col min="9737" max="9737" width="13.42578125" style="262" customWidth="1"/>
    <col min="9738" max="9738" width="12.28515625" style="262"/>
    <col min="9739" max="9739" width="20.42578125" style="262" bestFit="1" customWidth="1"/>
    <col min="9740" max="9740" width="13.140625" style="262" customWidth="1"/>
    <col min="9741" max="9741" width="16.5703125" style="262" customWidth="1"/>
    <col min="9742" max="9744" width="24" style="262" customWidth="1"/>
    <col min="9745" max="9753" width="12.28515625" style="262"/>
    <col min="9754" max="9754" width="13.42578125" style="262" bestFit="1" customWidth="1"/>
    <col min="9755" max="9755" width="16" style="262" customWidth="1"/>
    <col min="9756" max="9756" width="66.28515625" style="262" bestFit="1" customWidth="1"/>
    <col min="9757" max="9757" width="15.7109375" style="262" customWidth="1"/>
    <col min="9758" max="9758" width="102.5703125" style="262" bestFit="1" customWidth="1"/>
    <col min="9759" max="9759" width="12.28515625" style="262"/>
    <col min="9760" max="9760" width="13.42578125" style="262" customWidth="1"/>
    <col min="9761" max="9761" width="12.28515625" style="262"/>
    <col min="9762" max="9762" width="14.5703125" style="262" customWidth="1"/>
    <col min="9763" max="9763" width="18" style="262" customWidth="1"/>
    <col min="9764" max="9764" width="16.5703125" style="262" customWidth="1"/>
    <col min="9765" max="9767" width="24" style="262" customWidth="1"/>
    <col min="9768" max="9987" width="12.28515625" style="262"/>
    <col min="9988" max="9988" width="16" style="262" customWidth="1"/>
    <col min="9989" max="9990" width="15.7109375" style="262" customWidth="1"/>
    <col min="9991" max="9991" width="17.7109375" style="262" customWidth="1"/>
    <col min="9992" max="9992" width="12.28515625" style="262"/>
    <col min="9993" max="9993" width="13.42578125" style="262" customWidth="1"/>
    <col min="9994" max="9994" width="12.28515625" style="262"/>
    <col min="9995" max="9995" width="20.42578125" style="262" bestFit="1" customWidth="1"/>
    <col min="9996" max="9996" width="13.140625" style="262" customWidth="1"/>
    <col min="9997" max="9997" width="16.5703125" style="262" customWidth="1"/>
    <col min="9998" max="10000" width="24" style="262" customWidth="1"/>
    <col min="10001" max="10009" width="12.28515625" style="262"/>
    <col min="10010" max="10010" width="13.42578125" style="262" bestFit="1" customWidth="1"/>
    <col min="10011" max="10011" width="16" style="262" customWidth="1"/>
    <col min="10012" max="10012" width="66.28515625" style="262" bestFit="1" customWidth="1"/>
    <col min="10013" max="10013" width="15.7109375" style="262" customWidth="1"/>
    <col min="10014" max="10014" width="102.5703125" style="262" bestFit="1" customWidth="1"/>
    <col min="10015" max="10015" width="12.28515625" style="262"/>
    <col min="10016" max="10016" width="13.42578125" style="262" customWidth="1"/>
    <col min="10017" max="10017" width="12.28515625" style="262"/>
    <col min="10018" max="10018" width="14.5703125" style="262" customWidth="1"/>
    <col min="10019" max="10019" width="18" style="262" customWidth="1"/>
    <col min="10020" max="10020" width="16.5703125" style="262" customWidth="1"/>
    <col min="10021" max="10023" width="24" style="262" customWidth="1"/>
    <col min="10024" max="10243" width="12.28515625" style="262"/>
    <col min="10244" max="10244" width="16" style="262" customWidth="1"/>
    <col min="10245" max="10246" width="15.7109375" style="262" customWidth="1"/>
    <col min="10247" max="10247" width="17.7109375" style="262" customWidth="1"/>
    <col min="10248" max="10248" width="12.28515625" style="262"/>
    <col min="10249" max="10249" width="13.42578125" style="262" customWidth="1"/>
    <col min="10250" max="10250" width="12.28515625" style="262"/>
    <col min="10251" max="10251" width="20.42578125" style="262" bestFit="1" customWidth="1"/>
    <col min="10252" max="10252" width="13.140625" style="262" customWidth="1"/>
    <col min="10253" max="10253" width="16.5703125" style="262" customWidth="1"/>
    <col min="10254" max="10256" width="24" style="262" customWidth="1"/>
    <col min="10257" max="10265" width="12.28515625" style="262"/>
    <col min="10266" max="10266" width="13.42578125" style="262" bestFit="1" customWidth="1"/>
    <col min="10267" max="10267" width="16" style="262" customWidth="1"/>
    <col min="10268" max="10268" width="66.28515625" style="262" bestFit="1" customWidth="1"/>
    <col min="10269" max="10269" width="15.7109375" style="262" customWidth="1"/>
    <col min="10270" max="10270" width="102.5703125" style="262" bestFit="1" customWidth="1"/>
    <col min="10271" max="10271" width="12.28515625" style="262"/>
    <col min="10272" max="10272" width="13.42578125" style="262" customWidth="1"/>
    <col min="10273" max="10273" width="12.28515625" style="262"/>
    <col min="10274" max="10274" width="14.5703125" style="262" customWidth="1"/>
    <col min="10275" max="10275" width="18" style="262" customWidth="1"/>
    <col min="10276" max="10276" width="16.5703125" style="262" customWidth="1"/>
    <col min="10277" max="10279" width="24" style="262" customWidth="1"/>
    <col min="10280" max="10499" width="12.28515625" style="262"/>
    <col min="10500" max="10500" width="16" style="262" customWidth="1"/>
    <col min="10501" max="10502" width="15.7109375" style="262" customWidth="1"/>
    <col min="10503" max="10503" width="17.7109375" style="262" customWidth="1"/>
    <col min="10504" max="10504" width="12.28515625" style="262"/>
    <col min="10505" max="10505" width="13.42578125" style="262" customWidth="1"/>
    <col min="10506" max="10506" width="12.28515625" style="262"/>
    <col min="10507" max="10507" width="20.42578125" style="262" bestFit="1" customWidth="1"/>
    <col min="10508" max="10508" width="13.140625" style="262" customWidth="1"/>
    <col min="10509" max="10509" width="16.5703125" style="262" customWidth="1"/>
    <col min="10510" max="10512" width="24" style="262" customWidth="1"/>
    <col min="10513" max="10521" width="12.28515625" style="262"/>
    <col min="10522" max="10522" width="13.42578125" style="262" bestFit="1" customWidth="1"/>
    <col min="10523" max="10523" width="16" style="262" customWidth="1"/>
    <col min="10524" max="10524" width="66.28515625" style="262" bestFit="1" customWidth="1"/>
    <col min="10525" max="10525" width="15.7109375" style="262" customWidth="1"/>
    <col min="10526" max="10526" width="102.5703125" style="262" bestFit="1" customWidth="1"/>
    <col min="10527" max="10527" width="12.28515625" style="262"/>
    <col min="10528" max="10528" width="13.42578125" style="262" customWidth="1"/>
    <col min="10529" max="10529" width="12.28515625" style="262"/>
    <col min="10530" max="10530" width="14.5703125" style="262" customWidth="1"/>
    <col min="10531" max="10531" width="18" style="262" customWidth="1"/>
    <col min="10532" max="10532" width="16.5703125" style="262" customWidth="1"/>
    <col min="10533" max="10535" width="24" style="262" customWidth="1"/>
    <col min="10536" max="10755" width="12.28515625" style="262"/>
    <col min="10756" max="10756" width="16" style="262" customWidth="1"/>
    <col min="10757" max="10758" width="15.7109375" style="262" customWidth="1"/>
    <col min="10759" max="10759" width="17.7109375" style="262" customWidth="1"/>
    <col min="10760" max="10760" width="12.28515625" style="262"/>
    <col min="10761" max="10761" width="13.42578125" style="262" customWidth="1"/>
    <col min="10762" max="10762" width="12.28515625" style="262"/>
    <col min="10763" max="10763" width="20.42578125" style="262" bestFit="1" customWidth="1"/>
    <col min="10764" max="10764" width="13.140625" style="262" customWidth="1"/>
    <col min="10765" max="10765" width="16.5703125" style="262" customWidth="1"/>
    <col min="10766" max="10768" width="24" style="262" customWidth="1"/>
    <col min="10769" max="10777" width="12.28515625" style="262"/>
    <col min="10778" max="10778" width="13.42578125" style="262" bestFit="1" customWidth="1"/>
    <col min="10779" max="10779" width="16" style="262" customWidth="1"/>
    <col min="10780" max="10780" width="66.28515625" style="262" bestFit="1" customWidth="1"/>
    <col min="10781" max="10781" width="15.7109375" style="262" customWidth="1"/>
    <col min="10782" max="10782" width="102.5703125" style="262" bestFit="1" customWidth="1"/>
    <col min="10783" max="10783" width="12.28515625" style="262"/>
    <col min="10784" max="10784" width="13.42578125" style="262" customWidth="1"/>
    <col min="10785" max="10785" width="12.28515625" style="262"/>
    <col min="10786" max="10786" width="14.5703125" style="262" customWidth="1"/>
    <col min="10787" max="10787" width="18" style="262" customWidth="1"/>
    <col min="10788" max="10788" width="16.5703125" style="262" customWidth="1"/>
    <col min="10789" max="10791" width="24" style="262" customWidth="1"/>
    <col min="10792" max="11011" width="12.28515625" style="262"/>
    <col min="11012" max="11012" width="16" style="262" customWidth="1"/>
    <col min="11013" max="11014" width="15.7109375" style="262" customWidth="1"/>
    <col min="11015" max="11015" width="17.7109375" style="262" customWidth="1"/>
    <col min="11016" max="11016" width="12.28515625" style="262"/>
    <col min="11017" max="11017" width="13.42578125" style="262" customWidth="1"/>
    <col min="11018" max="11018" width="12.28515625" style="262"/>
    <col min="11019" max="11019" width="20.42578125" style="262" bestFit="1" customWidth="1"/>
    <col min="11020" max="11020" width="13.140625" style="262" customWidth="1"/>
    <col min="11021" max="11021" width="16.5703125" style="262" customWidth="1"/>
    <col min="11022" max="11024" width="24" style="262" customWidth="1"/>
    <col min="11025" max="11033" width="12.28515625" style="262"/>
    <col min="11034" max="11034" width="13.42578125" style="262" bestFit="1" customWidth="1"/>
    <col min="11035" max="11035" width="16" style="262" customWidth="1"/>
    <col min="11036" max="11036" width="66.28515625" style="262" bestFit="1" customWidth="1"/>
    <col min="11037" max="11037" width="15.7109375" style="262" customWidth="1"/>
    <col min="11038" max="11038" width="102.5703125" style="262" bestFit="1" customWidth="1"/>
    <col min="11039" max="11039" width="12.28515625" style="262"/>
    <col min="11040" max="11040" width="13.42578125" style="262" customWidth="1"/>
    <col min="11041" max="11041" width="12.28515625" style="262"/>
    <col min="11042" max="11042" width="14.5703125" style="262" customWidth="1"/>
    <col min="11043" max="11043" width="18" style="262" customWidth="1"/>
    <col min="11044" max="11044" width="16.5703125" style="262" customWidth="1"/>
    <col min="11045" max="11047" width="24" style="262" customWidth="1"/>
    <col min="11048" max="11267" width="12.28515625" style="262"/>
    <col min="11268" max="11268" width="16" style="262" customWidth="1"/>
    <col min="11269" max="11270" width="15.7109375" style="262" customWidth="1"/>
    <col min="11271" max="11271" width="17.7109375" style="262" customWidth="1"/>
    <col min="11272" max="11272" width="12.28515625" style="262"/>
    <col min="11273" max="11273" width="13.42578125" style="262" customWidth="1"/>
    <col min="11274" max="11274" width="12.28515625" style="262"/>
    <col min="11275" max="11275" width="20.42578125" style="262" bestFit="1" customWidth="1"/>
    <col min="11276" max="11276" width="13.140625" style="262" customWidth="1"/>
    <col min="11277" max="11277" width="16.5703125" style="262" customWidth="1"/>
    <col min="11278" max="11280" width="24" style="262" customWidth="1"/>
    <col min="11281" max="11289" width="12.28515625" style="262"/>
    <col min="11290" max="11290" width="13.42578125" style="262" bestFit="1" customWidth="1"/>
    <col min="11291" max="11291" width="16" style="262" customWidth="1"/>
    <col min="11292" max="11292" width="66.28515625" style="262" bestFit="1" customWidth="1"/>
    <col min="11293" max="11293" width="15.7109375" style="262" customWidth="1"/>
    <col min="11294" max="11294" width="102.5703125" style="262" bestFit="1" customWidth="1"/>
    <col min="11295" max="11295" width="12.28515625" style="262"/>
    <col min="11296" max="11296" width="13.42578125" style="262" customWidth="1"/>
    <col min="11297" max="11297" width="12.28515625" style="262"/>
    <col min="11298" max="11298" width="14.5703125" style="262" customWidth="1"/>
    <col min="11299" max="11299" width="18" style="262" customWidth="1"/>
    <col min="11300" max="11300" width="16.5703125" style="262" customWidth="1"/>
    <col min="11301" max="11303" width="24" style="262" customWidth="1"/>
    <col min="11304" max="11523" width="12.28515625" style="262"/>
    <col min="11524" max="11524" width="16" style="262" customWidth="1"/>
    <col min="11525" max="11526" width="15.7109375" style="262" customWidth="1"/>
    <col min="11527" max="11527" width="17.7109375" style="262" customWidth="1"/>
    <col min="11528" max="11528" width="12.28515625" style="262"/>
    <col min="11529" max="11529" width="13.42578125" style="262" customWidth="1"/>
    <col min="11530" max="11530" width="12.28515625" style="262"/>
    <col min="11531" max="11531" width="20.42578125" style="262" bestFit="1" customWidth="1"/>
    <col min="11532" max="11532" width="13.140625" style="262" customWidth="1"/>
    <col min="11533" max="11533" width="16.5703125" style="262" customWidth="1"/>
    <col min="11534" max="11536" width="24" style="262" customWidth="1"/>
    <col min="11537" max="11545" width="12.28515625" style="262"/>
    <col min="11546" max="11546" width="13.42578125" style="262" bestFit="1" customWidth="1"/>
    <col min="11547" max="11547" width="16" style="262" customWidth="1"/>
    <col min="11548" max="11548" width="66.28515625" style="262" bestFit="1" customWidth="1"/>
    <col min="11549" max="11549" width="15.7109375" style="262" customWidth="1"/>
    <col min="11550" max="11550" width="102.5703125" style="262" bestFit="1" customWidth="1"/>
    <col min="11551" max="11551" width="12.28515625" style="262"/>
    <col min="11552" max="11552" width="13.42578125" style="262" customWidth="1"/>
    <col min="11553" max="11553" width="12.28515625" style="262"/>
    <col min="11554" max="11554" width="14.5703125" style="262" customWidth="1"/>
    <col min="11555" max="11555" width="18" style="262" customWidth="1"/>
    <col min="11556" max="11556" width="16.5703125" style="262" customWidth="1"/>
    <col min="11557" max="11559" width="24" style="262" customWidth="1"/>
    <col min="11560" max="11779" width="12.28515625" style="262"/>
    <col min="11780" max="11780" width="16" style="262" customWidth="1"/>
    <col min="11781" max="11782" width="15.7109375" style="262" customWidth="1"/>
    <col min="11783" max="11783" width="17.7109375" style="262" customWidth="1"/>
    <col min="11784" max="11784" width="12.28515625" style="262"/>
    <col min="11785" max="11785" width="13.42578125" style="262" customWidth="1"/>
    <col min="11786" max="11786" width="12.28515625" style="262"/>
    <col min="11787" max="11787" width="20.42578125" style="262" bestFit="1" customWidth="1"/>
    <col min="11788" max="11788" width="13.140625" style="262" customWidth="1"/>
    <col min="11789" max="11789" width="16.5703125" style="262" customWidth="1"/>
    <col min="11790" max="11792" width="24" style="262" customWidth="1"/>
    <col min="11793" max="11801" width="12.28515625" style="262"/>
    <col min="11802" max="11802" width="13.42578125" style="262" bestFit="1" customWidth="1"/>
    <col min="11803" max="11803" width="16" style="262" customWidth="1"/>
    <col min="11804" max="11804" width="66.28515625" style="262" bestFit="1" customWidth="1"/>
    <col min="11805" max="11805" width="15.7109375" style="262" customWidth="1"/>
    <col min="11806" max="11806" width="102.5703125" style="262" bestFit="1" customWidth="1"/>
    <col min="11807" max="11807" width="12.28515625" style="262"/>
    <col min="11808" max="11808" width="13.42578125" style="262" customWidth="1"/>
    <col min="11809" max="11809" width="12.28515625" style="262"/>
    <col min="11810" max="11810" width="14.5703125" style="262" customWidth="1"/>
    <col min="11811" max="11811" width="18" style="262" customWidth="1"/>
    <col min="11812" max="11812" width="16.5703125" style="262" customWidth="1"/>
    <col min="11813" max="11815" width="24" style="262" customWidth="1"/>
    <col min="11816" max="12035" width="12.28515625" style="262"/>
    <col min="12036" max="12036" width="16" style="262" customWidth="1"/>
    <col min="12037" max="12038" width="15.7109375" style="262" customWidth="1"/>
    <col min="12039" max="12039" width="17.7109375" style="262" customWidth="1"/>
    <col min="12040" max="12040" width="12.28515625" style="262"/>
    <col min="12041" max="12041" width="13.42578125" style="262" customWidth="1"/>
    <col min="12042" max="12042" width="12.28515625" style="262"/>
    <col min="12043" max="12043" width="20.42578125" style="262" bestFit="1" customWidth="1"/>
    <col min="12044" max="12044" width="13.140625" style="262" customWidth="1"/>
    <col min="12045" max="12045" width="16.5703125" style="262" customWidth="1"/>
    <col min="12046" max="12048" width="24" style="262" customWidth="1"/>
    <col min="12049" max="12057" width="12.28515625" style="262"/>
    <col min="12058" max="12058" width="13.42578125" style="262" bestFit="1" customWidth="1"/>
    <col min="12059" max="12059" width="16" style="262" customWidth="1"/>
    <col min="12060" max="12060" width="66.28515625" style="262" bestFit="1" customWidth="1"/>
    <col min="12061" max="12061" width="15.7109375" style="262" customWidth="1"/>
    <col min="12062" max="12062" width="102.5703125" style="262" bestFit="1" customWidth="1"/>
    <col min="12063" max="12063" width="12.28515625" style="262"/>
    <col min="12064" max="12064" width="13.42578125" style="262" customWidth="1"/>
    <col min="12065" max="12065" width="12.28515625" style="262"/>
    <col min="12066" max="12066" width="14.5703125" style="262" customWidth="1"/>
    <col min="12067" max="12067" width="18" style="262" customWidth="1"/>
    <col min="12068" max="12068" width="16.5703125" style="262" customWidth="1"/>
    <col min="12069" max="12071" width="24" style="262" customWidth="1"/>
    <col min="12072" max="12291" width="12.28515625" style="262"/>
    <col min="12292" max="12292" width="16" style="262" customWidth="1"/>
    <col min="12293" max="12294" width="15.7109375" style="262" customWidth="1"/>
    <col min="12295" max="12295" width="17.7109375" style="262" customWidth="1"/>
    <col min="12296" max="12296" width="12.28515625" style="262"/>
    <col min="12297" max="12297" width="13.42578125" style="262" customWidth="1"/>
    <col min="12298" max="12298" width="12.28515625" style="262"/>
    <col min="12299" max="12299" width="20.42578125" style="262" bestFit="1" customWidth="1"/>
    <col min="12300" max="12300" width="13.140625" style="262" customWidth="1"/>
    <col min="12301" max="12301" width="16.5703125" style="262" customWidth="1"/>
    <col min="12302" max="12304" width="24" style="262" customWidth="1"/>
    <col min="12305" max="12313" width="12.28515625" style="262"/>
    <col min="12314" max="12314" width="13.42578125" style="262" bestFit="1" customWidth="1"/>
    <col min="12315" max="12315" width="16" style="262" customWidth="1"/>
    <col min="12316" max="12316" width="66.28515625" style="262" bestFit="1" customWidth="1"/>
    <col min="12317" max="12317" width="15.7109375" style="262" customWidth="1"/>
    <col min="12318" max="12318" width="102.5703125" style="262" bestFit="1" customWidth="1"/>
    <col min="12319" max="12319" width="12.28515625" style="262"/>
    <col min="12320" max="12320" width="13.42578125" style="262" customWidth="1"/>
    <col min="12321" max="12321" width="12.28515625" style="262"/>
    <col min="12322" max="12322" width="14.5703125" style="262" customWidth="1"/>
    <col min="12323" max="12323" width="18" style="262" customWidth="1"/>
    <col min="12324" max="12324" width="16.5703125" style="262" customWidth="1"/>
    <col min="12325" max="12327" width="24" style="262" customWidth="1"/>
    <col min="12328" max="12547" width="12.28515625" style="262"/>
    <col min="12548" max="12548" width="16" style="262" customWidth="1"/>
    <col min="12549" max="12550" width="15.7109375" style="262" customWidth="1"/>
    <col min="12551" max="12551" width="17.7109375" style="262" customWidth="1"/>
    <col min="12552" max="12552" width="12.28515625" style="262"/>
    <col min="12553" max="12553" width="13.42578125" style="262" customWidth="1"/>
    <col min="12554" max="12554" width="12.28515625" style="262"/>
    <col min="12555" max="12555" width="20.42578125" style="262" bestFit="1" customWidth="1"/>
    <col min="12556" max="12556" width="13.140625" style="262" customWidth="1"/>
    <col min="12557" max="12557" width="16.5703125" style="262" customWidth="1"/>
    <col min="12558" max="12560" width="24" style="262" customWidth="1"/>
    <col min="12561" max="12569" width="12.28515625" style="262"/>
    <col min="12570" max="12570" width="13.42578125" style="262" bestFit="1" customWidth="1"/>
    <col min="12571" max="12571" width="16" style="262" customWidth="1"/>
    <col min="12572" max="12572" width="66.28515625" style="262" bestFit="1" customWidth="1"/>
    <col min="12573" max="12573" width="15.7109375" style="262" customWidth="1"/>
    <col min="12574" max="12574" width="102.5703125" style="262" bestFit="1" customWidth="1"/>
    <col min="12575" max="12575" width="12.28515625" style="262"/>
    <col min="12576" max="12576" width="13.42578125" style="262" customWidth="1"/>
    <col min="12577" max="12577" width="12.28515625" style="262"/>
    <col min="12578" max="12578" width="14.5703125" style="262" customWidth="1"/>
    <col min="12579" max="12579" width="18" style="262" customWidth="1"/>
    <col min="12580" max="12580" width="16.5703125" style="262" customWidth="1"/>
    <col min="12581" max="12583" width="24" style="262" customWidth="1"/>
    <col min="12584" max="12803" width="12.28515625" style="262"/>
    <col min="12804" max="12804" width="16" style="262" customWidth="1"/>
    <col min="12805" max="12806" width="15.7109375" style="262" customWidth="1"/>
    <col min="12807" max="12807" width="17.7109375" style="262" customWidth="1"/>
    <col min="12808" max="12808" width="12.28515625" style="262"/>
    <col min="12809" max="12809" width="13.42578125" style="262" customWidth="1"/>
    <col min="12810" max="12810" width="12.28515625" style="262"/>
    <col min="12811" max="12811" width="20.42578125" style="262" bestFit="1" customWidth="1"/>
    <col min="12812" max="12812" width="13.140625" style="262" customWidth="1"/>
    <col min="12813" max="12813" width="16.5703125" style="262" customWidth="1"/>
    <col min="12814" max="12816" width="24" style="262" customWidth="1"/>
    <col min="12817" max="12825" width="12.28515625" style="262"/>
    <col min="12826" max="12826" width="13.42578125" style="262" bestFit="1" customWidth="1"/>
    <col min="12827" max="12827" width="16" style="262" customWidth="1"/>
    <col min="12828" max="12828" width="66.28515625" style="262" bestFit="1" customWidth="1"/>
    <col min="12829" max="12829" width="15.7109375" style="262" customWidth="1"/>
    <col min="12830" max="12830" width="102.5703125" style="262" bestFit="1" customWidth="1"/>
    <col min="12831" max="12831" width="12.28515625" style="262"/>
    <col min="12832" max="12832" width="13.42578125" style="262" customWidth="1"/>
    <col min="12833" max="12833" width="12.28515625" style="262"/>
    <col min="12834" max="12834" width="14.5703125" style="262" customWidth="1"/>
    <col min="12835" max="12835" width="18" style="262" customWidth="1"/>
    <col min="12836" max="12836" width="16.5703125" style="262" customWidth="1"/>
    <col min="12837" max="12839" width="24" style="262" customWidth="1"/>
    <col min="12840" max="13059" width="12.28515625" style="262"/>
    <col min="13060" max="13060" width="16" style="262" customWidth="1"/>
    <col min="13061" max="13062" width="15.7109375" style="262" customWidth="1"/>
    <col min="13063" max="13063" width="17.7109375" style="262" customWidth="1"/>
    <col min="13064" max="13064" width="12.28515625" style="262"/>
    <col min="13065" max="13065" width="13.42578125" style="262" customWidth="1"/>
    <col min="13066" max="13066" width="12.28515625" style="262"/>
    <col min="13067" max="13067" width="20.42578125" style="262" bestFit="1" customWidth="1"/>
    <col min="13068" max="13068" width="13.140625" style="262" customWidth="1"/>
    <col min="13069" max="13069" width="16.5703125" style="262" customWidth="1"/>
    <col min="13070" max="13072" width="24" style="262" customWidth="1"/>
    <col min="13073" max="13081" width="12.28515625" style="262"/>
    <col min="13082" max="13082" width="13.42578125" style="262" bestFit="1" customWidth="1"/>
    <col min="13083" max="13083" width="16" style="262" customWidth="1"/>
    <col min="13084" max="13084" width="66.28515625" style="262" bestFit="1" customWidth="1"/>
    <col min="13085" max="13085" width="15.7109375" style="262" customWidth="1"/>
    <col min="13086" max="13086" width="102.5703125" style="262" bestFit="1" customWidth="1"/>
    <col min="13087" max="13087" width="12.28515625" style="262"/>
    <col min="13088" max="13088" width="13.42578125" style="262" customWidth="1"/>
    <col min="13089" max="13089" width="12.28515625" style="262"/>
    <col min="13090" max="13090" width="14.5703125" style="262" customWidth="1"/>
    <col min="13091" max="13091" width="18" style="262" customWidth="1"/>
    <col min="13092" max="13092" width="16.5703125" style="262" customWidth="1"/>
    <col min="13093" max="13095" width="24" style="262" customWidth="1"/>
    <col min="13096" max="13315" width="12.28515625" style="262"/>
    <col min="13316" max="13316" width="16" style="262" customWidth="1"/>
    <col min="13317" max="13318" width="15.7109375" style="262" customWidth="1"/>
    <col min="13319" max="13319" width="17.7109375" style="262" customWidth="1"/>
    <col min="13320" max="13320" width="12.28515625" style="262"/>
    <col min="13321" max="13321" width="13.42578125" style="262" customWidth="1"/>
    <col min="13322" max="13322" width="12.28515625" style="262"/>
    <col min="13323" max="13323" width="20.42578125" style="262" bestFit="1" customWidth="1"/>
    <col min="13324" max="13324" width="13.140625" style="262" customWidth="1"/>
    <col min="13325" max="13325" width="16.5703125" style="262" customWidth="1"/>
    <col min="13326" max="13328" width="24" style="262" customWidth="1"/>
    <col min="13329" max="13337" width="12.28515625" style="262"/>
    <col min="13338" max="13338" width="13.42578125" style="262" bestFit="1" customWidth="1"/>
    <col min="13339" max="13339" width="16" style="262" customWidth="1"/>
    <col min="13340" max="13340" width="66.28515625" style="262" bestFit="1" customWidth="1"/>
    <col min="13341" max="13341" width="15.7109375" style="262" customWidth="1"/>
    <col min="13342" max="13342" width="102.5703125" style="262" bestFit="1" customWidth="1"/>
    <col min="13343" max="13343" width="12.28515625" style="262"/>
    <col min="13344" max="13344" width="13.42578125" style="262" customWidth="1"/>
    <col min="13345" max="13345" width="12.28515625" style="262"/>
    <col min="13346" max="13346" width="14.5703125" style="262" customWidth="1"/>
    <col min="13347" max="13347" width="18" style="262" customWidth="1"/>
    <col min="13348" max="13348" width="16.5703125" style="262" customWidth="1"/>
    <col min="13349" max="13351" width="24" style="262" customWidth="1"/>
    <col min="13352" max="13571" width="12.28515625" style="262"/>
    <col min="13572" max="13572" width="16" style="262" customWidth="1"/>
    <col min="13573" max="13574" width="15.7109375" style="262" customWidth="1"/>
    <col min="13575" max="13575" width="17.7109375" style="262" customWidth="1"/>
    <col min="13576" max="13576" width="12.28515625" style="262"/>
    <col min="13577" max="13577" width="13.42578125" style="262" customWidth="1"/>
    <col min="13578" max="13578" width="12.28515625" style="262"/>
    <col min="13579" max="13579" width="20.42578125" style="262" bestFit="1" customWidth="1"/>
    <col min="13580" max="13580" width="13.140625" style="262" customWidth="1"/>
    <col min="13581" max="13581" width="16.5703125" style="262" customWidth="1"/>
    <col min="13582" max="13584" width="24" style="262" customWidth="1"/>
    <col min="13585" max="13593" width="12.28515625" style="262"/>
    <col min="13594" max="13594" width="13.42578125" style="262" bestFit="1" customWidth="1"/>
    <col min="13595" max="13595" width="16" style="262" customWidth="1"/>
    <col min="13596" max="13596" width="66.28515625" style="262" bestFit="1" customWidth="1"/>
    <col min="13597" max="13597" width="15.7109375" style="262" customWidth="1"/>
    <col min="13598" max="13598" width="102.5703125" style="262" bestFit="1" customWidth="1"/>
    <col min="13599" max="13599" width="12.28515625" style="262"/>
    <col min="13600" max="13600" width="13.42578125" style="262" customWidth="1"/>
    <col min="13601" max="13601" width="12.28515625" style="262"/>
    <col min="13602" max="13602" width="14.5703125" style="262" customWidth="1"/>
    <col min="13603" max="13603" width="18" style="262" customWidth="1"/>
    <col min="13604" max="13604" width="16.5703125" style="262" customWidth="1"/>
    <col min="13605" max="13607" width="24" style="262" customWidth="1"/>
    <col min="13608" max="13827" width="12.28515625" style="262"/>
    <col min="13828" max="13828" width="16" style="262" customWidth="1"/>
    <col min="13829" max="13830" width="15.7109375" style="262" customWidth="1"/>
    <col min="13831" max="13831" width="17.7109375" style="262" customWidth="1"/>
    <col min="13832" max="13832" width="12.28515625" style="262"/>
    <col min="13833" max="13833" width="13.42578125" style="262" customWidth="1"/>
    <col min="13834" max="13834" width="12.28515625" style="262"/>
    <col min="13835" max="13835" width="20.42578125" style="262" bestFit="1" customWidth="1"/>
    <col min="13836" max="13836" width="13.140625" style="262" customWidth="1"/>
    <col min="13837" max="13837" width="16.5703125" style="262" customWidth="1"/>
    <col min="13838" max="13840" width="24" style="262" customWidth="1"/>
    <col min="13841" max="13849" width="12.28515625" style="262"/>
    <col min="13850" max="13850" width="13.42578125" style="262" bestFit="1" customWidth="1"/>
    <col min="13851" max="13851" width="16" style="262" customWidth="1"/>
    <col min="13852" max="13852" width="66.28515625" style="262" bestFit="1" customWidth="1"/>
    <col min="13853" max="13853" width="15.7109375" style="262" customWidth="1"/>
    <col min="13854" max="13854" width="102.5703125" style="262" bestFit="1" customWidth="1"/>
    <col min="13855" max="13855" width="12.28515625" style="262"/>
    <col min="13856" max="13856" width="13.42578125" style="262" customWidth="1"/>
    <col min="13857" max="13857" width="12.28515625" style="262"/>
    <col min="13858" max="13858" width="14.5703125" style="262" customWidth="1"/>
    <col min="13859" max="13859" width="18" style="262" customWidth="1"/>
    <col min="13860" max="13860" width="16.5703125" style="262" customWidth="1"/>
    <col min="13861" max="13863" width="24" style="262" customWidth="1"/>
    <col min="13864" max="14083" width="12.28515625" style="262"/>
    <col min="14084" max="14084" width="16" style="262" customWidth="1"/>
    <col min="14085" max="14086" width="15.7109375" style="262" customWidth="1"/>
    <col min="14087" max="14087" width="17.7109375" style="262" customWidth="1"/>
    <col min="14088" max="14088" width="12.28515625" style="262"/>
    <col min="14089" max="14089" width="13.42578125" style="262" customWidth="1"/>
    <col min="14090" max="14090" width="12.28515625" style="262"/>
    <col min="14091" max="14091" width="20.42578125" style="262" bestFit="1" customWidth="1"/>
    <col min="14092" max="14092" width="13.140625" style="262" customWidth="1"/>
    <col min="14093" max="14093" width="16.5703125" style="262" customWidth="1"/>
    <col min="14094" max="14096" width="24" style="262" customWidth="1"/>
    <col min="14097" max="14105" width="12.28515625" style="262"/>
    <col min="14106" max="14106" width="13.42578125" style="262" bestFit="1" customWidth="1"/>
    <col min="14107" max="14107" width="16" style="262" customWidth="1"/>
    <col min="14108" max="14108" width="66.28515625" style="262" bestFit="1" customWidth="1"/>
    <col min="14109" max="14109" width="15.7109375" style="262" customWidth="1"/>
    <col min="14110" max="14110" width="102.5703125" style="262" bestFit="1" customWidth="1"/>
    <col min="14111" max="14111" width="12.28515625" style="262"/>
    <col min="14112" max="14112" width="13.42578125" style="262" customWidth="1"/>
    <col min="14113" max="14113" width="12.28515625" style="262"/>
    <col min="14114" max="14114" width="14.5703125" style="262" customWidth="1"/>
    <col min="14115" max="14115" width="18" style="262" customWidth="1"/>
    <col min="14116" max="14116" width="16.5703125" style="262" customWidth="1"/>
    <col min="14117" max="14119" width="24" style="262" customWidth="1"/>
    <col min="14120" max="14339" width="12.28515625" style="262"/>
    <col min="14340" max="14340" width="16" style="262" customWidth="1"/>
    <col min="14341" max="14342" width="15.7109375" style="262" customWidth="1"/>
    <col min="14343" max="14343" width="17.7109375" style="262" customWidth="1"/>
    <col min="14344" max="14344" width="12.28515625" style="262"/>
    <col min="14345" max="14345" width="13.42578125" style="262" customWidth="1"/>
    <col min="14346" max="14346" width="12.28515625" style="262"/>
    <col min="14347" max="14347" width="20.42578125" style="262" bestFit="1" customWidth="1"/>
    <col min="14348" max="14348" width="13.140625" style="262" customWidth="1"/>
    <col min="14349" max="14349" width="16.5703125" style="262" customWidth="1"/>
    <col min="14350" max="14352" width="24" style="262" customWidth="1"/>
    <col min="14353" max="14361" width="12.28515625" style="262"/>
    <col min="14362" max="14362" width="13.42578125" style="262" bestFit="1" customWidth="1"/>
    <col min="14363" max="14363" width="16" style="262" customWidth="1"/>
    <col min="14364" max="14364" width="66.28515625" style="262" bestFit="1" customWidth="1"/>
    <col min="14365" max="14365" width="15.7109375" style="262" customWidth="1"/>
    <col min="14366" max="14366" width="102.5703125" style="262" bestFit="1" customWidth="1"/>
    <col min="14367" max="14367" width="12.28515625" style="262"/>
    <col min="14368" max="14368" width="13.42578125" style="262" customWidth="1"/>
    <col min="14369" max="14369" width="12.28515625" style="262"/>
    <col min="14370" max="14370" width="14.5703125" style="262" customWidth="1"/>
    <col min="14371" max="14371" width="18" style="262" customWidth="1"/>
    <col min="14372" max="14372" width="16.5703125" style="262" customWidth="1"/>
    <col min="14373" max="14375" width="24" style="262" customWidth="1"/>
    <col min="14376" max="14595" width="12.28515625" style="262"/>
    <col min="14596" max="14596" width="16" style="262" customWidth="1"/>
    <col min="14597" max="14598" width="15.7109375" style="262" customWidth="1"/>
    <col min="14599" max="14599" width="17.7109375" style="262" customWidth="1"/>
    <col min="14600" max="14600" width="12.28515625" style="262"/>
    <col min="14601" max="14601" width="13.42578125" style="262" customWidth="1"/>
    <col min="14602" max="14602" width="12.28515625" style="262"/>
    <col min="14603" max="14603" width="20.42578125" style="262" bestFit="1" customWidth="1"/>
    <col min="14604" max="14604" width="13.140625" style="262" customWidth="1"/>
    <col min="14605" max="14605" width="16.5703125" style="262" customWidth="1"/>
    <col min="14606" max="14608" width="24" style="262" customWidth="1"/>
    <col min="14609" max="14617" width="12.28515625" style="262"/>
    <col min="14618" max="14618" width="13.42578125" style="262" bestFit="1" customWidth="1"/>
    <col min="14619" max="14619" width="16" style="262" customWidth="1"/>
    <col min="14620" max="14620" width="66.28515625" style="262" bestFit="1" customWidth="1"/>
    <col min="14621" max="14621" width="15.7109375" style="262" customWidth="1"/>
    <col min="14622" max="14622" width="102.5703125" style="262" bestFit="1" customWidth="1"/>
    <col min="14623" max="14623" width="12.28515625" style="262"/>
    <col min="14624" max="14624" width="13.42578125" style="262" customWidth="1"/>
    <col min="14625" max="14625" width="12.28515625" style="262"/>
    <col min="14626" max="14626" width="14.5703125" style="262" customWidth="1"/>
    <col min="14627" max="14627" width="18" style="262" customWidth="1"/>
    <col min="14628" max="14628" width="16.5703125" style="262" customWidth="1"/>
    <col min="14629" max="14631" width="24" style="262" customWidth="1"/>
    <col min="14632" max="14851" width="12.28515625" style="262"/>
    <col min="14852" max="14852" width="16" style="262" customWidth="1"/>
    <col min="14853" max="14854" width="15.7109375" style="262" customWidth="1"/>
    <col min="14855" max="14855" width="17.7109375" style="262" customWidth="1"/>
    <col min="14856" max="14856" width="12.28515625" style="262"/>
    <col min="14857" max="14857" width="13.42578125" style="262" customWidth="1"/>
    <col min="14858" max="14858" width="12.28515625" style="262"/>
    <col min="14859" max="14859" width="20.42578125" style="262" bestFit="1" customWidth="1"/>
    <col min="14860" max="14860" width="13.140625" style="262" customWidth="1"/>
    <col min="14861" max="14861" width="16.5703125" style="262" customWidth="1"/>
    <col min="14862" max="14864" width="24" style="262" customWidth="1"/>
    <col min="14865" max="14873" width="12.28515625" style="262"/>
    <col min="14874" max="14874" width="13.42578125" style="262" bestFit="1" customWidth="1"/>
    <col min="14875" max="14875" width="16" style="262" customWidth="1"/>
    <col min="14876" max="14876" width="66.28515625" style="262" bestFit="1" customWidth="1"/>
    <col min="14877" max="14877" width="15.7109375" style="262" customWidth="1"/>
    <col min="14878" max="14878" width="102.5703125" style="262" bestFit="1" customWidth="1"/>
    <col min="14879" max="14879" width="12.28515625" style="262"/>
    <col min="14880" max="14880" width="13.42578125" style="262" customWidth="1"/>
    <col min="14881" max="14881" width="12.28515625" style="262"/>
    <col min="14882" max="14882" width="14.5703125" style="262" customWidth="1"/>
    <col min="14883" max="14883" width="18" style="262" customWidth="1"/>
    <col min="14884" max="14884" width="16.5703125" style="262" customWidth="1"/>
    <col min="14885" max="14887" width="24" style="262" customWidth="1"/>
    <col min="14888" max="15107" width="12.28515625" style="262"/>
    <col min="15108" max="15108" width="16" style="262" customWidth="1"/>
    <col min="15109" max="15110" width="15.7109375" style="262" customWidth="1"/>
    <col min="15111" max="15111" width="17.7109375" style="262" customWidth="1"/>
    <col min="15112" max="15112" width="12.28515625" style="262"/>
    <col min="15113" max="15113" width="13.42578125" style="262" customWidth="1"/>
    <col min="15114" max="15114" width="12.28515625" style="262"/>
    <col min="15115" max="15115" width="20.42578125" style="262" bestFit="1" customWidth="1"/>
    <col min="15116" max="15116" width="13.140625" style="262" customWidth="1"/>
    <col min="15117" max="15117" width="16.5703125" style="262" customWidth="1"/>
    <col min="15118" max="15120" width="24" style="262" customWidth="1"/>
    <col min="15121" max="15129" width="12.28515625" style="262"/>
    <col min="15130" max="15130" width="13.42578125" style="262" bestFit="1" customWidth="1"/>
    <col min="15131" max="15131" width="16" style="262" customWidth="1"/>
    <col min="15132" max="15132" width="66.28515625" style="262" bestFit="1" customWidth="1"/>
    <col min="15133" max="15133" width="15.7109375" style="262" customWidth="1"/>
    <col min="15134" max="15134" width="102.5703125" style="262" bestFit="1" customWidth="1"/>
    <col min="15135" max="15135" width="12.28515625" style="262"/>
    <col min="15136" max="15136" width="13.42578125" style="262" customWidth="1"/>
    <col min="15137" max="15137" width="12.28515625" style="262"/>
    <col min="15138" max="15138" width="14.5703125" style="262" customWidth="1"/>
    <col min="15139" max="15139" width="18" style="262" customWidth="1"/>
    <col min="15140" max="15140" width="16.5703125" style="262" customWidth="1"/>
    <col min="15141" max="15143" width="24" style="262" customWidth="1"/>
    <col min="15144" max="15363" width="12.28515625" style="262"/>
    <col min="15364" max="15364" width="16" style="262" customWidth="1"/>
    <col min="15365" max="15366" width="15.7109375" style="262" customWidth="1"/>
    <col min="15367" max="15367" width="17.7109375" style="262" customWidth="1"/>
    <col min="15368" max="15368" width="12.28515625" style="262"/>
    <col min="15369" max="15369" width="13.42578125" style="262" customWidth="1"/>
    <col min="15370" max="15370" width="12.28515625" style="262"/>
    <col min="15371" max="15371" width="20.42578125" style="262" bestFit="1" customWidth="1"/>
    <col min="15372" max="15372" width="13.140625" style="262" customWidth="1"/>
    <col min="15373" max="15373" width="16.5703125" style="262" customWidth="1"/>
    <col min="15374" max="15376" width="24" style="262" customWidth="1"/>
    <col min="15377" max="15385" width="12.28515625" style="262"/>
    <col min="15386" max="15386" width="13.42578125" style="262" bestFit="1" customWidth="1"/>
    <col min="15387" max="15387" width="16" style="262" customWidth="1"/>
    <col min="15388" max="15388" width="66.28515625" style="262" bestFit="1" customWidth="1"/>
    <col min="15389" max="15389" width="15.7109375" style="262" customWidth="1"/>
    <col min="15390" max="15390" width="102.5703125" style="262" bestFit="1" customWidth="1"/>
    <col min="15391" max="15391" width="12.28515625" style="262"/>
    <col min="15392" max="15392" width="13.42578125" style="262" customWidth="1"/>
    <col min="15393" max="15393" width="12.28515625" style="262"/>
    <col min="15394" max="15394" width="14.5703125" style="262" customWidth="1"/>
    <col min="15395" max="15395" width="18" style="262" customWidth="1"/>
    <col min="15396" max="15396" width="16.5703125" style="262" customWidth="1"/>
    <col min="15397" max="15399" width="24" style="262" customWidth="1"/>
    <col min="15400" max="15619" width="12.28515625" style="262"/>
    <col min="15620" max="15620" width="16" style="262" customWidth="1"/>
    <col min="15621" max="15622" width="15.7109375" style="262" customWidth="1"/>
    <col min="15623" max="15623" width="17.7109375" style="262" customWidth="1"/>
    <col min="15624" max="15624" width="12.28515625" style="262"/>
    <col min="15625" max="15625" width="13.42578125" style="262" customWidth="1"/>
    <col min="15626" max="15626" width="12.28515625" style="262"/>
    <col min="15627" max="15627" width="20.42578125" style="262" bestFit="1" customWidth="1"/>
    <col min="15628" max="15628" width="13.140625" style="262" customWidth="1"/>
    <col min="15629" max="15629" width="16.5703125" style="262" customWidth="1"/>
    <col min="15630" max="15632" width="24" style="262" customWidth="1"/>
    <col min="15633" max="15641" width="12.28515625" style="262"/>
    <col min="15642" max="15642" width="13.42578125" style="262" bestFit="1" customWidth="1"/>
    <col min="15643" max="15643" width="16" style="262" customWidth="1"/>
    <col min="15644" max="15644" width="66.28515625" style="262" bestFit="1" customWidth="1"/>
    <col min="15645" max="15645" width="15.7109375" style="262" customWidth="1"/>
    <col min="15646" max="15646" width="102.5703125" style="262" bestFit="1" customWidth="1"/>
    <col min="15647" max="15647" width="12.28515625" style="262"/>
    <col min="15648" max="15648" width="13.42578125" style="262" customWidth="1"/>
    <col min="15649" max="15649" width="12.28515625" style="262"/>
    <col min="15650" max="15650" width="14.5703125" style="262" customWidth="1"/>
    <col min="15651" max="15651" width="18" style="262" customWidth="1"/>
    <col min="15652" max="15652" width="16.5703125" style="262" customWidth="1"/>
    <col min="15653" max="15655" width="24" style="262" customWidth="1"/>
    <col min="15656" max="15875" width="12.28515625" style="262"/>
    <col min="15876" max="15876" width="16" style="262" customWidth="1"/>
    <col min="15877" max="15878" width="15.7109375" style="262" customWidth="1"/>
    <col min="15879" max="15879" width="17.7109375" style="262" customWidth="1"/>
    <col min="15880" max="15880" width="12.28515625" style="262"/>
    <col min="15881" max="15881" width="13.42578125" style="262" customWidth="1"/>
    <col min="15882" max="15882" width="12.28515625" style="262"/>
    <col min="15883" max="15883" width="20.42578125" style="262" bestFit="1" customWidth="1"/>
    <col min="15884" max="15884" width="13.140625" style="262" customWidth="1"/>
    <col min="15885" max="15885" width="16.5703125" style="262" customWidth="1"/>
    <col min="15886" max="15888" width="24" style="262" customWidth="1"/>
    <col min="15889" max="15897" width="12.28515625" style="262"/>
    <col min="15898" max="15898" width="13.42578125" style="262" bestFit="1" customWidth="1"/>
    <col min="15899" max="15899" width="16" style="262" customWidth="1"/>
    <col min="15900" max="15900" width="66.28515625" style="262" bestFit="1" customWidth="1"/>
    <col min="15901" max="15901" width="15.7109375" style="262" customWidth="1"/>
    <col min="15902" max="15902" width="102.5703125" style="262" bestFit="1" customWidth="1"/>
    <col min="15903" max="15903" width="12.28515625" style="262"/>
    <col min="15904" max="15904" width="13.42578125" style="262" customWidth="1"/>
    <col min="15905" max="15905" width="12.28515625" style="262"/>
    <col min="15906" max="15906" width="14.5703125" style="262" customWidth="1"/>
    <col min="15907" max="15907" width="18" style="262" customWidth="1"/>
    <col min="15908" max="15908" width="16.5703125" style="262" customWidth="1"/>
    <col min="15909" max="15911" width="24" style="262" customWidth="1"/>
    <col min="15912" max="16131" width="12.28515625" style="262"/>
    <col min="16132" max="16132" width="16" style="262" customWidth="1"/>
    <col min="16133" max="16134" width="15.7109375" style="262" customWidth="1"/>
    <col min="16135" max="16135" width="17.7109375" style="262" customWidth="1"/>
    <col min="16136" max="16136" width="12.28515625" style="262"/>
    <col min="16137" max="16137" width="13.42578125" style="262" customWidth="1"/>
    <col min="16138" max="16138" width="12.28515625" style="262"/>
    <col min="16139" max="16139" width="20.42578125" style="262" bestFit="1" customWidth="1"/>
    <col min="16140" max="16140" width="13.140625" style="262" customWidth="1"/>
    <col min="16141" max="16141" width="16.5703125" style="262" customWidth="1"/>
    <col min="16142" max="16144" width="24" style="262" customWidth="1"/>
    <col min="16145" max="16153" width="12.28515625" style="262"/>
    <col min="16154" max="16154" width="13.42578125" style="262" bestFit="1" customWidth="1"/>
    <col min="16155" max="16155" width="16" style="262" customWidth="1"/>
    <col min="16156" max="16156" width="66.28515625" style="262" bestFit="1" customWidth="1"/>
    <col min="16157" max="16157" width="15.7109375" style="262" customWidth="1"/>
    <col min="16158" max="16158" width="102.5703125" style="262" bestFit="1" customWidth="1"/>
    <col min="16159" max="16159" width="12.28515625" style="262"/>
    <col min="16160" max="16160" width="13.42578125" style="262" customWidth="1"/>
    <col min="16161" max="16161" width="12.28515625" style="262"/>
    <col min="16162" max="16162" width="14.5703125" style="262" customWidth="1"/>
    <col min="16163" max="16163" width="18" style="262" customWidth="1"/>
    <col min="16164" max="16164" width="16.5703125" style="262" customWidth="1"/>
    <col min="16165" max="16167" width="24" style="262" customWidth="1"/>
    <col min="16168" max="16384" width="12.28515625" style="262"/>
  </cols>
  <sheetData>
    <row r="1" spans="2:39">
      <c r="B1" s="1003"/>
      <c r="C1" s="1003"/>
      <c r="D1" s="1003"/>
      <c r="E1" s="1003"/>
      <c r="F1" s="1003"/>
      <c r="G1" s="1003"/>
      <c r="H1" s="1003"/>
      <c r="I1" s="1003"/>
      <c r="J1" s="1003"/>
      <c r="K1" s="1003"/>
      <c r="L1" s="1003"/>
      <c r="M1" s="1003"/>
      <c r="N1" s="1003"/>
      <c r="O1" s="1003"/>
      <c r="P1" s="1003"/>
    </row>
    <row r="2" spans="2:39">
      <c r="B2" s="1003"/>
      <c r="C2" s="1003"/>
      <c r="D2" s="1003"/>
      <c r="E2" s="1003"/>
      <c r="F2" s="1003"/>
      <c r="G2" s="1003"/>
      <c r="H2" s="1003"/>
      <c r="I2" s="1003"/>
      <c r="J2" s="1003"/>
      <c r="K2" s="1003"/>
      <c r="L2" s="1003"/>
      <c r="M2" s="1003"/>
      <c r="N2" s="1003"/>
      <c r="O2" s="1003"/>
      <c r="P2" s="1003"/>
    </row>
    <row r="3" spans="2:39">
      <c r="B3" s="1003"/>
      <c r="C3" s="1003"/>
      <c r="D3" s="1003"/>
      <c r="E3" s="1003"/>
      <c r="F3" s="1003"/>
      <c r="G3" s="1003"/>
      <c r="H3" s="1003"/>
      <c r="I3" s="1003"/>
      <c r="J3" s="1003"/>
      <c r="K3" s="1003"/>
      <c r="L3" s="1003"/>
      <c r="M3" s="1003"/>
      <c r="N3" s="1003"/>
      <c r="O3" s="1003"/>
      <c r="P3" s="1003"/>
    </row>
    <row r="4" spans="2:39" ht="45" customHeight="1">
      <c r="B4" s="1003"/>
      <c r="C4" s="1003"/>
      <c r="D4" s="1003"/>
      <c r="E4" s="1003"/>
      <c r="F4" s="1003"/>
      <c r="G4" s="1003"/>
      <c r="H4" s="1003"/>
      <c r="I4" s="1003"/>
      <c r="J4" s="1003"/>
      <c r="K4" s="1003"/>
      <c r="L4" s="1003"/>
      <c r="M4" s="1003"/>
      <c r="N4" s="1003"/>
      <c r="O4" s="1003"/>
      <c r="P4" s="1003"/>
    </row>
    <row r="5" spans="2:39" ht="31.9" customHeight="1">
      <c r="B5" s="1003"/>
      <c r="C5" s="1003"/>
      <c r="D5" s="1003"/>
      <c r="E5" s="1003"/>
      <c r="F5" s="1003"/>
      <c r="G5" s="1003"/>
      <c r="H5" s="1003"/>
      <c r="I5" s="1003"/>
      <c r="J5" s="1003"/>
      <c r="K5" s="1003"/>
      <c r="L5" s="1003"/>
      <c r="M5" s="1003"/>
      <c r="N5" s="1003"/>
      <c r="O5" s="1003"/>
      <c r="P5" s="1003"/>
    </row>
    <row r="6" spans="2:39" ht="31.9" customHeight="1"/>
    <row r="8" spans="2:39" ht="37.9" customHeight="1">
      <c r="B8" s="1004" t="s">
        <v>6030</v>
      </c>
      <c r="C8" s="1004"/>
      <c r="D8" s="1004"/>
      <c r="E8" s="1004"/>
      <c r="F8" s="1004"/>
      <c r="G8" s="1004"/>
      <c r="H8" s="1004"/>
      <c r="I8" s="1004"/>
      <c r="J8" s="1004"/>
      <c r="K8" s="1004"/>
      <c r="L8" s="1004"/>
      <c r="M8" s="1004"/>
      <c r="N8" s="1004"/>
      <c r="O8" s="1004"/>
      <c r="P8" s="1004"/>
      <c r="Y8" s="1004" t="s">
        <v>6030</v>
      </c>
      <c r="Z8" s="1004"/>
      <c r="AA8" s="1004"/>
      <c r="AB8" s="1004"/>
      <c r="AC8" s="1004"/>
      <c r="AD8" s="1004"/>
      <c r="AE8" s="1004"/>
      <c r="AF8" s="1004"/>
      <c r="AG8" s="1004"/>
      <c r="AH8" s="1004"/>
      <c r="AI8" s="1004"/>
      <c r="AJ8" s="1004"/>
      <c r="AK8" s="1004"/>
      <c r="AL8" s="1004"/>
      <c r="AM8" s="1004"/>
    </row>
    <row r="10" spans="2:39" ht="52.15" customHeight="1">
      <c r="B10" s="1005" t="s">
        <v>6031</v>
      </c>
      <c r="C10" s="1005"/>
      <c r="D10" s="1005"/>
      <c r="E10" s="1005"/>
      <c r="F10" s="1005"/>
      <c r="G10" s="1005"/>
      <c r="H10" s="1005"/>
      <c r="I10" s="1005"/>
      <c r="J10" s="1005"/>
      <c r="K10" s="1005"/>
      <c r="L10" s="1005"/>
      <c r="M10" s="1005"/>
      <c r="N10" s="1005"/>
      <c r="O10" s="1005"/>
      <c r="P10" s="1005"/>
      <c r="Y10" s="1005" t="s">
        <v>6032</v>
      </c>
      <c r="Z10" s="1005"/>
      <c r="AA10" s="1005"/>
      <c r="AB10" s="1005"/>
      <c r="AC10" s="1005"/>
      <c r="AD10" s="1005"/>
      <c r="AE10" s="1005"/>
      <c r="AF10" s="1005"/>
      <c r="AG10" s="1005"/>
      <c r="AH10" s="1005"/>
      <c r="AI10" s="1005"/>
      <c r="AJ10" s="1005"/>
      <c r="AK10" s="1005"/>
      <c r="AL10" s="1005"/>
      <c r="AM10" s="1005"/>
    </row>
    <row r="11" spans="2:39" ht="15.75" thickBot="1">
      <c r="R11" s="1006" t="s">
        <v>6033</v>
      </c>
      <c r="S11" s="1006"/>
      <c r="T11" s="1006"/>
      <c r="U11" s="1006" t="s">
        <v>6034</v>
      </c>
      <c r="V11" s="1006"/>
      <c r="W11" s="1006"/>
    </row>
    <row r="12" spans="2:39" ht="40.15" customHeight="1">
      <c r="B12" s="987" t="s">
        <v>6035</v>
      </c>
      <c r="C12" s="983" t="s">
        <v>6036</v>
      </c>
      <c r="D12" s="983" t="s">
        <v>6037</v>
      </c>
      <c r="E12" s="983" t="s">
        <v>6038</v>
      </c>
      <c r="F12" s="983" t="s">
        <v>6039</v>
      </c>
      <c r="G12" s="983" t="s">
        <v>6040</v>
      </c>
      <c r="H12" s="983" t="s">
        <v>6041</v>
      </c>
      <c r="I12" s="989" t="s">
        <v>6042</v>
      </c>
      <c r="J12" s="989" t="s">
        <v>6043</v>
      </c>
      <c r="K12" s="989" t="s">
        <v>6044</v>
      </c>
      <c r="L12" s="989" t="s">
        <v>6045</v>
      </c>
      <c r="M12" s="989" t="s">
        <v>6046</v>
      </c>
      <c r="N12" s="983" t="s">
        <v>6047</v>
      </c>
      <c r="O12" s="983"/>
      <c r="P12" s="984" t="s">
        <v>2854</v>
      </c>
      <c r="R12" s="986" t="s">
        <v>6048</v>
      </c>
      <c r="S12" s="986"/>
      <c r="T12" s="986"/>
      <c r="U12" s="1007" t="s">
        <v>6049</v>
      </c>
      <c r="V12" s="1007"/>
      <c r="W12" s="1007"/>
      <c r="Y12" s="987" t="s">
        <v>6035</v>
      </c>
      <c r="Z12" s="983" t="s">
        <v>6036</v>
      </c>
      <c r="AA12" s="983" t="s">
        <v>6037</v>
      </c>
      <c r="AB12" s="983" t="s">
        <v>6038</v>
      </c>
      <c r="AC12" s="983" t="s">
        <v>6039</v>
      </c>
      <c r="AD12" s="983" t="s">
        <v>6040</v>
      </c>
      <c r="AE12" s="983" t="s">
        <v>6041</v>
      </c>
      <c r="AF12" s="989" t="s">
        <v>6042</v>
      </c>
      <c r="AG12" s="989" t="s">
        <v>6043</v>
      </c>
      <c r="AH12" s="989" t="s">
        <v>6044</v>
      </c>
      <c r="AI12" s="989" t="s">
        <v>6045</v>
      </c>
      <c r="AJ12" s="989" t="s">
        <v>6046</v>
      </c>
      <c r="AK12" s="983" t="s">
        <v>6047</v>
      </c>
      <c r="AL12" s="983"/>
      <c r="AM12" s="984" t="s">
        <v>2854</v>
      </c>
    </row>
    <row r="13" spans="2:39" ht="40.15" customHeight="1" thickBot="1">
      <c r="B13" s="988"/>
      <c r="C13" s="1002"/>
      <c r="D13" s="1002"/>
      <c r="E13" s="1002"/>
      <c r="F13" s="1002"/>
      <c r="G13" s="1002"/>
      <c r="H13" s="1002"/>
      <c r="I13" s="990"/>
      <c r="J13" s="990"/>
      <c r="K13" s="990"/>
      <c r="L13" s="990"/>
      <c r="M13" s="990"/>
      <c r="N13" s="857" t="s">
        <v>6050</v>
      </c>
      <c r="O13" s="857" t="s">
        <v>6051</v>
      </c>
      <c r="P13" s="985"/>
      <c r="R13" s="986" t="s">
        <v>6052</v>
      </c>
      <c r="S13" s="986"/>
      <c r="T13" s="986"/>
      <c r="U13" s="1007"/>
      <c r="V13" s="1007"/>
      <c r="W13" s="1007"/>
      <c r="Y13" s="988"/>
      <c r="Z13" s="1002"/>
      <c r="AA13" s="1002"/>
      <c r="AB13" s="1002"/>
      <c r="AC13" s="1002"/>
      <c r="AD13" s="1002"/>
      <c r="AE13" s="1002"/>
      <c r="AF13" s="990"/>
      <c r="AG13" s="990"/>
      <c r="AH13" s="990"/>
      <c r="AI13" s="990"/>
      <c r="AJ13" s="990"/>
      <c r="AK13" s="857" t="s">
        <v>6050</v>
      </c>
      <c r="AL13" s="857" t="s">
        <v>6051</v>
      </c>
      <c r="AM13" s="985"/>
    </row>
    <row r="14" spans="2:39" ht="90.75" thickBot="1">
      <c r="B14" s="282">
        <v>1</v>
      </c>
      <c r="C14" s="979">
        <v>1533</v>
      </c>
      <c r="D14" s="979" t="s">
        <v>6053</v>
      </c>
      <c r="E14" s="976" t="s">
        <v>6054</v>
      </c>
      <c r="F14" s="318" t="s">
        <v>37</v>
      </c>
      <c r="G14" s="318" t="s">
        <v>6055</v>
      </c>
      <c r="H14" s="310" t="s">
        <v>6056</v>
      </c>
      <c r="I14" s="994">
        <v>42736</v>
      </c>
      <c r="J14" s="994">
        <v>44196</v>
      </c>
      <c r="K14" s="995">
        <f>200000000+200000000+774641000+880000000</f>
        <v>2054641000</v>
      </c>
      <c r="L14" s="976" t="s">
        <v>6057</v>
      </c>
      <c r="M14" s="976" t="s">
        <v>6058</v>
      </c>
      <c r="N14" s="976"/>
      <c r="O14" s="976" t="s">
        <v>6059</v>
      </c>
      <c r="P14" s="1008" t="s">
        <v>6060</v>
      </c>
      <c r="R14" s="986" t="s">
        <v>6061</v>
      </c>
      <c r="S14" s="986"/>
      <c r="T14" s="986"/>
      <c r="U14" s="1007"/>
      <c r="V14" s="1007"/>
      <c r="W14" s="1007"/>
      <c r="Y14" s="319">
        <v>1</v>
      </c>
      <c r="Z14" s="320">
        <v>20120239</v>
      </c>
      <c r="AA14" s="320" t="str">
        <f>+'[2]Empalme de Programas'!AF17</f>
        <v>Construcción de Infraestructura Vial del Municipio</v>
      </c>
      <c r="AB14" s="320" t="s">
        <v>6062</v>
      </c>
      <c r="AC14" s="320" t="s">
        <v>6063</v>
      </c>
      <c r="AD14" s="320" t="s">
        <v>6064</v>
      </c>
      <c r="AE14" s="320" t="s">
        <v>5758</v>
      </c>
      <c r="AF14" s="320" t="s">
        <v>6065</v>
      </c>
      <c r="AG14" s="320" t="s">
        <v>6066</v>
      </c>
      <c r="AH14" s="320" t="s">
        <v>6067</v>
      </c>
      <c r="AI14" s="320" t="s">
        <v>6068</v>
      </c>
      <c r="AJ14" s="320" t="s">
        <v>325</v>
      </c>
      <c r="AK14" s="320" t="s">
        <v>6059</v>
      </c>
      <c r="AL14" s="320" t="s">
        <v>6059</v>
      </c>
      <c r="AM14" s="321"/>
    </row>
    <row r="15" spans="2:39" ht="45.75" thickBot="1">
      <c r="B15" s="860">
        <v>2</v>
      </c>
      <c r="C15" s="1001"/>
      <c r="D15" s="1001"/>
      <c r="E15" s="977"/>
      <c r="F15" s="318" t="s">
        <v>6069</v>
      </c>
      <c r="G15" s="318" t="s">
        <v>6070</v>
      </c>
      <c r="H15" s="310" t="s">
        <v>6056</v>
      </c>
      <c r="I15" s="977"/>
      <c r="J15" s="977"/>
      <c r="K15" s="996"/>
      <c r="L15" s="977"/>
      <c r="M15" s="977"/>
      <c r="N15" s="977"/>
      <c r="O15" s="977"/>
      <c r="P15" s="993"/>
      <c r="R15" s="986"/>
      <c r="S15" s="986"/>
      <c r="T15" s="986"/>
      <c r="U15" s="1007"/>
      <c r="V15" s="1007"/>
      <c r="W15" s="1007"/>
      <c r="Y15" s="860">
        <v>2</v>
      </c>
      <c r="Z15" s="861"/>
      <c r="AA15" s="861"/>
      <c r="AB15" s="861"/>
      <c r="AC15" s="861"/>
      <c r="AD15" s="861"/>
      <c r="AE15" s="861"/>
      <c r="AF15" s="861"/>
      <c r="AG15" s="861"/>
      <c r="AH15" s="861"/>
      <c r="AI15" s="861"/>
      <c r="AJ15" s="861"/>
      <c r="AK15" s="861"/>
      <c r="AL15" s="861"/>
      <c r="AM15" s="258"/>
    </row>
    <row r="16" spans="2:39" ht="90.75" thickBot="1">
      <c r="B16" s="860">
        <v>3</v>
      </c>
      <c r="C16" s="1001"/>
      <c r="D16" s="1001"/>
      <c r="E16" s="977"/>
      <c r="F16" s="855" t="s">
        <v>6071</v>
      </c>
      <c r="G16" s="855" t="s">
        <v>6072</v>
      </c>
      <c r="H16" s="310" t="s">
        <v>6056</v>
      </c>
      <c r="I16" s="977"/>
      <c r="J16" s="977"/>
      <c r="K16" s="996"/>
      <c r="L16" s="982"/>
      <c r="M16" s="977"/>
      <c r="N16" s="977"/>
      <c r="O16" s="977"/>
      <c r="P16" s="992"/>
      <c r="R16" s="986" t="s">
        <v>6073</v>
      </c>
      <c r="S16" s="986"/>
      <c r="T16" s="986"/>
      <c r="U16" s="1007"/>
      <c r="V16" s="1007"/>
      <c r="W16" s="1007"/>
      <c r="Y16" s="860">
        <v>3</v>
      </c>
      <c r="Z16" s="861"/>
      <c r="AA16" s="861"/>
      <c r="AB16" s="861"/>
      <c r="AC16" s="861"/>
      <c r="AD16" s="861"/>
      <c r="AE16" s="861"/>
      <c r="AF16" s="861"/>
      <c r="AG16" s="861"/>
      <c r="AH16" s="861"/>
      <c r="AI16" s="861"/>
      <c r="AJ16" s="861"/>
      <c r="AK16" s="861"/>
      <c r="AL16" s="861"/>
      <c r="AM16" s="258"/>
    </row>
    <row r="17" spans="2:39" ht="120.75" thickBot="1">
      <c r="B17" s="860">
        <v>5</v>
      </c>
      <c r="C17" s="979">
        <v>1556</v>
      </c>
      <c r="D17" s="979" t="s">
        <v>6074</v>
      </c>
      <c r="E17" s="981" t="s">
        <v>6075</v>
      </c>
      <c r="F17" s="318" t="s">
        <v>6076</v>
      </c>
      <c r="G17" s="318" t="s">
        <v>6077</v>
      </c>
      <c r="H17" s="310" t="s">
        <v>6056</v>
      </c>
      <c r="I17" s="997">
        <v>42736</v>
      </c>
      <c r="J17" s="998">
        <v>44196</v>
      </c>
      <c r="K17" s="999">
        <f>1105000000+1510000000+1310000000+1473000000</f>
        <v>5398000000</v>
      </c>
      <c r="L17" s="981" t="s">
        <v>6057</v>
      </c>
      <c r="M17" s="976" t="s">
        <v>6058</v>
      </c>
      <c r="N17" s="981"/>
      <c r="O17" s="981" t="s">
        <v>6059</v>
      </c>
      <c r="P17" s="991" t="s">
        <v>6060</v>
      </c>
      <c r="R17" s="1009" t="s">
        <v>6078</v>
      </c>
      <c r="S17" s="1009"/>
      <c r="T17" s="1009"/>
      <c r="U17" s="1007"/>
      <c r="V17" s="1007"/>
      <c r="W17" s="1007"/>
      <c r="Y17" s="860">
        <v>5</v>
      </c>
      <c r="Z17" s="861"/>
      <c r="AA17" s="861"/>
      <c r="AB17" s="861"/>
      <c r="AC17" s="861"/>
      <c r="AD17" s="861"/>
      <c r="AE17" s="861"/>
      <c r="AF17" s="861"/>
      <c r="AG17" s="861"/>
      <c r="AH17" s="861"/>
      <c r="AI17" s="861"/>
      <c r="AJ17" s="861"/>
      <c r="AK17" s="861"/>
      <c r="AL17" s="861"/>
      <c r="AM17" s="258"/>
    </row>
    <row r="18" spans="2:39" ht="75.75" thickBot="1">
      <c r="B18" s="282">
        <v>6</v>
      </c>
      <c r="C18" s="980"/>
      <c r="D18" s="980"/>
      <c r="E18" s="982"/>
      <c r="F18" s="318" t="s">
        <v>6079</v>
      </c>
      <c r="G18" s="318" t="s">
        <v>5803</v>
      </c>
      <c r="H18" s="311" t="s">
        <v>6080</v>
      </c>
      <c r="I18" s="982"/>
      <c r="J18" s="982"/>
      <c r="K18" s="1000"/>
      <c r="L18" s="982"/>
      <c r="M18" s="978"/>
      <c r="N18" s="982"/>
      <c r="O18" s="982"/>
      <c r="P18" s="992"/>
      <c r="R18" s="858"/>
      <c r="S18" s="858"/>
      <c r="T18" s="858"/>
      <c r="U18" s="1007"/>
      <c r="V18" s="1007"/>
      <c r="W18" s="1007"/>
      <c r="Y18" s="860"/>
      <c r="Z18" s="861"/>
      <c r="AA18" s="861"/>
      <c r="AB18" s="861"/>
      <c r="AC18" s="861"/>
      <c r="AD18" s="861"/>
      <c r="AE18" s="861"/>
      <c r="AF18" s="861"/>
      <c r="AG18" s="861"/>
      <c r="AH18" s="861"/>
      <c r="AI18" s="861"/>
      <c r="AJ18" s="861"/>
      <c r="AK18" s="861"/>
      <c r="AL18" s="861"/>
      <c r="AM18" s="258"/>
    </row>
    <row r="19" spans="2:39" ht="225.75" thickBot="1">
      <c r="B19" s="860">
        <v>7</v>
      </c>
      <c r="C19" s="318">
        <v>1552</v>
      </c>
      <c r="D19" s="318" t="s">
        <v>6081</v>
      </c>
      <c r="E19" s="861" t="s">
        <v>6082</v>
      </c>
      <c r="F19" s="318" t="s">
        <v>6083</v>
      </c>
      <c r="G19" s="318" t="s">
        <v>6084</v>
      </c>
      <c r="H19" s="861" t="s">
        <v>6085</v>
      </c>
      <c r="I19" s="312">
        <v>42736</v>
      </c>
      <c r="J19" s="313">
        <v>44196</v>
      </c>
      <c r="K19" s="314">
        <f>0+0+400000000+0</f>
        <v>400000000</v>
      </c>
      <c r="L19" s="861" t="s">
        <v>6057</v>
      </c>
      <c r="M19" s="281" t="s">
        <v>6058</v>
      </c>
      <c r="N19" s="861"/>
      <c r="O19" s="861" t="s">
        <v>6059</v>
      </c>
      <c r="P19" s="258" t="s">
        <v>6060</v>
      </c>
      <c r="R19" s="858"/>
      <c r="S19" s="858"/>
      <c r="T19" s="858"/>
      <c r="U19" s="1007"/>
      <c r="V19" s="1007"/>
      <c r="W19" s="1007"/>
      <c r="Y19" s="860"/>
      <c r="Z19" s="861"/>
      <c r="AA19" s="861"/>
      <c r="AB19" s="861"/>
      <c r="AC19" s="861"/>
      <c r="AD19" s="861"/>
      <c r="AE19" s="861"/>
      <c r="AF19" s="861"/>
      <c r="AG19" s="861"/>
      <c r="AH19" s="861"/>
      <c r="AI19" s="861"/>
      <c r="AJ19" s="861"/>
      <c r="AK19" s="861"/>
      <c r="AL19" s="861"/>
      <c r="AM19" s="258"/>
    </row>
    <row r="20" spans="2:39" ht="195">
      <c r="B20" s="860">
        <v>8</v>
      </c>
      <c r="C20" s="979">
        <v>791</v>
      </c>
      <c r="D20" s="979" t="s">
        <v>6086</v>
      </c>
      <c r="E20" s="981" t="s">
        <v>6087</v>
      </c>
      <c r="F20" s="318" t="s">
        <v>6088</v>
      </c>
      <c r="G20" s="318" t="s">
        <v>6089</v>
      </c>
      <c r="H20" s="981" t="s">
        <v>6090</v>
      </c>
      <c r="I20" s="997">
        <v>42736</v>
      </c>
      <c r="J20" s="998">
        <v>44196</v>
      </c>
      <c r="K20" s="999">
        <f>474000000+1260000000+1093561517+1330000000</f>
        <v>4157561517</v>
      </c>
      <c r="L20" s="981" t="s">
        <v>6057</v>
      </c>
      <c r="M20" s="976" t="s">
        <v>6058</v>
      </c>
      <c r="N20" s="981"/>
      <c r="O20" s="981" t="s">
        <v>6059</v>
      </c>
      <c r="P20" s="991" t="s">
        <v>6060</v>
      </c>
      <c r="R20" s="858"/>
      <c r="S20" s="858"/>
      <c r="T20" s="858"/>
      <c r="U20" s="1007"/>
      <c r="V20" s="1007"/>
      <c r="W20" s="1007"/>
      <c r="Y20" s="860"/>
      <c r="Z20" s="861"/>
      <c r="AA20" s="861"/>
      <c r="AB20" s="861"/>
      <c r="AC20" s="861"/>
      <c r="AD20" s="861"/>
      <c r="AE20" s="861"/>
      <c r="AF20" s="861"/>
      <c r="AG20" s="861"/>
      <c r="AH20" s="861"/>
      <c r="AI20" s="861"/>
      <c r="AJ20" s="861"/>
      <c r="AK20" s="861"/>
      <c r="AL20" s="861"/>
      <c r="AM20" s="258"/>
    </row>
    <row r="21" spans="2:39" ht="75">
      <c r="B21" s="860">
        <v>9</v>
      </c>
      <c r="C21" s="1001"/>
      <c r="D21" s="1001"/>
      <c r="E21" s="977"/>
      <c r="F21" s="318" t="s">
        <v>6091</v>
      </c>
      <c r="G21" s="318" t="s">
        <v>6092</v>
      </c>
      <c r="H21" s="977"/>
      <c r="I21" s="977"/>
      <c r="J21" s="977"/>
      <c r="K21" s="996"/>
      <c r="L21" s="977"/>
      <c r="M21" s="977"/>
      <c r="N21" s="977"/>
      <c r="O21" s="977"/>
      <c r="P21" s="993"/>
      <c r="R21" s="858"/>
      <c r="S21" s="858"/>
      <c r="T21" s="858"/>
      <c r="U21" s="1007"/>
      <c r="V21" s="1007"/>
      <c r="W21" s="1007"/>
      <c r="Y21" s="860"/>
      <c r="Z21" s="861"/>
      <c r="AA21" s="861"/>
      <c r="AB21" s="861"/>
      <c r="AC21" s="861"/>
      <c r="AD21" s="861"/>
      <c r="AE21" s="861"/>
      <c r="AF21" s="861"/>
      <c r="AG21" s="861"/>
      <c r="AH21" s="861"/>
      <c r="AI21" s="861"/>
      <c r="AJ21" s="861"/>
      <c r="AK21" s="861"/>
      <c r="AL21" s="861"/>
      <c r="AM21" s="258"/>
    </row>
    <row r="22" spans="2:39" ht="105.75" thickBot="1">
      <c r="B22" s="860">
        <v>10</v>
      </c>
      <c r="C22" s="1001"/>
      <c r="D22" s="1001"/>
      <c r="E22" s="977"/>
      <c r="F22" s="318" t="s">
        <v>6093</v>
      </c>
      <c r="G22" s="318" t="s">
        <v>6094</v>
      </c>
      <c r="H22" s="977"/>
      <c r="I22" s="977"/>
      <c r="J22" s="977"/>
      <c r="K22" s="996"/>
      <c r="L22" s="977"/>
      <c r="M22" s="977"/>
      <c r="N22" s="977"/>
      <c r="O22" s="977"/>
      <c r="P22" s="993"/>
      <c r="R22" s="858"/>
      <c r="S22" s="858"/>
      <c r="T22" s="858"/>
      <c r="U22" s="1007"/>
      <c r="V22" s="1007"/>
      <c r="W22" s="1007"/>
      <c r="Y22" s="860"/>
      <c r="Z22" s="861"/>
      <c r="AA22" s="861"/>
      <c r="AB22" s="861"/>
      <c r="AC22" s="861"/>
      <c r="AD22" s="861"/>
      <c r="AE22" s="861"/>
      <c r="AF22" s="861"/>
      <c r="AG22" s="861"/>
      <c r="AH22" s="861"/>
      <c r="AI22" s="861"/>
      <c r="AJ22" s="861"/>
      <c r="AK22" s="861"/>
      <c r="AL22" s="861"/>
      <c r="AM22" s="258"/>
    </row>
    <row r="23" spans="2:39" ht="90.75" thickBot="1">
      <c r="B23" s="282">
        <v>11</v>
      </c>
      <c r="C23" s="980"/>
      <c r="D23" s="980"/>
      <c r="E23" s="982"/>
      <c r="F23" s="318" t="s">
        <v>6095</v>
      </c>
      <c r="G23" s="318" t="s">
        <v>6096</v>
      </c>
      <c r="H23" s="982"/>
      <c r="I23" s="982"/>
      <c r="J23" s="982"/>
      <c r="K23" s="1000"/>
      <c r="L23" s="982"/>
      <c r="M23" s="978"/>
      <c r="N23" s="982"/>
      <c r="O23" s="982"/>
      <c r="P23" s="992"/>
      <c r="R23" s="858"/>
      <c r="S23" s="858"/>
      <c r="T23" s="858"/>
      <c r="U23" s="1007"/>
      <c r="V23" s="1007"/>
      <c r="W23" s="1007"/>
      <c r="Y23" s="860"/>
      <c r="Z23" s="861"/>
      <c r="AA23" s="861"/>
      <c r="AB23" s="861"/>
      <c r="AC23" s="861"/>
      <c r="AD23" s="861"/>
      <c r="AE23" s="861"/>
      <c r="AF23" s="861"/>
      <c r="AG23" s="861"/>
      <c r="AH23" s="861"/>
      <c r="AI23" s="861"/>
      <c r="AJ23" s="861"/>
      <c r="AK23" s="861"/>
      <c r="AL23" s="861"/>
      <c r="AM23" s="258"/>
    </row>
    <row r="24" spans="2:39" ht="409.6" thickBot="1">
      <c r="B24" s="860">
        <v>12</v>
      </c>
      <c r="C24" s="318">
        <v>1558</v>
      </c>
      <c r="D24" s="318" t="s">
        <v>6097</v>
      </c>
      <c r="E24" s="861" t="s">
        <v>6098</v>
      </c>
      <c r="F24" s="318" t="s">
        <v>6099</v>
      </c>
      <c r="G24" s="318" t="s">
        <v>6100</v>
      </c>
      <c r="H24" s="861" t="s">
        <v>6101</v>
      </c>
      <c r="I24" s="312">
        <v>42736</v>
      </c>
      <c r="J24" s="313">
        <v>44196</v>
      </c>
      <c r="K24" s="314">
        <f>6008000000+567625964+1638000000+1665982000</f>
        <v>9879607964</v>
      </c>
      <c r="L24" s="861" t="s">
        <v>6057</v>
      </c>
      <c r="M24" s="281" t="s">
        <v>6058</v>
      </c>
      <c r="N24" s="861"/>
      <c r="O24" s="861" t="s">
        <v>6059</v>
      </c>
      <c r="P24" s="258" t="s">
        <v>6060</v>
      </c>
      <c r="R24" s="858"/>
      <c r="S24" s="858"/>
      <c r="T24" s="858"/>
      <c r="U24" s="1007"/>
      <c r="V24" s="1007"/>
      <c r="W24" s="1007"/>
      <c r="Y24" s="860"/>
      <c r="Z24" s="861"/>
      <c r="AA24" s="861"/>
      <c r="AB24" s="861"/>
      <c r="AC24" s="861"/>
      <c r="AD24" s="861"/>
      <c r="AE24" s="861"/>
      <c r="AF24" s="861"/>
      <c r="AG24" s="861"/>
      <c r="AH24" s="861"/>
      <c r="AI24" s="861"/>
      <c r="AJ24" s="861"/>
      <c r="AK24" s="861"/>
      <c r="AL24" s="861"/>
      <c r="AM24" s="258"/>
    </row>
    <row r="25" spans="2:39" ht="75">
      <c r="B25" s="860">
        <v>13</v>
      </c>
      <c r="C25" s="979">
        <v>1561</v>
      </c>
      <c r="D25" s="979" t="s">
        <v>6102</v>
      </c>
      <c r="E25" s="981" t="s">
        <v>6103</v>
      </c>
      <c r="F25" s="318" t="s">
        <v>6104</v>
      </c>
      <c r="G25" s="318" t="s">
        <v>6105</v>
      </c>
      <c r="H25" s="981" t="s">
        <v>6106</v>
      </c>
      <c r="I25" s="997">
        <v>42736</v>
      </c>
      <c r="J25" s="998">
        <v>44196</v>
      </c>
      <c r="K25" s="999">
        <f>7874000000+12957374036+10682000000+11182174000</f>
        <v>42695548036</v>
      </c>
      <c r="L25" s="981" t="s">
        <v>6057</v>
      </c>
      <c r="M25" s="976" t="s">
        <v>6058</v>
      </c>
      <c r="N25" s="981"/>
      <c r="O25" s="981" t="s">
        <v>6059</v>
      </c>
      <c r="P25" s="991" t="s">
        <v>6060</v>
      </c>
      <c r="R25" s="858"/>
      <c r="S25" s="858"/>
      <c r="T25" s="858"/>
      <c r="U25" s="1007"/>
      <c r="V25" s="1007"/>
      <c r="W25" s="1007"/>
      <c r="Y25" s="860"/>
      <c r="Z25" s="861"/>
      <c r="AA25" s="861"/>
      <c r="AB25" s="861"/>
      <c r="AC25" s="861"/>
      <c r="AD25" s="861"/>
      <c r="AE25" s="861"/>
      <c r="AF25" s="861"/>
      <c r="AG25" s="861"/>
      <c r="AH25" s="861"/>
      <c r="AI25" s="861"/>
      <c r="AJ25" s="861"/>
      <c r="AK25" s="861"/>
      <c r="AL25" s="861"/>
      <c r="AM25" s="258"/>
    </row>
    <row r="26" spans="2:39" ht="75.75" thickBot="1">
      <c r="B26" s="860">
        <v>14</v>
      </c>
      <c r="C26" s="980"/>
      <c r="D26" s="980"/>
      <c r="E26" s="982"/>
      <c r="F26" s="318" t="s">
        <v>6107</v>
      </c>
      <c r="G26" s="318" t="s">
        <v>6108</v>
      </c>
      <c r="H26" s="982"/>
      <c r="I26" s="982"/>
      <c r="J26" s="982"/>
      <c r="K26" s="1000"/>
      <c r="L26" s="982"/>
      <c r="M26" s="978"/>
      <c r="N26" s="982"/>
      <c r="O26" s="982"/>
      <c r="P26" s="992"/>
      <c r="R26" s="858"/>
      <c r="S26" s="858"/>
      <c r="T26" s="858"/>
      <c r="U26" s="1007"/>
      <c r="V26" s="1007"/>
      <c r="W26" s="1007"/>
      <c r="Y26" s="860"/>
      <c r="Z26" s="861"/>
      <c r="AA26" s="861"/>
      <c r="AB26" s="861"/>
      <c r="AC26" s="861"/>
      <c r="AD26" s="861"/>
      <c r="AE26" s="861"/>
      <c r="AF26" s="861"/>
      <c r="AG26" s="861"/>
      <c r="AH26" s="861"/>
      <c r="AI26" s="861"/>
      <c r="AJ26" s="861"/>
      <c r="AK26" s="861"/>
      <c r="AL26" s="861"/>
      <c r="AM26" s="258"/>
    </row>
    <row r="27" spans="2:39" ht="105.75" thickBot="1">
      <c r="B27" s="860">
        <v>15</v>
      </c>
      <c r="C27" s="979">
        <v>1563</v>
      </c>
      <c r="D27" s="979" t="s">
        <v>6109</v>
      </c>
      <c r="E27" s="981" t="s">
        <v>6110</v>
      </c>
      <c r="F27" s="318" t="s">
        <v>6111</v>
      </c>
      <c r="G27" s="318" t="s">
        <v>6112</v>
      </c>
      <c r="H27" s="981" t="s">
        <v>6113</v>
      </c>
      <c r="I27" s="997">
        <v>42736</v>
      </c>
      <c r="J27" s="998">
        <v>44196</v>
      </c>
      <c r="K27" s="999">
        <f>439336000+1274000000+851887397+1255982000</f>
        <v>3821205397</v>
      </c>
      <c r="L27" s="981" t="s">
        <v>6057</v>
      </c>
      <c r="M27" s="976" t="s">
        <v>6058</v>
      </c>
      <c r="N27" s="981"/>
      <c r="O27" s="981" t="s">
        <v>6059</v>
      </c>
      <c r="P27" s="991" t="s">
        <v>6060</v>
      </c>
      <c r="R27" s="858"/>
      <c r="S27" s="858"/>
      <c r="T27" s="858"/>
      <c r="U27" s="1007"/>
      <c r="V27" s="1007"/>
      <c r="W27" s="1007"/>
      <c r="Y27" s="860"/>
      <c r="Z27" s="861"/>
      <c r="AA27" s="861"/>
      <c r="AB27" s="861"/>
      <c r="AC27" s="861"/>
      <c r="AD27" s="861"/>
      <c r="AE27" s="861"/>
      <c r="AF27" s="861"/>
      <c r="AG27" s="861"/>
      <c r="AH27" s="861"/>
      <c r="AI27" s="861"/>
      <c r="AJ27" s="861"/>
      <c r="AK27" s="861"/>
      <c r="AL27" s="861"/>
      <c r="AM27" s="258"/>
    </row>
    <row r="28" spans="2:39" ht="90.75" thickBot="1">
      <c r="B28" s="282">
        <v>16</v>
      </c>
      <c r="C28" s="980"/>
      <c r="D28" s="980"/>
      <c r="E28" s="982"/>
      <c r="F28" s="318" t="s">
        <v>6114</v>
      </c>
      <c r="G28" s="318" t="s">
        <v>6115</v>
      </c>
      <c r="H28" s="982"/>
      <c r="I28" s="982"/>
      <c r="J28" s="982"/>
      <c r="K28" s="1000"/>
      <c r="L28" s="982"/>
      <c r="M28" s="978"/>
      <c r="N28" s="982"/>
      <c r="O28" s="982"/>
      <c r="P28" s="992"/>
      <c r="R28" s="858"/>
      <c r="S28" s="858"/>
      <c r="T28" s="858"/>
      <c r="U28" s="1007"/>
      <c r="V28" s="1007"/>
      <c r="W28" s="1007"/>
      <c r="Y28" s="860"/>
      <c r="Z28" s="861"/>
      <c r="AA28" s="861"/>
      <c r="AB28" s="861"/>
      <c r="AC28" s="861"/>
      <c r="AD28" s="861"/>
      <c r="AE28" s="861"/>
      <c r="AF28" s="861"/>
      <c r="AG28" s="861"/>
      <c r="AH28" s="861"/>
      <c r="AI28" s="861"/>
      <c r="AJ28" s="861"/>
      <c r="AK28" s="861"/>
      <c r="AL28" s="861"/>
      <c r="AM28" s="258"/>
    </row>
    <row r="29" spans="2:39" ht="150.75" thickBot="1">
      <c r="B29" s="860">
        <v>17</v>
      </c>
      <c r="C29" s="318">
        <v>1532</v>
      </c>
      <c r="D29" s="318" t="s">
        <v>6116</v>
      </c>
      <c r="E29" s="861" t="s">
        <v>6117</v>
      </c>
      <c r="F29" s="318" t="s">
        <v>39</v>
      </c>
      <c r="G29" s="318" t="s">
        <v>6118</v>
      </c>
      <c r="H29" s="861" t="s">
        <v>6119</v>
      </c>
      <c r="I29" s="312">
        <v>42736</v>
      </c>
      <c r="J29" s="313">
        <v>44196</v>
      </c>
      <c r="K29" s="314">
        <f>0+260000000+175000000+160000000</f>
        <v>595000000</v>
      </c>
      <c r="L29" s="861" t="s">
        <v>6057</v>
      </c>
      <c r="M29" s="281" t="s">
        <v>6058</v>
      </c>
      <c r="N29" s="861"/>
      <c r="O29" s="861" t="s">
        <v>6059</v>
      </c>
      <c r="P29" s="258" t="s">
        <v>6060</v>
      </c>
      <c r="R29" s="858"/>
      <c r="S29" s="858"/>
      <c r="T29" s="858"/>
      <c r="U29" s="1007"/>
      <c r="V29" s="1007"/>
      <c r="W29" s="1007"/>
      <c r="Y29" s="860"/>
      <c r="Z29" s="861"/>
      <c r="AA29" s="861"/>
      <c r="AB29" s="861"/>
      <c r="AC29" s="861"/>
      <c r="AD29" s="861"/>
      <c r="AE29" s="861"/>
      <c r="AF29" s="861"/>
      <c r="AG29" s="861"/>
      <c r="AH29" s="861"/>
      <c r="AI29" s="861"/>
      <c r="AJ29" s="861"/>
      <c r="AK29" s="861"/>
      <c r="AL29" s="861"/>
      <c r="AM29" s="258"/>
    </row>
    <row r="30" spans="2:39" ht="75">
      <c r="B30" s="860">
        <v>18</v>
      </c>
      <c r="C30" s="979">
        <v>1559</v>
      </c>
      <c r="D30" s="979" t="s">
        <v>6120</v>
      </c>
      <c r="E30" s="981" t="s">
        <v>6121</v>
      </c>
      <c r="F30" s="318" t="s">
        <v>6122</v>
      </c>
      <c r="G30" s="318"/>
      <c r="H30" s="981" t="s">
        <v>6123</v>
      </c>
      <c r="I30" s="997">
        <v>42736</v>
      </c>
      <c r="J30" s="998">
        <v>44196</v>
      </c>
      <c r="K30" s="999">
        <f>3799768314+7283558000+3949551086+3757210000</f>
        <v>18790087400</v>
      </c>
      <c r="L30" s="981" t="s">
        <v>6057</v>
      </c>
      <c r="M30" s="976" t="s">
        <v>6058</v>
      </c>
      <c r="N30" s="981"/>
      <c r="O30" s="981" t="s">
        <v>6059</v>
      </c>
      <c r="P30" s="991" t="s">
        <v>6060</v>
      </c>
      <c r="R30" s="858"/>
      <c r="S30" s="858"/>
      <c r="T30" s="858"/>
      <c r="U30" s="1007"/>
      <c r="V30" s="1007"/>
      <c r="W30" s="1007"/>
      <c r="Y30" s="860"/>
      <c r="Z30" s="861"/>
      <c r="AA30" s="861"/>
      <c r="AB30" s="861"/>
      <c r="AC30" s="861"/>
      <c r="AD30" s="861"/>
      <c r="AE30" s="861"/>
      <c r="AF30" s="861"/>
      <c r="AG30" s="861"/>
      <c r="AH30" s="861"/>
      <c r="AI30" s="861"/>
      <c r="AJ30" s="861"/>
      <c r="AK30" s="861"/>
      <c r="AL30" s="861"/>
      <c r="AM30" s="258"/>
    </row>
    <row r="31" spans="2:39" ht="135">
      <c r="B31" s="860">
        <v>19</v>
      </c>
      <c r="C31" s="1001"/>
      <c r="D31" s="1001"/>
      <c r="E31" s="977"/>
      <c r="F31" s="318" t="s">
        <v>6124</v>
      </c>
      <c r="G31" s="318"/>
      <c r="H31" s="977"/>
      <c r="I31" s="977"/>
      <c r="J31" s="977"/>
      <c r="K31" s="996"/>
      <c r="L31" s="977"/>
      <c r="M31" s="977"/>
      <c r="N31" s="977"/>
      <c r="O31" s="977"/>
      <c r="P31" s="993"/>
      <c r="R31" s="858"/>
      <c r="S31" s="858"/>
      <c r="T31" s="858"/>
      <c r="U31" s="1007"/>
      <c r="V31" s="1007"/>
      <c r="W31" s="1007"/>
      <c r="Y31" s="860"/>
      <c r="Z31" s="861"/>
      <c r="AA31" s="861"/>
      <c r="AB31" s="861"/>
      <c r="AC31" s="861"/>
      <c r="AD31" s="861"/>
      <c r="AE31" s="861"/>
      <c r="AF31" s="861"/>
      <c r="AG31" s="861"/>
      <c r="AH31" s="861"/>
      <c r="AI31" s="861"/>
      <c r="AJ31" s="861"/>
      <c r="AK31" s="861"/>
      <c r="AL31" s="861"/>
      <c r="AM31" s="258"/>
    </row>
    <row r="32" spans="2:39" ht="75.75" thickBot="1">
      <c r="B32" s="860">
        <v>20</v>
      </c>
      <c r="C32" s="980"/>
      <c r="D32" s="980"/>
      <c r="E32" s="982"/>
      <c r="F32" s="318" t="s">
        <v>6125</v>
      </c>
      <c r="G32" s="318" t="s">
        <v>6126</v>
      </c>
      <c r="H32" s="982"/>
      <c r="I32" s="982"/>
      <c r="J32" s="982"/>
      <c r="K32" s="1000"/>
      <c r="L32" s="982"/>
      <c r="M32" s="978"/>
      <c r="N32" s="982"/>
      <c r="O32" s="982"/>
      <c r="P32" s="992"/>
      <c r="R32" s="858"/>
      <c r="S32" s="858"/>
      <c r="T32" s="858"/>
      <c r="U32" s="1007"/>
      <c r="V32" s="1007"/>
      <c r="W32" s="1007"/>
      <c r="Y32" s="860"/>
      <c r="Z32" s="861"/>
      <c r="AA32" s="861"/>
      <c r="AB32" s="861"/>
      <c r="AC32" s="861"/>
      <c r="AD32" s="861"/>
      <c r="AE32" s="861"/>
      <c r="AF32" s="861"/>
      <c r="AG32" s="861"/>
      <c r="AH32" s="861"/>
      <c r="AI32" s="861"/>
      <c r="AJ32" s="861"/>
      <c r="AK32" s="861"/>
      <c r="AL32" s="861"/>
      <c r="AM32" s="258"/>
    </row>
    <row r="33" spans="2:39" ht="150">
      <c r="B33" s="282">
        <v>21</v>
      </c>
      <c r="C33" s="979">
        <v>1562</v>
      </c>
      <c r="D33" s="979" t="s">
        <v>6127</v>
      </c>
      <c r="E33" s="981" t="s">
        <v>6128</v>
      </c>
      <c r="F33" s="318" t="s">
        <v>6129</v>
      </c>
      <c r="G33" s="318" t="s">
        <v>6130</v>
      </c>
      <c r="H33" s="981" t="s">
        <v>6123</v>
      </c>
      <c r="I33" s="997">
        <v>42736</v>
      </c>
      <c r="J33" s="998">
        <v>44196</v>
      </c>
      <c r="K33" s="999">
        <f>403000000+560000000+499000000+660000000</f>
        <v>2122000000</v>
      </c>
      <c r="L33" s="981" t="s">
        <v>6057</v>
      </c>
      <c r="M33" s="976" t="s">
        <v>6058</v>
      </c>
      <c r="N33" s="981"/>
      <c r="O33" s="981" t="s">
        <v>6059</v>
      </c>
      <c r="P33" s="991" t="s">
        <v>6060</v>
      </c>
      <c r="R33" s="858"/>
      <c r="S33" s="858"/>
      <c r="T33" s="858"/>
      <c r="U33" s="1007"/>
      <c r="V33" s="1007"/>
      <c r="W33" s="1007"/>
      <c r="Y33" s="860"/>
      <c r="Z33" s="861"/>
      <c r="AA33" s="861"/>
      <c r="AB33" s="861"/>
      <c r="AC33" s="861"/>
      <c r="AD33" s="861"/>
      <c r="AE33" s="861"/>
      <c r="AF33" s="861"/>
      <c r="AG33" s="861"/>
      <c r="AH33" s="861"/>
      <c r="AI33" s="861"/>
      <c r="AJ33" s="861"/>
      <c r="AK33" s="861"/>
      <c r="AL33" s="861"/>
      <c r="AM33" s="258"/>
    </row>
    <row r="34" spans="2:39" ht="135">
      <c r="B34" s="860">
        <v>22</v>
      </c>
      <c r="C34" s="980"/>
      <c r="D34" s="980"/>
      <c r="E34" s="982"/>
      <c r="F34" s="318" t="s">
        <v>6131</v>
      </c>
      <c r="G34" s="318" t="s">
        <v>6132</v>
      </c>
      <c r="H34" s="982"/>
      <c r="I34" s="982"/>
      <c r="J34" s="982"/>
      <c r="K34" s="1000"/>
      <c r="L34" s="982"/>
      <c r="M34" s="982"/>
      <c r="N34" s="982"/>
      <c r="O34" s="982"/>
      <c r="P34" s="992"/>
      <c r="R34" s="986" t="s">
        <v>6133</v>
      </c>
      <c r="S34" s="986"/>
      <c r="T34" s="986"/>
      <c r="U34" s="1007"/>
      <c r="V34" s="1007"/>
      <c r="W34" s="1007"/>
      <c r="Y34" s="860">
        <v>6</v>
      </c>
      <c r="Z34" s="861"/>
      <c r="AA34" s="861"/>
      <c r="AB34" s="861"/>
      <c r="AC34" s="861"/>
      <c r="AD34" s="861"/>
      <c r="AE34" s="861"/>
      <c r="AF34" s="861"/>
      <c r="AG34" s="861"/>
      <c r="AH34" s="861"/>
      <c r="AI34" s="861"/>
      <c r="AJ34" s="861"/>
      <c r="AK34" s="861"/>
      <c r="AL34" s="861"/>
      <c r="AM34" s="258"/>
    </row>
    <row r="35" spans="2:39">
      <c r="Y35" s="262" t="s">
        <v>6134</v>
      </c>
    </row>
    <row r="38" spans="2:39">
      <c r="B38" s="1006" t="s">
        <v>6135</v>
      </c>
      <c r="C38" s="1006"/>
      <c r="D38" s="1006"/>
      <c r="E38" s="1006"/>
      <c r="F38" s="1006"/>
      <c r="G38" s="1006"/>
      <c r="H38" s="1006"/>
      <c r="I38" s="1006"/>
      <c r="J38" s="1006"/>
      <c r="K38" s="1006"/>
      <c r="L38" s="1006"/>
      <c r="M38" s="1006"/>
      <c r="N38" s="1006"/>
      <c r="O38" s="1006"/>
      <c r="P38" s="1006"/>
      <c r="Y38" s="1006" t="s">
        <v>6135</v>
      </c>
      <c r="Z38" s="1006"/>
      <c r="AA38" s="1006"/>
      <c r="AB38" s="1006"/>
      <c r="AC38" s="1006"/>
      <c r="AD38" s="1006"/>
      <c r="AE38" s="1006"/>
      <c r="AF38" s="1006"/>
      <c r="AG38" s="1006"/>
      <c r="AH38" s="1006"/>
      <c r="AI38" s="1006"/>
      <c r="AJ38" s="1006"/>
      <c r="AK38" s="1006"/>
      <c r="AL38" s="1006"/>
      <c r="AM38" s="1006"/>
    </row>
    <row r="39" spans="2:39" ht="15.75" thickBot="1">
      <c r="R39" s="1006" t="s">
        <v>6033</v>
      </c>
      <c r="S39" s="1006"/>
      <c r="T39" s="1006"/>
      <c r="U39" s="1006" t="s">
        <v>6034</v>
      </c>
      <c r="V39" s="1006"/>
      <c r="W39" s="1006"/>
    </row>
    <row r="40" spans="2:39" ht="94.9" customHeight="1">
      <c r="B40" s="987" t="s">
        <v>6035</v>
      </c>
      <c r="C40" s="983" t="s">
        <v>6136</v>
      </c>
      <c r="D40" s="983" t="s">
        <v>6137</v>
      </c>
      <c r="E40" s="983" t="s">
        <v>6138</v>
      </c>
      <c r="F40" s="983" t="s">
        <v>6044</v>
      </c>
      <c r="G40" s="983" t="s">
        <v>6139</v>
      </c>
      <c r="H40" s="983" t="s">
        <v>6140</v>
      </c>
      <c r="I40" s="983" t="s">
        <v>6141</v>
      </c>
      <c r="J40" s="983" t="s">
        <v>6142</v>
      </c>
      <c r="K40" s="983" t="s">
        <v>6143</v>
      </c>
      <c r="L40" s="983" t="s">
        <v>6144</v>
      </c>
      <c r="M40" s="983" t="s">
        <v>6145</v>
      </c>
      <c r="N40" s="983" t="s">
        <v>6146</v>
      </c>
      <c r="O40" s="983" t="s">
        <v>6147</v>
      </c>
      <c r="P40" s="984" t="s">
        <v>2854</v>
      </c>
      <c r="R40" s="986" t="s">
        <v>6148</v>
      </c>
      <c r="S40" s="986"/>
      <c r="T40" s="986"/>
      <c r="U40" s="1007" t="s">
        <v>6149</v>
      </c>
      <c r="V40" s="1007"/>
      <c r="W40" s="1007"/>
      <c r="Y40" s="987" t="s">
        <v>6035</v>
      </c>
      <c r="Z40" s="983" t="s">
        <v>6136</v>
      </c>
      <c r="AA40" s="983" t="s">
        <v>6137</v>
      </c>
      <c r="AB40" s="983" t="s">
        <v>6138</v>
      </c>
      <c r="AC40" s="983" t="s">
        <v>6044</v>
      </c>
      <c r="AD40" s="983" t="s">
        <v>6139</v>
      </c>
      <c r="AE40" s="983" t="s">
        <v>6140</v>
      </c>
      <c r="AF40" s="983" t="s">
        <v>6141</v>
      </c>
      <c r="AG40" s="983" t="s">
        <v>6142</v>
      </c>
      <c r="AH40" s="983" t="s">
        <v>6143</v>
      </c>
      <c r="AI40" s="983" t="s">
        <v>6144</v>
      </c>
      <c r="AJ40" s="983" t="s">
        <v>6145</v>
      </c>
      <c r="AK40" s="983" t="s">
        <v>6146</v>
      </c>
      <c r="AL40" s="983" t="s">
        <v>6147</v>
      </c>
      <c r="AM40" s="984" t="s">
        <v>2854</v>
      </c>
    </row>
    <row r="41" spans="2:39" ht="94.9" customHeight="1">
      <c r="B41" s="1010"/>
      <c r="C41" s="1011"/>
      <c r="D41" s="1011"/>
      <c r="E41" s="1011"/>
      <c r="F41" s="1011"/>
      <c r="G41" s="1011"/>
      <c r="H41" s="1011"/>
      <c r="I41" s="1011"/>
      <c r="J41" s="1011"/>
      <c r="K41" s="1011"/>
      <c r="L41" s="1011"/>
      <c r="M41" s="1011"/>
      <c r="N41" s="1011"/>
      <c r="O41" s="1011"/>
      <c r="P41" s="1012"/>
      <c r="R41" s="986" t="s">
        <v>6150</v>
      </c>
      <c r="S41" s="986"/>
      <c r="T41" s="986"/>
      <c r="U41" s="1007"/>
      <c r="V41" s="1007"/>
      <c r="W41" s="1007"/>
      <c r="Y41" s="1010"/>
      <c r="Z41" s="1011"/>
      <c r="AA41" s="1011"/>
      <c r="AB41" s="1011"/>
      <c r="AC41" s="1011"/>
      <c r="AD41" s="1011"/>
      <c r="AE41" s="1011"/>
      <c r="AF41" s="1011"/>
      <c r="AG41" s="1011"/>
      <c r="AH41" s="1011"/>
      <c r="AI41" s="1011"/>
      <c r="AJ41" s="1011"/>
      <c r="AK41" s="1011"/>
      <c r="AL41" s="1011"/>
      <c r="AM41" s="1012"/>
    </row>
    <row r="42" spans="2:39" ht="409.5">
      <c r="B42" s="860">
        <v>1</v>
      </c>
      <c r="C42" s="861">
        <v>1533</v>
      </c>
      <c r="D42" s="861" t="s">
        <v>6053</v>
      </c>
      <c r="E42" s="861" t="s">
        <v>6054</v>
      </c>
      <c r="F42" s="861">
        <v>2054641000</v>
      </c>
      <c r="G42" s="861" t="s">
        <v>6057</v>
      </c>
      <c r="H42" s="263"/>
      <c r="I42" s="263"/>
      <c r="J42" s="263"/>
      <c r="K42" s="263"/>
      <c r="L42" s="263"/>
      <c r="M42" s="263"/>
      <c r="N42" s="263"/>
      <c r="O42" s="263"/>
      <c r="P42" s="264" t="s">
        <v>6151</v>
      </c>
      <c r="R42" s="986" t="s">
        <v>6152</v>
      </c>
      <c r="S42" s="986"/>
      <c r="T42" s="986"/>
      <c r="U42" s="1007"/>
      <c r="V42" s="1007"/>
      <c r="W42" s="1007"/>
      <c r="Y42" s="322">
        <v>1</v>
      </c>
      <c r="Z42" s="323">
        <f>+Z14</f>
        <v>20120239</v>
      </c>
      <c r="AA42" s="323" t="str">
        <f>+AA14</f>
        <v>Construcción de Infraestructura Vial del Municipio</v>
      </c>
      <c r="AB42" s="323" t="str">
        <f>+AB14</f>
        <v>Este proyecto busca la construcción de infraestructura vial en la zona urbana y rural del municipio, en sus diferentes tipologías (placa huella, pavimento rígido y  caminos veredales)</v>
      </c>
      <c r="AC42" s="323" t="str">
        <f>+AH14</f>
        <v>$18.000.000.000</v>
      </c>
      <c r="AD42" s="323" t="str">
        <f>+AI14</f>
        <v>Recursos Propios  $9.000.000.000      SGR  $5.000.000.000     PGN  $4.000.000.000</v>
      </c>
      <c r="AE42" s="323" t="s">
        <v>6153</v>
      </c>
      <c r="AF42" s="323" t="s">
        <v>6154</v>
      </c>
      <c r="AG42" s="323" t="s">
        <v>6155</v>
      </c>
      <c r="AH42" s="323" t="s">
        <v>6156</v>
      </c>
      <c r="AI42" s="323">
        <v>12</v>
      </c>
      <c r="AJ42" s="323" t="s">
        <v>6157</v>
      </c>
      <c r="AK42" s="323" t="s">
        <v>6158</v>
      </c>
      <c r="AL42" s="323" t="s">
        <v>6159</v>
      </c>
      <c r="AM42" s="324"/>
    </row>
    <row r="43" spans="2:39" ht="409.5">
      <c r="B43" s="860">
        <v>2</v>
      </c>
      <c r="C43" s="861">
        <v>1556</v>
      </c>
      <c r="D43" s="861" t="s">
        <v>6074</v>
      </c>
      <c r="E43" s="861" t="s">
        <v>6075</v>
      </c>
      <c r="F43" s="861">
        <v>5398000000</v>
      </c>
      <c r="G43" s="861" t="s">
        <v>6057</v>
      </c>
      <c r="H43" s="263"/>
      <c r="I43" s="263"/>
      <c r="J43" s="263"/>
      <c r="K43" s="263"/>
      <c r="L43" s="263"/>
      <c r="M43" s="263"/>
      <c r="N43" s="263"/>
      <c r="O43" s="263"/>
      <c r="P43" s="264"/>
      <c r="R43" s="986"/>
      <c r="S43" s="986"/>
      <c r="T43" s="986"/>
      <c r="U43" s="1007"/>
      <c r="V43" s="1007"/>
      <c r="W43" s="1007"/>
      <c r="Y43" s="860">
        <v>2</v>
      </c>
      <c r="Z43" s="861"/>
      <c r="AA43" s="861"/>
      <c r="AB43" s="861"/>
      <c r="AC43" s="861"/>
      <c r="AD43" s="861"/>
      <c r="AE43" s="263"/>
      <c r="AF43" s="263"/>
      <c r="AG43" s="263"/>
      <c r="AH43" s="263"/>
      <c r="AI43" s="263"/>
      <c r="AJ43" s="263"/>
      <c r="AK43" s="263"/>
      <c r="AL43" s="263"/>
      <c r="AM43" s="264"/>
    </row>
    <row r="44" spans="2:39" ht="225">
      <c r="B44" s="860"/>
      <c r="C44" s="861">
        <v>1552</v>
      </c>
      <c r="D44" s="861" t="s">
        <v>6081</v>
      </c>
      <c r="E44" s="861" t="s">
        <v>6082</v>
      </c>
      <c r="F44" s="861">
        <v>400000000</v>
      </c>
      <c r="G44" s="861" t="s">
        <v>6057</v>
      </c>
      <c r="H44" s="263"/>
      <c r="I44" s="263"/>
      <c r="J44" s="263"/>
      <c r="K44" s="263"/>
      <c r="L44" s="263"/>
      <c r="M44" s="263"/>
      <c r="N44" s="263"/>
      <c r="O44" s="263"/>
      <c r="P44" s="264"/>
      <c r="R44" s="856"/>
      <c r="S44" s="856"/>
      <c r="T44" s="856"/>
      <c r="U44" s="1007"/>
      <c r="V44" s="1007"/>
      <c r="W44" s="1007"/>
      <c r="Y44" s="860"/>
      <c r="Z44" s="861"/>
      <c r="AA44" s="861"/>
      <c r="AB44" s="861"/>
      <c r="AC44" s="861"/>
      <c r="AD44" s="861"/>
      <c r="AE44" s="263"/>
      <c r="AF44" s="263"/>
      <c r="AG44" s="263"/>
      <c r="AH44" s="263"/>
      <c r="AI44" s="263"/>
      <c r="AJ44" s="263"/>
      <c r="AK44" s="263"/>
      <c r="AL44" s="263"/>
      <c r="AM44" s="264"/>
    </row>
    <row r="45" spans="2:39" ht="409.5">
      <c r="B45" s="860"/>
      <c r="C45" s="861">
        <v>791</v>
      </c>
      <c r="D45" s="861" t="s">
        <v>6086</v>
      </c>
      <c r="E45" s="861" t="s">
        <v>6087</v>
      </c>
      <c r="F45" s="861">
        <v>4157561517</v>
      </c>
      <c r="G45" s="861" t="s">
        <v>6057</v>
      </c>
      <c r="H45" s="263"/>
      <c r="I45" s="263"/>
      <c r="J45" s="263"/>
      <c r="K45" s="263"/>
      <c r="L45" s="263"/>
      <c r="M45" s="263"/>
      <c r="N45" s="263"/>
      <c r="O45" s="263"/>
      <c r="P45" s="264"/>
      <c r="R45" s="856"/>
      <c r="S45" s="856"/>
      <c r="T45" s="856"/>
      <c r="U45" s="1007"/>
      <c r="V45" s="1007"/>
      <c r="W45" s="1007"/>
      <c r="Y45" s="860"/>
      <c r="Z45" s="861"/>
      <c r="AA45" s="861"/>
      <c r="AB45" s="861"/>
      <c r="AC45" s="861"/>
      <c r="AD45" s="861"/>
      <c r="AE45" s="263"/>
      <c r="AF45" s="263"/>
      <c r="AG45" s="263"/>
      <c r="AH45" s="263"/>
      <c r="AI45" s="263"/>
      <c r="AJ45" s="263"/>
      <c r="AK45" s="263"/>
      <c r="AL45" s="263"/>
      <c r="AM45" s="264"/>
    </row>
    <row r="46" spans="2:39" ht="409.5">
      <c r="B46" s="860"/>
      <c r="C46" s="861">
        <v>1558</v>
      </c>
      <c r="D46" s="861" t="s">
        <v>6097</v>
      </c>
      <c r="E46" s="861" t="s">
        <v>6098</v>
      </c>
      <c r="F46" s="861">
        <v>9879607964</v>
      </c>
      <c r="G46" s="861" t="s">
        <v>6057</v>
      </c>
      <c r="H46" s="263"/>
      <c r="I46" s="263"/>
      <c r="J46" s="263"/>
      <c r="K46" s="263"/>
      <c r="L46" s="263"/>
      <c r="M46" s="263"/>
      <c r="N46" s="263"/>
      <c r="O46" s="263"/>
      <c r="P46" s="264"/>
      <c r="R46" s="856"/>
      <c r="S46" s="856"/>
      <c r="T46" s="856"/>
      <c r="U46" s="1007"/>
      <c r="V46" s="1007"/>
      <c r="W46" s="1007"/>
      <c r="Y46" s="860"/>
      <c r="Z46" s="861"/>
      <c r="AA46" s="861"/>
      <c r="AB46" s="861"/>
      <c r="AC46" s="861"/>
      <c r="AD46" s="861"/>
      <c r="AE46" s="263"/>
      <c r="AF46" s="263"/>
      <c r="AG46" s="263"/>
      <c r="AH46" s="263"/>
      <c r="AI46" s="263"/>
      <c r="AJ46" s="263"/>
      <c r="AK46" s="263"/>
      <c r="AL46" s="263"/>
      <c r="AM46" s="264"/>
    </row>
    <row r="47" spans="2:39" ht="409.5">
      <c r="B47" s="860"/>
      <c r="C47" s="861">
        <v>1561</v>
      </c>
      <c r="D47" s="861" t="s">
        <v>6102</v>
      </c>
      <c r="E47" s="861" t="s">
        <v>6103</v>
      </c>
      <c r="F47" s="861">
        <v>42695548036</v>
      </c>
      <c r="G47" s="861" t="s">
        <v>6057</v>
      </c>
      <c r="H47" s="263"/>
      <c r="I47" s="263"/>
      <c r="J47" s="263"/>
      <c r="K47" s="263"/>
      <c r="L47" s="263"/>
      <c r="M47" s="263"/>
      <c r="N47" s="263"/>
      <c r="O47" s="263"/>
      <c r="P47" s="264"/>
      <c r="R47" s="856"/>
      <c r="S47" s="856"/>
      <c r="T47" s="856"/>
      <c r="U47" s="1007"/>
      <c r="V47" s="1007"/>
      <c r="W47" s="1007"/>
      <c r="Y47" s="860"/>
      <c r="Z47" s="861"/>
      <c r="AA47" s="861"/>
      <c r="AB47" s="861"/>
      <c r="AC47" s="861"/>
      <c r="AD47" s="861"/>
      <c r="AE47" s="263"/>
      <c r="AF47" s="263"/>
      <c r="AG47" s="263"/>
      <c r="AH47" s="263"/>
      <c r="AI47" s="263"/>
      <c r="AJ47" s="263"/>
      <c r="AK47" s="263"/>
      <c r="AL47" s="263"/>
      <c r="AM47" s="264"/>
    </row>
    <row r="48" spans="2:39" ht="409.5">
      <c r="B48" s="860"/>
      <c r="C48" s="861">
        <v>1563</v>
      </c>
      <c r="D48" s="861" t="s">
        <v>6109</v>
      </c>
      <c r="E48" s="861" t="s">
        <v>6110</v>
      </c>
      <c r="F48" s="861">
        <v>3821205397</v>
      </c>
      <c r="G48" s="861" t="s">
        <v>6057</v>
      </c>
      <c r="H48" s="263"/>
      <c r="I48" s="263"/>
      <c r="J48" s="263"/>
      <c r="K48" s="263"/>
      <c r="L48" s="263"/>
      <c r="M48" s="263"/>
      <c r="N48" s="263"/>
      <c r="O48" s="263"/>
      <c r="P48" s="264"/>
      <c r="R48" s="856"/>
      <c r="S48" s="856"/>
      <c r="T48" s="856"/>
      <c r="U48" s="1007"/>
      <c r="V48" s="1007"/>
      <c r="W48" s="1007"/>
      <c r="Y48" s="860"/>
      <c r="Z48" s="861"/>
      <c r="AA48" s="861"/>
      <c r="AB48" s="861"/>
      <c r="AC48" s="861"/>
      <c r="AD48" s="861"/>
      <c r="AE48" s="263"/>
      <c r="AF48" s="263"/>
      <c r="AG48" s="263"/>
      <c r="AH48" s="263"/>
      <c r="AI48" s="263"/>
      <c r="AJ48" s="263"/>
      <c r="AK48" s="263"/>
      <c r="AL48" s="263"/>
      <c r="AM48" s="264"/>
    </row>
    <row r="49" spans="2:39" ht="150">
      <c r="B49" s="860"/>
      <c r="C49" s="861">
        <v>1532</v>
      </c>
      <c r="D49" s="861" t="s">
        <v>6116</v>
      </c>
      <c r="E49" s="861" t="s">
        <v>6117</v>
      </c>
      <c r="F49" s="861">
        <v>595000000</v>
      </c>
      <c r="G49" s="861" t="s">
        <v>6057</v>
      </c>
      <c r="H49" s="263"/>
      <c r="I49" s="263"/>
      <c r="J49" s="263"/>
      <c r="K49" s="263"/>
      <c r="L49" s="263"/>
      <c r="M49" s="263"/>
      <c r="N49" s="263"/>
      <c r="O49" s="263"/>
      <c r="P49" s="264"/>
      <c r="R49" s="856"/>
      <c r="S49" s="856"/>
      <c r="T49" s="856"/>
      <c r="U49" s="1007"/>
      <c r="V49" s="1007"/>
      <c r="W49" s="1007"/>
      <c r="Y49" s="860"/>
      <c r="Z49" s="861"/>
      <c r="AA49" s="861"/>
      <c r="AB49" s="861"/>
      <c r="AC49" s="861"/>
      <c r="AD49" s="861"/>
      <c r="AE49" s="263"/>
      <c r="AF49" s="263"/>
      <c r="AG49" s="263"/>
      <c r="AH49" s="263"/>
      <c r="AI49" s="263"/>
      <c r="AJ49" s="263"/>
      <c r="AK49" s="263"/>
      <c r="AL49" s="263"/>
      <c r="AM49" s="264"/>
    </row>
    <row r="50" spans="2:39" ht="409.5">
      <c r="B50" s="860"/>
      <c r="C50" s="861">
        <v>1559</v>
      </c>
      <c r="D50" s="861" t="s">
        <v>6120</v>
      </c>
      <c r="E50" s="861" t="s">
        <v>6121</v>
      </c>
      <c r="F50" s="861">
        <v>18790087400</v>
      </c>
      <c r="G50" s="861" t="s">
        <v>6057</v>
      </c>
      <c r="H50" s="263"/>
      <c r="I50" s="263"/>
      <c r="J50" s="263"/>
      <c r="K50" s="263"/>
      <c r="L50" s="263"/>
      <c r="M50" s="263"/>
      <c r="N50" s="263"/>
      <c r="O50" s="263"/>
      <c r="P50" s="264"/>
      <c r="R50" s="856"/>
      <c r="S50" s="856"/>
      <c r="T50" s="856"/>
      <c r="U50" s="1007"/>
      <c r="V50" s="1007"/>
      <c r="W50" s="1007"/>
      <c r="Y50" s="860"/>
      <c r="Z50" s="861"/>
      <c r="AA50" s="861"/>
      <c r="AB50" s="861"/>
      <c r="AC50" s="861"/>
      <c r="AD50" s="861"/>
      <c r="AE50" s="263"/>
      <c r="AF50" s="263"/>
      <c r="AG50" s="263"/>
      <c r="AH50" s="263"/>
      <c r="AI50" s="263"/>
      <c r="AJ50" s="263"/>
      <c r="AK50" s="263"/>
      <c r="AL50" s="263"/>
      <c r="AM50" s="264"/>
    </row>
    <row r="51" spans="2:39" ht="360">
      <c r="B51" s="860"/>
      <c r="C51" s="861">
        <v>1562</v>
      </c>
      <c r="D51" s="861" t="s">
        <v>6127</v>
      </c>
      <c r="E51" s="861" t="s">
        <v>6128</v>
      </c>
      <c r="F51" s="861">
        <v>2122000000</v>
      </c>
      <c r="G51" s="861" t="s">
        <v>6057</v>
      </c>
      <c r="H51" s="263"/>
      <c r="I51" s="263"/>
      <c r="J51" s="263"/>
      <c r="K51" s="263"/>
      <c r="L51" s="263"/>
      <c r="M51" s="263"/>
      <c r="N51" s="263"/>
      <c r="O51" s="263"/>
      <c r="P51" s="264"/>
      <c r="R51" s="856"/>
      <c r="S51" s="856"/>
      <c r="T51" s="856"/>
      <c r="U51" s="1007"/>
      <c r="V51" s="1007"/>
      <c r="W51" s="1007"/>
      <c r="Y51" s="860"/>
      <c r="Z51" s="861"/>
      <c r="AA51" s="861"/>
      <c r="AB51" s="861"/>
      <c r="AC51" s="861"/>
      <c r="AD51" s="861"/>
      <c r="AE51" s="263"/>
      <c r="AF51" s="263"/>
      <c r="AG51" s="263"/>
      <c r="AH51" s="263"/>
      <c r="AI51" s="263"/>
      <c r="AJ51" s="263"/>
      <c r="AK51" s="263"/>
      <c r="AL51" s="263"/>
      <c r="AM51" s="264"/>
    </row>
    <row r="52" spans="2:39">
      <c r="B52" s="860">
        <v>3</v>
      </c>
      <c r="C52" s="861"/>
      <c r="D52" s="861"/>
      <c r="E52" s="861"/>
      <c r="F52" s="861"/>
      <c r="G52" s="861"/>
      <c r="H52" s="263"/>
      <c r="I52" s="263"/>
      <c r="J52" s="263"/>
      <c r="K52" s="263"/>
      <c r="L52" s="263"/>
      <c r="M52" s="263"/>
      <c r="N52" s="263"/>
      <c r="O52" s="263"/>
      <c r="P52" s="264"/>
      <c r="R52" s="1009"/>
      <c r="S52" s="1009"/>
      <c r="T52" s="1009"/>
      <c r="U52" s="1007"/>
      <c r="V52" s="1007"/>
      <c r="W52" s="1007"/>
      <c r="Y52" s="860">
        <v>3</v>
      </c>
      <c r="Z52" s="861"/>
      <c r="AA52" s="861"/>
      <c r="AB52" s="861"/>
      <c r="AC52" s="861"/>
      <c r="AD52" s="861"/>
      <c r="AE52" s="263"/>
      <c r="AF52" s="263"/>
      <c r="AG52" s="263"/>
      <c r="AH52" s="263"/>
      <c r="AI52" s="263"/>
      <c r="AJ52" s="263"/>
      <c r="AK52" s="263"/>
      <c r="AL52" s="263"/>
      <c r="AM52" s="264"/>
    </row>
    <row r="53" spans="2:39" ht="15" customHeight="1">
      <c r="V53" s="325"/>
      <c r="W53" s="325"/>
      <c r="Y53" s="262" t="s">
        <v>6160</v>
      </c>
    </row>
    <row r="54" spans="2:39" ht="15" customHeight="1">
      <c r="R54" s="325"/>
      <c r="S54" s="325"/>
      <c r="T54" s="325"/>
      <c r="U54" s="325"/>
      <c r="V54" s="325"/>
      <c r="W54" s="325"/>
    </row>
    <row r="55" spans="2:39" ht="16.149999999999999" customHeight="1" thickBot="1">
      <c r="R55" s="325"/>
      <c r="S55" s="325"/>
      <c r="T55" s="325"/>
      <c r="U55" s="325"/>
      <c r="V55" s="325"/>
      <c r="W55" s="325"/>
    </row>
    <row r="56" spans="2:39">
      <c r="B56" s="1013" t="s">
        <v>6161</v>
      </c>
      <c r="C56" s="1014"/>
      <c r="D56" s="1014"/>
      <c r="E56" s="1014"/>
      <c r="F56" s="1014"/>
      <c r="G56" s="1014"/>
      <c r="H56" s="1014"/>
      <c r="I56" s="1014"/>
      <c r="J56" s="1014"/>
      <c r="K56" s="1014"/>
      <c r="L56" s="1014"/>
      <c r="M56" s="1014"/>
      <c r="N56" s="859" t="s">
        <v>299</v>
      </c>
      <c r="O56" s="859" t="s">
        <v>300</v>
      </c>
      <c r="P56" s="326" t="s">
        <v>2854</v>
      </c>
      <c r="R56" s="1006" t="s">
        <v>6033</v>
      </c>
      <c r="S56" s="1006"/>
      <c r="T56" s="1006"/>
      <c r="U56" s="1006" t="s">
        <v>6034</v>
      </c>
      <c r="V56" s="1006"/>
      <c r="W56" s="1006"/>
      <c r="Y56" s="1013" t="s">
        <v>6161</v>
      </c>
      <c r="Z56" s="1014"/>
      <c r="AA56" s="1014"/>
      <c r="AB56" s="1014"/>
      <c r="AC56" s="1014"/>
      <c r="AD56" s="1014"/>
      <c r="AE56" s="1014"/>
      <c r="AF56" s="1014"/>
      <c r="AG56" s="1014"/>
      <c r="AH56" s="1014"/>
      <c r="AI56" s="1014"/>
      <c r="AJ56" s="1014"/>
      <c r="AK56" s="859" t="s">
        <v>299</v>
      </c>
      <c r="AL56" s="859" t="s">
        <v>300</v>
      </c>
      <c r="AM56" s="326" t="s">
        <v>2854</v>
      </c>
    </row>
    <row r="57" spans="2:39" ht="79.150000000000006" customHeight="1">
      <c r="B57" s="1015" t="s">
        <v>6162</v>
      </c>
      <c r="C57" s="1016"/>
      <c r="D57" s="1016"/>
      <c r="E57" s="1016"/>
      <c r="F57" s="1016"/>
      <c r="G57" s="1016"/>
      <c r="H57" s="1016"/>
      <c r="I57" s="1016"/>
      <c r="J57" s="1016"/>
      <c r="K57" s="1016"/>
      <c r="L57" s="1016"/>
      <c r="M57" s="1016"/>
      <c r="N57" s="315"/>
      <c r="O57" s="315" t="s">
        <v>6059</v>
      </c>
      <c r="P57" s="316" t="s">
        <v>6163</v>
      </c>
      <c r="R57" s="986" t="s">
        <v>6164</v>
      </c>
      <c r="S57" s="986"/>
      <c r="T57" s="986"/>
      <c r="U57" s="1007" t="s">
        <v>6165</v>
      </c>
      <c r="V57" s="1007"/>
      <c r="W57" s="1007"/>
      <c r="Y57" s="1015" t="s">
        <v>6162</v>
      </c>
      <c r="Z57" s="1016"/>
      <c r="AA57" s="1016"/>
      <c r="AB57" s="1016"/>
      <c r="AC57" s="1016"/>
      <c r="AD57" s="1016"/>
      <c r="AE57" s="1016"/>
      <c r="AF57" s="1016"/>
      <c r="AG57" s="1016"/>
      <c r="AH57" s="1016"/>
      <c r="AI57" s="1016"/>
      <c r="AJ57" s="1016"/>
      <c r="AK57" s="327" t="s">
        <v>6059</v>
      </c>
      <c r="AL57" s="327"/>
      <c r="AM57" s="328"/>
    </row>
    <row r="58" spans="2:39" ht="79.150000000000006" customHeight="1">
      <c r="B58" s="1015" t="s">
        <v>6166</v>
      </c>
      <c r="C58" s="1016"/>
      <c r="D58" s="1016"/>
      <c r="E58" s="1016"/>
      <c r="F58" s="1016"/>
      <c r="G58" s="1016"/>
      <c r="H58" s="1016"/>
      <c r="I58" s="1016"/>
      <c r="J58" s="1016"/>
      <c r="K58" s="1016"/>
      <c r="L58" s="1016"/>
      <c r="M58" s="1016"/>
      <c r="N58" s="315" t="s">
        <v>6059</v>
      </c>
      <c r="O58" s="315"/>
      <c r="P58" s="265"/>
      <c r="R58" s="986"/>
      <c r="S58" s="986"/>
      <c r="T58" s="986"/>
      <c r="U58" s="1007"/>
      <c r="V58" s="1007"/>
      <c r="W58" s="1007"/>
      <c r="Y58" s="1015" t="s">
        <v>6166</v>
      </c>
      <c r="Z58" s="1016"/>
      <c r="AA58" s="1016"/>
      <c r="AB58" s="1016"/>
      <c r="AC58" s="1016"/>
      <c r="AD58" s="1016"/>
      <c r="AE58" s="1016"/>
      <c r="AF58" s="1016"/>
      <c r="AG58" s="1016"/>
      <c r="AH58" s="1016"/>
      <c r="AI58" s="1016"/>
      <c r="AJ58" s="1016"/>
      <c r="AK58" s="327" t="s">
        <v>6059</v>
      </c>
      <c r="AL58" s="327"/>
      <c r="AM58" s="328"/>
    </row>
    <row r="59" spans="2:39" ht="79.150000000000006" customHeight="1" thickBot="1">
      <c r="B59" s="1017" t="s">
        <v>6167</v>
      </c>
      <c r="C59" s="1018"/>
      <c r="D59" s="1018"/>
      <c r="E59" s="1018"/>
      <c r="F59" s="1018"/>
      <c r="G59" s="1018"/>
      <c r="H59" s="1018"/>
      <c r="I59" s="1018"/>
      <c r="J59" s="1018"/>
      <c r="K59" s="1018"/>
      <c r="L59" s="1018"/>
      <c r="M59" s="1018"/>
      <c r="N59" s="315" t="s">
        <v>6059</v>
      </c>
      <c r="O59" s="317"/>
      <c r="P59" s="266"/>
      <c r="R59" s="986"/>
      <c r="S59" s="986"/>
      <c r="T59" s="986"/>
      <c r="U59" s="1007"/>
      <c r="V59" s="1007"/>
      <c r="W59" s="1007"/>
      <c r="Y59" s="1017" t="s">
        <v>6167</v>
      </c>
      <c r="Z59" s="1018"/>
      <c r="AA59" s="1018"/>
      <c r="AB59" s="1018"/>
      <c r="AC59" s="1018"/>
      <c r="AD59" s="1018"/>
      <c r="AE59" s="1018"/>
      <c r="AF59" s="1018"/>
      <c r="AG59" s="1018"/>
      <c r="AH59" s="1018"/>
      <c r="AI59" s="1018"/>
      <c r="AJ59" s="1018"/>
      <c r="AK59" s="329"/>
      <c r="AL59" s="329" t="s">
        <v>6059</v>
      </c>
      <c r="AM59" s="330" t="s">
        <v>6168</v>
      </c>
    </row>
  </sheetData>
  <mergeCells count="177">
    <mergeCell ref="B57:M57"/>
    <mergeCell ref="R57:T59"/>
    <mergeCell ref="U57:W59"/>
    <mergeCell ref="Y57:AJ57"/>
    <mergeCell ref="B58:M58"/>
    <mergeCell ref="Y58:AJ58"/>
    <mergeCell ref="B59:M59"/>
    <mergeCell ref="Y59:AJ59"/>
    <mergeCell ref="AK40:AK41"/>
    <mergeCell ref="AL40:AL41"/>
    <mergeCell ref="AM40:AM41"/>
    <mergeCell ref="R41:T41"/>
    <mergeCell ref="R42:T42"/>
    <mergeCell ref="R43:T43"/>
    <mergeCell ref="R52:T52"/>
    <mergeCell ref="B56:M56"/>
    <mergeCell ref="R56:T56"/>
    <mergeCell ref="U56:W56"/>
    <mergeCell ref="Y56:AJ56"/>
    <mergeCell ref="AB40:AB41"/>
    <mergeCell ref="AC40:AC41"/>
    <mergeCell ref="AD40:AD41"/>
    <mergeCell ref="AE40:AE41"/>
    <mergeCell ref="AF40:AF41"/>
    <mergeCell ref="AG40:AG41"/>
    <mergeCell ref="AH40:AH41"/>
    <mergeCell ref="AI40:AI41"/>
    <mergeCell ref="AJ40:AJ41"/>
    <mergeCell ref="B38:P38"/>
    <mergeCell ref="Y38:AM38"/>
    <mergeCell ref="R39:T39"/>
    <mergeCell ref="U39:W39"/>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R40:T40"/>
    <mergeCell ref="U40:W52"/>
    <mergeCell ref="Y40:Y41"/>
    <mergeCell ref="Z40:Z41"/>
    <mergeCell ref="AA40:AA41"/>
    <mergeCell ref="I33:I34"/>
    <mergeCell ref="J33:J34"/>
    <mergeCell ref="K33:K34"/>
    <mergeCell ref="L33:L34"/>
    <mergeCell ref="M33:M34"/>
    <mergeCell ref="N33:N34"/>
    <mergeCell ref="O33:O34"/>
    <mergeCell ref="P33:P34"/>
    <mergeCell ref="R34:T34"/>
    <mergeCell ref="N27:N28"/>
    <mergeCell ref="O27:O28"/>
    <mergeCell ref="P27:P28"/>
    <mergeCell ref="C30:C32"/>
    <mergeCell ref="D30:D32"/>
    <mergeCell ref="E30:E32"/>
    <mergeCell ref="H30:H32"/>
    <mergeCell ref="I30:I32"/>
    <mergeCell ref="J30:J32"/>
    <mergeCell ref="K30:K32"/>
    <mergeCell ref="L30:L32"/>
    <mergeCell ref="M30:M32"/>
    <mergeCell ref="N30:N32"/>
    <mergeCell ref="O30:O32"/>
    <mergeCell ref="P30:P32"/>
    <mergeCell ref="C27:C28"/>
    <mergeCell ref="D27:D28"/>
    <mergeCell ref="E27:E28"/>
    <mergeCell ref="H27:H28"/>
    <mergeCell ref="I27:I28"/>
    <mergeCell ref="J27:J28"/>
    <mergeCell ref="K27:K28"/>
    <mergeCell ref="L27:L28"/>
    <mergeCell ref="M27:M28"/>
    <mergeCell ref="O14:O16"/>
    <mergeCell ref="P14:P16"/>
    <mergeCell ref="R15:T15"/>
    <mergeCell ref="R16:T16"/>
    <mergeCell ref="C17:C18"/>
    <mergeCell ref="D17:D18"/>
    <mergeCell ref="E17:E18"/>
    <mergeCell ref="I17:I18"/>
    <mergeCell ref="J17:J18"/>
    <mergeCell ref="K17:K18"/>
    <mergeCell ref="L17:L18"/>
    <mergeCell ref="M17:M18"/>
    <mergeCell ref="N17:N18"/>
    <mergeCell ref="O17:O18"/>
    <mergeCell ref="P17:P18"/>
    <mergeCell ref="R14:T14"/>
    <mergeCell ref="R17:T17"/>
    <mergeCell ref="N14:N16"/>
    <mergeCell ref="M14:M16"/>
    <mergeCell ref="B1:P5"/>
    <mergeCell ref="B8:P8"/>
    <mergeCell ref="Y8:AM8"/>
    <mergeCell ref="B10:P10"/>
    <mergeCell ref="Y10:AM10"/>
    <mergeCell ref="B12:B13"/>
    <mergeCell ref="C12:C13"/>
    <mergeCell ref="D12:D13"/>
    <mergeCell ref="E12:E13"/>
    <mergeCell ref="F12:F13"/>
    <mergeCell ref="R11:T11"/>
    <mergeCell ref="U11:W11"/>
    <mergeCell ref="Z12:Z13"/>
    <mergeCell ref="R13:T13"/>
    <mergeCell ref="AA12:AA13"/>
    <mergeCell ref="G12:G13"/>
    <mergeCell ref="J12:J13"/>
    <mergeCell ref="K12:K13"/>
    <mergeCell ref="L12:L13"/>
    <mergeCell ref="H12:H13"/>
    <mergeCell ref="I12:I13"/>
    <mergeCell ref="AK12:AL12"/>
    <mergeCell ref="AM12:AM13"/>
    <mergeCell ref="U12:W34"/>
    <mergeCell ref="AH12:AH13"/>
    <mergeCell ref="AI12:AI13"/>
    <mergeCell ref="AJ12:AJ13"/>
    <mergeCell ref="AC12:AC13"/>
    <mergeCell ref="AD12:AD13"/>
    <mergeCell ref="AE12:AE13"/>
    <mergeCell ref="AF12:AF13"/>
    <mergeCell ref="AB12:AB13"/>
    <mergeCell ref="AG12:AG13"/>
    <mergeCell ref="E25:E26"/>
    <mergeCell ref="H25:H26"/>
    <mergeCell ref="I25:I26"/>
    <mergeCell ref="J25:J26"/>
    <mergeCell ref="K25:K26"/>
    <mergeCell ref="L25:L26"/>
    <mergeCell ref="C14:C16"/>
    <mergeCell ref="D14:D16"/>
    <mergeCell ref="C20:C23"/>
    <mergeCell ref="D20:D23"/>
    <mergeCell ref="E20:E23"/>
    <mergeCell ref="H20:H23"/>
    <mergeCell ref="I20:I23"/>
    <mergeCell ref="J20:J23"/>
    <mergeCell ref="K20:K23"/>
    <mergeCell ref="L20:L23"/>
    <mergeCell ref="M20:M23"/>
    <mergeCell ref="C33:C34"/>
    <mergeCell ref="D33:D34"/>
    <mergeCell ref="E33:E34"/>
    <mergeCell ref="H33:H34"/>
    <mergeCell ref="N12:O12"/>
    <mergeCell ref="P12:P13"/>
    <mergeCell ref="R12:T12"/>
    <mergeCell ref="Y12:Y13"/>
    <mergeCell ref="M12:M13"/>
    <mergeCell ref="M25:M26"/>
    <mergeCell ref="N25:N26"/>
    <mergeCell ref="O25:O26"/>
    <mergeCell ref="P25:P26"/>
    <mergeCell ref="N20:N23"/>
    <mergeCell ref="O20:O23"/>
    <mergeCell ref="P20:P23"/>
    <mergeCell ref="C25:C26"/>
    <mergeCell ref="D25:D26"/>
    <mergeCell ref="E14:E16"/>
    <mergeCell ref="I14:I16"/>
    <mergeCell ref="J14:J16"/>
    <mergeCell ref="K14:K16"/>
    <mergeCell ref="L14:L16"/>
  </mergeCells>
  <phoneticPr fontId="54" type="noConversion"/>
  <dataValidations count="1">
    <dataValidation showDropDown="1" showErrorMessage="1" sqref="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N145 JJ145 TF145 ADB145 AMX145 AWT145 BGP145 BQL145 CAH145 CKD145 CTZ145 DDV145 DNR145 DXN145 EHJ145 ERF145 FBB145 FKX145 FUT145 GEP145 GOL145 GYH145 HID145 HRZ145 IBV145 ILR145 IVN145 JFJ145 JPF145 JZB145 KIX145 KST145 LCP145 LML145 LWH145 MGD145 MPZ145 MZV145 NJR145 NTN145 ODJ145 ONF145 OXB145 PGX145 PQT145 QAP145 QKL145 QUH145 RED145 RNZ145 RXV145 SHR145 SRN145 TBJ145 TLF145 TVB145 UEX145 UOT145 UYP145 VIL145 VSH145 WCD145 WLZ145 WVV145 N65681 JJ65681 TF65681 ADB65681 AMX65681 AWT65681 BGP65681 BQL65681 CAH65681 CKD65681 CTZ65681 DDV65681 DNR65681 DXN65681 EHJ65681 ERF65681 FBB65681 FKX65681 FUT65681 GEP65681 GOL65681 GYH65681 HID65681 HRZ65681 IBV65681 ILR65681 IVN65681 JFJ65681 JPF65681 JZB65681 KIX65681 KST65681 LCP65681 LML65681 LWH65681 MGD65681 MPZ65681 MZV65681 NJR65681 NTN65681 ODJ65681 ONF65681 OXB65681 PGX65681 PQT65681 QAP65681 QKL65681 QUH65681 RED65681 RNZ65681 RXV65681 SHR65681 SRN65681 TBJ65681 TLF65681 TVB65681 UEX65681 UOT65681 UYP65681 VIL65681 VSH65681 WCD65681 WLZ65681 WVV65681 N131217 JJ131217 TF131217 ADB131217 AMX131217 AWT131217 BGP131217 BQL131217 CAH131217 CKD131217 CTZ131217 DDV131217 DNR131217 DXN131217 EHJ131217 ERF131217 FBB131217 FKX131217 FUT131217 GEP131217 GOL131217 GYH131217 HID131217 HRZ131217 IBV131217 ILR131217 IVN131217 JFJ131217 JPF131217 JZB131217 KIX131217 KST131217 LCP131217 LML131217 LWH131217 MGD131217 MPZ131217 MZV131217 NJR131217 NTN131217 ODJ131217 ONF131217 OXB131217 PGX131217 PQT131217 QAP131217 QKL131217 QUH131217 RED131217 RNZ131217 RXV131217 SHR131217 SRN131217 TBJ131217 TLF131217 TVB131217 UEX131217 UOT131217 UYP131217 VIL131217 VSH131217 WCD131217 WLZ131217 WVV131217 N196753 JJ196753 TF196753 ADB196753 AMX196753 AWT196753 BGP196753 BQL196753 CAH196753 CKD196753 CTZ196753 DDV196753 DNR196753 DXN196753 EHJ196753 ERF196753 FBB196753 FKX196753 FUT196753 GEP196753 GOL196753 GYH196753 HID196753 HRZ196753 IBV196753 ILR196753 IVN196753 JFJ196753 JPF196753 JZB196753 KIX196753 KST196753 LCP196753 LML196753 LWH196753 MGD196753 MPZ196753 MZV196753 NJR196753 NTN196753 ODJ196753 ONF196753 OXB196753 PGX196753 PQT196753 QAP196753 QKL196753 QUH196753 RED196753 RNZ196753 RXV196753 SHR196753 SRN196753 TBJ196753 TLF196753 TVB196753 UEX196753 UOT196753 UYP196753 VIL196753 VSH196753 WCD196753 WLZ196753 WVV196753 N262289 JJ262289 TF262289 ADB262289 AMX262289 AWT262289 BGP262289 BQL262289 CAH262289 CKD262289 CTZ262289 DDV262289 DNR262289 DXN262289 EHJ262289 ERF262289 FBB262289 FKX262289 FUT262289 GEP262289 GOL262289 GYH262289 HID262289 HRZ262289 IBV262289 ILR262289 IVN262289 JFJ262289 JPF262289 JZB262289 KIX262289 KST262289 LCP262289 LML262289 LWH262289 MGD262289 MPZ262289 MZV262289 NJR262289 NTN262289 ODJ262289 ONF262289 OXB262289 PGX262289 PQT262289 QAP262289 QKL262289 QUH262289 RED262289 RNZ262289 RXV262289 SHR262289 SRN262289 TBJ262289 TLF262289 TVB262289 UEX262289 UOT262289 UYP262289 VIL262289 VSH262289 WCD262289 WLZ262289 WVV262289 N327825 JJ327825 TF327825 ADB327825 AMX327825 AWT327825 BGP327825 BQL327825 CAH327825 CKD327825 CTZ327825 DDV327825 DNR327825 DXN327825 EHJ327825 ERF327825 FBB327825 FKX327825 FUT327825 GEP327825 GOL327825 GYH327825 HID327825 HRZ327825 IBV327825 ILR327825 IVN327825 JFJ327825 JPF327825 JZB327825 KIX327825 KST327825 LCP327825 LML327825 LWH327825 MGD327825 MPZ327825 MZV327825 NJR327825 NTN327825 ODJ327825 ONF327825 OXB327825 PGX327825 PQT327825 QAP327825 QKL327825 QUH327825 RED327825 RNZ327825 RXV327825 SHR327825 SRN327825 TBJ327825 TLF327825 TVB327825 UEX327825 UOT327825 UYP327825 VIL327825 VSH327825 WCD327825 WLZ327825 WVV327825 N393361 JJ393361 TF393361 ADB393361 AMX393361 AWT393361 BGP393361 BQL393361 CAH393361 CKD393361 CTZ393361 DDV393361 DNR393361 DXN393361 EHJ393361 ERF393361 FBB393361 FKX393361 FUT393361 GEP393361 GOL393361 GYH393361 HID393361 HRZ393361 IBV393361 ILR393361 IVN393361 JFJ393361 JPF393361 JZB393361 KIX393361 KST393361 LCP393361 LML393361 LWH393361 MGD393361 MPZ393361 MZV393361 NJR393361 NTN393361 ODJ393361 ONF393361 OXB393361 PGX393361 PQT393361 QAP393361 QKL393361 QUH393361 RED393361 RNZ393361 RXV393361 SHR393361 SRN393361 TBJ393361 TLF393361 TVB393361 UEX393361 UOT393361 UYP393361 VIL393361 VSH393361 WCD393361 WLZ393361 WVV393361 N458897 JJ458897 TF458897 ADB458897 AMX458897 AWT458897 BGP458897 BQL458897 CAH458897 CKD458897 CTZ458897 DDV458897 DNR458897 DXN458897 EHJ458897 ERF458897 FBB458897 FKX458897 FUT458897 GEP458897 GOL458897 GYH458897 HID458897 HRZ458897 IBV458897 ILR458897 IVN458897 JFJ458897 JPF458897 JZB458897 KIX458897 KST458897 LCP458897 LML458897 LWH458897 MGD458897 MPZ458897 MZV458897 NJR458897 NTN458897 ODJ458897 ONF458897 OXB458897 PGX458897 PQT458897 QAP458897 QKL458897 QUH458897 RED458897 RNZ458897 RXV458897 SHR458897 SRN458897 TBJ458897 TLF458897 TVB458897 UEX458897 UOT458897 UYP458897 VIL458897 VSH458897 WCD458897 WLZ458897 WVV458897 N524433 JJ524433 TF524433 ADB524433 AMX524433 AWT524433 BGP524433 BQL524433 CAH524433 CKD524433 CTZ524433 DDV524433 DNR524433 DXN524433 EHJ524433 ERF524433 FBB524433 FKX524433 FUT524433 GEP524433 GOL524433 GYH524433 HID524433 HRZ524433 IBV524433 ILR524433 IVN524433 JFJ524433 JPF524433 JZB524433 KIX524433 KST524433 LCP524433 LML524433 LWH524433 MGD524433 MPZ524433 MZV524433 NJR524433 NTN524433 ODJ524433 ONF524433 OXB524433 PGX524433 PQT524433 QAP524433 QKL524433 QUH524433 RED524433 RNZ524433 RXV524433 SHR524433 SRN524433 TBJ524433 TLF524433 TVB524433 UEX524433 UOT524433 UYP524433 VIL524433 VSH524433 WCD524433 WLZ524433 WVV524433 N589969 JJ589969 TF589969 ADB589969 AMX589969 AWT589969 BGP589969 BQL589969 CAH589969 CKD589969 CTZ589969 DDV589969 DNR589969 DXN589969 EHJ589969 ERF589969 FBB589969 FKX589969 FUT589969 GEP589969 GOL589969 GYH589969 HID589969 HRZ589969 IBV589969 ILR589969 IVN589969 JFJ589969 JPF589969 JZB589969 KIX589969 KST589969 LCP589969 LML589969 LWH589969 MGD589969 MPZ589969 MZV589969 NJR589969 NTN589969 ODJ589969 ONF589969 OXB589969 PGX589969 PQT589969 QAP589969 QKL589969 QUH589969 RED589969 RNZ589969 RXV589969 SHR589969 SRN589969 TBJ589969 TLF589969 TVB589969 UEX589969 UOT589969 UYP589969 VIL589969 VSH589969 WCD589969 WLZ589969 WVV589969 N655505 JJ655505 TF655505 ADB655505 AMX655505 AWT655505 BGP655505 BQL655505 CAH655505 CKD655505 CTZ655505 DDV655505 DNR655505 DXN655505 EHJ655505 ERF655505 FBB655505 FKX655505 FUT655505 GEP655505 GOL655505 GYH655505 HID655505 HRZ655505 IBV655505 ILR655505 IVN655505 JFJ655505 JPF655505 JZB655505 KIX655505 KST655505 LCP655505 LML655505 LWH655505 MGD655505 MPZ655505 MZV655505 NJR655505 NTN655505 ODJ655505 ONF655505 OXB655505 PGX655505 PQT655505 QAP655505 QKL655505 QUH655505 RED655505 RNZ655505 RXV655505 SHR655505 SRN655505 TBJ655505 TLF655505 TVB655505 UEX655505 UOT655505 UYP655505 VIL655505 VSH655505 WCD655505 WLZ655505 WVV655505 N721041 JJ721041 TF721041 ADB721041 AMX721041 AWT721041 BGP721041 BQL721041 CAH721041 CKD721041 CTZ721041 DDV721041 DNR721041 DXN721041 EHJ721041 ERF721041 FBB721041 FKX721041 FUT721041 GEP721041 GOL721041 GYH721041 HID721041 HRZ721041 IBV721041 ILR721041 IVN721041 JFJ721041 JPF721041 JZB721041 KIX721041 KST721041 LCP721041 LML721041 LWH721041 MGD721041 MPZ721041 MZV721041 NJR721041 NTN721041 ODJ721041 ONF721041 OXB721041 PGX721041 PQT721041 QAP721041 QKL721041 QUH721041 RED721041 RNZ721041 RXV721041 SHR721041 SRN721041 TBJ721041 TLF721041 TVB721041 UEX721041 UOT721041 UYP721041 VIL721041 VSH721041 WCD721041 WLZ721041 WVV721041 N786577 JJ786577 TF786577 ADB786577 AMX786577 AWT786577 BGP786577 BQL786577 CAH786577 CKD786577 CTZ786577 DDV786577 DNR786577 DXN786577 EHJ786577 ERF786577 FBB786577 FKX786577 FUT786577 GEP786577 GOL786577 GYH786577 HID786577 HRZ786577 IBV786577 ILR786577 IVN786577 JFJ786577 JPF786577 JZB786577 KIX786577 KST786577 LCP786577 LML786577 LWH786577 MGD786577 MPZ786577 MZV786577 NJR786577 NTN786577 ODJ786577 ONF786577 OXB786577 PGX786577 PQT786577 QAP786577 QKL786577 QUH786577 RED786577 RNZ786577 RXV786577 SHR786577 SRN786577 TBJ786577 TLF786577 TVB786577 UEX786577 UOT786577 UYP786577 VIL786577 VSH786577 WCD786577 WLZ786577 WVV786577 N852113 JJ852113 TF852113 ADB852113 AMX852113 AWT852113 BGP852113 BQL852113 CAH852113 CKD852113 CTZ852113 DDV852113 DNR852113 DXN852113 EHJ852113 ERF852113 FBB852113 FKX852113 FUT852113 GEP852113 GOL852113 GYH852113 HID852113 HRZ852113 IBV852113 ILR852113 IVN852113 JFJ852113 JPF852113 JZB852113 KIX852113 KST852113 LCP852113 LML852113 LWH852113 MGD852113 MPZ852113 MZV852113 NJR852113 NTN852113 ODJ852113 ONF852113 OXB852113 PGX852113 PQT852113 QAP852113 QKL852113 QUH852113 RED852113 RNZ852113 RXV852113 SHR852113 SRN852113 TBJ852113 TLF852113 TVB852113 UEX852113 UOT852113 UYP852113 VIL852113 VSH852113 WCD852113 WLZ852113 WVV852113 N917649 JJ917649 TF917649 ADB917649 AMX917649 AWT917649 BGP917649 BQL917649 CAH917649 CKD917649 CTZ917649 DDV917649 DNR917649 DXN917649 EHJ917649 ERF917649 FBB917649 FKX917649 FUT917649 GEP917649 GOL917649 GYH917649 HID917649 HRZ917649 IBV917649 ILR917649 IVN917649 JFJ917649 JPF917649 JZB917649 KIX917649 KST917649 LCP917649 LML917649 LWH917649 MGD917649 MPZ917649 MZV917649 NJR917649 NTN917649 ODJ917649 ONF917649 OXB917649 PGX917649 PQT917649 QAP917649 QKL917649 QUH917649 RED917649 RNZ917649 RXV917649 SHR917649 SRN917649 TBJ917649 TLF917649 TVB917649 UEX917649 UOT917649 UYP917649 VIL917649 VSH917649 WCD917649 WLZ917649 WVV917649 N983185 JJ983185 TF983185 ADB983185 AMX983185 AWT983185 BGP983185 BQL983185 CAH983185 CKD983185 CTZ983185 DDV983185 DNR983185 DXN983185 EHJ983185 ERF983185 FBB983185 FKX983185 FUT983185 GEP983185 GOL983185 GYH983185 HID983185 HRZ983185 IBV983185 ILR983185 IVN983185 JFJ983185 JPF983185 JZB983185 KIX983185 KST983185 LCP983185 LML983185 LWH983185 MGD983185 MPZ983185 MZV983185 NJR983185 NTN983185 ODJ983185 ONF983185 OXB983185 PGX983185 PQT983185 QAP983185 QKL983185 QUH983185 RED983185 RNZ983185 RXV983185 SHR983185 SRN983185 TBJ983185 TLF983185 TVB983185 UEX983185 UOT983185 UYP983185 VIL983185 VSH983185 WCD983185 WLZ983185 WVV983185 N105:N106 JJ105:JJ106 TF105:TF106 ADB105:ADB106 AMX105:AMX106 AWT105:AWT106 BGP105:BGP106 BQL105:BQL106 CAH105:CAH106 CKD105:CKD106 CTZ105:CTZ106 DDV105:DDV106 DNR105:DNR106 DXN105:DXN106 EHJ105:EHJ106 ERF105:ERF106 FBB105:FBB106 FKX105:FKX106 FUT105:FUT106 GEP105:GEP106 GOL105:GOL106 GYH105:GYH106 HID105:HID106 HRZ105:HRZ106 IBV105:IBV106 ILR105:ILR106 IVN105:IVN106 JFJ105:JFJ106 JPF105:JPF106 JZB105:JZB106 KIX105:KIX106 KST105:KST106 LCP105:LCP106 LML105:LML106 LWH105:LWH106 MGD105:MGD106 MPZ105:MPZ106 MZV105:MZV106 NJR105:NJR106 NTN105:NTN106 ODJ105:ODJ106 ONF105:ONF106 OXB105:OXB106 PGX105:PGX106 PQT105:PQT106 QAP105:QAP106 QKL105:QKL106 QUH105:QUH106 RED105:RED106 RNZ105:RNZ106 RXV105:RXV106 SHR105:SHR106 SRN105:SRN106 TBJ105:TBJ106 TLF105:TLF106 TVB105:TVB106 UEX105:UEX106 UOT105:UOT106 UYP105:UYP106 VIL105:VIL106 VSH105:VSH106 WCD105:WCD106 WLZ105:WLZ106 WVV105:WVV106 N65641:N65642 JJ65641:JJ65642 TF65641:TF65642 ADB65641:ADB65642 AMX65641:AMX65642 AWT65641:AWT65642 BGP65641:BGP65642 BQL65641:BQL65642 CAH65641:CAH65642 CKD65641:CKD65642 CTZ65641:CTZ65642 DDV65641:DDV65642 DNR65641:DNR65642 DXN65641:DXN65642 EHJ65641:EHJ65642 ERF65641:ERF65642 FBB65641:FBB65642 FKX65641:FKX65642 FUT65641:FUT65642 GEP65641:GEP65642 GOL65641:GOL65642 GYH65641:GYH65642 HID65641:HID65642 HRZ65641:HRZ65642 IBV65641:IBV65642 ILR65641:ILR65642 IVN65641:IVN65642 JFJ65641:JFJ65642 JPF65641:JPF65642 JZB65641:JZB65642 KIX65641:KIX65642 KST65641:KST65642 LCP65641:LCP65642 LML65641:LML65642 LWH65641:LWH65642 MGD65641:MGD65642 MPZ65641:MPZ65642 MZV65641:MZV65642 NJR65641:NJR65642 NTN65641:NTN65642 ODJ65641:ODJ65642 ONF65641:ONF65642 OXB65641:OXB65642 PGX65641:PGX65642 PQT65641:PQT65642 QAP65641:QAP65642 QKL65641:QKL65642 QUH65641:QUH65642 RED65641:RED65642 RNZ65641:RNZ65642 RXV65641:RXV65642 SHR65641:SHR65642 SRN65641:SRN65642 TBJ65641:TBJ65642 TLF65641:TLF65642 TVB65641:TVB65642 UEX65641:UEX65642 UOT65641:UOT65642 UYP65641:UYP65642 VIL65641:VIL65642 VSH65641:VSH65642 WCD65641:WCD65642 WLZ65641:WLZ65642 WVV65641:WVV65642 N131177:N131178 JJ131177:JJ131178 TF131177:TF131178 ADB131177:ADB131178 AMX131177:AMX131178 AWT131177:AWT131178 BGP131177:BGP131178 BQL131177:BQL131178 CAH131177:CAH131178 CKD131177:CKD131178 CTZ131177:CTZ131178 DDV131177:DDV131178 DNR131177:DNR131178 DXN131177:DXN131178 EHJ131177:EHJ131178 ERF131177:ERF131178 FBB131177:FBB131178 FKX131177:FKX131178 FUT131177:FUT131178 GEP131177:GEP131178 GOL131177:GOL131178 GYH131177:GYH131178 HID131177:HID131178 HRZ131177:HRZ131178 IBV131177:IBV131178 ILR131177:ILR131178 IVN131177:IVN131178 JFJ131177:JFJ131178 JPF131177:JPF131178 JZB131177:JZB131178 KIX131177:KIX131178 KST131177:KST131178 LCP131177:LCP131178 LML131177:LML131178 LWH131177:LWH131178 MGD131177:MGD131178 MPZ131177:MPZ131178 MZV131177:MZV131178 NJR131177:NJR131178 NTN131177:NTN131178 ODJ131177:ODJ131178 ONF131177:ONF131178 OXB131177:OXB131178 PGX131177:PGX131178 PQT131177:PQT131178 QAP131177:QAP131178 QKL131177:QKL131178 QUH131177:QUH131178 RED131177:RED131178 RNZ131177:RNZ131178 RXV131177:RXV131178 SHR131177:SHR131178 SRN131177:SRN131178 TBJ131177:TBJ131178 TLF131177:TLF131178 TVB131177:TVB131178 UEX131177:UEX131178 UOT131177:UOT131178 UYP131177:UYP131178 VIL131177:VIL131178 VSH131177:VSH131178 WCD131177:WCD131178 WLZ131177:WLZ131178 WVV131177:WVV131178 N196713:N196714 JJ196713:JJ196714 TF196713:TF196714 ADB196713:ADB196714 AMX196713:AMX196714 AWT196713:AWT196714 BGP196713:BGP196714 BQL196713:BQL196714 CAH196713:CAH196714 CKD196713:CKD196714 CTZ196713:CTZ196714 DDV196713:DDV196714 DNR196713:DNR196714 DXN196713:DXN196714 EHJ196713:EHJ196714 ERF196713:ERF196714 FBB196713:FBB196714 FKX196713:FKX196714 FUT196713:FUT196714 GEP196713:GEP196714 GOL196713:GOL196714 GYH196713:GYH196714 HID196713:HID196714 HRZ196713:HRZ196714 IBV196713:IBV196714 ILR196713:ILR196714 IVN196713:IVN196714 JFJ196713:JFJ196714 JPF196713:JPF196714 JZB196713:JZB196714 KIX196713:KIX196714 KST196713:KST196714 LCP196713:LCP196714 LML196713:LML196714 LWH196713:LWH196714 MGD196713:MGD196714 MPZ196713:MPZ196714 MZV196713:MZV196714 NJR196713:NJR196714 NTN196713:NTN196714 ODJ196713:ODJ196714 ONF196713:ONF196714 OXB196713:OXB196714 PGX196713:PGX196714 PQT196713:PQT196714 QAP196713:QAP196714 QKL196713:QKL196714 QUH196713:QUH196714 RED196713:RED196714 RNZ196713:RNZ196714 RXV196713:RXV196714 SHR196713:SHR196714 SRN196713:SRN196714 TBJ196713:TBJ196714 TLF196713:TLF196714 TVB196713:TVB196714 UEX196713:UEX196714 UOT196713:UOT196714 UYP196713:UYP196714 VIL196713:VIL196714 VSH196713:VSH196714 WCD196713:WCD196714 WLZ196713:WLZ196714 WVV196713:WVV196714 N262249:N262250 JJ262249:JJ262250 TF262249:TF262250 ADB262249:ADB262250 AMX262249:AMX262250 AWT262249:AWT262250 BGP262249:BGP262250 BQL262249:BQL262250 CAH262249:CAH262250 CKD262249:CKD262250 CTZ262249:CTZ262250 DDV262249:DDV262250 DNR262249:DNR262250 DXN262249:DXN262250 EHJ262249:EHJ262250 ERF262249:ERF262250 FBB262249:FBB262250 FKX262249:FKX262250 FUT262249:FUT262250 GEP262249:GEP262250 GOL262249:GOL262250 GYH262249:GYH262250 HID262249:HID262250 HRZ262249:HRZ262250 IBV262249:IBV262250 ILR262249:ILR262250 IVN262249:IVN262250 JFJ262249:JFJ262250 JPF262249:JPF262250 JZB262249:JZB262250 KIX262249:KIX262250 KST262249:KST262250 LCP262249:LCP262250 LML262249:LML262250 LWH262249:LWH262250 MGD262249:MGD262250 MPZ262249:MPZ262250 MZV262249:MZV262250 NJR262249:NJR262250 NTN262249:NTN262250 ODJ262249:ODJ262250 ONF262249:ONF262250 OXB262249:OXB262250 PGX262249:PGX262250 PQT262249:PQT262250 QAP262249:QAP262250 QKL262249:QKL262250 QUH262249:QUH262250 RED262249:RED262250 RNZ262249:RNZ262250 RXV262249:RXV262250 SHR262249:SHR262250 SRN262249:SRN262250 TBJ262249:TBJ262250 TLF262249:TLF262250 TVB262249:TVB262250 UEX262249:UEX262250 UOT262249:UOT262250 UYP262249:UYP262250 VIL262249:VIL262250 VSH262249:VSH262250 WCD262249:WCD262250 WLZ262249:WLZ262250 WVV262249:WVV262250 N327785:N327786 JJ327785:JJ327786 TF327785:TF327786 ADB327785:ADB327786 AMX327785:AMX327786 AWT327785:AWT327786 BGP327785:BGP327786 BQL327785:BQL327786 CAH327785:CAH327786 CKD327785:CKD327786 CTZ327785:CTZ327786 DDV327785:DDV327786 DNR327785:DNR327786 DXN327785:DXN327786 EHJ327785:EHJ327786 ERF327785:ERF327786 FBB327785:FBB327786 FKX327785:FKX327786 FUT327785:FUT327786 GEP327785:GEP327786 GOL327785:GOL327786 GYH327785:GYH327786 HID327785:HID327786 HRZ327785:HRZ327786 IBV327785:IBV327786 ILR327785:ILR327786 IVN327785:IVN327786 JFJ327785:JFJ327786 JPF327785:JPF327786 JZB327785:JZB327786 KIX327785:KIX327786 KST327785:KST327786 LCP327785:LCP327786 LML327785:LML327786 LWH327785:LWH327786 MGD327785:MGD327786 MPZ327785:MPZ327786 MZV327785:MZV327786 NJR327785:NJR327786 NTN327785:NTN327786 ODJ327785:ODJ327786 ONF327785:ONF327786 OXB327785:OXB327786 PGX327785:PGX327786 PQT327785:PQT327786 QAP327785:QAP327786 QKL327785:QKL327786 QUH327785:QUH327786 RED327785:RED327786 RNZ327785:RNZ327786 RXV327785:RXV327786 SHR327785:SHR327786 SRN327785:SRN327786 TBJ327785:TBJ327786 TLF327785:TLF327786 TVB327785:TVB327786 UEX327785:UEX327786 UOT327785:UOT327786 UYP327785:UYP327786 VIL327785:VIL327786 VSH327785:VSH327786 WCD327785:WCD327786 WLZ327785:WLZ327786 WVV327785:WVV327786 N393321:N393322 JJ393321:JJ393322 TF393321:TF393322 ADB393321:ADB393322 AMX393321:AMX393322 AWT393321:AWT393322 BGP393321:BGP393322 BQL393321:BQL393322 CAH393321:CAH393322 CKD393321:CKD393322 CTZ393321:CTZ393322 DDV393321:DDV393322 DNR393321:DNR393322 DXN393321:DXN393322 EHJ393321:EHJ393322 ERF393321:ERF393322 FBB393321:FBB393322 FKX393321:FKX393322 FUT393321:FUT393322 GEP393321:GEP393322 GOL393321:GOL393322 GYH393321:GYH393322 HID393321:HID393322 HRZ393321:HRZ393322 IBV393321:IBV393322 ILR393321:ILR393322 IVN393321:IVN393322 JFJ393321:JFJ393322 JPF393321:JPF393322 JZB393321:JZB393322 KIX393321:KIX393322 KST393321:KST393322 LCP393321:LCP393322 LML393321:LML393322 LWH393321:LWH393322 MGD393321:MGD393322 MPZ393321:MPZ393322 MZV393321:MZV393322 NJR393321:NJR393322 NTN393321:NTN393322 ODJ393321:ODJ393322 ONF393321:ONF393322 OXB393321:OXB393322 PGX393321:PGX393322 PQT393321:PQT393322 QAP393321:QAP393322 QKL393321:QKL393322 QUH393321:QUH393322 RED393321:RED393322 RNZ393321:RNZ393322 RXV393321:RXV393322 SHR393321:SHR393322 SRN393321:SRN393322 TBJ393321:TBJ393322 TLF393321:TLF393322 TVB393321:TVB393322 UEX393321:UEX393322 UOT393321:UOT393322 UYP393321:UYP393322 VIL393321:VIL393322 VSH393321:VSH393322 WCD393321:WCD393322 WLZ393321:WLZ393322 WVV393321:WVV393322 N458857:N458858 JJ458857:JJ458858 TF458857:TF458858 ADB458857:ADB458858 AMX458857:AMX458858 AWT458857:AWT458858 BGP458857:BGP458858 BQL458857:BQL458858 CAH458857:CAH458858 CKD458857:CKD458858 CTZ458857:CTZ458858 DDV458857:DDV458858 DNR458857:DNR458858 DXN458857:DXN458858 EHJ458857:EHJ458858 ERF458857:ERF458858 FBB458857:FBB458858 FKX458857:FKX458858 FUT458857:FUT458858 GEP458857:GEP458858 GOL458857:GOL458858 GYH458857:GYH458858 HID458857:HID458858 HRZ458857:HRZ458858 IBV458857:IBV458858 ILR458857:ILR458858 IVN458857:IVN458858 JFJ458857:JFJ458858 JPF458857:JPF458858 JZB458857:JZB458858 KIX458857:KIX458858 KST458857:KST458858 LCP458857:LCP458858 LML458857:LML458858 LWH458857:LWH458858 MGD458857:MGD458858 MPZ458857:MPZ458858 MZV458857:MZV458858 NJR458857:NJR458858 NTN458857:NTN458858 ODJ458857:ODJ458858 ONF458857:ONF458858 OXB458857:OXB458858 PGX458857:PGX458858 PQT458857:PQT458858 QAP458857:QAP458858 QKL458857:QKL458858 QUH458857:QUH458858 RED458857:RED458858 RNZ458857:RNZ458858 RXV458857:RXV458858 SHR458857:SHR458858 SRN458857:SRN458858 TBJ458857:TBJ458858 TLF458857:TLF458858 TVB458857:TVB458858 UEX458857:UEX458858 UOT458857:UOT458858 UYP458857:UYP458858 VIL458857:VIL458858 VSH458857:VSH458858 WCD458857:WCD458858 WLZ458857:WLZ458858 WVV458857:WVV458858 N524393:N524394 JJ524393:JJ524394 TF524393:TF524394 ADB524393:ADB524394 AMX524393:AMX524394 AWT524393:AWT524394 BGP524393:BGP524394 BQL524393:BQL524394 CAH524393:CAH524394 CKD524393:CKD524394 CTZ524393:CTZ524394 DDV524393:DDV524394 DNR524393:DNR524394 DXN524393:DXN524394 EHJ524393:EHJ524394 ERF524393:ERF524394 FBB524393:FBB524394 FKX524393:FKX524394 FUT524393:FUT524394 GEP524393:GEP524394 GOL524393:GOL524394 GYH524393:GYH524394 HID524393:HID524394 HRZ524393:HRZ524394 IBV524393:IBV524394 ILR524393:ILR524394 IVN524393:IVN524394 JFJ524393:JFJ524394 JPF524393:JPF524394 JZB524393:JZB524394 KIX524393:KIX524394 KST524393:KST524394 LCP524393:LCP524394 LML524393:LML524394 LWH524393:LWH524394 MGD524393:MGD524394 MPZ524393:MPZ524394 MZV524393:MZV524394 NJR524393:NJR524394 NTN524393:NTN524394 ODJ524393:ODJ524394 ONF524393:ONF524394 OXB524393:OXB524394 PGX524393:PGX524394 PQT524393:PQT524394 QAP524393:QAP524394 QKL524393:QKL524394 QUH524393:QUH524394 RED524393:RED524394 RNZ524393:RNZ524394 RXV524393:RXV524394 SHR524393:SHR524394 SRN524393:SRN524394 TBJ524393:TBJ524394 TLF524393:TLF524394 TVB524393:TVB524394 UEX524393:UEX524394 UOT524393:UOT524394 UYP524393:UYP524394 VIL524393:VIL524394 VSH524393:VSH524394 WCD524393:WCD524394 WLZ524393:WLZ524394 WVV524393:WVV524394 N589929:N589930 JJ589929:JJ589930 TF589929:TF589930 ADB589929:ADB589930 AMX589929:AMX589930 AWT589929:AWT589930 BGP589929:BGP589930 BQL589929:BQL589930 CAH589929:CAH589930 CKD589929:CKD589930 CTZ589929:CTZ589930 DDV589929:DDV589930 DNR589929:DNR589930 DXN589929:DXN589930 EHJ589929:EHJ589930 ERF589929:ERF589930 FBB589929:FBB589930 FKX589929:FKX589930 FUT589929:FUT589930 GEP589929:GEP589930 GOL589929:GOL589930 GYH589929:GYH589930 HID589929:HID589930 HRZ589929:HRZ589930 IBV589929:IBV589930 ILR589929:ILR589930 IVN589929:IVN589930 JFJ589929:JFJ589930 JPF589929:JPF589930 JZB589929:JZB589930 KIX589929:KIX589930 KST589929:KST589930 LCP589929:LCP589930 LML589929:LML589930 LWH589929:LWH589930 MGD589929:MGD589930 MPZ589929:MPZ589930 MZV589929:MZV589930 NJR589929:NJR589930 NTN589929:NTN589930 ODJ589929:ODJ589930 ONF589929:ONF589930 OXB589929:OXB589930 PGX589929:PGX589930 PQT589929:PQT589930 QAP589929:QAP589930 QKL589929:QKL589930 QUH589929:QUH589930 RED589929:RED589930 RNZ589929:RNZ589930 RXV589929:RXV589930 SHR589929:SHR589930 SRN589929:SRN589930 TBJ589929:TBJ589930 TLF589929:TLF589930 TVB589929:TVB589930 UEX589929:UEX589930 UOT589929:UOT589930 UYP589929:UYP589930 VIL589929:VIL589930 VSH589929:VSH589930 WCD589929:WCD589930 WLZ589929:WLZ589930 WVV589929:WVV589930 N655465:N655466 JJ655465:JJ655466 TF655465:TF655466 ADB655465:ADB655466 AMX655465:AMX655466 AWT655465:AWT655466 BGP655465:BGP655466 BQL655465:BQL655466 CAH655465:CAH655466 CKD655465:CKD655466 CTZ655465:CTZ655466 DDV655465:DDV655466 DNR655465:DNR655466 DXN655465:DXN655466 EHJ655465:EHJ655466 ERF655465:ERF655466 FBB655465:FBB655466 FKX655465:FKX655466 FUT655465:FUT655466 GEP655465:GEP655466 GOL655465:GOL655466 GYH655465:GYH655466 HID655465:HID655466 HRZ655465:HRZ655466 IBV655465:IBV655466 ILR655465:ILR655466 IVN655465:IVN655466 JFJ655465:JFJ655466 JPF655465:JPF655466 JZB655465:JZB655466 KIX655465:KIX655466 KST655465:KST655466 LCP655465:LCP655466 LML655465:LML655466 LWH655465:LWH655466 MGD655465:MGD655466 MPZ655465:MPZ655466 MZV655465:MZV655466 NJR655465:NJR655466 NTN655465:NTN655466 ODJ655465:ODJ655466 ONF655465:ONF655466 OXB655465:OXB655466 PGX655465:PGX655466 PQT655465:PQT655466 QAP655465:QAP655466 QKL655465:QKL655466 QUH655465:QUH655466 RED655465:RED655466 RNZ655465:RNZ655466 RXV655465:RXV655466 SHR655465:SHR655466 SRN655465:SRN655466 TBJ655465:TBJ655466 TLF655465:TLF655466 TVB655465:TVB655466 UEX655465:UEX655466 UOT655465:UOT655466 UYP655465:UYP655466 VIL655465:VIL655466 VSH655465:VSH655466 WCD655465:WCD655466 WLZ655465:WLZ655466 WVV655465:WVV655466 N721001:N721002 JJ721001:JJ721002 TF721001:TF721002 ADB721001:ADB721002 AMX721001:AMX721002 AWT721001:AWT721002 BGP721001:BGP721002 BQL721001:BQL721002 CAH721001:CAH721002 CKD721001:CKD721002 CTZ721001:CTZ721002 DDV721001:DDV721002 DNR721001:DNR721002 DXN721001:DXN721002 EHJ721001:EHJ721002 ERF721001:ERF721002 FBB721001:FBB721002 FKX721001:FKX721002 FUT721001:FUT721002 GEP721001:GEP721002 GOL721001:GOL721002 GYH721001:GYH721002 HID721001:HID721002 HRZ721001:HRZ721002 IBV721001:IBV721002 ILR721001:ILR721002 IVN721001:IVN721002 JFJ721001:JFJ721002 JPF721001:JPF721002 JZB721001:JZB721002 KIX721001:KIX721002 KST721001:KST721002 LCP721001:LCP721002 LML721001:LML721002 LWH721001:LWH721002 MGD721001:MGD721002 MPZ721001:MPZ721002 MZV721001:MZV721002 NJR721001:NJR721002 NTN721001:NTN721002 ODJ721001:ODJ721002 ONF721001:ONF721002 OXB721001:OXB721002 PGX721001:PGX721002 PQT721001:PQT721002 QAP721001:QAP721002 QKL721001:QKL721002 QUH721001:QUH721002 RED721001:RED721002 RNZ721001:RNZ721002 RXV721001:RXV721002 SHR721001:SHR721002 SRN721001:SRN721002 TBJ721001:TBJ721002 TLF721001:TLF721002 TVB721001:TVB721002 UEX721001:UEX721002 UOT721001:UOT721002 UYP721001:UYP721002 VIL721001:VIL721002 VSH721001:VSH721002 WCD721001:WCD721002 WLZ721001:WLZ721002 WVV721001:WVV721002 N786537:N786538 JJ786537:JJ786538 TF786537:TF786538 ADB786537:ADB786538 AMX786537:AMX786538 AWT786537:AWT786538 BGP786537:BGP786538 BQL786537:BQL786538 CAH786537:CAH786538 CKD786537:CKD786538 CTZ786537:CTZ786538 DDV786537:DDV786538 DNR786537:DNR786538 DXN786537:DXN786538 EHJ786537:EHJ786538 ERF786537:ERF786538 FBB786537:FBB786538 FKX786537:FKX786538 FUT786537:FUT786538 GEP786537:GEP786538 GOL786537:GOL786538 GYH786537:GYH786538 HID786537:HID786538 HRZ786537:HRZ786538 IBV786537:IBV786538 ILR786537:ILR786538 IVN786537:IVN786538 JFJ786537:JFJ786538 JPF786537:JPF786538 JZB786537:JZB786538 KIX786537:KIX786538 KST786537:KST786538 LCP786537:LCP786538 LML786537:LML786538 LWH786537:LWH786538 MGD786537:MGD786538 MPZ786537:MPZ786538 MZV786537:MZV786538 NJR786537:NJR786538 NTN786537:NTN786538 ODJ786537:ODJ786538 ONF786537:ONF786538 OXB786537:OXB786538 PGX786537:PGX786538 PQT786537:PQT786538 QAP786537:QAP786538 QKL786537:QKL786538 QUH786537:QUH786538 RED786537:RED786538 RNZ786537:RNZ786538 RXV786537:RXV786538 SHR786537:SHR786538 SRN786537:SRN786538 TBJ786537:TBJ786538 TLF786537:TLF786538 TVB786537:TVB786538 UEX786537:UEX786538 UOT786537:UOT786538 UYP786537:UYP786538 VIL786537:VIL786538 VSH786537:VSH786538 WCD786537:WCD786538 WLZ786537:WLZ786538 WVV786537:WVV786538 N852073:N852074 JJ852073:JJ852074 TF852073:TF852074 ADB852073:ADB852074 AMX852073:AMX852074 AWT852073:AWT852074 BGP852073:BGP852074 BQL852073:BQL852074 CAH852073:CAH852074 CKD852073:CKD852074 CTZ852073:CTZ852074 DDV852073:DDV852074 DNR852073:DNR852074 DXN852073:DXN852074 EHJ852073:EHJ852074 ERF852073:ERF852074 FBB852073:FBB852074 FKX852073:FKX852074 FUT852073:FUT852074 GEP852073:GEP852074 GOL852073:GOL852074 GYH852073:GYH852074 HID852073:HID852074 HRZ852073:HRZ852074 IBV852073:IBV852074 ILR852073:ILR852074 IVN852073:IVN852074 JFJ852073:JFJ852074 JPF852073:JPF852074 JZB852073:JZB852074 KIX852073:KIX852074 KST852073:KST852074 LCP852073:LCP852074 LML852073:LML852074 LWH852073:LWH852074 MGD852073:MGD852074 MPZ852073:MPZ852074 MZV852073:MZV852074 NJR852073:NJR852074 NTN852073:NTN852074 ODJ852073:ODJ852074 ONF852073:ONF852074 OXB852073:OXB852074 PGX852073:PGX852074 PQT852073:PQT852074 QAP852073:QAP852074 QKL852073:QKL852074 QUH852073:QUH852074 RED852073:RED852074 RNZ852073:RNZ852074 RXV852073:RXV852074 SHR852073:SHR852074 SRN852073:SRN852074 TBJ852073:TBJ852074 TLF852073:TLF852074 TVB852073:TVB852074 UEX852073:UEX852074 UOT852073:UOT852074 UYP852073:UYP852074 VIL852073:VIL852074 VSH852073:VSH852074 WCD852073:WCD852074 WLZ852073:WLZ852074 WVV852073:WVV852074 N917609:N917610 JJ917609:JJ917610 TF917609:TF917610 ADB917609:ADB917610 AMX917609:AMX917610 AWT917609:AWT917610 BGP917609:BGP917610 BQL917609:BQL917610 CAH917609:CAH917610 CKD917609:CKD917610 CTZ917609:CTZ917610 DDV917609:DDV917610 DNR917609:DNR917610 DXN917609:DXN917610 EHJ917609:EHJ917610 ERF917609:ERF917610 FBB917609:FBB917610 FKX917609:FKX917610 FUT917609:FUT917610 GEP917609:GEP917610 GOL917609:GOL917610 GYH917609:GYH917610 HID917609:HID917610 HRZ917609:HRZ917610 IBV917609:IBV917610 ILR917609:ILR917610 IVN917609:IVN917610 JFJ917609:JFJ917610 JPF917609:JPF917610 JZB917609:JZB917610 KIX917609:KIX917610 KST917609:KST917610 LCP917609:LCP917610 LML917609:LML917610 LWH917609:LWH917610 MGD917609:MGD917610 MPZ917609:MPZ917610 MZV917609:MZV917610 NJR917609:NJR917610 NTN917609:NTN917610 ODJ917609:ODJ917610 ONF917609:ONF917610 OXB917609:OXB917610 PGX917609:PGX917610 PQT917609:PQT917610 QAP917609:QAP917610 QKL917609:QKL917610 QUH917609:QUH917610 RED917609:RED917610 RNZ917609:RNZ917610 RXV917609:RXV917610 SHR917609:SHR917610 SRN917609:SRN917610 TBJ917609:TBJ917610 TLF917609:TLF917610 TVB917609:TVB917610 UEX917609:UEX917610 UOT917609:UOT917610 UYP917609:UYP917610 VIL917609:VIL917610 VSH917609:VSH917610 WCD917609:WCD917610 WLZ917609:WLZ917610 WVV917609:WVV917610 N983145:N983146 JJ983145:JJ983146 TF983145:TF983146 ADB983145:ADB983146 AMX983145:AMX983146 AWT983145:AWT983146 BGP983145:BGP983146 BQL983145:BQL983146 CAH983145:CAH983146 CKD983145:CKD983146 CTZ983145:CTZ983146 DDV983145:DDV983146 DNR983145:DNR983146 DXN983145:DXN983146 EHJ983145:EHJ983146 ERF983145:ERF983146 FBB983145:FBB983146 FKX983145:FKX983146 FUT983145:FUT983146 GEP983145:GEP983146 GOL983145:GOL983146 GYH983145:GYH983146 HID983145:HID983146 HRZ983145:HRZ983146 IBV983145:IBV983146 ILR983145:ILR983146 IVN983145:IVN983146 JFJ983145:JFJ983146 JPF983145:JPF983146 JZB983145:JZB983146 KIX983145:KIX983146 KST983145:KST983146 LCP983145:LCP983146 LML983145:LML983146 LWH983145:LWH983146 MGD983145:MGD983146 MPZ983145:MPZ983146 MZV983145:MZV983146 NJR983145:NJR983146 NTN983145:NTN983146 ODJ983145:ODJ983146 ONF983145:ONF983146 OXB983145:OXB983146 PGX983145:PGX983146 PQT983145:PQT983146 QAP983145:QAP983146 QKL983145:QKL983146 QUH983145:QUH983146 RED983145:RED983146 RNZ983145:RNZ983146 RXV983145:RXV983146 SHR983145:SHR983146 SRN983145:SRN983146 TBJ983145:TBJ983146 TLF983145:TLF983146 TVB983145:TVB983146 UEX983145:UEX983146 UOT983145:UOT983146 UYP983145:UYP983146 VIL983145:VIL983146 VSH983145:VSH983146 WCD983145:WCD983146 WLZ983145:WLZ983146 WVV983145:WVV983146 N216 JJ216 TF216 ADB216 AMX216 AWT216 BGP216 BQL216 CAH216 CKD216 CTZ216 DDV216 DNR216 DXN216 EHJ216 ERF216 FBB216 FKX216 FUT216 GEP216 GOL216 GYH216 HID216 HRZ216 IBV216 ILR216 IVN216 JFJ216 JPF216 JZB216 KIX216 KST216 LCP216 LML216 LWH216 MGD216 MPZ216 MZV216 NJR216 NTN216 ODJ216 ONF216 OXB216 PGX216 PQT216 QAP216 QKL216 QUH216 RED216 RNZ216 RXV216 SHR216 SRN216 TBJ216 TLF216 TVB216 UEX216 UOT216 UYP216 VIL216 VSH216 WCD216 WLZ216 WVV216 N65752 JJ65752 TF65752 ADB65752 AMX65752 AWT65752 BGP65752 BQL65752 CAH65752 CKD65752 CTZ65752 DDV65752 DNR65752 DXN65752 EHJ65752 ERF65752 FBB65752 FKX65752 FUT65752 GEP65752 GOL65752 GYH65752 HID65752 HRZ65752 IBV65752 ILR65752 IVN65752 JFJ65752 JPF65752 JZB65752 KIX65752 KST65752 LCP65752 LML65752 LWH65752 MGD65752 MPZ65752 MZV65752 NJR65752 NTN65752 ODJ65752 ONF65752 OXB65752 PGX65752 PQT65752 QAP65752 QKL65752 QUH65752 RED65752 RNZ65752 RXV65752 SHR65752 SRN65752 TBJ65752 TLF65752 TVB65752 UEX65752 UOT65752 UYP65752 VIL65752 VSH65752 WCD65752 WLZ65752 WVV65752 N131288 JJ131288 TF131288 ADB131288 AMX131288 AWT131288 BGP131288 BQL131288 CAH131288 CKD131288 CTZ131288 DDV131288 DNR131288 DXN131288 EHJ131288 ERF131288 FBB131288 FKX131288 FUT131288 GEP131288 GOL131288 GYH131288 HID131288 HRZ131288 IBV131288 ILR131288 IVN131288 JFJ131288 JPF131288 JZB131288 KIX131288 KST131288 LCP131288 LML131288 LWH131288 MGD131288 MPZ131288 MZV131288 NJR131288 NTN131288 ODJ131288 ONF131288 OXB131288 PGX131288 PQT131288 QAP131288 QKL131288 QUH131288 RED131288 RNZ131288 RXV131288 SHR131288 SRN131288 TBJ131288 TLF131288 TVB131288 UEX131288 UOT131288 UYP131288 VIL131288 VSH131288 WCD131288 WLZ131288 WVV131288 N196824 JJ196824 TF196824 ADB196824 AMX196824 AWT196824 BGP196824 BQL196824 CAH196824 CKD196824 CTZ196824 DDV196824 DNR196824 DXN196824 EHJ196824 ERF196824 FBB196824 FKX196824 FUT196824 GEP196824 GOL196824 GYH196824 HID196824 HRZ196824 IBV196824 ILR196824 IVN196824 JFJ196824 JPF196824 JZB196824 KIX196824 KST196824 LCP196824 LML196824 LWH196824 MGD196824 MPZ196824 MZV196824 NJR196824 NTN196824 ODJ196824 ONF196824 OXB196824 PGX196824 PQT196824 QAP196824 QKL196824 QUH196824 RED196824 RNZ196824 RXV196824 SHR196824 SRN196824 TBJ196824 TLF196824 TVB196824 UEX196824 UOT196824 UYP196824 VIL196824 VSH196824 WCD196824 WLZ196824 WVV196824 N262360 JJ262360 TF262360 ADB262360 AMX262360 AWT262360 BGP262360 BQL262360 CAH262360 CKD262360 CTZ262360 DDV262360 DNR262360 DXN262360 EHJ262360 ERF262360 FBB262360 FKX262360 FUT262360 GEP262360 GOL262360 GYH262360 HID262360 HRZ262360 IBV262360 ILR262360 IVN262360 JFJ262360 JPF262360 JZB262360 KIX262360 KST262360 LCP262360 LML262360 LWH262360 MGD262360 MPZ262360 MZV262360 NJR262360 NTN262360 ODJ262360 ONF262360 OXB262360 PGX262360 PQT262360 QAP262360 QKL262360 QUH262360 RED262360 RNZ262360 RXV262360 SHR262360 SRN262360 TBJ262360 TLF262360 TVB262360 UEX262360 UOT262360 UYP262360 VIL262360 VSH262360 WCD262360 WLZ262360 WVV262360 N327896 JJ327896 TF327896 ADB327896 AMX327896 AWT327896 BGP327896 BQL327896 CAH327896 CKD327896 CTZ327896 DDV327896 DNR327896 DXN327896 EHJ327896 ERF327896 FBB327896 FKX327896 FUT327896 GEP327896 GOL327896 GYH327896 HID327896 HRZ327896 IBV327896 ILR327896 IVN327896 JFJ327896 JPF327896 JZB327896 KIX327896 KST327896 LCP327896 LML327896 LWH327896 MGD327896 MPZ327896 MZV327896 NJR327896 NTN327896 ODJ327896 ONF327896 OXB327896 PGX327896 PQT327896 QAP327896 QKL327896 QUH327896 RED327896 RNZ327896 RXV327896 SHR327896 SRN327896 TBJ327896 TLF327896 TVB327896 UEX327896 UOT327896 UYP327896 VIL327896 VSH327896 WCD327896 WLZ327896 WVV327896 N393432 JJ393432 TF393432 ADB393432 AMX393432 AWT393432 BGP393432 BQL393432 CAH393432 CKD393432 CTZ393432 DDV393432 DNR393432 DXN393432 EHJ393432 ERF393432 FBB393432 FKX393432 FUT393432 GEP393432 GOL393432 GYH393432 HID393432 HRZ393432 IBV393432 ILR393432 IVN393432 JFJ393432 JPF393432 JZB393432 KIX393432 KST393432 LCP393432 LML393432 LWH393432 MGD393432 MPZ393432 MZV393432 NJR393432 NTN393432 ODJ393432 ONF393432 OXB393432 PGX393432 PQT393432 QAP393432 QKL393432 QUH393432 RED393432 RNZ393432 RXV393432 SHR393432 SRN393432 TBJ393432 TLF393432 TVB393432 UEX393432 UOT393432 UYP393432 VIL393432 VSH393432 WCD393432 WLZ393432 WVV393432 N458968 JJ458968 TF458968 ADB458968 AMX458968 AWT458968 BGP458968 BQL458968 CAH458968 CKD458968 CTZ458968 DDV458968 DNR458968 DXN458968 EHJ458968 ERF458968 FBB458968 FKX458968 FUT458968 GEP458968 GOL458968 GYH458968 HID458968 HRZ458968 IBV458968 ILR458968 IVN458968 JFJ458968 JPF458968 JZB458968 KIX458968 KST458968 LCP458968 LML458968 LWH458968 MGD458968 MPZ458968 MZV458968 NJR458968 NTN458968 ODJ458968 ONF458968 OXB458968 PGX458968 PQT458968 QAP458968 QKL458968 QUH458968 RED458968 RNZ458968 RXV458968 SHR458968 SRN458968 TBJ458968 TLF458968 TVB458968 UEX458968 UOT458968 UYP458968 VIL458968 VSH458968 WCD458968 WLZ458968 WVV458968 N524504 JJ524504 TF524504 ADB524504 AMX524504 AWT524504 BGP524504 BQL524504 CAH524504 CKD524504 CTZ524504 DDV524504 DNR524504 DXN524504 EHJ524504 ERF524504 FBB524504 FKX524504 FUT524504 GEP524504 GOL524504 GYH524504 HID524504 HRZ524504 IBV524504 ILR524504 IVN524504 JFJ524504 JPF524504 JZB524504 KIX524504 KST524504 LCP524504 LML524504 LWH524504 MGD524504 MPZ524504 MZV524504 NJR524504 NTN524504 ODJ524504 ONF524504 OXB524504 PGX524504 PQT524504 QAP524504 QKL524504 QUH524504 RED524504 RNZ524504 RXV524504 SHR524504 SRN524504 TBJ524504 TLF524504 TVB524504 UEX524504 UOT524504 UYP524504 VIL524504 VSH524504 WCD524504 WLZ524504 WVV524504 N590040 JJ590040 TF590040 ADB590040 AMX590040 AWT590040 BGP590040 BQL590040 CAH590040 CKD590040 CTZ590040 DDV590040 DNR590040 DXN590040 EHJ590040 ERF590040 FBB590040 FKX590040 FUT590040 GEP590040 GOL590040 GYH590040 HID590040 HRZ590040 IBV590040 ILR590040 IVN590040 JFJ590040 JPF590040 JZB590040 KIX590040 KST590040 LCP590040 LML590040 LWH590040 MGD590040 MPZ590040 MZV590040 NJR590040 NTN590040 ODJ590040 ONF590040 OXB590040 PGX590040 PQT590040 QAP590040 QKL590040 QUH590040 RED590040 RNZ590040 RXV590040 SHR590040 SRN590040 TBJ590040 TLF590040 TVB590040 UEX590040 UOT590040 UYP590040 VIL590040 VSH590040 WCD590040 WLZ590040 WVV590040 N655576 JJ655576 TF655576 ADB655576 AMX655576 AWT655576 BGP655576 BQL655576 CAH655576 CKD655576 CTZ655576 DDV655576 DNR655576 DXN655576 EHJ655576 ERF655576 FBB655576 FKX655576 FUT655576 GEP655576 GOL655576 GYH655576 HID655576 HRZ655576 IBV655576 ILR655576 IVN655576 JFJ655576 JPF655576 JZB655576 KIX655576 KST655576 LCP655576 LML655576 LWH655576 MGD655576 MPZ655576 MZV655576 NJR655576 NTN655576 ODJ655576 ONF655576 OXB655576 PGX655576 PQT655576 QAP655576 QKL655576 QUH655576 RED655576 RNZ655576 RXV655576 SHR655576 SRN655576 TBJ655576 TLF655576 TVB655576 UEX655576 UOT655576 UYP655576 VIL655576 VSH655576 WCD655576 WLZ655576 WVV655576 N721112 JJ721112 TF721112 ADB721112 AMX721112 AWT721112 BGP721112 BQL721112 CAH721112 CKD721112 CTZ721112 DDV721112 DNR721112 DXN721112 EHJ721112 ERF721112 FBB721112 FKX721112 FUT721112 GEP721112 GOL721112 GYH721112 HID721112 HRZ721112 IBV721112 ILR721112 IVN721112 JFJ721112 JPF721112 JZB721112 KIX721112 KST721112 LCP721112 LML721112 LWH721112 MGD721112 MPZ721112 MZV721112 NJR721112 NTN721112 ODJ721112 ONF721112 OXB721112 PGX721112 PQT721112 QAP721112 QKL721112 QUH721112 RED721112 RNZ721112 RXV721112 SHR721112 SRN721112 TBJ721112 TLF721112 TVB721112 UEX721112 UOT721112 UYP721112 VIL721112 VSH721112 WCD721112 WLZ721112 WVV721112 N786648 JJ786648 TF786648 ADB786648 AMX786648 AWT786648 BGP786648 BQL786648 CAH786648 CKD786648 CTZ786648 DDV786648 DNR786648 DXN786648 EHJ786648 ERF786648 FBB786648 FKX786648 FUT786648 GEP786648 GOL786648 GYH786648 HID786648 HRZ786648 IBV786648 ILR786648 IVN786648 JFJ786648 JPF786648 JZB786648 KIX786648 KST786648 LCP786648 LML786648 LWH786648 MGD786648 MPZ786648 MZV786648 NJR786648 NTN786648 ODJ786648 ONF786648 OXB786648 PGX786648 PQT786648 QAP786648 QKL786648 QUH786648 RED786648 RNZ786648 RXV786648 SHR786648 SRN786648 TBJ786648 TLF786648 TVB786648 UEX786648 UOT786648 UYP786648 VIL786648 VSH786648 WCD786648 WLZ786648 WVV786648 N852184 JJ852184 TF852184 ADB852184 AMX852184 AWT852184 BGP852184 BQL852184 CAH852184 CKD852184 CTZ852184 DDV852184 DNR852184 DXN852184 EHJ852184 ERF852184 FBB852184 FKX852184 FUT852184 GEP852184 GOL852184 GYH852184 HID852184 HRZ852184 IBV852184 ILR852184 IVN852184 JFJ852184 JPF852184 JZB852184 KIX852184 KST852184 LCP852184 LML852184 LWH852184 MGD852184 MPZ852184 MZV852184 NJR852184 NTN852184 ODJ852184 ONF852184 OXB852184 PGX852184 PQT852184 QAP852184 QKL852184 QUH852184 RED852184 RNZ852184 RXV852184 SHR852184 SRN852184 TBJ852184 TLF852184 TVB852184 UEX852184 UOT852184 UYP852184 VIL852184 VSH852184 WCD852184 WLZ852184 WVV852184 N917720 JJ917720 TF917720 ADB917720 AMX917720 AWT917720 BGP917720 BQL917720 CAH917720 CKD917720 CTZ917720 DDV917720 DNR917720 DXN917720 EHJ917720 ERF917720 FBB917720 FKX917720 FUT917720 GEP917720 GOL917720 GYH917720 HID917720 HRZ917720 IBV917720 ILR917720 IVN917720 JFJ917720 JPF917720 JZB917720 KIX917720 KST917720 LCP917720 LML917720 LWH917720 MGD917720 MPZ917720 MZV917720 NJR917720 NTN917720 ODJ917720 ONF917720 OXB917720 PGX917720 PQT917720 QAP917720 QKL917720 QUH917720 RED917720 RNZ917720 RXV917720 SHR917720 SRN917720 TBJ917720 TLF917720 TVB917720 UEX917720 UOT917720 UYP917720 VIL917720 VSH917720 WCD917720 WLZ917720 WVV917720 N983256 JJ983256 TF983256 ADB983256 AMX983256 AWT983256 BGP983256 BQL983256 CAH983256 CKD983256 CTZ983256 DDV983256 DNR983256 DXN983256 EHJ983256 ERF983256 FBB983256 FKX983256 FUT983256 GEP983256 GOL983256 GYH983256 HID983256 HRZ983256 IBV983256 ILR983256 IVN983256 JFJ983256 JPF983256 JZB983256 KIX983256 KST983256 LCP983256 LML983256 LWH983256 MGD983256 MPZ983256 MZV983256 NJR983256 NTN983256 ODJ983256 ONF983256 OXB983256 PGX983256 PQT983256 QAP983256 QKL983256 QUH983256 RED983256 RNZ983256 RXV983256 SHR983256 SRN983256 TBJ983256 TLF983256 TVB983256 UEX983256 UOT983256 UYP983256 VIL983256 VSH983256 WCD983256 WLZ983256 WVV983256 H231 JD231 SZ231 ACV231 AMR231 AWN231 BGJ231 BQF231 CAB231 CJX231 CTT231 DDP231 DNL231 DXH231 EHD231 EQZ231 FAV231 FKR231 FUN231 GEJ231 GOF231 GYB231 HHX231 HRT231 IBP231 ILL231 IVH231 JFD231 JOZ231 JYV231 KIR231 KSN231 LCJ231 LMF231 LWB231 MFX231 MPT231 MZP231 NJL231 NTH231 ODD231 OMZ231 OWV231 PGR231 PQN231 QAJ231 QKF231 QUB231 RDX231 RNT231 RXP231 SHL231 SRH231 TBD231 TKZ231 TUV231 UER231 UON231 UYJ231 VIF231 VSB231 WBX231 WLT231 WVP231 H65767 JD65767 SZ65767 ACV65767 AMR65767 AWN65767 BGJ65767 BQF65767 CAB65767 CJX65767 CTT65767 DDP65767 DNL65767 DXH65767 EHD65767 EQZ65767 FAV65767 FKR65767 FUN65767 GEJ65767 GOF65767 GYB65767 HHX65767 HRT65767 IBP65767 ILL65767 IVH65767 JFD65767 JOZ65767 JYV65767 KIR65767 KSN65767 LCJ65767 LMF65767 LWB65767 MFX65767 MPT65767 MZP65767 NJL65767 NTH65767 ODD65767 OMZ65767 OWV65767 PGR65767 PQN65767 QAJ65767 QKF65767 QUB65767 RDX65767 RNT65767 RXP65767 SHL65767 SRH65767 TBD65767 TKZ65767 TUV65767 UER65767 UON65767 UYJ65767 VIF65767 VSB65767 WBX65767 WLT65767 WVP65767 H131303 JD131303 SZ131303 ACV131303 AMR131303 AWN131303 BGJ131303 BQF131303 CAB131303 CJX131303 CTT131303 DDP131303 DNL131303 DXH131303 EHD131303 EQZ131303 FAV131303 FKR131303 FUN131303 GEJ131303 GOF131303 GYB131303 HHX131303 HRT131303 IBP131303 ILL131303 IVH131303 JFD131303 JOZ131303 JYV131303 KIR131303 KSN131303 LCJ131303 LMF131303 LWB131303 MFX131303 MPT131303 MZP131303 NJL131303 NTH131303 ODD131303 OMZ131303 OWV131303 PGR131303 PQN131303 QAJ131303 QKF131303 QUB131303 RDX131303 RNT131303 RXP131303 SHL131303 SRH131303 TBD131303 TKZ131303 TUV131303 UER131303 UON131303 UYJ131303 VIF131303 VSB131303 WBX131303 WLT131303 WVP131303 H196839 JD196839 SZ196839 ACV196839 AMR196839 AWN196839 BGJ196839 BQF196839 CAB196839 CJX196839 CTT196839 DDP196839 DNL196839 DXH196839 EHD196839 EQZ196839 FAV196839 FKR196839 FUN196839 GEJ196839 GOF196839 GYB196839 HHX196839 HRT196839 IBP196839 ILL196839 IVH196839 JFD196839 JOZ196839 JYV196839 KIR196839 KSN196839 LCJ196839 LMF196839 LWB196839 MFX196839 MPT196839 MZP196839 NJL196839 NTH196839 ODD196839 OMZ196839 OWV196839 PGR196839 PQN196839 QAJ196839 QKF196839 QUB196839 RDX196839 RNT196839 RXP196839 SHL196839 SRH196839 TBD196839 TKZ196839 TUV196839 UER196839 UON196839 UYJ196839 VIF196839 VSB196839 WBX196839 WLT196839 WVP196839 H262375 JD262375 SZ262375 ACV262375 AMR262375 AWN262375 BGJ262375 BQF262375 CAB262375 CJX262375 CTT262375 DDP262375 DNL262375 DXH262375 EHD262375 EQZ262375 FAV262375 FKR262375 FUN262375 GEJ262375 GOF262375 GYB262375 HHX262375 HRT262375 IBP262375 ILL262375 IVH262375 JFD262375 JOZ262375 JYV262375 KIR262375 KSN262375 LCJ262375 LMF262375 LWB262375 MFX262375 MPT262375 MZP262375 NJL262375 NTH262375 ODD262375 OMZ262375 OWV262375 PGR262375 PQN262375 QAJ262375 QKF262375 QUB262375 RDX262375 RNT262375 RXP262375 SHL262375 SRH262375 TBD262375 TKZ262375 TUV262375 UER262375 UON262375 UYJ262375 VIF262375 VSB262375 WBX262375 WLT262375 WVP262375 H327911 JD327911 SZ327911 ACV327911 AMR327911 AWN327911 BGJ327911 BQF327911 CAB327911 CJX327911 CTT327911 DDP327911 DNL327911 DXH327911 EHD327911 EQZ327911 FAV327911 FKR327911 FUN327911 GEJ327911 GOF327911 GYB327911 HHX327911 HRT327911 IBP327911 ILL327911 IVH327911 JFD327911 JOZ327911 JYV327911 KIR327911 KSN327911 LCJ327911 LMF327911 LWB327911 MFX327911 MPT327911 MZP327911 NJL327911 NTH327911 ODD327911 OMZ327911 OWV327911 PGR327911 PQN327911 QAJ327911 QKF327911 QUB327911 RDX327911 RNT327911 RXP327911 SHL327911 SRH327911 TBD327911 TKZ327911 TUV327911 UER327911 UON327911 UYJ327911 VIF327911 VSB327911 WBX327911 WLT327911 WVP327911 H393447 JD393447 SZ393447 ACV393447 AMR393447 AWN393447 BGJ393447 BQF393447 CAB393447 CJX393447 CTT393447 DDP393447 DNL393447 DXH393447 EHD393447 EQZ393447 FAV393447 FKR393447 FUN393447 GEJ393447 GOF393447 GYB393447 HHX393447 HRT393447 IBP393447 ILL393447 IVH393447 JFD393447 JOZ393447 JYV393447 KIR393447 KSN393447 LCJ393447 LMF393447 LWB393447 MFX393447 MPT393447 MZP393447 NJL393447 NTH393447 ODD393447 OMZ393447 OWV393447 PGR393447 PQN393447 QAJ393447 QKF393447 QUB393447 RDX393447 RNT393447 RXP393447 SHL393447 SRH393447 TBD393447 TKZ393447 TUV393447 UER393447 UON393447 UYJ393447 VIF393447 VSB393447 WBX393447 WLT393447 WVP393447 H458983 JD458983 SZ458983 ACV458983 AMR458983 AWN458983 BGJ458983 BQF458983 CAB458983 CJX458983 CTT458983 DDP458983 DNL458983 DXH458983 EHD458983 EQZ458983 FAV458983 FKR458983 FUN458983 GEJ458983 GOF458983 GYB458983 HHX458983 HRT458983 IBP458983 ILL458983 IVH458983 JFD458983 JOZ458983 JYV458983 KIR458983 KSN458983 LCJ458983 LMF458983 LWB458983 MFX458983 MPT458983 MZP458983 NJL458983 NTH458983 ODD458983 OMZ458983 OWV458983 PGR458983 PQN458983 QAJ458983 QKF458983 QUB458983 RDX458983 RNT458983 RXP458983 SHL458983 SRH458983 TBD458983 TKZ458983 TUV458983 UER458983 UON458983 UYJ458983 VIF458983 VSB458983 WBX458983 WLT458983 WVP458983 H524519 JD524519 SZ524519 ACV524519 AMR524519 AWN524519 BGJ524519 BQF524519 CAB524519 CJX524519 CTT524519 DDP524519 DNL524519 DXH524519 EHD524519 EQZ524519 FAV524519 FKR524519 FUN524519 GEJ524519 GOF524519 GYB524519 HHX524519 HRT524519 IBP524519 ILL524519 IVH524519 JFD524519 JOZ524519 JYV524519 KIR524519 KSN524519 LCJ524519 LMF524519 LWB524519 MFX524519 MPT524519 MZP524519 NJL524519 NTH524519 ODD524519 OMZ524519 OWV524519 PGR524519 PQN524519 QAJ524519 QKF524519 QUB524519 RDX524519 RNT524519 RXP524519 SHL524519 SRH524519 TBD524519 TKZ524519 TUV524519 UER524519 UON524519 UYJ524519 VIF524519 VSB524519 WBX524519 WLT524519 WVP524519 H590055 JD590055 SZ590055 ACV590055 AMR590055 AWN590055 BGJ590055 BQF590055 CAB590055 CJX590055 CTT590055 DDP590055 DNL590055 DXH590055 EHD590055 EQZ590055 FAV590055 FKR590055 FUN590055 GEJ590055 GOF590055 GYB590055 HHX590055 HRT590055 IBP590055 ILL590055 IVH590055 JFD590055 JOZ590055 JYV590055 KIR590055 KSN590055 LCJ590055 LMF590055 LWB590055 MFX590055 MPT590055 MZP590055 NJL590055 NTH590055 ODD590055 OMZ590055 OWV590055 PGR590055 PQN590055 QAJ590055 QKF590055 QUB590055 RDX590055 RNT590055 RXP590055 SHL590055 SRH590055 TBD590055 TKZ590055 TUV590055 UER590055 UON590055 UYJ590055 VIF590055 VSB590055 WBX590055 WLT590055 WVP590055 H655591 JD655591 SZ655591 ACV655591 AMR655591 AWN655591 BGJ655591 BQF655591 CAB655591 CJX655591 CTT655591 DDP655591 DNL655591 DXH655591 EHD655591 EQZ655591 FAV655591 FKR655591 FUN655591 GEJ655591 GOF655591 GYB655591 HHX655591 HRT655591 IBP655591 ILL655591 IVH655591 JFD655591 JOZ655591 JYV655591 KIR655591 KSN655591 LCJ655591 LMF655591 LWB655591 MFX655591 MPT655591 MZP655591 NJL655591 NTH655591 ODD655591 OMZ655591 OWV655591 PGR655591 PQN655591 QAJ655591 QKF655591 QUB655591 RDX655591 RNT655591 RXP655591 SHL655591 SRH655591 TBD655591 TKZ655591 TUV655591 UER655591 UON655591 UYJ655591 VIF655591 VSB655591 WBX655591 WLT655591 WVP655591 H721127 JD721127 SZ721127 ACV721127 AMR721127 AWN721127 BGJ721127 BQF721127 CAB721127 CJX721127 CTT721127 DDP721127 DNL721127 DXH721127 EHD721127 EQZ721127 FAV721127 FKR721127 FUN721127 GEJ721127 GOF721127 GYB721127 HHX721127 HRT721127 IBP721127 ILL721127 IVH721127 JFD721127 JOZ721127 JYV721127 KIR721127 KSN721127 LCJ721127 LMF721127 LWB721127 MFX721127 MPT721127 MZP721127 NJL721127 NTH721127 ODD721127 OMZ721127 OWV721127 PGR721127 PQN721127 QAJ721127 QKF721127 QUB721127 RDX721127 RNT721127 RXP721127 SHL721127 SRH721127 TBD721127 TKZ721127 TUV721127 UER721127 UON721127 UYJ721127 VIF721127 VSB721127 WBX721127 WLT721127 WVP721127 H786663 JD786663 SZ786663 ACV786663 AMR786663 AWN786663 BGJ786663 BQF786663 CAB786663 CJX786663 CTT786663 DDP786663 DNL786663 DXH786663 EHD786663 EQZ786663 FAV786663 FKR786663 FUN786663 GEJ786663 GOF786663 GYB786663 HHX786663 HRT786663 IBP786663 ILL786663 IVH786663 JFD786663 JOZ786663 JYV786663 KIR786663 KSN786663 LCJ786663 LMF786663 LWB786663 MFX786663 MPT786663 MZP786663 NJL786663 NTH786663 ODD786663 OMZ786663 OWV786663 PGR786663 PQN786663 QAJ786663 QKF786663 QUB786663 RDX786663 RNT786663 RXP786663 SHL786663 SRH786663 TBD786663 TKZ786663 TUV786663 UER786663 UON786663 UYJ786663 VIF786663 VSB786663 WBX786663 WLT786663 WVP786663 H852199 JD852199 SZ852199 ACV852199 AMR852199 AWN852199 BGJ852199 BQF852199 CAB852199 CJX852199 CTT852199 DDP852199 DNL852199 DXH852199 EHD852199 EQZ852199 FAV852199 FKR852199 FUN852199 GEJ852199 GOF852199 GYB852199 HHX852199 HRT852199 IBP852199 ILL852199 IVH852199 JFD852199 JOZ852199 JYV852199 KIR852199 KSN852199 LCJ852199 LMF852199 LWB852199 MFX852199 MPT852199 MZP852199 NJL852199 NTH852199 ODD852199 OMZ852199 OWV852199 PGR852199 PQN852199 QAJ852199 QKF852199 QUB852199 RDX852199 RNT852199 RXP852199 SHL852199 SRH852199 TBD852199 TKZ852199 TUV852199 UER852199 UON852199 UYJ852199 VIF852199 VSB852199 WBX852199 WLT852199 WVP852199 H917735 JD917735 SZ917735 ACV917735 AMR917735 AWN917735 BGJ917735 BQF917735 CAB917735 CJX917735 CTT917735 DDP917735 DNL917735 DXH917735 EHD917735 EQZ917735 FAV917735 FKR917735 FUN917735 GEJ917735 GOF917735 GYB917735 HHX917735 HRT917735 IBP917735 ILL917735 IVH917735 JFD917735 JOZ917735 JYV917735 KIR917735 KSN917735 LCJ917735 LMF917735 LWB917735 MFX917735 MPT917735 MZP917735 NJL917735 NTH917735 ODD917735 OMZ917735 OWV917735 PGR917735 PQN917735 QAJ917735 QKF917735 QUB917735 RDX917735 RNT917735 RXP917735 SHL917735 SRH917735 TBD917735 TKZ917735 TUV917735 UER917735 UON917735 UYJ917735 VIF917735 VSB917735 WBX917735 WLT917735 WVP917735 H983271 JD983271 SZ983271 ACV983271 AMR983271 AWN983271 BGJ983271 BQF983271 CAB983271 CJX983271 CTT983271 DDP983271 DNL983271 DXH983271 EHD983271 EQZ983271 FAV983271 FKR983271 FUN983271 GEJ983271 GOF983271 GYB983271 HHX983271 HRT983271 IBP983271 ILL983271 IVH983271 JFD983271 JOZ983271 JYV983271 KIR983271 KSN983271 LCJ983271 LMF983271 LWB983271 MFX983271 MPT983271 MZP983271 NJL983271 NTH983271 ODD983271 OMZ983271 OWV983271 PGR983271 PQN983271 QAJ983271 QKF983271 QUB983271 RDX983271 RNT983271 RXP983271 SHL983271 SRH983271 TBD983271 TKZ983271 TUV983271 UER983271 UON983271 UYJ983271 VIF983271 VSB983271 WBX983271 WLT983271 WVP983271 H279 JD279 SZ279 ACV279 AMR279 AWN279 BGJ279 BQF279 CAB279 CJX279 CTT279 DDP279 DNL279 DXH279 EHD279 EQZ279 FAV279 FKR279 FUN279 GEJ279 GOF279 GYB279 HHX279 HRT279 IBP279 ILL279 IVH279 JFD279 JOZ279 JYV279 KIR279 KSN279 LCJ279 LMF279 LWB279 MFX279 MPT279 MZP279 NJL279 NTH279 ODD279 OMZ279 OWV279 PGR279 PQN279 QAJ279 QKF279 QUB279 RDX279 RNT279 RXP279 SHL279 SRH279 TBD279 TKZ279 TUV279 UER279 UON279 UYJ279 VIF279 VSB279 WBX279 WLT279 WVP279 H65815 JD65815 SZ65815 ACV65815 AMR65815 AWN65815 BGJ65815 BQF65815 CAB65815 CJX65815 CTT65815 DDP65815 DNL65815 DXH65815 EHD65815 EQZ65815 FAV65815 FKR65815 FUN65815 GEJ65815 GOF65815 GYB65815 HHX65815 HRT65815 IBP65815 ILL65815 IVH65815 JFD65815 JOZ65815 JYV65815 KIR65815 KSN65815 LCJ65815 LMF65815 LWB65815 MFX65815 MPT65815 MZP65815 NJL65815 NTH65815 ODD65815 OMZ65815 OWV65815 PGR65815 PQN65815 QAJ65815 QKF65815 QUB65815 RDX65815 RNT65815 RXP65815 SHL65815 SRH65815 TBD65815 TKZ65815 TUV65815 UER65815 UON65815 UYJ65815 VIF65815 VSB65815 WBX65815 WLT65815 WVP65815 H131351 JD131351 SZ131351 ACV131351 AMR131351 AWN131351 BGJ131351 BQF131351 CAB131351 CJX131351 CTT131351 DDP131351 DNL131351 DXH131351 EHD131351 EQZ131351 FAV131351 FKR131351 FUN131351 GEJ131351 GOF131351 GYB131351 HHX131351 HRT131351 IBP131351 ILL131351 IVH131351 JFD131351 JOZ131351 JYV131351 KIR131351 KSN131351 LCJ131351 LMF131351 LWB131351 MFX131351 MPT131351 MZP131351 NJL131351 NTH131351 ODD131351 OMZ131351 OWV131351 PGR131351 PQN131351 QAJ131351 QKF131351 QUB131351 RDX131351 RNT131351 RXP131351 SHL131351 SRH131351 TBD131351 TKZ131351 TUV131351 UER131351 UON131351 UYJ131351 VIF131351 VSB131351 WBX131351 WLT131351 WVP131351 H196887 JD196887 SZ196887 ACV196887 AMR196887 AWN196887 BGJ196887 BQF196887 CAB196887 CJX196887 CTT196887 DDP196887 DNL196887 DXH196887 EHD196887 EQZ196887 FAV196887 FKR196887 FUN196887 GEJ196887 GOF196887 GYB196887 HHX196887 HRT196887 IBP196887 ILL196887 IVH196887 JFD196887 JOZ196887 JYV196887 KIR196887 KSN196887 LCJ196887 LMF196887 LWB196887 MFX196887 MPT196887 MZP196887 NJL196887 NTH196887 ODD196887 OMZ196887 OWV196887 PGR196887 PQN196887 QAJ196887 QKF196887 QUB196887 RDX196887 RNT196887 RXP196887 SHL196887 SRH196887 TBD196887 TKZ196887 TUV196887 UER196887 UON196887 UYJ196887 VIF196887 VSB196887 WBX196887 WLT196887 WVP196887 H262423 JD262423 SZ262423 ACV262423 AMR262423 AWN262423 BGJ262423 BQF262423 CAB262423 CJX262423 CTT262423 DDP262423 DNL262423 DXH262423 EHD262423 EQZ262423 FAV262423 FKR262423 FUN262423 GEJ262423 GOF262423 GYB262423 HHX262423 HRT262423 IBP262423 ILL262423 IVH262423 JFD262423 JOZ262423 JYV262423 KIR262423 KSN262423 LCJ262423 LMF262423 LWB262423 MFX262423 MPT262423 MZP262423 NJL262423 NTH262423 ODD262423 OMZ262423 OWV262423 PGR262423 PQN262423 QAJ262423 QKF262423 QUB262423 RDX262423 RNT262423 RXP262423 SHL262423 SRH262423 TBD262423 TKZ262423 TUV262423 UER262423 UON262423 UYJ262423 VIF262423 VSB262423 WBX262423 WLT262423 WVP262423 H327959 JD327959 SZ327959 ACV327959 AMR327959 AWN327959 BGJ327959 BQF327959 CAB327959 CJX327959 CTT327959 DDP327959 DNL327959 DXH327959 EHD327959 EQZ327959 FAV327959 FKR327959 FUN327959 GEJ327959 GOF327959 GYB327959 HHX327959 HRT327959 IBP327959 ILL327959 IVH327959 JFD327959 JOZ327959 JYV327959 KIR327959 KSN327959 LCJ327959 LMF327959 LWB327959 MFX327959 MPT327959 MZP327959 NJL327959 NTH327959 ODD327959 OMZ327959 OWV327959 PGR327959 PQN327959 QAJ327959 QKF327959 QUB327959 RDX327959 RNT327959 RXP327959 SHL327959 SRH327959 TBD327959 TKZ327959 TUV327959 UER327959 UON327959 UYJ327959 VIF327959 VSB327959 WBX327959 WLT327959 WVP327959 H393495 JD393495 SZ393495 ACV393495 AMR393495 AWN393495 BGJ393495 BQF393495 CAB393495 CJX393495 CTT393495 DDP393495 DNL393495 DXH393495 EHD393495 EQZ393495 FAV393495 FKR393495 FUN393495 GEJ393495 GOF393495 GYB393495 HHX393495 HRT393495 IBP393495 ILL393495 IVH393495 JFD393495 JOZ393495 JYV393495 KIR393495 KSN393495 LCJ393495 LMF393495 LWB393495 MFX393495 MPT393495 MZP393495 NJL393495 NTH393495 ODD393495 OMZ393495 OWV393495 PGR393495 PQN393495 QAJ393495 QKF393495 QUB393495 RDX393495 RNT393495 RXP393495 SHL393495 SRH393495 TBD393495 TKZ393495 TUV393495 UER393495 UON393495 UYJ393495 VIF393495 VSB393495 WBX393495 WLT393495 WVP393495 H459031 JD459031 SZ459031 ACV459031 AMR459031 AWN459031 BGJ459031 BQF459031 CAB459031 CJX459031 CTT459031 DDP459031 DNL459031 DXH459031 EHD459031 EQZ459031 FAV459031 FKR459031 FUN459031 GEJ459031 GOF459031 GYB459031 HHX459031 HRT459031 IBP459031 ILL459031 IVH459031 JFD459031 JOZ459031 JYV459031 KIR459031 KSN459031 LCJ459031 LMF459031 LWB459031 MFX459031 MPT459031 MZP459031 NJL459031 NTH459031 ODD459031 OMZ459031 OWV459031 PGR459031 PQN459031 QAJ459031 QKF459031 QUB459031 RDX459031 RNT459031 RXP459031 SHL459031 SRH459031 TBD459031 TKZ459031 TUV459031 UER459031 UON459031 UYJ459031 VIF459031 VSB459031 WBX459031 WLT459031 WVP459031 H524567 JD524567 SZ524567 ACV524567 AMR524567 AWN524567 BGJ524567 BQF524567 CAB524567 CJX524567 CTT524567 DDP524567 DNL524567 DXH524567 EHD524567 EQZ524567 FAV524567 FKR524567 FUN524567 GEJ524567 GOF524567 GYB524567 HHX524567 HRT524567 IBP524567 ILL524567 IVH524567 JFD524567 JOZ524567 JYV524567 KIR524567 KSN524567 LCJ524567 LMF524567 LWB524567 MFX524567 MPT524567 MZP524567 NJL524567 NTH524567 ODD524567 OMZ524567 OWV524567 PGR524567 PQN524567 QAJ524567 QKF524567 QUB524567 RDX524567 RNT524567 RXP524567 SHL524567 SRH524567 TBD524567 TKZ524567 TUV524567 UER524567 UON524567 UYJ524567 VIF524567 VSB524567 WBX524567 WLT524567 WVP524567 H590103 JD590103 SZ590103 ACV590103 AMR590103 AWN590103 BGJ590103 BQF590103 CAB590103 CJX590103 CTT590103 DDP590103 DNL590103 DXH590103 EHD590103 EQZ590103 FAV590103 FKR590103 FUN590103 GEJ590103 GOF590103 GYB590103 HHX590103 HRT590103 IBP590103 ILL590103 IVH590103 JFD590103 JOZ590103 JYV590103 KIR590103 KSN590103 LCJ590103 LMF590103 LWB590103 MFX590103 MPT590103 MZP590103 NJL590103 NTH590103 ODD590103 OMZ590103 OWV590103 PGR590103 PQN590103 QAJ590103 QKF590103 QUB590103 RDX590103 RNT590103 RXP590103 SHL590103 SRH590103 TBD590103 TKZ590103 TUV590103 UER590103 UON590103 UYJ590103 VIF590103 VSB590103 WBX590103 WLT590103 WVP590103 H655639 JD655639 SZ655639 ACV655639 AMR655639 AWN655639 BGJ655639 BQF655639 CAB655639 CJX655639 CTT655639 DDP655639 DNL655639 DXH655639 EHD655639 EQZ655639 FAV655639 FKR655639 FUN655639 GEJ655639 GOF655639 GYB655639 HHX655639 HRT655639 IBP655639 ILL655639 IVH655639 JFD655639 JOZ655639 JYV655639 KIR655639 KSN655639 LCJ655639 LMF655639 LWB655639 MFX655639 MPT655639 MZP655639 NJL655639 NTH655639 ODD655639 OMZ655639 OWV655639 PGR655639 PQN655639 QAJ655639 QKF655639 QUB655639 RDX655639 RNT655639 RXP655639 SHL655639 SRH655639 TBD655639 TKZ655639 TUV655639 UER655639 UON655639 UYJ655639 VIF655639 VSB655639 WBX655639 WLT655639 WVP655639 H721175 JD721175 SZ721175 ACV721175 AMR721175 AWN721175 BGJ721175 BQF721175 CAB721175 CJX721175 CTT721175 DDP721175 DNL721175 DXH721175 EHD721175 EQZ721175 FAV721175 FKR721175 FUN721175 GEJ721175 GOF721175 GYB721175 HHX721175 HRT721175 IBP721175 ILL721175 IVH721175 JFD721175 JOZ721175 JYV721175 KIR721175 KSN721175 LCJ721175 LMF721175 LWB721175 MFX721175 MPT721175 MZP721175 NJL721175 NTH721175 ODD721175 OMZ721175 OWV721175 PGR721175 PQN721175 QAJ721175 QKF721175 QUB721175 RDX721175 RNT721175 RXP721175 SHL721175 SRH721175 TBD721175 TKZ721175 TUV721175 UER721175 UON721175 UYJ721175 VIF721175 VSB721175 WBX721175 WLT721175 WVP721175 H786711 JD786711 SZ786711 ACV786711 AMR786711 AWN786711 BGJ786711 BQF786711 CAB786711 CJX786711 CTT786711 DDP786711 DNL786711 DXH786711 EHD786711 EQZ786711 FAV786711 FKR786711 FUN786711 GEJ786711 GOF786711 GYB786711 HHX786711 HRT786711 IBP786711 ILL786711 IVH786711 JFD786711 JOZ786711 JYV786711 KIR786711 KSN786711 LCJ786711 LMF786711 LWB786711 MFX786711 MPT786711 MZP786711 NJL786711 NTH786711 ODD786711 OMZ786711 OWV786711 PGR786711 PQN786711 QAJ786711 QKF786711 QUB786711 RDX786711 RNT786711 RXP786711 SHL786711 SRH786711 TBD786711 TKZ786711 TUV786711 UER786711 UON786711 UYJ786711 VIF786711 VSB786711 WBX786711 WLT786711 WVP786711 H852247 JD852247 SZ852247 ACV852247 AMR852247 AWN852247 BGJ852247 BQF852247 CAB852247 CJX852247 CTT852247 DDP852247 DNL852247 DXH852247 EHD852247 EQZ852247 FAV852247 FKR852247 FUN852247 GEJ852247 GOF852247 GYB852247 HHX852247 HRT852247 IBP852247 ILL852247 IVH852247 JFD852247 JOZ852247 JYV852247 KIR852247 KSN852247 LCJ852247 LMF852247 LWB852247 MFX852247 MPT852247 MZP852247 NJL852247 NTH852247 ODD852247 OMZ852247 OWV852247 PGR852247 PQN852247 QAJ852247 QKF852247 QUB852247 RDX852247 RNT852247 RXP852247 SHL852247 SRH852247 TBD852247 TKZ852247 TUV852247 UER852247 UON852247 UYJ852247 VIF852247 VSB852247 WBX852247 WLT852247 WVP852247 H917783 JD917783 SZ917783 ACV917783 AMR917783 AWN917783 BGJ917783 BQF917783 CAB917783 CJX917783 CTT917783 DDP917783 DNL917783 DXH917783 EHD917783 EQZ917783 FAV917783 FKR917783 FUN917783 GEJ917783 GOF917783 GYB917783 HHX917783 HRT917783 IBP917783 ILL917783 IVH917783 JFD917783 JOZ917783 JYV917783 KIR917783 KSN917783 LCJ917783 LMF917783 LWB917783 MFX917783 MPT917783 MZP917783 NJL917783 NTH917783 ODD917783 OMZ917783 OWV917783 PGR917783 PQN917783 QAJ917783 QKF917783 QUB917783 RDX917783 RNT917783 RXP917783 SHL917783 SRH917783 TBD917783 TKZ917783 TUV917783 UER917783 UON917783 UYJ917783 VIF917783 VSB917783 WBX917783 WLT917783 WVP917783 H983319 JD983319 SZ983319 ACV983319 AMR983319 AWN983319 BGJ983319 BQF983319 CAB983319 CJX983319 CTT983319 DDP983319 DNL983319 DXH983319 EHD983319 EQZ983319 FAV983319 FKR983319 FUN983319 GEJ983319 GOF983319 GYB983319 HHX983319 HRT983319 IBP983319 ILL983319 IVH983319 JFD983319 JOZ983319 JYV983319 KIR983319 KSN983319 LCJ983319 LMF983319 LWB983319 MFX983319 MPT983319 MZP983319 NJL983319 NTH983319 ODD983319 OMZ983319 OWV983319 PGR983319 PQN983319 QAJ983319 QKF983319 QUB983319 RDX983319 RNT983319 RXP983319 SHL983319 SRH983319 TBD983319 TKZ983319 TUV983319 UER983319 UON983319 UYJ983319 VIF983319 VSB983319 WBX983319 WLT983319 WVP983319" xr:uid="{D052E8B8-CF67-4891-839D-A024D9699227}"/>
  </dataValidations>
  <pageMargins left="0.75" right="0.75" top="1" bottom="1" header="0.5" footer="0.5"/>
  <drawing r:id="rId1"/>
  <extLst>
    <ext xmlns:x14="http://schemas.microsoft.com/office/spreadsheetml/2009/9/main" uri="{CCE6A557-97BC-4b89-ADB6-D9C93CAAB3DF}">
      <x14:dataValidations xmlns:xm="http://schemas.microsoft.com/office/excel/2006/main" count="1">
        <x14:dataValidation type="date" allowBlank="1" showErrorMessage="1" xr:uid="{13573B94-1834-4FD5-812A-F6DA25DD27FF}">
          <x14:formula1>
            <xm:f>41275</xm:f>
          </x14:formula1>
          <x14:formula2>
            <xm:f>42369</xm:f>
          </x14:formula2>
          <xm:sqref>M106:M108 JI106:JI108 TE106:TE108 ADA106:ADA108 AMW106:AMW108 AWS106:AWS108 BGO106:BGO108 BQK106:BQK108 CAG106:CAG108 CKC106:CKC108 CTY106:CTY108 DDU106:DDU108 DNQ106:DNQ108 DXM106:DXM108 EHI106:EHI108 ERE106:ERE108 FBA106:FBA108 FKW106:FKW108 FUS106:FUS108 GEO106:GEO108 GOK106:GOK108 GYG106:GYG108 HIC106:HIC108 HRY106:HRY108 IBU106:IBU108 ILQ106:ILQ108 IVM106:IVM108 JFI106:JFI108 JPE106:JPE108 JZA106:JZA108 KIW106:KIW108 KSS106:KSS108 LCO106:LCO108 LMK106:LMK108 LWG106:LWG108 MGC106:MGC108 MPY106:MPY108 MZU106:MZU108 NJQ106:NJQ108 NTM106:NTM108 ODI106:ODI108 ONE106:ONE108 OXA106:OXA108 PGW106:PGW108 PQS106:PQS108 QAO106:QAO108 QKK106:QKK108 QUG106:QUG108 REC106:REC108 RNY106:RNY108 RXU106:RXU108 SHQ106:SHQ108 SRM106:SRM108 TBI106:TBI108 TLE106:TLE108 TVA106:TVA108 UEW106:UEW108 UOS106:UOS108 UYO106:UYO108 VIK106:VIK108 VSG106:VSG108 WCC106:WCC108 WLY106:WLY108 WVU106:WVU108 M65642:M65644 JI65642:JI65644 TE65642:TE65644 ADA65642:ADA65644 AMW65642:AMW65644 AWS65642:AWS65644 BGO65642:BGO65644 BQK65642:BQK65644 CAG65642:CAG65644 CKC65642:CKC65644 CTY65642:CTY65644 DDU65642:DDU65644 DNQ65642:DNQ65644 DXM65642:DXM65644 EHI65642:EHI65644 ERE65642:ERE65644 FBA65642:FBA65644 FKW65642:FKW65644 FUS65642:FUS65644 GEO65642:GEO65644 GOK65642:GOK65644 GYG65642:GYG65644 HIC65642:HIC65644 HRY65642:HRY65644 IBU65642:IBU65644 ILQ65642:ILQ65644 IVM65642:IVM65644 JFI65642:JFI65644 JPE65642:JPE65644 JZA65642:JZA65644 KIW65642:KIW65644 KSS65642:KSS65644 LCO65642:LCO65644 LMK65642:LMK65644 LWG65642:LWG65644 MGC65642:MGC65644 MPY65642:MPY65644 MZU65642:MZU65644 NJQ65642:NJQ65644 NTM65642:NTM65644 ODI65642:ODI65644 ONE65642:ONE65644 OXA65642:OXA65644 PGW65642:PGW65644 PQS65642:PQS65644 QAO65642:QAO65644 QKK65642:QKK65644 QUG65642:QUG65644 REC65642:REC65644 RNY65642:RNY65644 RXU65642:RXU65644 SHQ65642:SHQ65644 SRM65642:SRM65644 TBI65642:TBI65644 TLE65642:TLE65644 TVA65642:TVA65644 UEW65642:UEW65644 UOS65642:UOS65644 UYO65642:UYO65644 VIK65642:VIK65644 VSG65642:VSG65644 WCC65642:WCC65644 WLY65642:WLY65644 WVU65642:WVU65644 M131178:M131180 JI131178:JI131180 TE131178:TE131180 ADA131178:ADA131180 AMW131178:AMW131180 AWS131178:AWS131180 BGO131178:BGO131180 BQK131178:BQK131180 CAG131178:CAG131180 CKC131178:CKC131180 CTY131178:CTY131180 DDU131178:DDU131180 DNQ131178:DNQ131180 DXM131178:DXM131180 EHI131178:EHI131180 ERE131178:ERE131180 FBA131178:FBA131180 FKW131178:FKW131180 FUS131178:FUS131180 GEO131178:GEO131180 GOK131178:GOK131180 GYG131178:GYG131180 HIC131178:HIC131180 HRY131178:HRY131180 IBU131178:IBU131180 ILQ131178:ILQ131180 IVM131178:IVM131180 JFI131178:JFI131180 JPE131178:JPE131180 JZA131178:JZA131180 KIW131178:KIW131180 KSS131178:KSS131180 LCO131178:LCO131180 LMK131178:LMK131180 LWG131178:LWG131180 MGC131178:MGC131180 MPY131178:MPY131180 MZU131178:MZU131180 NJQ131178:NJQ131180 NTM131178:NTM131180 ODI131178:ODI131180 ONE131178:ONE131180 OXA131178:OXA131180 PGW131178:PGW131180 PQS131178:PQS131180 QAO131178:QAO131180 QKK131178:QKK131180 QUG131178:QUG131180 REC131178:REC131180 RNY131178:RNY131180 RXU131178:RXU131180 SHQ131178:SHQ131180 SRM131178:SRM131180 TBI131178:TBI131180 TLE131178:TLE131180 TVA131178:TVA131180 UEW131178:UEW131180 UOS131178:UOS131180 UYO131178:UYO131180 VIK131178:VIK131180 VSG131178:VSG131180 WCC131178:WCC131180 WLY131178:WLY131180 WVU131178:WVU131180 M196714:M196716 JI196714:JI196716 TE196714:TE196716 ADA196714:ADA196716 AMW196714:AMW196716 AWS196714:AWS196716 BGO196714:BGO196716 BQK196714:BQK196716 CAG196714:CAG196716 CKC196714:CKC196716 CTY196714:CTY196716 DDU196714:DDU196716 DNQ196714:DNQ196716 DXM196714:DXM196716 EHI196714:EHI196716 ERE196714:ERE196716 FBA196714:FBA196716 FKW196714:FKW196716 FUS196714:FUS196716 GEO196714:GEO196716 GOK196714:GOK196716 GYG196714:GYG196716 HIC196714:HIC196716 HRY196714:HRY196716 IBU196714:IBU196716 ILQ196714:ILQ196716 IVM196714:IVM196716 JFI196714:JFI196716 JPE196714:JPE196716 JZA196714:JZA196716 KIW196714:KIW196716 KSS196714:KSS196716 LCO196714:LCO196716 LMK196714:LMK196716 LWG196714:LWG196716 MGC196714:MGC196716 MPY196714:MPY196716 MZU196714:MZU196716 NJQ196714:NJQ196716 NTM196714:NTM196716 ODI196714:ODI196716 ONE196714:ONE196716 OXA196714:OXA196716 PGW196714:PGW196716 PQS196714:PQS196716 QAO196714:QAO196716 QKK196714:QKK196716 QUG196714:QUG196716 REC196714:REC196716 RNY196714:RNY196716 RXU196714:RXU196716 SHQ196714:SHQ196716 SRM196714:SRM196716 TBI196714:TBI196716 TLE196714:TLE196716 TVA196714:TVA196716 UEW196714:UEW196716 UOS196714:UOS196716 UYO196714:UYO196716 VIK196714:VIK196716 VSG196714:VSG196716 WCC196714:WCC196716 WLY196714:WLY196716 WVU196714:WVU196716 M262250:M262252 JI262250:JI262252 TE262250:TE262252 ADA262250:ADA262252 AMW262250:AMW262252 AWS262250:AWS262252 BGO262250:BGO262252 BQK262250:BQK262252 CAG262250:CAG262252 CKC262250:CKC262252 CTY262250:CTY262252 DDU262250:DDU262252 DNQ262250:DNQ262252 DXM262250:DXM262252 EHI262250:EHI262252 ERE262250:ERE262252 FBA262250:FBA262252 FKW262250:FKW262252 FUS262250:FUS262252 GEO262250:GEO262252 GOK262250:GOK262252 GYG262250:GYG262252 HIC262250:HIC262252 HRY262250:HRY262252 IBU262250:IBU262252 ILQ262250:ILQ262252 IVM262250:IVM262252 JFI262250:JFI262252 JPE262250:JPE262252 JZA262250:JZA262252 KIW262250:KIW262252 KSS262250:KSS262252 LCO262250:LCO262252 LMK262250:LMK262252 LWG262250:LWG262252 MGC262250:MGC262252 MPY262250:MPY262252 MZU262250:MZU262252 NJQ262250:NJQ262252 NTM262250:NTM262252 ODI262250:ODI262252 ONE262250:ONE262252 OXA262250:OXA262252 PGW262250:PGW262252 PQS262250:PQS262252 QAO262250:QAO262252 QKK262250:QKK262252 QUG262250:QUG262252 REC262250:REC262252 RNY262250:RNY262252 RXU262250:RXU262252 SHQ262250:SHQ262252 SRM262250:SRM262252 TBI262250:TBI262252 TLE262250:TLE262252 TVA262250:TVA262252 UEW262250:UEW262252 UOS262250:UOS262252 UYO262250:UYO262252 VIK262250:VIK262252 VSG262250:VSG262252 WCC262250:WCC262252 WLY262250:WLY262252 WVU262250:WVU262252 M327786:M327788 JI327786:JI327788 TE327786:TE327788 ADA327786:ADA327788 AMW327786:AMW327788 AWS327786:AWS327788 BGO327786:BGO327788 BQK327786:BQK327788 CAG327786:CAG327788 CKC327786:CKC327788 CTY327786:CTY327788 DDU327786:DDU327788 DNQ327786:DNQ327788 DXM327786:DXM327788 EHI327786:EHI327788 ERE327786:ERE327788 FBA327786:FBA327788 FKW327786:FKW327788 FUS327786:FUS327788 GEO327786:GEO327788 GOK327786:GOK327788 GYG327786:GYG327788 HIC327786:HIC327788 HRY327786:HRY327788 IBU327786:IBU327788 ILQ327786:ILQ327788 IVM327786:IVM327788 JFI327786:JFI327788 JPE327786:JPE327788 JZA327786:JZA327788 KIW327786:KIW327788 KSS327786:KSS327788 LCO327786:LCO327788 LMK327786:LMK327788 LWG327786:LWG327788 MGC327786:MGC327788 MPY327786:MPY327788 MZU327786:MZU327788 NJQ327786:NJQ327788 NTM327786:NTM327788 ODI327786:ODI327788 ONE327786:ONE327788 OXA327786:OXA327788 PGW327786:PGW327788 PQS327786:PQS327788 QAO327786:QAO327788 QKK327786:QKK327788 QUG327786:QUG327788 REC327786:REC327788 RNY327786:RNY327788 RXU327786:RXU327788 SHQ327786:SHQ327788 SRM327786:SRM327788 TBI327786:TBI327788 TLE327786:TLE327788 TVA327786:TVA327788 UEW327786:UEW327788 UOS327786:UOS327788 UYO327786:UYO327788 VIK327786:VIK327788 VSG327786:VSG327788 WCC327786:WCC327788 WLY327786:WLY327788 WVU327786:WVU327788 M393322:M393324 JI393322:JI393324 TE393322:TE393324 ADA393322:ADA393324 AMW393322:AMW393324 AWS393322:AWS393324 BGO393322:BGO393324 BQK393322:BQK393324 CAG393322:CAG393324 CKC393322:CKC393324 CTY393322:CTY393324 DDU393322:DDU393324 DNQ393322:DNQ393324 DXM393322:DXM393324 EHI393322:EHI393324 ERE393322:ERE393324 FBA393322:FBA393324 FKW393322:FKW393324 FUS393322:FUS393324 GEO393322:GEO393324 GOK393322:GOK393324 GYG393322:GYG393324 HIC393322:HIC393324 HRY393322:HRY393324 IBU393322:IBU393324 ILQ393322:ILQ393324 IVM393322:IVM393324 JFI393322:JFI393324 JPE393322:JPE393324 JZA393322:JZA393324 KIW393322:KIW393324 KSS393322:KSS393324 LCO393322:LCO393324 LMK393322:LMK393324 LWG393322:LWG393324 MGC393322:MGC393324 MPY393322:MPY393324 MZU393322:MZU393324 NJQ393322:NJQ393324 NTM393322:NTM393324 ODI393322:ODI393324 ONE393322:ONE393324 OXA393322:OXA393324 PGW393322:PGW393324 PQS393322:PQS393324 QAO393322:QAO393324 QKK393322:QKK393324 QUG393322:QUG393324 REC393322:REC393324 RNY393322:RNY393324 RXU393322:RXU393324 SHQ393322:SHQ393324 SRM393322:SRM393324 TBI393322:TBI393324 TLE393322:TLE393324 TVA393322:TVA393324 UEW393322:UEW393324 UOS393322:UOS393324 UYO393322:UYO393324 VIK393322:VIK393324 VSG393322:VSG393324 WCC393322:WCC393324 WLY393322:WLY393324 WVU393322:WVU393324 M458858:M458860 JI458858:JI458860 TE458858:TE458860 ADA458858:ADA458860 AMW458858:AMW458860 AWS458858:AWS458860 BGO458858:BGO458860 BQK458858:BQK458860 CAG458858:CAG458860 CKC458858:CKC458860 CTY458858:CTY458860 DDU458858:DDU458860 DNQ458858:DNQ458860 DXM458858:DXM458860 EHI458858:EHI458860 ERE458858:ERE458860 FBA458858:FBA458860 FKW458858:FKW458860 FUS458858:FUS458860 GEO458858:GEO458860 GOK458858:GOK458860 GYG458858:GYG458860 HIC458858:HIC458860 HRY458858:HRY458860 IBU458858:IBU458860 ILQ458858:ILQ458860 IVM458858:IVM458860 JFI458858:JFI458860 JPE458858:JPE458860 JZA458858:JZA458860 KIW458858:KIW458860 KSS458858:KSS458860 LCO458858:LCO458860 LMK458858:LMK458860 LWG458858:LWG458860 MGC458858:MGC458860 MPY458858:MPY458860 MZU458858:MZU458860 NJQ458858:NJQ458860 NTM458858:NTM458860 ODI458858:ODI458860 ONE458858:ONE458860 OXA458858:OXA458860 PGW458858:PGW458860 PQS458858:PQS458860 QAO458858:QAO458860 QKK458858:QKK458860 QUG458858:QUG458860 REC458858:REC458860 RNY458858:RNY458860 RXU458858:RXU458860 SHQ458858:SHQ458860 SRM458858:SRM458860 TBI458858:TBI458860 TLE458858:TLE458860 TVA458858:TVA458860 UEW458858:UEW458860 UOS458858:UOS458860 UYO458858:UYO458860 VIK458858:VIK458860 VSG458858:VSG458860 WCC458858:WCC458860 WLY458858:WLY458860 WVU458858:WVU458860 M524394:M524396 JI524394:JI524396 TE524394:TE524396 ADA524394:ADA524396 AMW524394:AMW524396 AWS524394:AWS524396 BGO524394:BGO524396 BQK524394:BQK524396 CAG524394:CAG524396 CKC524394:CKC524396 CTY524394:CTY524396 DDU524394:DDU524396 DNQ524394:DNQ524396 DXM524394:DXM524396 EHI524394:EHI524396 ERE524394:ERE524396 FBA524394:FBA524396 FKW524394:FKW524396 FUS524394:FUS524396 GEO524394:GEO524396 GOK524394:GOK524396 GYG524394:GYG524396 HIC524394:HIC524396 HRY524394:HRY524396 IBU524394:IBU524396 ILQ524394:ILQ524396 IVM524394:IVM524396 JFI524394:JFI524396 JPE524394:JPE524396 JZA524394:JZA524396 KIW524394:KIW524396 KSS524394:KSS524396 LCO524394:LCO524396 LMK524394:LMK524396 LWG524394:LWG524396 MGC524394:MGC524396 MPY524394:MPY524396 MZU524394:MZU524396 NJQ524394:NJQ524396 NTM524394:NTM524396 ODI524394:ODI524396 ONE524394:ONE524396 OXA524394:OXA524396 PGW524394:PGW524396 PQS524394:PQS524396 QAO524394:QAO524396 QKK524394:QKK524396 QUG524394:QUG524396 REC524394:REC524396 RNY524394:RNY524396 RXU524394:RXU524396 SHQ524394:SHQ524396 SRM524394:SRM524396 TBI524394:TBI524396 TLE524394:TLE524396 TVA524394:TVA524396 UEW524394:UEW524396 UOS524394:UOS524396 UYO524394:UYO524396 VIK524394:VIK524396 VSG524394:VSG524396 WCC524394:WCC524396 WLY524394:WLY524396 WVU524394:WVU524396 M589930:M589932 JI589930:JI589932 TE589930:TE589932 ADA589930:ADA589932 AMW589930:AMW589932 AWS589930:AWS589932 BGO589930:BGO589932 BQK589930:BQK589932 CAG589930:CAG589932 CKC589930:CKC589932 CTY589930:CTY589932 DDU589930:DDU589932 DNQ589930:DNQ589932 DXM589930:DXM589932 EHI589930:EHI589932 ERE589930:ERE589932 FBA589930:FBA589932 FKW589930:FKW589932 FUS589930:FUS589932 GEO589930:GEO589932 GOK589930:GOK589932 GYG589930:GYG589932 HIC589930:HIC589932 HRY589930:HRY589932 IBU589930:IBU589932 ILQ589930:ILQ589932 IVM589930:IVM589932 JFI589930:JFI589932 JPE589930:JPE589932 JZA589930:JZA589932 KIW589930:KIW589932 KSS589930:KSS589932 LCO589930:LCO589932 LMK589930:LMK589932 LWG589930:LWG589932 MGC589930:MGC589932 MPY589930:MPY589932 MZU589930:MZU589932 NJQ589930:NJQ589932 NTM589930:NTM589932 ODI589930:ODI589932 ONE589930:ONE589932 OXA589930:OXA589932 PGW589930:PGW589932 PQS589930:PQS589932 QAO589930:QAO589932 QKK589930:QKK589932 QUG589930:QUG589932 REC589930:REC589932 RNY589930:RNY589932 RXU589930:RXU589932 SHQ589930:SHQ589932 SRM589930:SRM589932 TBI589930:TBI589932 TLE589930:TLE589932 TVA589930:TVA589932 UEW589930:UEW589932 UOS589930:UOS589932 UYO589930:UYO589932 VIK589930:VIK589932 VSG589930:VSG589932 WCC589930:WCC589932 WLY589930:WLY589932 WVU589930:WVU589932 M655466:M655468 JI655466:JI655468 TE655466:TE655468 ADA655466:ADA655468 AMW655466:AMW655468 AWS655466:AWS655468 BGO655466:BGO655468 BQK655466:BQK655468 CAG655466:CAG655468 CKC655466:CKC655468 CTY655466:CTY655468 DDU655466:DDU655468 DNQ655466:DNQ655468 DXM655466:DXM655468 EHI655466:EHI655468 ERE655466:ERE655468 FBA655466:FBA655468 FKW655466:FKW655468 FUS655466:FUS655468 GEO655466:GEO655468 GOK655466:GOK655468 GYG655466:GYG655468 HIC655466:HIC655468 HRY655466:HRY655468 IBU655466:IBU655468 ILQ655466:ILQ655468 IVM655466:IVM655468 JFI655466:JFI655468 JPE655466:JPE655468 JZA655466:JZA655468 KIW655466:KIW655468 KSS655466:KSS655468 LCO655466:LCO655468 LMK655466:LMK655468 LWG655466:LWG655468 MGC655466:MGC655468 MPY655466:MPY655468 MZU655466:MZU655468 NJQ655466:NJQ655468 NTM655466:NTM655468 ODI655466:ODI655468 ONE655466:ONE655468 OXA655466:OXA655468 PGW655466:PGW655468 PQS655466:PQS655468 QAO655466:QAO655468 QKK655466:QKK655468 QUG655466:QUG655468 REC655466:REC655468 RNY655466:RNY655468 RXU655466:RXU655468 SHQ655466:SHQ655468 SRM655466:SRM655468 TBI655466:TBI655468 TLE655466:TLE655468 TVA655466:TVA655468 UEW655466:UEW655468 UOS655466:UOS655468 UYO655466:UYO655468 VIK655466:VIK655468 VSG655466:VSG655468 WCC655466:WCC655468 WLY655466:WLY655468 WVU655466:WVU655468 M721002:M721004 JI721002:JI721004 TE721002:TE721004 ADA721002:ADA721004 AMW721002:AMW721004 AWS721002:AWS721004 BGO721002:BGO721004 BQK721002:BQK721004 CAG721002:CAG721004 CKC721002:CKC721004 CTY721002:CTY721004 DDU721002:DDU721004 DNQ721002:DNQ721004 DXM721002:DXM721004 EHI721002:EHI721004 ERE721002:ERE721004 FBA721002:FBA721004 FKW721002:FKW721004 FUS721002:FUS721004 GEO721002:GEO721004 GOK721002:GOK721004 GYG721002:GYG721004 HIC721002:HIC721004 HRY721002:HRY721004 IBU721002:IBU721004 ILQ721002:ILQ721004 IVM721002:IVM721004 JFI721002:JFI721004 JPE721002:JPE721004 JZA721002:JZA721004 KIW721002:KIW721004 KSS721002:KSS721004 LCO721002:LCO721004 LMK721002:LMK721004 LWG721002:LWG721004 MGC721002:MGC721004 MPY721002:MPY721004 MZU721002:MZU721004 NJQ721002:NJQ721004 NTM721002:NTM721004 ODI721002:ODI721004 ONE721002:ONE721004 OXA721002:OXA721004 PGW721002:PGW721004 PQS721002:PQS721004 QAO721002:QAO721004 QKK721002:QKK721004 QUG721002:QUG721004 REC721002:REC721004 RNY721002:RNY721004 RXU721002:RXU721004 SHQ721002:SHQ721004 SRM721002:SRM721004 TBI721002:TBI721004 TLE721002:TLE721004 TVA721002:TVA721004 UEW721002:UEW721004 UOS721002:UOS721004 UYO721002:UYO721004 VIK721002:VIK721004 VSG721002:VSG721004 WCC721002:WCC721004 WLY721002:WLY721004 WVU721002:WVU721004 M786538:M786540 JI786538:JI786540 TE786538:TE786540 ADA786538:ADA786540 AMW786538:AMW786540 AWS786538:AWS786540 BGO786538:BGO786540 BQK786538:BQK786540 CAG786538:CAG786540 CKC786538:CKC786540 CTY786538:CTY786540 DDU786538:DDU786540 DNQ786538:DNQ786540 DXM786538:DXM786540 EHI786538:EHI786540 ERE786538:ERE786540 FBA786538:FBA786540 FKW786538:FKW786540 FUS786538:FUS786540 GEO786538:GEO786540 GOK786538:GOK786540 GYG786538:GYG786540 HIC786538:HIC786540 HRY786538:HRY786540 IBU786538:IBU786540 ILQ786538:ILQ786540 IVM786538:IVM786540 JFI786538:JFI786540 JPE786538:JPE786540 JZA786538:JZA786540 KIW786538:KIW786540 KSS786538:KSS786540 LCO786538:LCO786540 LMK786538:LMK786540 LWG786538:LWG786540 MGC786538:MGC786540 MPY786538:MPY786540 MZU786538:MZU786540 NJQ786538:NJQ786540 NTM786538:NTM786540 ODI786538:ODI786540 ONE786538:ONE786540 OXA786538:OXA786540 PGW786538:PGW786540 PQS786538:PQS786540 QAO786538:QAO786540 QKK786538:QKK786540 QUG786538:QUG786540 REC786538:REC786540 RNY786538:RNY786540 RXU786538:RXU786540 SHQ786538:SHQ786540 SRM786538:SRM786540 TBI786538:TBI786540 TLE786538:TLE786540 TVA786538:TVA786540 UEW786538:UEW786540 UOS786538:UOS786540 UYO786538:UYO786540 VIK786538:VIK786540 VSG786538:VSG786540 WCC786538:WCC786540 WLY786538:WLY786540 WVU786538:WVU786540 M852074:M852076 JI852074:JI852076 TE852074:TE852076 ADA852074:ADA852076 AMW852074:AMW852076 AWS852074:AWS852076 BGO852074:BGO852076 BQK852074:BQK852076 CAG852074:CAG852076 CKC852074:CKC852076 CTY852074:CTY852076 DDU852074:DDU852076 DNQ852074:DNQ852076 DXM852074:DXM852076 EHI852074:EHI852076 ERE852074:ERE852076 FBA852074:FBA852076 FKW852074:FKW852076 FUS852074:FUS852076 GEO852074:GEO852076 GOK852074:GOK852076 GYG852074:GYG852076 HIC852074:HIC852076 HRY852074:HRY852076 IBU852074:IBU852076 ILQ852074:ILQ852076 IVM852074:IVM852076 JFI852074:JFI852076 JPE852074:JPE852076 JZA852074:JZA852076 KIW852074:KIW852076 KSS852074:KSS852076 LCO852074:LCO852076 LMK852074:LMK852076 LWG852074:LWG852076 MGC852074:MGC852076 MPY852074:MPY852076 MZU852074:MZU852076 NJQ852074:NJQ852076 NTM852074:NTM852076 ODI852074:ODI852076 ONE852074:ONE852076 OXA852074:OXA852076 PGW852074:PGW852076 PQS852074:PQS852076 QAO852074:QAO852076 QKK852074:QKK852076 QUG852074:QUG852076 REC852074:REC852076 RNY852074:RNY852076 RXU852074:RXU852076 SHQ852074:SHQ852076 SRM852074:SRM852076 TBI852074:TBI852076 TLE852074:TLE852076 TVA852074:TVA852076 UEW852074:UEW852076 UOS852074:UOS852076 UYO852074:UYO852076 VIK852074:VIK852076 VSG852074:VSG852076 WCC852074:WCC852076 WLY852074:WLY852076 WVU852074:WVU852076 M917610:M917612 JI917610:JI917612 TE917610:TE917612 ADA917610:ADA917612 AMW917610:AMW917612 AWS917610:AWS917612 BGO917610:BGO917612 BQK917610:BQK917612 CAG917610:CAG917612 CKC917610:CKC917612 CTY917610:CTY917612 DDU917610:DDU917612 DNQ917610:DNQ917612 DXM917610:DXM917612 EHI917610:EHI917612 ERE917610:ERE917612 FBA917610:FBA917612 FKW917610:FKW917612 FUS917610:FUS917612 GEO917610:GEO917612 GOK917610:GOK917612 GYG917610:GYG917612 HIC917610:HIC917612 HRY917610:HRY917612 IBU917610:IBU917612 ILQ917610:ILQ917612 IVM917610:IVM917612 JFI917610:JFI917612 JPE917610:JPE917612 JZA917610:JZA917612 KIW917610:KIW917612 KSS917610:KSS917612 LCO917610:LCO917612 LMK917610:LMK917612 LWG917610:LWG917612 MGC917610:MGC917612 MPY917610:MPY917612 MZU917610:MZU917612 NJQ917610:NJQ917612 NTM917610:NTM917612 ODI917610:ODI917612 ONE917610:ONE917612 OXA917610:OXA917612 PGW917610:PGW917612 PQS917610:PQS917612 QAO917610:QAO917612 QKK917610:QKK917612 QUG917610:QUG917612 REC917610:REC917612 RNY917610:RNY917612 RXU917610:RXU917612 SHQ917610:SHQ917612 SRM917610:SRM917612 TBI917610:TBI917612 TLE917610:TLE917612 TVA917610:TVA917612 UEW917610:UEW917612 UOS917610:UOS917612 UYO917610:UYO917612 VIK917610:VIK917612 VSG917610:VSG917612 WCC917610:WCC917612 WLY917610:WLY917612 WVU917610:WVU917612 M983146:M983148 JI983146:JI983148 TE983146:TE983148 ADA983146:ADA983148 AMW983146:AMW983148 AWS983146:AWS983148 BGO983146:BGO983148 BQK983146:BQK983148 CAG983146:CAG983148 CKC983146:CKC983148 CTY983146:CTY983148 DDU983146:DDU983148 DNQ983146:DNQ983148 DXM983146:DXM983148 EHI983146:EHI983148 ERE983146:ERE983148 FBA983146:FBA983148 FKW983146:FKW983148 FUS983146:FUS983148 GEO983146:GEO983148 GOK983146:GOK983148 GYG983146:GYG983148 HIC983146:HIC983148 HRY983146:HRY983148 IBU983146:IBU983148 ILQ983146:ILQ983148 IVM983146:IVM983148 JFI983146:JFI983148 JPE983146:JPE983148 JZA983146:JZA983148 KIW983146:KIW983148 KSS983146:KSS983148 LCO983146:LCO983148 LMK983146:LMK983148 LWG983146:LWG983148 MGC983146:MGC983148 MPY983146:MPY983148 MZU983146:MZU983148 NJQ983146:NJQ983148 NTM983146:NTM983148 ODI983146:ODI983148 ONE983146:ONE983148 OXA983146:OXA983148 PGW983146:PGW983148 PQS983146:PQS983148 QAO983146:QAO983148 QKK983146:QKK983148 QUG983146:QUG983148 REC983146:REC983148 RNY983146:RNY983148 RXU983146:RXU983148 SHQ983146:SHQ983148 SRM983146:SRM983148 TBI983146:TBI983148 TLE983146:TLE983148 TVA983146:TVA983148 UEW983146:UEW983148 UOS983146:UOS983148 UYO983146:UYO983148 VIK983146:VIK983148 VSG983146:VSG983148 WCC983146:WCC983148 WLY983146:WLY983148 WVU983146:WVU983148 M82:M104 JI82:JI104 TE82:TE104 ADA82:ADA104 AMW82:AMW104 AWS82:AWS104 BGO82:BGO104 BQK82:BQK104 CAG82:CAG104 CKC82:CKC104 CTY82:CTY104 DDU82:DDU104 DNQ82:DNQ104 DXM82:DXM104 EHI82:EHI104 ERE82:ERE104 FBA82:FBA104 FKW82:FKW104 FUS82:FUS104 GEO82:GEO104 GOK82:GOK104 GYG82:GYG104 HIC82:HIC104 HRY82:HRY104 IBU82:IBU104 ILQ82:ILQ104 IVM82:IVM104 JFI82:JFI104 JPE82:JPE104 JZA82:JZA104 KIW82:KIW104 KSS82:KSS104 LCO82:LCO104 LMK82:LMK104 LWG82:LWG104 MGC82:MGC104 MPY82:MPY104 MZU82:MZU104 NJQ82:NJQ104 NTM82:NTM104 ODI82:ODI104 ONE82:ONE104 OXA82:OXA104 PGW82:PGW104 PQS82:PQS104 QAO82:QAO104 QKK82:QKK104 QUG82:QUG104 REC82:REC104 RNY82:RNY104 RXU82:RXU104 SHQ82:SHQ104 SRM82:SRM104 TBI82:TBI104 TLE82:TLE104 TVA82:TVA104 UEW82:UEW104 UOS82:UOS104 UYO82:UYO104 VIK82:VIK104 VSG82:VSG104 WCC82:WCC104 WLY82:WLY104 WVU82:WVU104 M65618:M65640 JI65618:JI65640 TE65618:TE65640 ADA65618:ADA65640 AMW65618:AMW65640 AWS65618:AWS65640 BGO65618:BGO65640 BQK65618:BQK65640 CAG65618:CAG65640 CKC65618:CKC65640 CTY65618:CTY65640 DDU65618:DDU65640 DNQ65618:DNQ65640 DXM65618:DXM65640 EHI65618:EHI65640 ERE65618:ERE65640 FBA65618:FBA65640 FKW65618:FKW65640 FUS65618:FUS65640 GEO65618:GEO65640 GOK65618:GOK65640 GYG65618:GYG65640 HIC65618:HIC65640 HRY65618:HRY65640 IBU65618:IBU65640 ILQ65618:ILQ65640 IVM65618:IVM65640 JFI65618:JFI65640 JPE65618:JPE65640 JZA65618:JZA65640 KIW65618:KIW65640 KSS65618:KSS65640 LCO65618:LCO65640 LMK65618:LMK65640 LWG65618:LWG65640 MGC65618:MGC65640 MPY65618:MPY65640 MZU65618:MZU65640 NJQ65618:NJQ65640 NTM65618:NTM65640 ODI65618:ODI65640 ONE65618:ONE65640 OXA65618:OXA65640 PGW65618:PGW65640 PQS65618:PQS65640 QAO65618:QAO65640 QKK65618:QKK65640 QUG65618:QUG65640 REC65618:REC65640 RNY65618:RNY65640 RXU65618:RXU65640 SHQ65618:SHQ65640 SRM65618:SRM65640 TBI65618:TBI65640 TLE65618:TLE65640 TVA65618:TVA65640 UEW65618:UEW65640 UOS65618:UOS65640 UYO65618:UYO65640 VIK65618:VIK65640 VSG65618:VSG65640 WCC65618:WCC65640 WLY65618:WLY65640 WVU65618:WVU65640 M131154:M131176 JI131154:JI131176 TE131154:TE131176 ADA131154:ADA131176 AMW131154:AMW131176 AWS131154:AWS131176 BGO131154:BGO131176 BQK131154:BQK131176 CAG131154:CAG131176 CKC131154:CKC131176 CTY131154:CTY131176 DDU131154:DDU131176 DNQ131154:DNQ131176 DXM131154:DXM131176 EHI131154:EHI131176 ERE131154:ERE131176 FBA131154:FBA131176 FKW131154:FKW131176 FUS131154:FUS131176 GEO131154:GEO131176 GOK131154:GOK131176 GYG131154:GYG131176 HIC131154:HIC131176 HRY131154:HRY131176 IBU131154:IBU131176 ILQ131154:ILQ131176 IVM131154:IVM131176 JFI131154:JFI131176 JPE131154:JPE131176 JZA131154:JZA131176 KIW131154:KIW131176 KSS131154:KSS131176 LCO131154:LCO131176 LMK131154:LMK131176 LWG131154:LWG131176 MGC131154:MGC131176 MPY131154:MPY131176 MZU131154:MZU131176 NJQ131154:NJQ131176 NTM131154:NTM131176 ODI131154:ODI131176 ONE131154:ONE131176 OXA131154:OXA131176 PGW131154:PGW131176 PQS131154:PQS131176 QAO131154:QAO131176 QKK131154:QKK131176 QUG131154:QUG131176 REC131154:REC131176 RNY131154:RNY131176 RXU131154:RXU131176 SHQ131154:SHQ131176 SRM131154:SRM131176 TBI131154:TBI131176 TLE131154:TLE131176 TVA131154:TVA131176 UEW131154:UEW131176 UOS131154:UOS131176 UYO131154:UYO131176 VIK131154:VIK131176 VSG131154:VSG131176 WCC131154:WCC131176 WLY131154:WLY131176 WVU131154:WVU131176 M196690:M196712 JI196690:JI196712 TE196690:TE196712 ADA196690:ADA196712 AMW196690:AMW196712 AWS196690:AWS196712 BGO196690:BGO196712 BQK196690:BQK196712 CAG196690:CAG196712 CKC196690:CKC196712 CTY196690:CTY196712 DDU196690:DDU196712 DNQ196690:DNQ196712 DXM196690:DXM196712 EHI196690:EHI196712 ERE196690:ERE196712 FBA196690:FBA196712 FKW196690:FKW196712 FUS196690:FUS196712 GEO196690:GEO196712 GOK196690:GOK196712 GYG196690:GYG196712 HIC196690:HIC196712 HRY196690:HRY196712 IBU196690:IBU196712 ILQ196690:ILQ196712 IVM196690:IVM196712 JFI196690:JFI196712 JPE196690:JPE196712 JZA196690:JZA196712 KIW196690:KIW196712 KSS196690:KSS196712 LCO196690:LCO196712 LMK196690:LMK196712 LWG196690:LWG196712 MGC196690:MGC196712 MPY196690:MPY196712 MZU196690:MZU196712 NJQ196690:NJQ196712 NTM196690:NTM196712 ODI196690:ODI196712 ONE196690:ONE196712 OXA196690:OXA196712 PGW196690:PGW196712 PQS196690:PQS196712 QAO196690:QAO196712 QKK196690:QKK196712 QUG196690:QUG196712 REC196690:REC196712 RNY196690:RNY196712 RXU196690:RXU196712 SHQ196690:SHQ196712 SRM196690:SRM196712 TBI196690:TBI196712 TLE196690:TLE196712 TVA196690:TVA196712 UEW196690:UEW196712 UOS196690:UOS196712 UYO196690:UYO196712 VIK196690:VIK196712 VSG196690:VSG196712 WCC196690:WCC196712 WLY196690:WLY196712 WVU196690:WVU196712 M262226:M262248 JI262226:JI262248 TE262226:TE262248 ADA262226:ADA262248 AMW262226:AMW262248 AWS262226:AWS262248 BGO262226:BGO262248 BQK262226:BQK262248 CAG262226:CAG262248 CKC262226:CKC262248 CTY262226:CTY262248 DDU262226:DDU262248 DNQ262226:DNQ262248 DXM262226:DXM262248 EHI262226:EHI262248 ERE262226:ERE262248 FBA262226:FBA262248 FKW262226:FKW262248 FUS262226:FUS262248 GEO262226:GEO262248 GOK262226:GOK262248 GYG262226:GYG262248 HIC262226:HIC262248 HRY262226:HRY262248 IBU262226:IBU262248 ILQ262226:ILQ262248 IVM262226:IVM262248 JFI262226:JFI262248 JPE262226:JPE262248 JZA262226:JZA262248 KIW262226:KIW262248 KSS262226:KSS262248 LCO262226:LCO262248 LMK262226:LMK262248 LWG262226:LWG262248 MGC262226:MGC262248 MPY262226:MPY262248 MZU262226:MZU262248 NJQ262226:NJQ262248 NTM262226:NTM262248 ODI262226:ODI262248 ONE262226:ONE262248 OXA262226:OXA262248 PGW262226:PGW262248 PQS262226:PQS262248 QAO262226:QAO262248 QKK262226:QKK262248 QUG262226:QUG262248 REC262226:REC262248 RNY262226:RNY262248 RXU262226:RXU262248 SHQ262226:SHQ262248 SRM262226:SRM262248 TBI262226:TBI262248 TLE262226:TLE262248 TVA262226:TVA262248 UEW262226:UEW262248 UOS262226:UOS262248 UYO262226:UYO262248 VIK262226:VIK262248 VSG262226:VSG262248 WCC262226:WCC262248 WLY262226:WLY262248 WVU262226:WVU262248 M327762:M327784 JI327762:JI327784 TE327762:TE327784 ADA327762:ADA327784 AMW327762:AMW327784 AWS327762:AWS327784 BGO327762:BGO327784 BQK327762:BQK327784 CAG327762:CAG327784 CKC327762:CKC327784 CTY327762:CTY327784 DDU327762:DDU327784 DNQ327762:DNQ327784 DXM327762:DXM327784 EHI327762:EHI327784 ERE327762:ERE327784 FBA327762:FBA327784 FKW327762:FKW327784 FUS327762:FUS327784 GEO327762:GEO327784 GOK327762:GOK327784 GYG327762:GYG327784 HIC327762:HIC327784 HRY327762:HRY327784 IBU327762:IBU327784 ILQ327762:ILQ327784 IVM327762:IVM327784 JFI327762:JFI327784 JPE327762:JPE327784 JZA327762:JZA327784 KIW327762:KIW327784 KSS327762:KSS327784 LCO327762:LCO327784 LMK327762:LMK327784 LWG327762:LWG327784 MGC327762:MGC327784 MPY327762:MPY327784 MZU327762:MZU327784 NJQ327762:NJQ327784 NTM327762:NTM327784 ODI327762:ODI327784 ONE327762:ONE327784 OXA327762:OXA327784 PGW327762:PGW327784 PQS327762:PQS327784 QAO327762:QAO327784 QKK327762:QKK327784 QUG327762:QUG327784 REC327762:REC327784 RNY327762:RNY327784 RXU327762:RXU327784 SHQ327762:SHQ327784 SRM327762:SRM327784 TBI327762:TBI327784 TLE327762:TLE327784 TVA327762:TVA327784 UEW327762:UEW327784 UOS327762:UOS327784 UYO327762:UYO327784 VIK327762:VIK327784 VSG327762:VSG327784 WCC327762:WCC327784 WLY327762:WLY327784 WVU327762:WVU327784 M393298:M393320 JI393298:JI393320 TE393298:TE393320 ADA393298:ADA393320 AMW393298:AMW393320 AWS393298:AWS393320 BGO393298:BGO393320 BQK393298:BQK393320 CAG393298:CAG393320 CKC393298:CKC393320 CTY393298:CTY393320 DDU393298:DDU393320 DNQ393298:DNQ393320 DXM393298:DXM393320 EHI393298:EHI393320 ERE393298:ERE393320 FBA393298:FBA393320 FKW393298:FKW393320 FUS393298:FUS393320 GEO393298:GEO393320 GOK393298:GOK393320 GYG393298:GYG393320 HIC393298:HIC393320 HRY393298:HRY393320 IBU393298:IBU393320 ILQ393298:ILQ393320 IVM393298:IVM393320 JFI393298:JFI393320 JPE393298:JPE393320 JZA393298:JZA393320 KIW393298:KIW393320 KSS393298:KSS393320 LCO393298:LCO393320 LMK393298:LMK393320 LWG393298:LWG393320 MGC393298:MGC393320 MPY393298:MPY393320 MZU393298:MZU393320 NJQ393298:NJQ393320 NTM393298:NTM393320 ODI393298:ODI393320 ONE393298:ONE393320 OXA393298:OXA393320 PGW393298:PGW393320 PQS393298:PQS393320 QAO393298:QAO393320 QKK393298:QKK393320 QUG393298:QUG393320 REC393298:REC393320 RNY393298:RNY393320 RXU393298:RXU393320 SHQ393298:SHQ393320 SRM393298:SRM393320 TBI393298:TBI393320 TLE393298:TLE393320 TVA393298:TVA393320 UEW393298:UEW393320 UOS393298:UOS393320 UYO393298:UYO393320 VIK393298:VIK393320 VSG393298:VSG393320 WCC393298:WCC393320 WLY393298:WLY393320 WVU393298:WVU393320 M458834:M458856 JI458834:JI458856 TE458834:TE458856 ADA458834:ADA458856 AMW458834:AMW458856 AWS458834:AWS458856 BGO458834:BGO458856 BQK458834:BQK458856 CAG458834:CAG458856 CKC458834:CKC458856 CTY458834:CTY458856 DDU458834:DDU458856 DNQ458834:DNQ458856 DXM458834:DXM458856 EHI458834:EHI458856 ERE458834:ERE458856 FBA458834:FBA458856 FKW458834:FKW458856 FUS458834:FUS458856 GEO458834:GEO458856 GOK458834:GOK458856 GYG458834:GYG458856 HIC458834:HIC458856 HRY458834:HRY458856 IBU458834:IBU458856 ILQ458834:ILQ458856 IVM458834:IVM458856 JFI458834:JFI458856 JPE458834:JPE458856 JZA458834:JZA458856 KIW458834:KIW458856 KSS458834:KSS458856 LCO458834:LCO458856 LMK458834:LMK458856 LWG458834:LWG458856 MGC458834:MGC458856 MPY458834:MPY458856 MZU458834:MZU458856 NJQ458834:NJQ458856 NTM458834:NTM458856 ODI458834:ODI458856 ONE458834:ONE458856 OXA458834:OXA458856 PGW458834:PGW458856 PQS458834:PQS458856 QAO458834:QAO458856 QKK458834:QKK458856 QUG458834:QUG458856 REC458834:REC458856 RNY458834:RNY458856 RXU458834:RXU458856 SHQ458834:SHQ458856 SRM458834:SRM458856 TBI458834:TBI458856 TLE458834:TLE458856 TVA458834:TVA458856 UEW458834:UEW458856 UOS458834:UOS458856 UYO458834:UYO458856 VIK458834:VIK458856 VSG458834:VSG458856 WCC458834:WCC458856 WLY458834:WLY458856 WVU458834:WVU458856 M524370:M524392 JI524370:JI524392 TE524370:TE524392 ADA524370:ADA524392 AMW524370:AMW524392 AWS524370:AWS524392 BGO524370:BGO524392 BQK524370:BQK524392 CAG524370:CAG524392 CKC524370:CKC524392 CTY524370:CTY524392 DDU524370:DDU524392 DNQ524370:DNQ524392 DXM524370:DXM524392 EHI524370:EHI524392 ERE524370:ERE524392 FBA524370:FBA524392 FKW524370:FKW524392 FUS524370:FUS524392 GEO524370:GEO524392 GOK524370:GOK524392 GYG524370:GYG524392 HIC524370:HIC524392 HRY524370:HRY524392 IBU524370:IBU524392 ILQ524370:ILQ524392 IVM524370:IVM524392 JFI524370:JFI524392 JPE524370:JPE524392 JZA524370:JZA524392 KIW524370:KIW524392 KSS524370:KSS524392 LCO524370:LCO524392 LMK524370:LMK524392 LWG524370:LWG524392 MGC524370:MGC524392 MPY524370:MPY524392 MZU524370:MZU524392 NJQ524370:NJQ524392 NTM524370:NTM524392 ODI524370:ODI524392 ONE524370:ONE524392 OXA524370:OXA524392 PGW524370:PGW524392 PQS524370:PQS524392 QAO524370:QAO524392 QKK524370:QKK524392 QUG524370:QUG524392 REC524370:REC524392 RNY524370:RNY524392 RXU524370:RXU524392 SHQ524370:SHQ524392 SRM524370:SRM524392 TBI524370:TBI524392 TLE524370:TLE524392 TVA524370:TVA524392 UEW524370:UEW524392 UOS524370:UOS524392 UYO524370:UYO524392 VIK524370:VIK524392 VSG524370:VSG524392 WCC524370:WCC524392 WLY524370:WLY524392 WVU524370:WVU524392 M589906:M589928 JI589906:JI589928 TE589906:TE589928 ADA589906:ADA589928 AMW589906:AMW589928 AWS589906:AWS589928 BGO589906:BGO589928 BQK589906:BQK589928 CAG589906:CAG589928 CKC589906:CKC589928 CTY589906:CTY589928 DDU589906:DDU589928 DNQ589906:DNQ589928 DXM589906:DXM589928 EHI589906:EHI589928 ERE589906:ERE589928 FBA589906:FBA589928 FKW589906:FKW589928 FUS589906:FUS589928 GEO589906:GEO589928 GOK589906:GOK589928 GYG589906:GYG589928 HIC589906:HIC589928 HRY589906:HRY589928 IBU589906:IBU589928 ILQ589906:ILQ589928 IVM589906:IVM589928 JFI589906:JFI589928 JPE589906:JPE589928 JZA589906:JZA589928 KIW589906:KIW589928 KSS589906:KSS589928 LCO589906:LCO589928 LMK589906:LMK589928 LWG589906:LWG589928 MGC589906:MGC589928 MPY589906:MPY589928 MZU589906:MZU589928 NJQ589906:NJQ589928 NTM589906:NTM589928 ODI589906:ODI589928 ONE589906:ONE589928 OXA589906:OXA589928 PGW589906:PGW589928 PQS589906:PQS589928 QAO589906:QAO589928 QKK589906:QKK589928 QUG589906:QUG589928 REC589906:REC589928 RNY589906:RNY589928 RXU589906:RXU589928 SHQ589906:SHQ589928 SRM589906:SRM589928 TBI589906:TBI589928 TLE589906:TLE589928 TVA589906:TVA589928 UEW589906:UEW589928 UOS589906:UOS589928 UYO589906:UYO589928 VIK589906:VIK589928 VSG589906:VSG589928 WCC589906:WCC589928 WLY589906:WLY589928 WVU589906:WVU589928 M655442:M655464 JI655442:JI655464 TE655442:TE655464 ADA655442:ADA655464 AMW655442:AMW655464 AWS655442:AWS655464 BGO655442:BGO655464 BQK655442:BQK655464 CAG655442:CAG655464 CKC655442:CKC655464 CTY655442:CTY655464 DDU655442:DDU655464 DNQ655442:DNQ655464 DXM655442:DXM655464 EHI655442:EHI655464 ERE655442:ERE655464 FBA655442:FBA655464 FKW655442:FKW655464 FUS655442:FUS655464 GEO655442:GEO655464 GOK655442:GOK655464 GYG655442:GYG655464 HIC655442:HIC655464 HRY655442:HRY655464 IBU655442:IBU655464 ILQ655442:ILQ655464 IVM655442:IVM655464 JFI655442:JFI655464 JPE655442:JPE655464 JZA655442:JZA655464 KIW655442:KIW655464 KSS655442:KSS655464 LCO655442:LCO655464 LMK655442:LMK655464 LWG655442:LWG655464 MGC655442:MGC655464 MPY655442:MPY655464 MZU655442:MZU655464 NJQ655442:NJQ655464 NTM655442:NTM655464 ODI655442:ODI655464 ONE655442:ONE655464 OXA655442:OXA655464 PGW655442:PGW655464 PQS655442:PQS655464 QAO655442:QAO655464 QKK655442:QKK655464 QUG655442:QUG655464 REC655442:REC655464 RNY655442:RNY655464 RXU655442:RXU655464 SHQ655442:SHQ655464 SRM655442:SRM655464 TBI655442:TBI655464 TLE655442:TLE655464 TVA655442:TVA655464 UEW655442:UEW655464 UOS655442:UOS655464 UYO655442:UYO655464 VIK655442:VIK655464 VSG655442:VSG655464 WCC655442:WCC655464 WLY655442:WLY655464 WVU655442:WVU655464 M720978:M721000 JI720978:JI721000 TE720978:TE721000 ADA720978:ADA721000 AMW720978:AMW721000 AWS720978:AWS721000 BGO720978:BGO721000 BQK720978:BQK721000 CAG720978:CAG721000 CKC720978:CKC721000 CTY720978:CTY721000 DDU720978:DDU721000 DNQ720978:DNQ721000 DXM720978:DXM721000 EHI720978:EHI721000 ERE720978:ERE721000 FBA720978:FBA721000 FKW720978:FKW721000 FUS720978:FUS721000 GEO720978:GEO721000 GOK720978:GOK721000 GYG720978:GYG721000 HIC720978:HIC721000 HRY720978:HRY721000 IBU720978:IBU721000 ILQ720978:ILQ721000 IVM720978:IVM721000 JFI720978:JFI721000 JPE720978:JPE721000 JZA720978:JZA721000 KIW720978:KIW721000 KSS720978:KSS721000 LCO720978:LCO721000 LMK720978:LMK721000 LWG720978:LWG721000 MGC720978:MGC721000 MPY720978:MPY721000 MZU720978:MZU721000 NJQ720978:NJQ721000 NTM720978:NTM721000 ODI720978:ODI721000 ONE720978:ONE721000 OXA720978:OXA721000 PGW720978:PGW721000 PQS720978:PQS721000 QAO720978:QAO721000 QKK720978:QKK721000 QUG720978:QUG721000 REC720978:REC721000 RNY720978:RNY721000 RXU720978:RXU721000 SHQ720978:SHQ721000 SRM720978:SRM721000 TBI720978:TBI721000 TLE720978:TLE721000 TVA720978:TVA721000 UEW720978:UEW721000 UOS720978:UOS721000 UYO720978:UYO721000 VIK720978:VIK721000 VSG720978:VSG721000 WCC720978:WCC721000 WLY720978:WLY721000 WVU720978:WVU721000 M786514:M786536 JI786514:JI786536 TE786514:TE786536 ADA786514:ADA786536 AMW786514:AMW786536 AWS786514:AWS786536 BGO786514:BGO786536 BQK786514:BQK786536 CAG786514:CAG786536 CKC786514:CKC786536 CTY786514:CTY786536 DDU786514:DDU786536 DNQ786514:DNQ786536 DXM786514:DXM786536 EHI786514:EHI786536 ERE786514:ERE786536 FBA786514:FBA786536 FKW786514:FKW786536 FUS786514:FUS786536 GEO786514:GEO786536 GOK786514:GOK786536 GYG786514:GYG786536 HIC786514:HIC786536 HRY786514:HRY786536 IBU786514:IBU786536 ILQ786514:ILQ786536 IVM786514:IVM786536 JFI786514:JFI786536 JPE786514:JPE786536 JZA786514:JZA786536 KIW786514:KIW786536 KSS786514:KSS786536 LCO786514:LCO786536 LMK786514:LMK786536 LWG786514:LWG786536 MGC786514:MGC786536 MPY786514:MPY786536 MZU786514:MZU786536 NJQ786514:NJQ786536 NTM786514:NTM786536 ODI786514:ODI786536 ONE786514:ONE786536 OXA786514:OXA786536 PGW786514:PGW786536 PQS786514:PQS786536 QAO786514:QAO786536 QKK786514:QKK786536 QUG786514:QUG786536 REC786514:REC786536 RNY786514:RNY786536 RXU786514:RXU786536 SHQ786514:SHQ786536 SRM786514:SRM786536 TBI786514:TBI786536 TLE786514:TLE786536 TVA786514:TVA786536 UEW786514:UEW786536 UOS786514:UOS786536 UYO786514:UYO786536 VIK786514:VIK786536 VSG786514:VSG786536 WCC786514:WCC786536 WLY786514:WLY786536 WVU786514:WVU786536 M852050:M852072 JI852050:JI852072 TE852050:TE852072 ADA852050:ADA852072 AMW852050:AMW852072 AWS852050:AWS852072 BGO852050:BGO852072 BQK852050:BQK852072 CAG852050:CAG852072 CKC852050:CKC852072 CTY852050:CTY852072 DDU852050:DDU852072 DNQ852050:DNQ852072 DXM852050:DXM852072 EHI852050:EHI852072 ERE852050:ERE852072 FBA852050:FBA852072 FKW852050:FKW852072 FUS852050:FUS852072 GEO852050:GEO852072 GOK852050:GOK852072 GYG852050:GYG852072 HIC852050:HIC852072 HRY852050:HRY852072 IBU852050:IBU852072 ILQ852050:ILQ852072 IVM852050:IVM852072 JFI852050:JFI852072 JPE852050:JPE852072 JZA852050:JZA852072 KIW852050:KIW852072 KSS852050:KSS852072 LCO852050:LCO852072 LMK852050:LMK852072 LWG852050:LWG852072 MGC852050:MGC852072 MPY852050:MPY852072 MZU852050:MZU852072 NJQ852050:NJQ852072 NTM852050:NTM852072 ODI852050:ODI852072 ONE852050:ONE852072 OXA852050:OXA852072 PGW852050:PGW852072 PQS852050:PQS852072 QAO852050:QAO852072 QKK852050:QKK852072 QUG852050:QUG852072 REC852050:REC852072 RNY852050:RNY852072 RXU852050:RXU852072 SHQ852050:SHQ852072 SRM852050:SRM852072 TBI852050:TBI852072 TLE852050:TLE852072 TVA852050:TVA852072 UEW852050:UEW852072 UOS852050:UOS852072 UYO852050:UYO852072 VIK852050:VIK852072 VSG852050:VSG852072 WCC852050:WCC852072 WLY852050:WLY852072 WVU852050:WVU852072 M917586:M917608 JI917586:JI917608 TE917586:TE917608 ADA917586:ADA917608 AMW917586:AMW917608 AWS917586:AWS917608 BGO917586:BGO917608 BQK917586:BQK917608 CAG917586:CAG917608 CKC917586:CKC917608 CTY917586:CTY917608 DDU917586:DDU917608 DNQ917586:DNQ917608 DXM917586:DXM917608 EHI917586:EHI917608 ERE917586:ERE917608 FBA917586:FBA917608 FKW917586:FKW917608 FUS917586:FUS917608 GEO917586:GEO917608 GOK917586:GOK917608 GYG917586:GYG917608 HIC917586:HIC917608 HRY917586:HRY917608 IBU917586:IBU917608 ILQ917586:ILQ917608 IVM917586:IVM917608 JFI917586:JFI917608 JPE917586:JPE917608 JZA917586:JZA917608 KIW917586:KIW917608 KSS917586:KSS917608 LCO917586:LCO917608 LMK917586:LMK917608 LWG917586:LWG917608 MGC917586:MGC917608 MPY917586:MPY917608 MZU917586:MZU917608 NJQ917586:NJQ917608 NTM917586:NTM917608 ODI917586:ODI917608 ONE917586:ONE917608 OXA917586:OXA917608 PGW917586:PGW917608 PQS917586:PQS917608 QAO917586:QAO917608 QKK917586:QKK917608 QUG917586:QUG917608 REC917586:REC917608 RNY917586:RNY917608 RXU917586:RXU917608 SHQ917586:SHQ917608 SRM917586:SRM917608 TBI917586:TBI917608 TLE917586:TLE917608 TVA917586:TVA917608 UEW917586:UEW917608 UOS917586:UOS917608 UYO917586:UYO917608 VIK917586:VIK917608 VSG917586:VSG917608 WCC917586:WCC917608 WLY917586:WLY917608 WVU917586:WVU917608 M983122:M983144 JI983122:JI983144 TE983122:TE983144 ADA983122:ADA983144 AMW983122:AMW983144 AWS983122:AWS983144 BGO983122:BGO983144 BQK983122:BQK983144 CAG983122:CAG983144 CKC983122:CKC983144 CTY983122:CTY983144 DDU983122:DDU983144 DNQ983122:DNQ983144 DXM983122:DXM983144 EHI983122:EHI983144 ERE983122:ERE983144 FBA983122:FBA983144 FKW983122:FKW983144 FUS983122:FUS983144 GEO983122:GEO983144 GOK983122:GOK983144 GYG983122:GYG983144 HIC983122:HIC983144 HRY983122:HRY983144 IBU983122:IBU983144 ILQ983122:ILQ983144 IVM983122:IVM983144 JFI983122:JFI983144 JPE983122:JPE983144 JZA983122:JZA983144 KIW983122:KIW983144 KSS983122:KSS983144 LCO983122:LCO983144 LMK983122:LMK983144 LWG983122:LWG983144 MGC983122:MGC983144 MPY983122:MPY983144 MZU983122:MZU983144 NJQ983122:NJQ983144 NTM983122:NTM983144 ODI983122:ODI983144 ONE983122:ONE983144 OXA983122:OXA983144 PGW983122:PGW983144 PQS983122:PQS983144 QAO983122:QAO983144 QKK983122:QKK983144 QUG983122:QUG983144 REC983122:REC983144 RNY983122:RNY983144 RXU983122:RXU983144 SHQ983122:SHQ983144 SRM983122:SRM983144 TBI983122:TBI983144 TLE983122:TLE983144 TVA983122:TVA983144 UEW983122:UEW983144 UOS983122:UOS983144 UYO983122:UYO983144 VIK983122:VIK983144 VSG983122:VSG983144 WCC983122:WCC983144 WLY983122:WLY983144 WVU983122:WVU983144 M110:M144 JI110:JI144 TE110:TE144 ADA110:ADA144 AMW110:AMW144 AWS110:AWS144 BGO110:BGO144 BQK110:BQK144 CAG110:CAG144 CKC110:CKC144 CTY110:CTY144 DDU110:DDU144 DNQ110:DNQ144 DXM110:DXM144 EHI110:EHI144 ERE110:ERE144 FBA110:FBA144 FKW110:FKW144 FUS110:FUS144 GEO110:GEO144 GOK110:GOK144 GYG110:GYG144 HIC110:HIC144 HRY110:HRY144 IBU110:IBU144 ILQ110:ILQ144 IVM110:IVM144 JFI110:JFI144 JPE110:JPE144 JZA110:JZA144 KIW110:KIW144 KSS110:KSS144 LCO110:LCO144 LMK110:LMK144 LWG110:LWG144 MGC110:MGC144 MPY110:MPY144 MZU110:MZU144 NJQ110:NJQ144 NTM110:NTM144 ODI110:ODI144 ONE110:ONE144 OXA110:OXA144 PGW110:PGW144 PQS110:PQS144 QAO110:QAO144 QKK110:QKK144 QUG110:QUG144 REC110:REC144 RNY110:RNY144 RXU110:RXU144 SHQ110:SHQ144 SRM110:SRM144 TBI110:TBI144 TLE110:TLE144 TVA110:TVA144 UEW110:UEW144 UOS110:UOS144 UYO110:UYO144 VIK110:VIK144 VSG110:VSG144 WCC110:WCC144 WLY110:WLY144 WVU110:WVU144 M65646:M65680 JI65646:JI65680 TE65646:TE65680 ADA65646:ADA65680 AMW65646:AMW65680 AWS65646:AWS65680 BGO65646:BGO65680 BQK65646:BQK65680 CAG65646:CAG65680 CKC65646:CKC65680 CTY65646:CTY65680 DDU65646:DDU65680 DNQ65646:DNQ65680 DXM65646:DXM65680 EHI65646:EHI65680 ERE65646:ERE65680 FBA65646:FBA65680 FKW65646:FKW65680 FUS65646:FUS65680 GEO65646:GEO65680 GOK65646:GOK65680 GYG65646:GYG65680 HIC65646:HIC65680 HRY65646:HRY65680 IBU65646:IBU65680 ILQ65646:ILQ65680 IVM65646:IVM65680 JFI65646:JFI65680 JPE65646:JPE65680 JZA65646:JZA65680 KIW65646:KIW65680 KSS65646:KSS65680 LCO65646:LCO65680 LMK65646:LMK65680 LWG65646:LWG65680 MGC65646:MGC65680 MPY65646:MPY65680 MZU65646:MZU65680 NJQ65646:NJQ65680 NTM65646:NTM65680 ODI65646:ODI65680 ONE65646:ONE65680 OXA65646:OXA65680 PGW65646:PGW65680 PQS65646:PQS65680 QAO65646:QAO65680 QKK65646:QKK65680 QUG65646:QUG65680 REC65646:REC65680 RNY65646:RNY65680 RXU65646:RXU65680 SHQ65646:SHQ65680 SRM65646:SRM65680 TBI65646:TBI65680 TLE65646:TLE65680 TVA65646:TVA65680 UEW65646:UEW65680 UOS65646:UOS65680 UYO65646:UYO65680 VIK65646:VIK65680 VSG65646:VSG65680 WCC65646:WCC65680 WLY65646:WLY65680 WVU65646:WVU65680 M131182:M131216 JI131182:JI131216 TE131182:TE131216 ADA131182:ADA131216 AMW131182:AMW131216 AWS131182:AWS131216 BGO131182:BGO131216 BQK131182:BQK131216 CAG131182:CAG131216 CKC131182:CKC131216 CTY131182:CTY131216 DDU131182:DDU131216 DNQ131182:DNQ131216 DXM131182:DXM131216 EHI131182:EHI131216 ERE131182:ERE131216 FBA131182:FBA131216 FKW131182:FKW131216 FUS131182:FUS131216 GEO131182:GEO131216 GOK131182:GOK131216 GYG131182:GYG131216 HIC131182:HIC131216 HRY131182:HRY131216 IBU131182:IBU131216 ILQ131182:ILQ131216 IVM131182:IVM131216 JFI131182:JFI131216 JPE131182:JPE131216 JZA131182:JZA131216 KIW131182:KIW131216 KSS131182:KSS131216 LCO131182:LCO131216 LMK131182:LMK131216 LWG131182:LWG131216 MGC131182:MGC131216 MPY131182:MPY131216 MZU131182:MZU131216 NJQ131182:NJQ131216 NTM131182:NTM131216 ODI131182:ODI131216 ONE131182:ONE131216 OXA131182:OXA131216 PGW131182:PGW131216 PQS131182:PQS131216 QAO131182:QAO131216 QKK131182:QKK131216 QUG131182:QUG131216 REC131182:REC131216 RNY131182:RNY131216 RXU131182:RXU131216 SHQ131182:SHQ131216 SRM131182:SRM131216 TBI131182:TBI131216 TLE131182:TLE131216 TVA131182:TVA131216 UEW131182:UEW131216 UOS131182:UOS131216 UYO131182:UYO131216 VIK131182:VIK131216 VSG131182:VSG131216 WCC131182:WCC131216 WLY131182:WLY131216 WVU131182:WVU131216 M196718:M196752 JI196718:JI196752 TE196718:TE196752 ADA196718:ADA196752 AMW196718:AMW196752 AWS196718:AWS196752 BGO196718:BGO196752 BQK196718:BQK196752 CAG196718:CAG196752 CKC196718:CKC196752 CTY196718:CTY196752 DDU196718:DDU196752 DNQ196718:DNQ196752 DXM196718:DXM196752 EHI196718:EHI196752 ERE196718:ERE196752 FBA196718:FBA196752 FKW196718:FKW196752 FUS196718:FUS196752 GEO196718:GEO196752 GOK196718:GOK196752 GYG196718:GYG196752 HIC196718:HIC196752 HRY196718:HRY196752 IBU196718:IBU196752 ILQ196718:ILQ196752 IVM196718:IVM196752 JFI196718:JFI196752 JPE196718:JPE196752 JZA196718:JZA196752 KIW196718:KIW196752 KSS196718:KSS196752 LCO196718:LCO196752 LMK196718:LMK196752 LWG196718:LWG196752 MGC196718:MGC196752 MPY196718:MPY196752 MZU196718:MZU196752 NJQ196718:NJQ196752 NTM196718:NTM196752 ODI196718:ODI196752 ONE196718:ONE196752 OXA196718:OXA196752 PGW196718:PGW196752 PQS196718:PQS196752 QAO196718:QAO196752 QKK196718:QKK196752 QUG196718:QUG196752 REC196718:REC196752 RNY196718:RNY196752 RXU196718:RXU196752 SHQ196718:SHQ196752 SRM196718:SRM196752 TBI196718:TBI196752 TLE196718:TLE196752 TVA196718:TVA196752 UEW196718:UEW196752 UOS196718:UOS196752 UYO196718:UYO196752 VIK196718:VIK196752 VSG196718:VSG196752 WCC196718:WCC196752 WLY196718:WLY196752 WVU196718:WVU196752 M262254:M262288 JI262254:JI262288 TE262254:TE262288 ADA262254:ADA262288 AMW262254:AMW262288 AWS262254:AWS262288 BGO262254:BGO262288 BQK262254:BQK262288 CAG262254:CAG262288 CKC262254:CKC262288 CTY262254:CTY262288 DDU262254:DDU262288 DNQ262254:DNQ262288 DXM262254:DXM262288 EHI262254:EHI262288 ERE262254:ERE262288 FBA262254:FBA262288 FKW262254:FKW262288 FUS262254:FUS262288 GEO262254:GEO262288 GOK262254:GOK262288 GYG262254:GYG262288 HIC262254:HIC262288 HRY262254:HRY262288 IBU262254:IBU262288 ILQ262254:ILQ262288 IVM262254:IVM262288 JFI262254:JFI262288 JPE262254:JPE262288 JZA262254:JZA262288 KIW262254:KIW262288 KSS262254:KSS262288 LCO262254:LCO262288 LMK262254:LMK262288 LWG262254:LWG262288 MGC262254:MGC262288 MPY262254:MPY262288 MZU262254:MZU262288 NJQ262254:NJQ262288 NTM262254:NTM262288 ODI262254:ODI262288 ONE262254:ONE262288 OXA262254:OXA262288 PGW262254:PGW262288 PQS262254:PQS262288 QAO262254:QAO262288 QKK262254:QKK262288 QUG262254:QUG262288 REC262254:REC262288 RNY262254:RNY262288 RXU262254:RXU262288 SHQ262254:SHQ262288 SRM262254:SRM262288 TBI262254:TBI262288 TLE262254:TLE262288 TVA262254:TVA262288 UEW262254:UEW262288 UOS262254:UOS262288 UYO262254:UYO262288 VIK262254:VIK262288 VSG262254:VSG262288 WCC262254:WCC262288 WLY262254:WLY262288 WVU262254:WVU262288 M327790:M327824 JI327790:JI327824 TE327790:TE327824 ADA327790:ADA327824 AMW327790:AMW327824 AWS327790:AWS327824 BGO327790:BGO327824 BQK327790:BQK327824 CAG327790:CAG327824 CKC327790:CKC327824 CTY327790:CTY327824 DDU327790:DDU327824 DNQ327790:DNQ327824 DXM327790:DXM327824 EHI327790:EHI327824 ERE327790:ERE327824 FBA327790:FBA327824 FKW327790:FKW327824 FUS327790:FUS327824 GEO327790:GEO327824 GOK327790:GOK327824 GYG327790:GYG327824 HIC327790:HIC327824 HRY327790:HRY327824 IBU327790:IBU327824 ILQ327790:ILQ327824 IVM327790:IVM327824 JFI327790:JFI327824 JPE327790:JPE327824 JZA327790:JZA327824 KIW327790:KIW327824 KSS327790:KSS327824 LCO327790:LCO327824 LMK327790:LMK327824 LWG327790:LWG327824 MGC327790:MGC327824 MPY327790:MPY327824 MZU327790:MZU327824 NJQ327790:NJQ327824 NTM327790:NTM327824 ODI327790:ODI327824 ONE327790:ONE327824 OXA327790:OXA327824 PGW327790:PGW327824 PQS327790:PQS327824 QAO327790:QAO327824 QKK327790:QKK327824 QUG327790:QUG327824 REC327790:REC327824 RNY327790:RNY327824 RXU327790:RXU327824 SHQ327790:SHQ327824 SRM327790:SRM327824 TBI327790:TBI327824 TLE327790:TLE327824 TVA327790:TVA327824 UEW327790:UEW327824 UOS327790:UOS327824 UYO327790:UYO327824 VIK327790:VIK327824 VSG327790:VSG327824 WCC327790:WCC327824 WLY327790:WLY327824 WVU327790:WVU327824 M393326:M393360 JI393326:JI393360 TE393326:TE393360 ADA393326:ADA393360 AMW393326:AMW393360 AWS393326:AWS393360 BGO393326:BGO393360 BQK393326:BQK393360 CAG393326:CAG393360 CKC393326:CKC393360 CTY393326:CTY393360 DDU393326:DDU393360 DNQ393326:DNQ393360 DXM393326:DXM393360 EHI393326:EHI393360 ERE393326:ERE393360 FBA393326:FBA393360 FKW393326:FKW393360 FUS393326:FUS393360 GEO393326:GEO393360 GOK393326:GOK393360 GYG393326:GYG393360 HIC393326:HIC393360 HRY393326:HRY393360 IBU393326:IBU393360 ILQ393326:ILQ393360 IVM393326:IVM393360 JFI393326:JFI393360 JPE393326:JPE393360 JZA393326:JZA393360 KIW393326:KIW393360 KSS393326:KSS393360 LCO393326:LCO393360 LMK393326:LMK393360 LWG393326:LWG393360 MGC393326:MGC393360 MPY393326:MPY393360 MZU393326:MZU393360 NJQ393326:NJQ393360 NTM393326:NTM393360 ODI393326:ODI393360 ONE393326:ONE393360 OXA393326:OXA393360 PGW393326:PGW393360 PQS393326:PQS393360 QAO393326:QAO393360 QKK393326:QKK393360 QUG393326:QUG393360 REC393326:REC393360 RNY393326:RNY393360 RXU393326:RXU393360 SHQ393326:SHQ393360 SRM393326:SRM393360 TBI393326:TBI393360 TLE393326:TLE393360 TVA393326:TVA393360 UEW393326:UEW393360 UOS393326:UOS393360 UYO393326:UYO393360 VIK393326:VIK393360 VSG393326:VSG393360 WCC393326:WCC393360 WLY393326:WLY393360 WVU393326:WVU393360 M458862:M458896 JI458862:JI458896 TE458862:TE458896 ADA458862:ADA458896 AMW458862:AMW458896 AWS458862:AWS458896 BGO458862:BGO458896 BQK458862:BQK458896 CAG458862:CAG458896 CKC458862:CKC458896 CTY458862:CTY458896 DDU458862:DDU458896 DNQ458862:DNQ458896 DXM458862:DXM458896 EHI458862:EHI458896 ERE458862:ERE458896 FBA458862:FBA458896 FKW458862:FKW458896 FUS458862:FUS458896 GEO458862:GEO458896 GOK458862:GOK458896 GYG458862:GYG458896 HIC458862:HIC458896 HRY458862:HRY458896 IBU458862:IBU458896 ILQ458862:ILQ458896 IVM458862:IVM458896 JFI458862:JFI458896 JPE458862:JPE458896 JZA458862:JZA458896 KIW458862:KIW458896 KSS458862:KSS458896 LCO458862:LCO458896 LMK458862:LMK458896 LWG458862:LWG458896 MGC458862:MGC458896 MPY458862:MPY458896 MZU458862:MZU458896 NJQ458862:NJQ458896 NTM458862:NTM458896 ODI458862:ODI458896 ONE458862:ONE458896 OXA458862:OXA458896 PGW458862:PGW458896 PQS458862:PQS458896 QAO458862:QAO458896 QKK458862:QKK458896 QUG458862:QUG458896 REC458862:REC458896 RNY458862:RNY458896 RXU458862:RXU458896 SHQ458862:SHQ458896 SRM458862:SRM458896 TBI458862:TBI458896 TLE458862:TLE458896 TVA458862:TVA458896 UEW458862:UEW458896 UOS458862:UOS458896 UYO458862:UYO458896 VIK458862:VIK458896 VSG458862:VSG458896 WCC458862:WCC458896 WLY458862:WLY458896 WVU458862:WVU458896 M524398:M524432 JI524398:JI524432 TE524398:TE524432 ADA524398:ADA524432 AMW524398:AMW524432 AWS524398:AWS524432 BGO524398:BGO524432 BQK524398:BQK524432 CAG524398:CAG524432 CKC524398:CKC524432 CTY524398:CTY524432 DDU524398:DDU524432 DNQ524398:DNQ524432 DXM524398:DXM524432 EHI524398:EHI524432 ERE524398:ERE524432 FBA524398:FBA524432 FKW524398:FKW524432 FUS524398:FUS524432 GEO524398:GEO524432 GOK524398:GOK524432 GYG524398:GYG524432 HIC524398:HIC524432 HRY524398:HRY524432 IBU524398:IBU524432 ILQ524398:ILQ524432 IVM524398:IVM524432 JFI524398:JFI524432 JPE524398:JPE524432 JZA524398:JZA524432 KIW524398:KIW524432 KSS524398:KSS524432 LCO524398:LCO524432 LMK524398:LMK524432 LWG524398:LWG524432 MGC524398:MGC524432 MPY524398:MPY524432 MZU524398:MZU524432 NJQ524398:NJQ524432 NTM524398:NTM524432 ODI524398:ODI524432 ONE524398:ONE524432 OXA524398:OXA524432 PGW524398:PGW524432 PQS524398:PQS524432 QAO524398:QAO524432 QKK524398:QKK524432 QUG524398:QUG524432 REC524398:REC524432 RNY524398:RNY524432 RXU524398:RXU524432 SHQ524398:SHQ524432 SRM524398:SRM524432 TBI524398:TBI524432 TLE524398:TLE524432 TVA524398:TVA524432 UEW524398:UEW524432 UOS524398:UOS524432 UYO524398:UYO524432 VIK524398:VIK524432 VSG524398:VSG524432 WCC524398:WCC524432 WLY524398:WLY524432 WVU524398:WVU524432 M589934:M589968 JI589934:JI589968 TE589934:TE589968 ADA589934:ADA589968 AMW589934:AMW589968 AWS589934:AWS589968 BGO589934:BGO589968 BQK589934:BQK589968 CAG589934:CAG589968 CKC589934:CKC589968 CTY589934:CTY589968 DDU589934:DDU589968 DNQ589934:DNQ589968 DXM589934:DXM589968 EHI589934:EHI589968 ERE589934:ERE589968 FBA589934:FBA589968 FKW589934:FKW589968 FUS589934:FUS589968 GEO589934:GEO589968 GOK589934:GOK589968 GYG589934:GYG589968 HIC589934:HIC589968 HRY589934:HRY589968 IBU589934:IBU589968 ILQ589934:ILQ589968 IVM589934:IVM589968 JFI589934:JFI589968 JPE589934:JPE589968 JZA589934:JZA589968 KIW589934:KIW589968 KSS589934:KSS589968 LCO589934:LCO589968 LMK589934:LMK589968 LWG589934:LWG589968 MGC589934:MGC589968 MPY589934:MPY589968 MZU589934:MZU589968 NJQ589934:NJQ589968 NTM589934:NTM589968 ODI589934:ODI589968 ONE589934:ONE589968 OXA589934:OXA589968 PGW589934:PGW589968 PQS589934:PQS589968 QAO589934:QAO589968 QKK589934:QKK589968 QUG589934:QUG589968 REC589934:REC589968 RNY589934:RNY589968 RXU589934:RXU589968 SHQ589934:SHQ589968 SRM589934:SRM589968 TBI589934:TBI589968 TLE589934:TLE589968 TVA589934:TVA589968 UEW589934:UEW589968 UOS589934:UOS589968 UYO589934:UYO589968 VIK589934:VIK589968 VSG589934:VSG589968 WCC589934:WCC589968 WLY589934:WLY589968 WVU589934:WVU589968 M655470:M655504 JI655470:JI655504 TE655470:TE655504 ADA655470:ADA655504 AMW655470:AMW655504 AWS655470:AWS655504 BGO655470:BGO655504 BQK655470:BQK655504 CAG655470:CAG655504 CKC655470:CKC655504 CTY655470:CTY655504 DDU655470:DDU655504 DNQ655470:DNQ655504 DXM655470:DXM655504 EHI655470:EHI655504 ERE655470:ERE655504 FBA655470:FBA655504 FKW655470:FKW655504 FUS655470:FUS655504 GEO655470:GEO655504 GOK655470:GOK655504 GYG655470:GYG655504 HIC655470:HIC655504 HRY655470:HRY655504 IBU655470:IBU655504 ILQ655470:ILQ655504 IVM655470:IVM655504 JFI655470:JFI655504 JPE655470:JPE655504 JZA655470:JZA655504 KIW655470:KIW655504 KSS655470:KSS655504 LCO655470:LCO655504 LMK655470:LMK655504 LWG655470:LWG655504 MGC655470:MGC655504 MPY655470:MPY655504 MZU655470:MZU655504 NJQ655470:NJQ655504 NTM655470:NTM655504 ODI655470:ODI655504 ONE655470:ONE655504 OXA655470:OXA655504 PGW655470:PGW655504 PQS655470:PQS655504 QAO655470:QAO655504 QKK655470:QKK655504 QUG655470:QUG655504 REC655470:REC655504 RNY655470:RNY655504 RXU655470:RXU655504 SHQ655470:SHQ655504 SRM655470:SRM655504 TBI655470:TBI655504 TLE655470:TLE655504 TVA655470:TVA655504 UEW655470:UEW655504 UOS655470:UOS655504 UYO655470:UYO655504 VIK655470:VIK655504 VSG655470:VSG655504 WCC655470:WCC655504 WLY655470:WLY655504 WVU655470:WVU655504 M721006:M721040 JI721006:JI721040 TE721006:TE721040 ADA721006:ADA721040 AMW721006:AMW721040 AWS721006:AWS721040 BGO721006:BGO721040 BQK721006:BQK721040 CAG721006:CAG721040 CKC721006:CKC721040 CTY721006:CTY721040 DDU721006:DDU721040 DNQ721006:DNQ721040 DXM721006:DXM721040 EHI721006:EHI721040 ERE721006:ERE721040 FBA721006:FBA721040 FKW721006:FKW721040 FUS721006:FUS721040 GEO721006:GEO721040 GOK721006:GOK721040 GYG721006:GYG721040 HIC721006:HIC721040 HRY721006:HRY721040 IBU721006:IBU721040 ILQ721006:ILQ721040 IVM721006:IVM721040 JFI721006:JFI721040 JPE721006:JPE721040 JZA721006:JZA721040 KIW721006:KIW721040 KSS721006:KSS721040 LCO721006:LCO721040 LMK721006:LMK721040 LWG721006:LWG721040 MGC721006:MGC721040 MPY721006:MPY721040 MZU721006:MZU721040 NJQ721006:NJQ721040 NTM721006:NTM721040 ODI721006:ODI721040 ONE721006:ONE721040 OXA721006:OXA721040 PGW721006:PGW721040 PQS721006:PQS721040 QAO721006:QAO721040 QKK721006:QKK721040 QUG721006:QUG721040 REC721006:REC721040 RNY721006:RNY721040 RXU721006:RXU721040 SHQ721006:SHQ721040 SRM721006:SRM721040 TBI721006:TBI721040 TLE721006:TLE721040 TVA721006:TVA721040 UEW721006:UEW721040 UOS721006:UOS721040 UYO721006:UYO721040 VIK721006:VIK721040 VSG721006:VSG721040 WCC721006:WCC721040 WLY721006:WLY721040 WVU721006:WVU721040 M786542:M786576 JI786542:JI786576 TE786542:TE786576 ADA786542:ADA786576 AMW786542:AMW786576 AWS786542:AWS786576 BGO786542:BGO786576 BQK786542:BQK786576 CAG786542:CAG786576 CKC786542:CKC786576 CTY786542:CTY786576 DDU786542:DDU786576 DNQ786542:DNQ786576 DXM786542:DXM786576 EHI786542:EHI786576 ERE786542:ERE786576 FBA786542:FBA786576 FKW786542:FKW786576 FUS786542:FUS786576 GEO786542:GEO786576 GOK786542:GOK786576 GYG786542:GYG786576 HIC786542:HIC786576 HRY786542:HRY786576 IBU786542:IBU786576 ILQ786542:ILQ786576 IVM786542:IVM786576 JFI786542:JFI786576 JPE786542:JPE786576 JZA786542:JZA786576 KIW786542:KIW786576 KSS786542:KSS786576 LCO786542:LCO786576 LMK786542:LMK786576 LWG786542:LWG786576 MGC786542:MGC786576 MPY786542:MPY786576 MZU786542:MZU786576 NJQ786542:NJQ786576 NTM786542:NTM786576 ODI786542:ODI786576 ONE786542:ONE786576 OXA786542:OXA786576 PGW786542:PGW786576 PQS786542:PQS786576 QAO786542:QAO786576 QKK786542:QKK786576 QUG786542:QUG786576 REC786542:REC786576 RNY786542:RNY786576 RXU786542:RXU786576 SHQ786542:SHQ786576 SRM786542:SRM786576 TBI786542:TBI786576 TLE786542:TLE786576 TVA786542:TVA786576 UEW786542:UEW786576 UOS786542:UOS786576 UYO786542:UYO786576 VIK786542:VIK786576 VSG786542:VSG786576 WCC786542:WCC786576 WLY786542:WLY786576 WVU786542:WVU786576 M852078:M852112 JI852078:JI852112 TE852078:TE852112 ADA852078:ADA852112 AMW852078:AMW852112 AWS852078:AWS852112 BGO852078:BGO852112 BQK852078:BQK852112 CAG852078:CAG852112 CKC852078:CKC852112 CTY852078:CTY852112 DDU852078:DDU852112 DNQ852078:DNQ852112 DXM852078:DXM852112 EHI852078:EHI852112 ERE852078:ERE852112 FBA852078:FBA852112 FKW852078:FKW852112 FUS852078:FUS852112 GEO852078:GEO852112 GOK852078:GOK852112 GYG852078:GYG852112 HIC852078:HIC852112 HRY852078:HRY852112 IBU852078:IBU852112 ILQ852078:ILQ852112 IVM852078:IVM852112 JFI852078:JFI852112 JPE852078:JPE852112 JZA852078:JZA852112 KIW852078:KIW852112 KSS852078:KSS852112 LCO852078:LCO852112 LMK852078:LMK852112 LWG852078:LWG852112 MGC852078:MGC852112 MPY852078:MPY852112 MZU852078:MZU852112 NJQ852078:NJQ852112 NTM852078:NTM852112 ODI852078:ODI852112 ONE852078:ONE852112 OXA852078:OXA852112 PGW852078:PGW852112 PQS852078:PQS852112 QAO852078:QAO852112 QKK852078:QKK852112 QUG852078:QUG852112 REC852078:REC852112 RNY852078:RNY852112 RXU852078:RXU852112 SHQ852078:SHQ852112 SRM852078:SRM852112 TBI852078:TBI852112 TLE852078:TLE852112 TVA852078:TVA852112 UEW852078:UEW852112 UOS852078:UOS852112 UYO852078:UYO852112 VIK852078:VIK852112 VSG852078:VSG852112 WCC852078:WCC852112 WLY852078:WLY852112 WVU852078:WVU852112 M917614:M917648 JI917614:JI917648 TE917614:TE917648 ADA917614:ADA917648 AMW917614:AMW917648 AWS917614:AWS917648 BGO917614:BGO917648 BQK917614:BQK917648 CAG917614:CAG917648 CKC917614:CKC917648 CTY917614:CTY917648 DDU917614:DDU917648 DNQ917614:DNQ917648 DXM917614:DXM917648 EHI917614:EHI917648 ERE917614:ERE917648 FBA917614:FBA917648 FKW917614:FKW917648 FUS917614:FUS917648 GEO917614:GEO917648 GOK917614:GOK917648 GYG917614:GYG917648 HIC917614:HIC917648 HRY917614:HRY917648 IBU917614:IBU917648 ILQ917614:ILQ917648 IVM917614:IVM917648 JFI917614:JFI917648 JPE917614:JPE917648 JZA917614:JZA917648 KIW917614:KIW917648 KSS917614:KSS917648 LCO917614:LCO917648 LMK917614:LMK917648 LWG917614:LWG917648 MGC917614:MGC917648 MPY917614:MPY917648 MZU917614:MZU917648 NJQ917614:NJQ917648 NTM917614:NTM917648 ODI917614:ODI917648 ONE917614:ONE917648 OXA917614:OXA917648 PGW917614:PGW917648 PQS917614:PQS917648 QAO917614:QAO917648 QKK917614:QKK917648 QUG917614:QUG917648 REC917614:REC917648 RNY917614:RNY917648 RXU917614:RXU917648 SHQ917614:SHQ917648 SRM917614:SRM917648 TBI917614:TBI917648 TLE917614:TLE917648 TVA917614:TVA917648 UEW917614:UEW917648 UOS917614:UOS917648 UYO917614:UYO917648 VIK917614:VIK917648 VSG917614:VSG917648 WCC917614:WCC917648 WLY917614:WLY917648 WVU917614:WVU917648 M983150:M983184 JI983150:JI983184 TE983150:TE983184 ADA983150:ADA983184 AMW983150:AMW983184 AWS983150:AWS983184 BGO983150:BGO983184 BQK983150:BQK983184 CAG983150:CAG983184 CKC983150:CKC983184 CTY983150:CTY983184 DDU983150:DDU983184 DNQ983150:DNQ983184 DXM983150:DXM983184 EHI983150:EHI983184 ERE983150:ERE983184 FBA983150:FBA983184 FKW983150:FKW983184 FUS983150:FUS983184 GEO983150:GEO983184 GOK983150:GOK983184 GYG983150:GYG983184 HIC983150:HIC983184 HRY983150:HRY983184 IBU983150:IBU983184 ILQ983150:ILQ983184 IVM983150:IVM983184 JFI983150:JFI983184 JPE983150:JPE983184 JZA983150:JZA983184 KIW983150:KIW983184 KSS983150:KSS983184 LCO983150:LCO983184 LMK983150:LMK983184 LWG983150:LWG983184 MGC983150:MGC983184 MPY983150:MPY983184 MZU983150:MZU983184 NJQ983150:NJQ983184 NTM983150:NTM983184 ODI983150:ODI983184 ONE983150:ONE983184 OXA983150:OXA983184 PGW983150:PGW983184 PQS983150:PQS983184 QAO983150:QAO983184 QKK983150:QKK983184 QUG983150:QUG983184 REC983150:REC983184 RNY983150:RNY983184 RXU983150:RXU983184 SHQ983150:SHQ983184 SRM983150:SRM983184 TBI983150:TBI983184 TLE983150:TLE983184 TVA983150:TVA983184 UEW983150:UEW983184 UOS983150:UOS983184 UYO983150:UYO983184 VIK983150:VIK983184 VSG983150:VSG983184 WCC983150:WCC983184 WLY983150:WLY983184 WVU983150:WVU983184 M152:M160 JI152:JI160 TE152:TE160 ADA152:ADA160 AMW152:AMW160 AWS152:AWS160 BGO152:BGO160 BQK152:BQK160 CAG152:CAG160 CKC152:CKC160 CTY152:CTY160 DDU152:DDU160 DNQ152:DNQ160 DXM152:DXM160 EHI152:EHI160 ERE152:ERE160 FBA152:FBA160 FKW152:FKW160 FUS152:FUS160 GEO152:GEO160 GOK152:GOK160 GYG152:GYG160 HIC152:HIC160 HRY152:HRY160 IBU152:IBU160 ILQ152:ILQ160 IVM152:IVM160 JFI152:JFI160 JPE152:JPE160 JZA152:JZA160 KIW152:KIW160 KSS152:KSS160 LCO152:LCO160 LMK152:LMK160 LWG152:LWG160 MGC152:MGC160 MPY152:MPY160 MZU152:MZU160 NJQ152:NJQ160 NTM152:NTM160 ODI152:ODI160 ONE152:ONE160 OXA152:OXA160 PGW152:PGW160 PQS152:PQS160 QAO152:QAO160 QKK152:QKK160 QUG152:QUG160 REC152:REC160 RNY152:RNY160 RXU152:RXU160 SHQ152:SHQ160 SRM152:SRM160 TBI152:TBI160 TLE152:TLE160 TVA152:TVA160 UEW152:UEW160 UOS152:UOS160 UYO152:UYO160 VIK152:VIK160 VSG152:VSG160 WCC152:WCC160 WLY152:WLY160 WVU152:WVU160 M65688:M65696 JI65688:JI65696 TE65688:TE65696 ADA65688:ADA65696 AMW65688:AMW65696 AWS65688:AWS65696 BGO65688:BGO65696 BQK65688:BQK65696 CAG65688:CAG65696 CKC65688:CKC65696 CTY65688:CTY65696 DDU65688:DDU65696 DNQ65688:DNQ65696 DXM65688:DXM65696 EHI65688:EHI65696 ERE65688:ERE65696 FBA65688:FBA65696 FKW65688:FKW65696 FUS65688:FUS65696 GEO65688:GEO65696 GOK65688:GOK65696 GYG65688:GYG65696 HIC65688:HIC65696 HRY65688:HRY65696 IBU65688:IBU65696 ILQ65688:ILQ65696 IVM65688:IVM65696 JFI65688:JFI65696 JPE65688:JPE65696 JZA65688:JZA65696 KIW65688:KIW65696 KSS65688:KSS65696 LCO65688:LCO65696 LMK65688:LMK65696 LWG65688:LWG65696 MGC65688:MGC65696 MPY65688:MPY65696 MZU65688:MZU65696 NJQ65688:NJQ65696 NTM65688:NTM65696 ODI65688:ODI65696 ONE65688:ONE65696 OXA65688:OXA65696 PGW65688:PGW65696 PQS65688:PQS65696 QAO65688:QAO65696 QKK65688:QKK65696 QUG65688:QUG65696 REC65688:REC65696 RNY65688:RNY65696 RXU65688:RXU65696 SHQ65688:SHQ65696 SRM65688:SRM65696 TBI65688:TBI65696 TLE65688:TLE65696 TVA65688:TVA65696 UEW65688:UEW65696 UOS65688:UOS65696 UYO65688:UYO65696 VIK65688:VIK65696 VSG65688:VSG65696 WCC65688:WCC65696 WLY65688:WLY65696 WVU65688:WVU65696 M131224:M131232 JI131224:JI131232 TE131224:TE131232 ADA131224:ADA131232 AMW131224:AMW131232 AWS131224:AWS131232 BGO131224:BGO131232 BQK131224:BQK131232 CAG131224:CAG131232 CKC131224:CKC131232 CTY131224:CTY131232 DDU131224:DDU131232 DNQ131224:DNQ131232 DXM131224:DXM131232 EHI131224:EHI131232 ERE131224:ERE131232 FBA131224:FBA131232 FKW131224:FKW131232 FUS131224:FUS131232 GEO131224:GEO131232 GOK131224:GOK131232 GYG131224:GYG131232 HIC131224:HIC131232 HRY131224:HRY131232 IBU131224:IBU131232 ILQ131224:ILQ131232 IVM131224:IVM131232 JFI131224:JFI131232 JPE131224:JPE131232 JZA131224:JZA131232 KIW131224:KIW131232 KSS131224:KSS131232 LCO131224:LCO131232 LMK131224:LMK131232 LWG131224:LWG131232 MGC131224:MGC131232 MPY131224:MPY131232 MZU131224:MZU131232 NJQ131224:NJQ131232 NTM131224:NTM131232 ODI131224:ODI131232 ONE131224:ONE131232 OXA131224:OXA131232 PGW131224:PGW131232 PQS131224:PQS131232 QAO131224:QAO131232 QKK131224:QKK131232 QUG131224:QUG131232 REC131224:REC131232 RNY131224:RNY131232 RXU131224:RXU131232 SHQ131224:SHQ131232 SRM131224:SRM131232 TBI131224:TBI131232 TLE131224:TLE131232 TVA131224:TVA131232 UEW131224:UEW131232 UOS131224:UOS131232 UYO131224:UYO131232 VIK131224:VIK131232 VSG131224:VSG131232 WCC131224:WCC131232 WLY131224:WLY131232 WVU131224:WVU131232 M196760:M196768 JI196760:JI196768 TE196760:TE196768 ADA196760:ADA196768 AMW196760:AMW196768 AWS196760:AWS196768 BGO196760:BGO196768 BQK196760:BQK196768 CAG196760:CAG196768 CKC196760:CKC196768 CTY196760:CTY196768 DDU196760:DDU196768 DNQ196760:DNQ196768 DXM196760:DXM196768 EHI196760:EHI196768 ERE196760:ERE196768 FBA196760:FBA196768 FKW196760:FKW196768 FUS196760:FUS196768 GEO196760:GEO196768 GOK196760:GOK196768 GYG196760:GYG196768 HIC196760:HIC196768 HRY196760:HRY196768 IBU196760:IBU196768 ILQ196760:ILQ196768 IVM196760:IVM196768 JFI196760:JFI196768 JPE196760:JPE196768 JZA196760:JZA196768 KIW196760:KIW196768 KSS196760:KSS196768 LCO196760:LCO196768 LMK196760:LMK196768 LWG196760:LWG196768 MGC196760:MGC196768 MPY196760:MPY196768 MZU196760:MZU196768 NJQ196760:NJQ196768 NTM196760:NTM196768 ODI196760:ODI196768 ONE196760:ONE196768 OXA196760:OXA196768 PGW196760:PGW196768 PQS196760:PQS196768 QAO196760:QAO196768 QKK196760:QKK196768 QUG196760:QUG196768 REC196760:REC196768 RNY196760:RNY196768 RXU196760:RXU196768 SHQ196760:SHQ196768 SRM196760:SRM196768 TBI196760:TBI196768 TLE196760:TLE196768 TVA196760:TVA196768 UEW196760:UEW196768 UOS196760:UOS196768 UYO196760:UYO196768 VIK196760:VIK196768 VSG196760:VSG196768 WCC196760:WCC196768 WLY196760:WLY196768 WVU196760:WVU196768 M262296:M262304 JI262296:JI262304 TE262296:TE262304 ADA262296:ADA262304 AMW262296:AMW262304 AWS262296:AWS262304 BGO262296:BGO262304 BQK262296:BQK262304 CAG262296:CAG262304 CKC262296:CKC262304 CTY262296:CTY262304 DDU262296:DDU262304 DNQ262296:DNQ262304 DXM262296:DXM262304 EHI262296:EHI262304 ERE262296:ERE262304 FBA262296:FBA262304 FKW262296:FKW262304 FUS262296:FUS262304 GEO262296:GEO262304 GOK262296:GOK262304 GYG262296:GYG262304 HIC262296:HIC262304 HRY262296:HRY262304 IBU262296:IBU262304 ILQ262296:ILQ262304 IVM262296:IVM262304 JFI262296:JFI262304 JPE262296:JPE262304 JZA262296:JZA262304 KIW262296:KIW262304 KSS262296:KSS262304 LCO262296:LCO262304 LMK262296:LMK262304 LWG262296:LWG262304 MGC262296:MGC262304 MPY262296:MPY262304 MZU262296:MZU262304 NJQ262296:NJQ262304 NTM262296:NTM262304 ODI262296:ODI262304 ONE262296:ONE262304 OXA262296:OXA262304 PGW262296:PGW262304 PQS262296:PQS262304 QAO262296:QAO262304 QKK262296:QKK262304 QUG262296:QUG262304 REC262296:REC262304 RNY262296:RNY262304 RXU262296:RXU262304 SHQ262296:SHQ262304 SRM262296:SRM262304 TBI262296:TBI262304 TLE262296:TLE262304 TVA262296:TVA262304 UEW262296:UEW262304 UOS262296:UOS262304 UYO262296:UYO262304 VIK262296:VIK262304 VSG262296:VSG262304 WCC262296:WCC262304 WLY262296:WLY262304 WVU262296:WVU262304 M327832:M327840 JI327832:JI327840 TE327832:TE327840 ADA327832:ADA327840 AMW327832:AMW327840 AWS327832:AWS327840 BGO327832:BGO327840 BQK327832:BQK327840 CAG327832:CAG327840 CKC327832:CKC327840 CTY327832:CTY327840 DDU327832:DDU327840 DNQ327832:DNQ327840 DXM327832:DXM327840 EHI327832:EHI327840 ERE327832:ERE327840 FBA327832:FBA327840 FKW327832:FKW327840 FUS327832:FUS327840 GEO327832:GEO327840 GOK327832:GOK327840 GYG327832:GYG327840 HIC327832:HIC327840 HRY327832:HRY327840 IBU327832:IBU327840 ILQ327832:ILQ327840 IVM327832:IVM327840 JFI327832:JFI327840 JPE327832:JPE327840 JZA327832:JZA327840 KIW327832:KIW327840 KSS327832:KSS327840 LCO327832:LCO327840 LMK327832:LMK327840 LWG327832:LWG327840 MGC327832:MGC327840 MPY327832:MPY327840 MZU327832:MZU327840 NJQ327832:NJQ327840 NTM327832:NTM327840 ODI327832:ODI327840 ONE327832:ONE327840 OXA327832:OXA327840 PGW327832:PGW327840 PQS327832:PQS327840 QAO327832:QAO327840 QKK327832:QKK327840 QUG327832:QUG327840 REC327832:REC327840 RNY327832:RNY327840 RXU327832:RXU327840 SHQ327832:SHQ327840 SRM327832:SRM327840 TBI327832:TBI327840 TLE327832:TLE327840 TVA327832:TVA327840 UEW327832:UEW327840 UOS327832:UOS327840 UYO327832:UYO327840 VIK327832:VIK327840 VSG327832:VSG327840 WCC327832:WCC327840 WLY327832:WLY327840 WVU327832:WVU327840 M393368:M393376 JI393368:JI393376 TE393368:TE393376 ADA393368:ADA393376 AMW393368:AMW393376 AWS393368:AWS393376 BGO393368:BGO393376 BQK393368:BQK393376 CAG393368:CAG393376 CKC393368:CKC393376 CTY393368:CTY393376 DDU393368:DDU393376 DNQ393368:DNQ393376 DXM393368:DXM393376 EHI393368:EHI393376 ERE393368:ERE393376 FBA393368:FBA393376 FKW393368:FKW393376 FUS393368:FUS393376 GEO393368:GEO393376 GOK393368:GOK393376 GYG393368:GYG393376 HIC393368:HIC393376 HRY393368:HRY393376 IBU393368:IBU393376 ILQ393368:ILQ393376 IVM393368:IVM393376 JFI393368:JFI393376 JPE393368:JPE393376 JZA393368:JZA393376 KIW393368:KIW393376 KSS393368:KSS393376 LCO393368:LCO393376 LMK393368:LMK393376 LWG393368:LWG393376 MGC393368:MGC393376 MPY393368:MPY393376 MZU393368:MZU393376 NJQ393368:NJQ393376 NTM393368:NTM393376 ODI393368:ODI393376 ONE393368:ONE393376 OXA393368:OXA393376 PGW393368:PGW393376 PQS393368:PQS393376 QAO393368:QAO393376 QKK393368:QKK393376 QUG393368:QUG393376 REC393368:REC393376 RNY393368:RNY393376 RXU393368:RXU393376 SHQ393368:SHQ393376 SRM393368:SRM393376 TBI393368:TBI393376 TLE393368:TLE393376 TVA393368:TVA393376 UEW393368:UEW393376 UOS393368:UOS393376 UYO393368:UYO393376 VIK393368:VIK393376 VSG393368:VSG393376 WCC393368:WCC393376 WLY393368:WLY393376 WVU393368:WVU393376 M458904:M458912 JI458904:JI458912 TE458904:TE458912 ADA458904:ADA458912 AMW458904:AMW458912 AWS458904:AWS458912 BGO458904:BGO458912 BQK458904:BQK458912 CAG458904:CAG458912 CKC458904:CKC458912 CTY458904:CTY458912 DDU458904:DDU458912 DNQ458904:DNQ458912 DXM458904:DXM458912 EHI458904:EHI458912 ERE458904:ERE458912 FBA458904:FBA458912 FKW458904:FKW458912 FUS458904:FUS458912 GEO458904:GEO458912 GOK458904:GOK458912 GYG458904:GYG458912 HIC458904:HIC458912 HRY458904:HRY458912 IBU458904:IBU458912 ILQ458904:ILQ458912 IVM458904:IVM458912 JFI458904:JFI458912 JPE458904:JPE458912 JZA458904:JZA458912 KIW458904:KIW458912 KSS458904:KSS458912 LCO458904:LCO458912 LMK458904:LMK458912 LWG458904:LWG458912 MGC458904:MGC458912 MPY458904:MPY458912 MZU458904:MZU458912 NJQ458904:NJQ458912 NTM458904:NTM458912 ODI458904:ODI458912 ONE458904:ONE458912 OXA458904:OXA458912 PGW458904:PGW458912 PQS458904:PQS458912 QAO458904:QAO458912 QKK458904:QKK458912 QUG458904:QUG458912 REC458904:REC458912 RNY458904:RNY458912 RXU458904:RXU458912 SHQ458904:SHQ458912 SRM458904:SRM458912 TBI458904:TBI458912 TLE458904:TLE458912 TVA458904:TVA458912 UEW458904:UEW458912 UOS458904:UOS458912 UYO458904:UYO458912 VIK458904:VIK458912 VSG458904:VSG458912 WCC458904:WCC458912 WLY458904:WLY458912 WVU458904:WVU458912 M524440:M524448 JI524440:JI524448 TE524440:TE524448 ADA524440:ADA524448 AMW524440:AMW524448 AWS524440:AWS524448 BGO524440:BGO524448 BQK524440:BQK524448 CAG524440:CAG524448 CKC524440:CKC524448 CTY524440:CTY524448 DDU524440:DDU524448 DNQ524440:DNQ524448 DXM524440:DXM524448 EHI524440:EHI524448 ERE524440:ERE524448 FBA524440:FBA524448 FKW524440:FKW524448 FUS524440:FUS524448 GEO524440:GEO524448 GOK524440:GOK524448 GYG524440:GYG524448 HIC524440:HIC524448 HRY524440:HRY524448 IBU524440:IBU524448 ILQ524440:ILQ524448 IVM524440:IVM524448 JFI524440:JFI524448 JPE524440:JPE524448 JZA524440:JZA524448 KIW524440:KIW524448 KSS524440:KSS524448 LCO524440:LCO524448 LMK524440:LMK524448 LWG524440:LWG524448 MGC524440:MGC524448 MPY524440:MPY524448 MZU524440:MZU524448 NJQ524440:NJQ524448 NTM524440:NTM524448 ODI524440:ODI524448 ONE524440:ONE524448 OXA524440:OXA524448 PGW524440:PGW524448 PQS524440:PQS524448 QAO524440:QAO524448 QKK524440:QKK524448 QUG524440:QUG524448 REC524440:REC524448 RNY524440:RNY524448 RXU524440:RXU524448 SHQ524440:SHQ524448 SRM524440:SRM524448 TBI524440:TBI524448 TLE524440:TLE524448 TVA524440:TVA524448 UEW524440:UEW524448 UOS524440:UOS524448 UYO524440:UYO524448 VIK524440:VIK524448 VSG524440:VSG524448 WCC524440:WCC524448 WLY524440:WLY524448 WVU524440:WVU524448 M589976:M589984 JI589976:JI589984 TE589976:TE589984 ADA589976:ADA589984 AMW589976:AMW589984 AWS589976:AWS589984 BGO589976:BGO589984 BQK589976:BQK589984 CAG589976:CAG589984 CKC589976:CKC589984 CTY589976:CTY589984 DDU589976:DDU589984 DNQ589976:DNQ589984 DXM589976:DXM589984 EHI589976:EHI589984 ERE589976:ERE589984 FBA589976:FBA589984 FKW589976:FKW589984 FUS589976:FUS589984 GEO589976:GEO589984 GOK589976:GOK589984 GYG589976:GYG589984 HIC589976:HIC589984 HRY589976:HRY589984 IBU589976:IBU589984 ILQ589976:ILQ589984 IVM589976:IVM589984 JFI589976:JFI589984 JPE589976:JPE589984 JZA589976:JZA589984 KIW589976:KIW589984 KSS589976:KSS589984 LCO589976:LCO589984 LMK589976:LMK589984 LWG589976:LWG589984 MGC589976:MGC589984 MPY589976:MPY589984 MZU589976:MZU589984 NJQ589976:NJQ589984 NTM589976:NTM589984 ODI589976:ODI589984 ONE589976:ONE589984 OXA589976:OXA589984 PGW589976:PGW589984 PQS589976:PQS589984 QAO589976:QAO589984 QKK589976:QKK589984 QUG589976:QUG589984 REC589976:REC589984 RNY589976:RNY589984 RXU589976:RXU589984 SHQ589976:SHQ589984 SRM589976:SRM589984 TBI589976:TBI589984 TLE589976:TLE589984 TVA589976:TVA589984 UEW589976:UEW589984 UOS589976:UOS589984 UYO589976:UYO589984 VIK589976:VIK589984 VSG589976:VSG589984 WCC589976:WCC589984 WLY589976:WLY589984 WVU589976:WVU589984 M655512:M655520 JI655512:JI655520 TE655512:TE655520 ADA655512:ADA655520 AMW655512:AMW655520 AWS655512:AWS655520 BGO655512:BGO655520 BQK655512:BQK655520 CAG655512:CAG655520 CKC655512:CKC655520 CTY655512:CTY655520 DDU655512:DDU655520 DNQ655512:DNQ655520 DXM655512:DXM655520 EHI655512:EHI655520 ERE655512:ERE655520 FBA655512:FBA655520 FKW655512:FKW655520 FUS655512:FUS655520 GEO655512:GEO655520 GOK655512:GOK655520 GYG655512:GYG655520 HIC655512:HIC655520 HRY655512:HRY655520 IBU655512:IBU655520 ILQ655512:ILQ655520 IVM655512:IVM655520 JFI655512:JFI655520 JPE655512:JPE655520 JZA655512:JZA655520 KIW655512:KIW655520 KSS655512:KSS655520 LCO655512:LCO655520 LMK655512:LMK655520 LWG655512:LWG655520 MGC655512:MGC655520 MPY655512:MPY655520 MZU655512:MZU655520 NJQ655512:NJQ655520 NTM655512:NTM655520 ODI655512:ODI655520 ONE655512:ONE655520 OXA655512:OXA655520 PGW655512:PGW655520 PQS655512:PQS655520 QAO655512:QAO655520 QKK655512:QKK655520 QUG655512:QUG655520 REC655512:REC655520 RNY655512:RNY655520 RXU655512:RXU655520 SHQ655512:SHQ655520 SRM655512:SRM655520 TBI655512:TBI655520 TLE655512:TLE655520 TVA655512:TVA655520 UEW655512:UEW655520 UOS655512:UOS655520 UYO655512:UYO655520 VIK655512:VIK655520 VSG655512:VSG655520 WCC655512:WCC655520 WLY655512:WLY655520 WVU655512:WVU655520 M721048:M721056 JI721048:JI721056 TE721048:TE721056 ADA721048:ADA721056 AMW721048:AMW721056 AWS721048:AWS721056 BGO721048:BGO721056 BQK721048:BQK721056 CAG721048:CAG721056 CKC721048:CKC721056 CTY721048:CTY721056 DDU721048:DDU721056 DNQ721048:DNQ721056 DXM721048:DXM721056 EHI721048:EHI721056 ERE721048:ERE721056 FBA721048:FBA721056 FKW721048:FKW721056 FUS721048:FUS721056 GEO721048:GEO721056 GOK721048:GOK721056 GYG721048:GYG721056 HIC721048:HIC721056 HRY721048:HRY721056 IBU721048:IBU721056 ILQ721048:ILQ721056 IVM721048:IVM721056 JFI721048:JFI721056 JPE721048:JPE721056 JZA721048:JZA721056 KIW721048:KIW721056 KSS721048:KSS721056 LCO721048:LCO721056 LMK721048:LMK721056 LWG721048:LWG721056 MGC721048:MGC721056 MPY721048:MPY721056 MZU721048:MZU721056 NJQ721048:NJQ721056 NTM721048:NTM721056 ODI721048:ODI721056 ONE721048:ONE721056 OXA721048:OXA721056 PGW721048:PGW721056 PQS721048:PQS721056 QAO721048:QAO721056 QKK721048:QKK721056 QUG721048:QUG721056 REC721048:REC721056 RNY721048:RNY721056 RXU721048:RXU721056 SHQ721048:SHQ721056 SRM721048:SRM721056 TBI721048:TBI721056 TLE721048:TLE721056 TVA721048:TVA721056 UEW721048:UEW721056 UOS721048:UOS721056 UYO721048:UYO721056 VIK721048:VIK721056 VSG721048:VSG721056 WCC721048:WCC721056 WLY721048:WLY721056 WVU721048:WVU721056 M786584:M786592 JI786584:JI786592 TE786584:TE786592 ADA786584:ADA786592 AMW786584:AMW786592 AWS786584:AWS786592 BGO786584:BGO786592 BQK786584:BQK786592 CAG786584:CAG786592 CKC786584:CKC786592 CTY786584:CTY786592 DDU786584:DDU786592 DNQ786584:DNQ786592 DXM786584:DXM786592 EHI786584:EHI786592 ERE786584:ERE786592 FBA786584:FBA786592 FKW786584:FKW786592 FUS786584:FUS786592 GEO786584:GEO786592 GOK786584:GOK786592 GYG786584:GYG786592 HIC786584:HIC786592 HRY786584:HRY786592 IBU786584:IBU786592 ILQ786584:ILQ786592 IVM786584:IVM786592 JFI786584:JFI786592 JPE786584:JPE786592 JZA786584:JZA786592 KIW786584:KIW786592 KSS786584:KSS786592 LCO786584:LCO786592 LMK786584:LMK786592 LWG786584:LWG786592 MGC786584:MGC786592 MPY786584:MPY786592 MZU786584:MZU786592 NJQ786584:NJQ786592 NTM786584:NTM786592 ODI786584:ODI786592 ONE786584:ONE786592 OXA786584:OXA786592 PGW786584:PGW786592 PQS786584:PQS786592 QAO786584:QAO786592 QKK786584:QKK786592 QUG786584:QUG786592 REC786584:REC786592 RNY786584:RNY786592 RXU786584:RXU786592 SHQ786584:SHQ786592 SRM786584:SRM786592 TBI786584:TBI786592 TLE786584:TLE786592 TVA786584:TVA786592 UEW786584:UEW786592 UOS786584:UOS786592 UYO786584:UYO786592 VIK786584:VIK786592 VSG786584:VSG786592 WCC786584:WCC786592 WLY786584:WLY786592 WVU786584:WVU786592 M852120:M852128 JI852120:JI852128 TE852120:TE852128 ADA852120:ADA852128 AMW852120:AMW852128 AWS852120:AWS852128 BGO852120:BGO852128 BQK852120:BQK852128 CAG852120:CAG852128 CKC852120:CKC852128 CTY852120:CTY852128 DDU852120:DDU852128 DNQ852120:DNQ852128 DXM852120:DXM852128 EHI852120:EHI852128 ERE852120:ERE852128 FBA852120:FBA852128 FKW852120:FKW852128 FUS852120:FUS852128 GEO852120:GEO852128 GOK852120:GOK852128 GYG852120:GYG852128 HIC852120:HIC852128 HRY852120:HRY852128 IBU852120:IBU852128 ILQ852120:ILQ852128 IVM852120:IVM852128 JFI852120:JFI852128 JPE852120:JPE852128 JZA852120:JZA852128 KIW852120:KIW852128 KSS852120:KSS852128 LCO852120:LCO852128 LMK852120:LMK852128 LWG852120:LWG852128 MGC852120:MGC852128 MPY852120:MPY852128 MZU852120:MZU852128 NJQ852120:NJQ852128 NTM852120:NTM852128 ODI852120:ODI852128 ONE852120:ONE852128 OXA852120:OXA852128 PGW852120:PGW852128 PQS852120:PQS852128 QAO852120:QAO852128 QKK852120:QKK852128 QUG852120:QUG852128 REC852120:REC852128 RNY852120:RNY852128 RXU852120:RXU852128 SHQ852120:SHQ852128 SRM852120:SRM852128 TBI852120:TBI852128 TLE852120:TLE852128 TVA852120:TVA852128 UEW852120:UEW852128 UOS852120:UOS852128 UYO852120:UYO852128 VIK852120:VIK852128 VSG852120:VSG852128 WCC852120:WCC852128 WLY852120:WLY852128 WVU852120:WVU852128 M917656:M917664 JI917656:JI917664 TE917656:TE917664 ADA917656:ADA917664 AMW917656:AMW917664 AWS917656:AWS917664 BGO917656:BGO917664 BQK917656:BQK917664 CAG917656:CAG917664 CKC917656:CKC917664 CTY917656:CTY917664 DDU917656:DDU917664 DNQ917656:DNQ917664 DXM917656:DXM917664 EHI917656:EHI917664 ERE917656:ERE917664 FBA917656:FBA917664 FKW917656:FKW917664 FUS917656:FUS917664 GEO917656:GEO917664 GOK917656:GOK917664 GYG917656:GYG917664 HIC917656:HIC917664 HRY917656:HRY917664 IBU917656:IBU917664 ILQ917656:ILQ917664 IVM917656:IVM917664 JFI917656:JFI917664 JPE917656:JPE917664 JZA917656:JZA917664 KIW917656:KIW917664 KSS917656:KSS917664 LCO917656:LCO917664 LMK917656:LMK917664 LWG917656:LWG917664 MGC917656:MGC917664 MPY917656:MPY917664 MZU917656:MZU917664 NJQ917656:NJQ917664 NTM917656:NTM917664 ODI917656:ODI917664 ONE917656:ONE917664 OXA917656:OXA917664 PGW917656:PGW917664 PQS917656:PQS917664 QAO917656:QAO917664 QKK917656:QKK917664 QUG917656:QUG917664 REC917656:REC917664 RNY917656:RNY917664 RXU917656:RXU917664 SHQ917656:SHQ917664 SRM917656:SRM917664 TBI917656:TBI917664 TLE917656:TLE917664 TVA917656:TVA917664 UEW917656:UEW917664 UOS917656:UOS917664 UYO917656:UYO917664 VIK917656:VIK917664 VSG917656:VSG917664 WCC917656:WCC917664 WLY917656:WLY917664 WVU917656:WVU917664 M983192:M983200 JI983192:JI983200 TE983192:TE983200 ADA983192:ADA983200 AMW983192:AMW983200 AWS983192:AWS983200 BGO983192:BGO983200 BQK983192:BQK983200 CAG983192:CAG983200 CKC983192:CKC983200 CTY983192:CTY983200 DDU983192:DDU983200 DNQ983192:DNQ983200 DXM983192:DXM983200 EHI983192:EHI983200 ERE983192:ERE983200 FBA983192:FBA983200 FKW983192:FKW983200 FUS983192:FUS983200 GEO983192:GEO983200 GOK983192:GOK983200 GYG983192:GYG983200 HIC983192:HIC983200 HRY983192:HRY983200 IBU983192:IBU983200 ILQ983192:ILQ983200 IVM983192:IVM983200 JFI983192:JFI983200 JPE983192:JPE983200 JZA983192:JZA983200 KIW983192:KIW983200 KSS983192:KSS983200 LCO983192:LCO983200 LMK983192:LMK983200 LWG983192:LWG983200 MGC983192:MGC983200 MPY983192:MPY983200 MZU983192:MZU983200 NJQ983192:NJQ983200 NTM983192:NTM983200 ODI983192:ODI983200 ONE983192:ONE983200 OXA983192:OXA983200 PGW983192:PGW983200 PQS983192:PQS983200 QAO983192:QAO983200 QKK983192:QKK983200 QUG983192:QUG983200 REC983192:REC983200 RNY983192:RNY983200 RXU983192:RXU983200 SHQ983192:SHQ983200 SRM983192:SRM983200 TBI983192:TBI983200 TLE983192:TLE983200 TVA983192:TVA983200 UEW983192:UEW983200 UOS983192:UOS983200 UYO983192:UYO983200 VIK983192:VIK983200 VSG983192:VSG983200 WCC983192:WCC983200 WLY983192:WLY983200 WVU983192:WVU983200 M163 JI163 TE163 ADA163 AMW163 AWS163 BGO163 BQK163 CAG163 CKC163 CTY163 DDU163 DNQ163 DXM163 EHI163 ERE163 FBA163 FKW163 FUS163 GEO163 GOK163 GYG163 HIC163 HRY163 IBU163 ILQ163 IVM163 JFI163 JPE163 JZA163 KIW163 KSS163 LCO163 LMK163 LWG163 MGC163 MPY163 MZU163 NJQ163 NTM163 ODI163 ONE163 OXA163 PGW163 PQS163 QAO163 QKK163 QUG163 REC163 RNY163 RXU163 SHQ163 SRM163 TBI163 TLE163 TVA163 UEW163 UOS163 UYO163 VIK163 VSG163 WCC163 WLY163 WVU163 M65699 JI65699 TE65699 ADA65699 AMW65699 AWS65699 BGO65699 BQK65699 CAG65699 CKC65699 CTY65699 DDU65699 DNQ65699 DXM65699 EHI65699 ERE65699 FBA65699 FKW65699 FUS65699 GEO65699 GOK65699 GYG65699 HIC65699 HRY65699 IBU65699 ILQ65699 IVM65699 JFI65699 JPE65699 JZA65699 KIW65699 KSS65699 LCO65699 LMK65699 LWG65699 MGC65699 MPY65699 MZU65699 NJQ65699 NTM65699 ODI65699 ONE65699 OXA65699 PGW65699 PQS65699 QAO65699 QKK65699 QUG65699 REC65699 RNY65699 RXU65699 SHQ65699 SRM65699 TBI65699 TLE65699 TVA65699 UEW65699 UOS65699 UYO65699 VIK65699 VSG65699 WCC65699 WLY65699 WVU65699 M131235 JI131235 TE131235 ADA131235 AMW131235 AWS131235 BGO131235 BQK131235 CAG131235 CKC131235 CTY131235 DDU131235 DNQ131235 DXM131235 EHI131235 ERE131235 FBA131235 FKW131235 FUS131235 GEO131235 GOK131235 GYG131235 HIC131235 HRY131235 IBU131235 ILQ131235 IVM131235 JFI131235 JPE131235 JZA131235 KIW131235 KSS131235 LCO131235 LMK131235 LWG131235 MGC131235 MPY131235 MZU131235 NJQ131235 NTM131235 ODI131235 ONE131235 OXA131235 PGW131235 PQS131235 QAO131235 QKK131235 QUG131235 REC131235 RNY131235 RXU131235 SHQ131235 SRM131235 TBI131235 TLE131235 TVA131235 UEW131235 UOS131235 UYO131235 VIK131235 VSG131235 WCC131235 WLY131235 WVU131235 M196771 JI196771 TE196771 ADA196771 AMW196771 AWS196771 BGO196771 BQK196771 CAG196771 CKC196771 CTY196771 DDU196771 DNQ196771 DXM196771 EHI196771 ERE196771 FBA196771 FKW196771 FUS196771 GEO196771 GOK196771 GYG196771 HIC196771 HRY196771 IBU196771 ILQ196771 IVM196771 JFI196771 JPE196771 JZA196771 KIW196771 KSS196771 LCO196771 LMK196771 LWG196771 MGC196771 MPY196771 MZU196771 NJQ196771 NTM196771 ODI196771 ONE196771 OXA196771 PGW196771 PQS196771 QAO196771 QKK196771 QUG196771 REC196771 RNY196771 RXU196771 SHQ196771 SRM196771 TBI196771 TLE196771 TVA196771 UEW196771 UOS196771 UYO196771 VIK196771 VSG196771 WCC196771 WLY196771 WVU196771 M262307 JI262307 TE262307 ADA262307 AMW262307 AWS262307 BGO262307 BQK262307 CAG262307 CKC262307 CTY262307 DDU262307 DNQ262307 DXM262307 EHI262307 ERE262307 FBA262307 FKW262307 FUS262307 GEO262307 GOK262307 GYG262307 HIC262307 HRY262307 IBU262307 ILQ262307 IVM262307 JFI262307 JPE262307 JZA262307 KIW262307 KSS262307 LCO262307 LMK262307 LWG262307 MGC262307 MPY262307 MZU262307 NJQ262307 NTM262307 ODI262307 ONE262307 OXA262307 PGW262307 PQS262307 QAO262307 QKK262307 QUG262307 REC262307 RNY262307 RXU262307 SHQ262307 SRM262307 TBI262307 TLE262307 TVA262307 UEW262307 UOS262307 UYO262307 VIK262307 VSG262307 WCC262307 WLY262307 WVU262307 M327843 JI327843 TE327843 ADA327843 AMW327843 AWS327843 BGO327843 BQK327843 CAG327843 CKC327843 CTY327843 DDU327843 DNQ327843 DXM327843 EHI327843 ERE327843 FBA327843 FKW327843 FUS327843 GEO327843 GOK327843 GYG327843 HIC327843 HRY327843 IBU327843 ILQ327843 IVM327843 JFI327843 JPE327843 JZA327843 KIW327843 KSS327843 LCO327843 LMK327843 LWG327843 MGC327843 MPY327843 MZU327843 NJQ327843 NTM327843 ODI327843 ONE327843 OXA327843 PGW327843 PQS327843 QAO327843 QKK327843 QUG327843 REC327843 RNY327843 RXU327843 SHQ327843 SRM327843 TBI327843 TLE327843 TVA327843 UEW327843 UOS327843 UYO327843 VIK327843 VSG327843 WCC327843 WLY327843 WVU327843 M393379 JI393379 TE393379 ADA393379 AMW393379 AWS393379 BGO393379 BQK393379 CAG393379 CKC393379 CTY393379 DDU393379 DNQ393379 DXM393379 EHI393379 ERE393379 FBA393379 FKW393379 FUS393379 GEO393379 GOK393379 GYG393379 HIC393379 HRY393379 IBU393379 ILQ393379 IVM393379 JFI393379 JPE393379 JZA393379 KIW393379 KSS393379 LCO393379 LMK393379 LWG393379 MGC393379 MPY393379 MZU393379 NJQ393379 NTM393379 ODI393379 ONE393379 OXA393379 PGW393379 PQS393379 QAO393379 QKK393379 QUG393379 REC393379 RNY393379 RXU393379 SHQ393379 SRM393379 TBI393379 TLE393379 TVA393379 UEW393379 UOS393379 UYO393379 VIK393379 VSG393379 WCC393379 WLY393379 WVU393379 M458915 JI458915 TE458915 ADA458915 AMW458915 AWS458915 BGO458915 BQK458915 CAG458915 CKC458915 CTY458915 DDU458915 DNQ458915 DXM458915 EHI458915 ERE458915 FBA458915 FKW458915 FUS458915 GEO458915 GOK458915 GYG458915 HIC458915 HRY458915 IBU458915 ILQ458915 IVM458915 JFI458915 JPE458915 JZA458915 KIW458915 KSS458915 LCO458915 LMK458915 LWG458915 MGC458915 MPY458915 MZU458915 NJQ458915 NTM458915 ODI458915 ONE458915 OXA458915 PGW458915 PQS458915 QAO458915 QKK458915 QUG458915 REC458915 RNY458915 RXU458915 SHQ458915 SRM458915 TBI458915 TLE458915 TVA458915 UEW458915 UOS458915 UYO458915 VIK458915 VSG458915 WCC458915 WLY458915 WVU458915 M524451 JI524451 TE524451 ADA524451 AMW524451 AWS524451 BGO524451 BQK524451 CAG524451 CKC524451 CTY524451 DDU524451 DNQ524451 DXM524451 EHI524451 ERE524451 FBA524451 FKW524451 FUS524451 GEO524451 GOK524451 GYG524451 HIC524451 HRY524451 IBU524451 ILQ524451 IVM524451 JFI524451 JPE524451 JZA524451 KIW524451 KSS524451 LCO524451 LMK524451 LWG524451 MGC524451 MPY524451 MZU524451 NJQ524451 NTM524451 ODI524451 ONE524451 OXA524451 PGW524451 PQS524451 QAO524451 QKK524451 QUG524451 REC524451 RNY524451 RXU524451 SHQ524451 SRM524451 TBI524451 TLE524451 TVA524451 UEW524451 UOS524451 UYO524451 VIK524451 VSG524451 WCC524451 WLY524451 WVU524451 M589987 JI589987 TE589987 ADA589987 AMW589987 AWS589987 BGO589987 BQK589987 CAG589987 CKC589987 CTY589987 DDU589987 DNQ589987 DXM589987 EHI589987 ERE589987 FBA589987 FKW589987 FUS589987 GEO589987 GOK589987 GYG589987 HIC589987 HRY589987 IBU589987 ILQ589987 IVM589987 JFI589987 JPE589987 JZA589987 KIW589987 KSS589987 LCO589987 LMK589987 LWG589987 MGC589987 MPY589987 MZU589987 NJQ589987 NTM589987 ODI589987 ONE589987 OXA589987 PGW589987 PQS589987 QAO589987 QKK589987 QUG589987 REC589987 RNY589987 RXU589987 SHQ589987 SRM589987 TBI589987 TLE589987 TVA589987 UEW589987 UOS589987 UYO589987 VIK589987 VSG589987 WCC589987 WLY589987 WVU589987 M655523 JI655523 TE655523 ADA655523 AMW655523 AWS655523 BGO655523 BQK655523 CAG655523 CKC655523 CTY655523 DDU655523 DNQ655523 DXM655523 EHI655523 ERE655523 FBA655523 FKW655523 FUS655523 GEO655523 GOK655523 GYG655523 HIC655523 HRY655523 IBU655523 ILQ655523 IVM655523 JFI655523 JPE655523 JZA655523 KIW655523 KSS655523 LCO655523 LMK655523 LWG655523 MGC655523 MPY655523 MZU655523 NJQ655523 NTM655523 ODI655523 ONE655523 OXA655523 PGW655523 PQS655523 QAO655523 QKK655523 QUG655523 REC655523 RNY655523 RXU655523 SHQ655523 SRM655523 TBI655523 TLE655523 TVA655523 UEW655523 UOS655523 UYO655523 VIK655523 VSG655523 WCC655523 WLY655523 WVU655523 M721059 JI721059 TE721059 ADA721059 AMW721059 AWS721059 BGO721059 BQK721059 CAG721059 CKC721059 CTY721059 DDU721059 DNQ721059 DXM721059 EHI721059 ERE721059 FBA721059 FKW721059 FUS721059 GEO721059 GOK721059 GYG721059 HIC721059 HRY721059 IBU721059 ILQ721059 IVM721059 JFI721059 JPE721059 JZA721059 KIW721059 KSS721059 LCO721059 LMK721059 LWG721059 MGC721059 MPY721059 MZU721059 NJQ721059 NTM721059 ODI721059 ONE721059 OXA721059 PGW721059 PQS721059 QAO721059 QKK721059 QUG721059 REC721059 RNY721059 RXU721059 SHQ721059 SRM721059 TBI721059 TLE721059 TVA721059 UEW721059 UOS721059 UYO721059 VIK721059 VSG721059 WCC721059 WLY721059 WVU721059 M786595 JI786595 TE786595 ADA786595 AMW786595 AWS786595 BGO786595 BQK786595 CAG786595 CKC786595 CTY786595 DDU786595 DNQ786595 DXM786595 EHI786595 ERE786595 FBA786595 FKW786595 FUS786595 GEO786595 GOK786595 GYG786595 HIC786595 HRY786595 IBU786595 ILQ786595 IVM786595 JFI786595 JPE786595 JZA786595 KIW786595 KSS786595 LCO786595 LMK786595 LWG786595 MGC786595 MPY786595 MZU786595 NJQ786595 NTM786595 ODI786595 ONE786595 OXA786595 PGW786595 PQS786595 QAO786595 QKK786595 QUG786595 REC786595 RNY786595 RXU786595 SHQ786595 SRM786595 TBI786595 TLE786595 TVA786595 UEW786595 UOS786595 UYO786595 VIK786595 VSG786595 WCC786595 WLY786595 WVU786595 M852131 JI852131 TE852131 ADA852131 AMW852131 AWS852131 BGO852131 BQK852131 CAG852131 CKC852131 CTY852131 DDU852131 DNQ852131 DXM852131 EHI852131 ERE852131 FBA852131 FKW852131 FUS852131 GEO852131 GOK852131 GYG852131 HIC852131 HRY852131 IBU852131 ILQ852131 IVM852131 JFI852131 JPE852131 JZA852131 KIW852131 KSS852131 LCO852131 LMK852131 LWG852131 MGC852131 MPY852131 MZU852131 NJQ852131 NTM852131 ODI852131 ONE852131 OXA852131 PGW852131 PQS852131 QAO852131 QKK852131 QUG852131 REC852131 RNY852131 RXU852131 SHQ852131 SRM852131 TBI852131 TLE852131 TVA852131 UEW852131 UOS852131 UYO852131 VIK852131 VSG852131 WCC852131 WLY852131 WVU852131 M917667 JI917667 TE917667 ADA917667 AMW917667 AWS917667 BGO917667 BQK917667 CAG917667 CKC917667 CTY917667 DDU917667 DNQ917667 DXM917667 EHI917667 ERE917667 FBA917667 FKW917667 FUS917667 GEO917667 GOK917667 GYG917667 HIC917667 HRY917667 IBU917667 ILQ917667 IVM917667 JFI917667 JPE917667 JZA917667 KIW917667 KSS917667 LCO917667 LMK917667 LWG917667 MGC917667 MPY917667 MZU917667 NJQ917667 NTM917667 ODI917667 ONE917667 OXA917667 PGW917667 PQS917667 QAO917667 QKK917667 QUG917667 REC917667 RNY917667 RXU917667 SHQ917667 SRM917667 TBI917667 TLE917667 TVA917667 UEW917667 UOS917667 UYO917667 VIK917667 VSG917667 WCC917667 WLY917667 WVU917667 M983203 JI983203 TE983203 ADA983203 AMW983203 AWS983203 BGO983203 BQK983203 CAG983203 CKC983203 CTY983203 DDU983203 DNQ983203 DXM983203 EHI983203 ERE983203 FBA983203 FKW983203 FUS983203 GEO983203 GOK983203 GYG983203 HIC983203 HRY983203 IBU983203 ILQ983203 IVM983203 JFI983203 JPE983203 JZA983203 KIW983203 KSS983203 LCO983203 LMK983203 LWG983203 MGC983203 MPY983203 MZU983203 NJQ983203 NTM983203 ODI983203 ONE983203 OXA983203 PGW983203 PQS983203 QAO983203 QKK983203 QUG983203 REC983203 RNY983203 RXU983203 SHQ983203 SRM983203 TBI983203 TLE983203 TVA983203 UEW983203 UOS983203 UYO983203 VIK983203 VSG983203 WCC983203 WLY983203 WVU983203 M166:M223 JI166:JI223 TE166:TE223 ADA166:ADA223 AMW166:AMW223 AWS166:AWS223 BGO166:BGO223 BQK166:BQK223 CAG166:CAG223 CKC166:CKC223 CTY166:CTY223 DDU166:DDU223 DNQ166:DNQ223 DXM166:DXM223 EHI166:EHI223 ERE166:ERE223 FBA166:FBA223 FKW166:FKW223 FUS166:FUS223 GEO166:GEO223 GOK166:GOK223 GYG166:GYG223 HIC166:HIC223 HRY166:HRY223 IBU166:IBU223 ILQ166:ILQ223 IVM166:IVM223 JFI166:JFI223 JPE166:JPE223 JZA166:JZA223 KIW166:KIW223 KSS166:KSS223 LCO166:LCO223 LMK166:LMK223 LWG166:LWG223 MGC166:MGC223 MPY166:MPY223 MZU166:MZU223 NJQ166:NJQ223 NTM166:NTM223 ODI166:ODI223 ONE166:ONE223 OXA166:OXA223 PGW166:PGW223 PQS166:PQS223 QAO166:QAO223 QKK166:QKK223 QUG166:QUG223 REC166:REC223 RNY166:RNY223 RXU166:RXU223 SHQ166:SHQ223 SRM166:SRM223 TBI166:TBI223 TLE166:TLE223 TVA166:TVA223 UEW166:UEW223 UOS166:UOS223 UYO166:UYO223 VIK166:VIK223 VSG166:VSG223 WCC166:WCC223 WLY166:WLY223 WVU166:WVU223 M65702:M65759 JI65702:JI65759 TE65702:TE65759 ADA65702:ADA65759 AMW65702:AMW65759 AWS65702:AWS65759 BGO65702:BGO65759 BQK65702:BQK65759 CAG65702:CAG65759 CKC65702:CKC65759 CTY65702:CTY65759 DDU65702:DDU65759 DNQ65702:DNQ65759 DXM65702:DXM65759 EHI65702:EHI65759 ERE65702:ERE65759 FBA65702:FBA65759 FKW65702:FKW65759 FUS65702:FUS65759 GEO65702:GEO65759 GOK65702:GOK65759 GYG65702:GYG65759 HIC65702:HIC65759 HRY65702:HRY65759 IBU65702:IBU65759 ILQ65702:ILQ65759 IVM65702:IVM65759 JFI65702:JFI65759 JPE65702:JPE65759 JZA65702:JZA65759 KIW65702:KIW65759 KSS65702:KSS65759 LCO65702:LCO65759 LMK65702:LMK65759 LWG65702:LWG65759 MGC65702:MGC65759 MPY65702:MPY65759 MZU65702:MZU65759 NJQ65702:NJQ65759 NTM65702:NTM65759 ODI65702:ODI65759 ONE65702:ONE65759 OXA65702:OXA65759 PGW65702:PGW65759 PQS65702:PQS65759 QAO65702:QAO65759 QKK65702:QKK65759 QUG65702:QUG65759 REC65702:REC65759 RNY65702:RNY65759 RXU65702:RXU65759 SHQ65702:SHQ65759 SRM65702:SRM65759 TBI65702:TBI65759 TLE65702:TLE65759 TVA65702:TVA65759 UEW65702:UEW65759 UOS65702:UOS65759 UYO65702:UYO65759 VIK65702:VIK65759 VSG65702:VSG65759 WCC65702:WCC65759 WLY65702:WLY65759 WVU65702:WVU65759 M131238:M131295 JI131238:JI131295 TE131238:TE131295 ADA131238:ADA131295 AMW131238:AMW131295 AWS131238:AWS131295 BGO131238:BGO131295 BQK131238:BQK131295 CAG131238:CAG131295 CKC131238:CKC131295 CTY131238:CTY131295 DDU131238:DDU131295 DNQ131238:DNQ131295 DXM131238:DXM131295 EHI131238:EHI131295 ERE131238:ERE131295 FBA131238:FBA131295 FKW131238:FKW131295 FUS131238:FUS131295 GEO131238:GEO131295 GOK131238:GOK131295 GYG131238:GYG131295 HIC131238:HIC131295 HRY131238:HRY131295 IBU131238:IBU131295 ILQ131238:ILQ131295 IVM131238:IVM131295 JFI131238:JFI131295 JPE131238:JPE131295 JZA131238:JZA131295 KIW131238:KIW131295 KSS131238:KSS131295 LCO131238:LCO131295 LMK131238:LMK131295 LWG131238:LWG131295 MGC131238:MGC131295 MPY131238:MPY131295 MZU131238:MZU131295 NJQ131238:NJQ131295 NTM131238:NTM131295 ODI131238:ODI131295 ONE131238:ONE131295 OXA131238:OXA131295 PGW131238:PGW131295 PQS131238:PQS131295 QAO131238:QAO131295 QKK131238:QKK131295 QUG131238:QUG131295 REC131238:REC131295 RNY131238:RNY131295 RXU131238:RXU131295 SHQ131238:SHQ131295 SRM131238:SRM131295 TBI131238:TBI131295 TLE131238:TLE131295 TVA131238:TVA131295 UEW131238:UEW131295 UOS131238:UOS131295 UYO131238:UYO131295 VIK131238:VIK131295 VSG131238:VSG131295 WCC131238:WCC131295 WLY131238:WLY131295 WVU131238:WVU131295 M196774:M196831 JI196774:JI196831 TE196774:TE196831 ADA196774:ADA196831 AMW196774:AMW196831 AWS196774:AWS196831 BGO196774:BGO196831 BQK196774:BQK196831 CAG196774:CAG196831 CKC196774:CKC196831 CTY196774:CTY196831 DDU196774:DDU196831 DNQ196774:DNQ196831 DXM196774:DXM196831 EHI196774:EHI196831 ERE196774:ERE196831 FBA196774:FBA196831 FKW196774:FKW196831 FUS196774:FUS196831 GEO196774:GEO196831 GOK196774:GOK196831 GYG196774:GYG196831 HIC196774:HIC196831 HRY196774:HRY196831 IBU196774:IBU196831 ILQ196774:ILQ196831 IVM196774:IVM196831 JFI196774:JFI196831 JPE196774:JPE196831 JZA196774:JZA196831 KIW196774:KIW196831 KSS196774:KSS196831 LCO196774:LCO196831 LMK196774:LMK196831 LWG196774:LWG196831 MGC196774:MGC196831 MPY196774:MPY196831 MZU196774:MZU196831 NJQ196774:NJQ196831 NTM196774:NTM196831 ODI196774:ODI196831 ONE196774:ONE196831 OXA196774:OXA196831 PGW196774:PGW196831 PQS196774:PQS196831 QAO196774:QAO196831 QKK196774:QKK196831 QUG196774:QUG196831 REC196774:REC196831 RNY196774:RNY196831 RXU196774:RXU196831 SHQ196774:SHQ196831 SRM196774:SRM196831 TBI196774:TBI196831 TLE196774:TLE196831 TVA196774:TVA196831 UEW196774:UEW196831 UOS196774:UOS196831 UYO196774:UYO196831 VIK196774:VIK196831 VSG196774:VSG196831 WCC196774:WCC196831 WLY196774:WLY196831 WVU196774:WVU196831 M262310:M262367 JI262310:JI262367 TE262310:TE262367 ADA262310:ADA262367 AMW262310:AMW262367 AWS262310:AWS262367 BGO262310:BGO262367 BQK262310:BQK262367 CAG262310:CAG262367 CKC262310:CKC262367 CTY262310:CTY262367 DDU262310:DDU262367 DNQ262310:DNQ262367 DXM262310:DXM262367 EHI262310:EHI262367 ERE262310:ERE262367 FBA262310:FBA262367 FKW262310:FKW262367 FUS262310:FUS262367 GEO262310:GEO262367 GOK262310:GOK262367 GYG262310:GYG262367 HIC262310:HIC262367 HRY262310:HRY262367 IBU262310:IBU262367 ILQ262310:ILQ262367 IVM262310:IVM262367 JFI262310:JFI262367 JPE262310:JPE262367 JZA262310:JZA262367 KIW262310:KIW262367 KSS262310:KSS262367 LCO262310:LCO262367 LMK262310:LMK262367 LWG262310:LWG262367 MGC262310:MGC262367 MPY262310:MPY262367 MZU262310:MZU262367 NJQ262310:NJQ262367 NTM262310:NTM262367 ODI262310:ODI262367 ONE262310:ONE262367 OXA262310:OXA262367 PGW262310:PGW262367 PQS262310:PQS262367 QAO262310:QAO262367 QKK262310:QKK262367 QUG262310:QUG262367 REC262310:REC262367 RNY262310:RNY262367 RXU262310:RXU262367 SHQ262310:SHQ262367 SRM262310:SRM262367 TBI262310:TBI262367 TLE262310:TLE262367 TVA262310:TVA262367 UEW262310:UEW262367 UOS262310:UOS262367 UYO262310:UYO262367 VIK262310:VIK262367 VSG262310:VSG262367 WCC262310:WCC262367 WLY262310:WLY262367 WVU262310:WVU262367 M327846:M327903 JI327846:JI327903 TE327846:TE327903 ADA327846:ADA327903 AMW327846:AMW327903 AWS327846:AWS327903 BGO327846:BGO327903 BQK327846:BQK327903 CAG327846:CAG327903 CKC327846:CKC327903 CTY327846:CTY327903 DDU327846:DDU327903 DNQ327846:DNQ327903 DXM327846:DXM327903 EHI327846:EHI327903 ERE327846:ERE327903 FBA327846:FBA327903 FKW327846:FKW327903 FUS327846:FUS327903 GEO327846:GEO327903 GOK327846:GOK327903 GYG327846:GYG327903 HIC327846:HIC327903 HRY327846:HRY327903 IBU327846:IBU327903 ILQ327846:ILQ327903 IVM327846:IVM327903 JFI327846:JFI327903 JPE327846:JPE327903 JZA327846:JZA327903 KIW327846:KIW327903 KSS327846:KSS327903 LCO327846:LCO327903 LMK327846:LMK327903 LWG327846:LWG327903 MGC327846:MGC327903 MPY327846:MPY327903 MZU327846:MZU327903 NJQ327846:NJQ327903 NTM327846:NTM327903 ODI327846:ODI327903 ONE327846:ONE327903 OXA327846:OXA327903 PGW327846:PGW327903 PQS327846:PQS327903 QAO327846:QAO327903 QKK327846:QKK327903 QUG327846:QUG327903 REC327846:REC327903 RNY327846:RNY327903 RXU327846:RXU327903 SHQ327846:SHQ327903 SRM327846:SRM327903 TBI327846:TBI327903 TLE327846:TLE327903 TVA327846:TVA327903 UEW327846:UEW327903 UOS327846:UOS327903 UYO327846:UYO327903 VIK327846:VIK327903 VSG327846:VSG327903 WCC327846:WCC327903 WLY327846:WLY327903 WVU327846:WVU327903 M393382:M393439 JI393382:JI393439 TE393382:TE393439 ADA393382:ADA393439 AMW393382:AMW393439 AWS393382:AWS393439 BGO393382:BGO393439 BQK393382:BQK393439 CAG393382:CAG393439 CKC393382:CKC393439 CTY393382:CTY393439 DDU393382:DDU393439 DNQ393382:DNQ393439 DXM393382:DXM393439 EHI393382:EHI393439 ERE393382:ERE393439 FBA393382:FBA393439 FKW393382:FKW393439 FUS393382:FUS393439 GEO393382:GEO393439 GOK393382:GOK393439 GYG393382:GYG393439 HIC393382:HIC393439 HRY393382:HRY393439 IBU393382:IBU393439 ILQ393382:ILQ393439 IVM393382:IVM393439 JFI393382:JFI393439 JPE393382:JPE393439 JZA393382:JZA393439 KIW393382:KIW393439 KSS393382:KSS393439 LCO393382:LCO393439 LMK393382:LMK393439 LWG393382:LWG393439 MGC393382:MGC393439 MPY393382:MPY393439 MZU393382:MZU393439 NJQ393382:NJQ393439 NTM393382:NTM393439 ODI393382:ODI393439 ONE393382:ONE393439 OXA393382:OXA393439 PGW393382:PGW393439 PQS393382:PQS393439 QAO393382:QAO393439 QKK393382:QKK393439 QUG393382:QUG393439 REC393382:REC393439 RNY393382:RNY393439 RXU393382:RXU393439 SHQ393382:SHQ393439 SRM393382:SRM393439 TBI393382:TBI393439 TLE393382:TLE393439 TVA393382:TVA393439 UEW393382:UEW393439 UOS393382:UOS393439 UYO393382:UYO393439 VIK393382:VIK393439 VSG393382:VSG393439 WCC393382:WCC393439 WLY393382:WLY393439 WVU393382:WVU393439 M458918:M458975 JI458918:JI458975 TE458918:TE458975 ADA458918:ADA458975 AMW458918:AMW458975 AWS458918:AWS458975 BGO458918:BGO458975 BQK458918:BQK458975 CAG458918:CAG458975 CKC458918:CKC458975 CTY458918:CTY458975 DDU458918:DDU458975 DNQ458918:DNQ458975 DXM458918:DXM458975 EHI458918:EHI458975 ERE458918:ERE458975 FBA458918:FBA458975 FKW458918:FKW458975 FUS458918:FUS458975 GEO458918:GEO458975 GOK458918:GOK458975 GYG458918:GYG458975 HIC458918:HIC458975 HRY458918:HRY458975 IBU458918:IBU458975 ILQ458918:ILQ458975 IVM458918:IVM458975 JFI458918:JFI458975 JPE458918:JPE458975 JZA458918:JZA458975 KIW458918:KIW458975 KSS458918:KSS458975 LCO458918:LCO458975 LMK458918:LMK458975 LWG458918:LWG458975 MGC458918:MGC458975 MPY458918:MPY458975 MZU458918:MZU458975 NJQ458918:NJQ458975 NTM458918:NTM458975 ODI458918:ODI458975 ONE458918:ONE458975 OXA458918:OXA458975 PGW458918:PGW458975 PQS458918:PQS458975 QAO458918:QAO458975 QKK458918:QKK458975 QUG458918:QUG458975 REC458918:REC458975 RNY458918:RNY458975 RXU458918:RXU458975 SHQ458918:SHQ458975 SRM458918:SRM458975 TBI458918:TBI458975 TLE458918:TLE458975 TVA458918:TVA458975 UEW458918:UEW458975 UOS458918:UOS458975 UYO458918:UYO458975 VIK458918:VIK458975 VSG458918:VSG458975 WCC458918:WCC458975 WLY458918:WLY458975 WVU458918:WVU458975 M524454:M524511 JI524454:JI524511 TE524454:TE524511 ADA524454:ADA524511 AMW524454:AMW524511 AWS524454:AWS524511 BGO524454:BGO524511 BQK524454:BQK524511 CAG524454:CAG524511 CKC524454:CKC524511 CTY524454:CTY524511 DDU524454:DDU524511 DNQ524454:DNQ524511 DXM524454:DXM524511 EHI524454:EHI524511 ERE524454:ERE524511 FBA524454:FBA524511 FKW524454:FKW524511 FUS524454:FUS524511 GEO524454:GEO524511 GOK524454:GOK524511 GYG524454:GYG524511 HIC524454:HIC524511 HRY524454:HRY524511 IBU524454:IBU524511 ILQ524454:ILQ524511 IVM524454:IVM524511 JFI524454:JFI524511 JPE524454:JPE524511 JZA524454:JZA524511 KIW524454:KIW524511 KSS524454:KSS524511 LCO524454:LCO524511 LMK524454:LMK524511 LWG524454:LWG524511 MGC524454:MGC524511 MPY524454:MPY524511 MZU524454:MZU524511 NJQ524454:NJQ524511 NTM524454:NTM524511 ODI524454:ODI524511 ONE524454:ONE524511 OXA524454:OXA524511 PGW524454:PGW524511 PQS524454:PQS524511 QAO524454:QAO524511 QKK524454:QKK524511 QUG524454:QUG524511 REC524454:REC524511 RNY524454:RNY524511 RXU524454:RXU524511 SHQ524454:SHQ524511 SRM524454:SRM524511 TBI524454:TBI524511 TLE524454:TLE524511 TVA524454:TVA524511 UEW524454:UEW524511 UOS524454:UOS524511 UYO524454:UYO524511 VIK524454:VIK524511 VSG524454:VSG524511 WCC524454:WCC524511 WLY524454:WLY524511 WVU524454:WVU524511 M589990:M590047 JI589990:JI590047 TE589990:TE590047 ADA589990:ADA590047 AMW589990:AMW590047 AWS589990:AWS590047 BGO589990:BGO590047 BQK589990:BQK590047 CAG589990:CAG590047 CKC589990:CKC590047 CTY589990:CTY590047 DDU589990:DDU590047 DNQ589990:DNQ590047 DXM589990:DXM590047 EHI589990:EHI590047 ERE589990:ERE590047 FBA589990:FBA590047 FKW589990:FKW590047 FUS589990:FUS590047 GEO589990:GEO590047 GOK589990:GOK590047 GYG589990:GYG590047 HIC589990:HIC590047 HRY589990:HRY590047 IBU589990:IBU590047 ILQ589990:ILQ590047 IVM589990:IVM590047 JFI589990:JFI590047 JPE589990:JPE590047 JZA589990:JZA590047 KIW589990:KIW590047 KSS589990:KSS590047 LCO589990:LCO590047 LMK589990:LMK590047 LWG589990:LWG590047 MGC589990:MGC590047 MPY589990:MPY590047 MZU589990:MZU590047 NJQ589990:NJQ590047 NTM589990:NTM590047 ODI589990:ODI590047 ONE589990:ONE590047 OXA589990:OXA590047 PGW589990:PGW590047 PQS589990:PQS590047 QAO589990:QAO590047 QKK589990:QKK590047 QUG589990:QUG590047 REC589990:REC590047 RNY589990:RNY590047 RXU589990:RXU590047 SHQ589990:SHQ590047 SRM589990:SRM590047 TBI589990:TBI590047 TLE589990:TLE590047 TVA589990:TVA590047 UEW589990:UEW590047 UOS589990:UOS590047 UYO589990:UYO590047 VIK589990:VIK590047 VSG589990:VSG590047 WCC589990:WCC590047 WLY589990:WLY590047 WVU589990:WVU590047 M655526:M655583 JI655526:JI655583 TE655526:TE655583 ADA655526:ADA655583 AMW655526:AMW655583 AWS655526:AWS655583 BGO655526:BGO655583 BQK655526:BQK655583 CAG655526:CAG655583 CKC655526:CKC655583 CTY655526:CTY655583 DDU655526:DDU655583 DNQ655526:DNQ655583 DXM655526:DXM655583 EHI655526:EHI655583 ERE655526:ERE655583 FBA655526:FBA655583 FKW655526:FKW655583 FUS655526:FUS655583 GEO655526:GEO655583 GOK655526:GOK655583 GYG655526:GYG655583 HIC655526:HIC655583 HRY655526:HRY655583 IBU655526:IBU655583 ILQ655526:ILQ655583 IVM655526:IVM655583 JFI655526:JFI655583 JPE655526:JPE655583 JZA655526:JZA655583 KIW655526:KIW655583 KSS655526:KSS655583 LCO655526:LCO655583 LMK655526:LMK655583 LWG655526:LWG655583 MGC655526:MGC655583 MPY655526:MPY655583 MZU655526:MZU655583 NJQ655526:NJQ655583 NTM655526:NTM655583 ODI655526:ODI655583 ONE655526:ONE655583 OXA655526:OXA655583 PGW655526:PGW655583 PQS655526:PQS655583 QAO655526:QAO655583 QKK655526:QKK655583 QUG655526:QUG655583 REC655526:REC655583 RNY655526:RNY655583 RXU655526:RXU655583 SHQ655526:SHQ655583 SRM655526:SRM655583 TBI655526:TBI655583 TLE655526:TLE655583 TVA655526:TVA655583 UEW655526:UEW655583 UOS655526:UOS655583 UYO655526:UYO655583 VIK655526:VIK655583 VSG655526:VSG655583 WCC655526:WCC655583 WLY655526:WLY655583 WVU655526:WVU655583 M721062:M721119 JI721062:JI721119 TE721062:TE721119 ADA721062:ADA721119 AMW721062:AMW721119 AWS721062:AWS721119 BGO721062:BGO721119 BQK721062:BQK721119 CAG721062:CAG721119 CKC721062:CKC721119 CTY721062:CTY721119 DDU721062:DDU721119 DNQ721062:DNQ721119 DXM721062:DXM721119 EHI721062:EHI721119 ERE721062:ERE721119 FBA721062:FBA721119 FKW721062:FKW721119 FUS721062:FUS721119 GEO721062:GEO721119 GOK721062:GOK721119 GYG721062:GYG721119 HIC721062:HIC721119 HRY721062:HRY721119 IBU721062:IBU721119 ILQ721062:ILQ721119 IVM721062:IVM721119 JFI721062:JFI721119 JPE721062:JPE721119 JZA721062:JZA721119 KIW721062:KIW721119 KSS721062:KSS721119 LCO721062:LCO721119 LMK721062:LMK721119 LWG721062:LWG721119 MGC721062:MGC721119 MPY721062:MPY721119 MZU721062:MZU721119 NJQ721062:NJQ721119 NTM721062:NTM721119 ODI721062:ODI721119 ONE721062:ONE721119 OXA721062:OXA721119 PGW721062:PGW721119 PQS721062:PQS721119 QAO721062:QAO721119 QKK721062:QKK721119 QUG721062:QUG721119 REC721062:REC721119 RNY721062:RNY721119 RXU721062:RXU721119 SHQ721062:SHQ721119 SRM721062:SRM721119 TBI721062:TBI721119 TLE721062:TLE721119 TVA721062:TVA721119 UEW721062:UEW721119 UOS721062:UOS721119 UYO721062:UYO721119 VIK721062:VIK721119 VSG721062:VSG721119 WCC721062:WCC721119 WLY721062:WLY721119 WVU721062:WVU721119 M786598:M786655 JI786598:JI786655 TE786598:TE786655 ADA786598:ADA786655 AMW786598:AMW786655 AWS786598:AWS786655 BGO786598:BGO786655 BQK786598:BQK786655 CAG786598:CAG786655 CKC786598:CKC786655 CTY786598:CTY786655 DDU786598:DDU786655 DNQ786598:DNQ786655 DXM786598:DXM786655 EHI786598:EHI786655 ERE786598:ERE786655 FBA786598:FBA786655 FKW786598:FKW786655 FUS786598:FUS786655 GEO786598:GEO786655 GOK786598:GOK786655 GYG786598:GYG786655 HIC786598:HIC786655 HRY786598:HRY786655 IBU786598:IBU786655 ILQ786598:ILQ786655 IVM786598:IVM786655 JFI786598:JFI786655 JPE786598:JPE786655 JZA786598:JZA786655 KIW786598:KIW786655 KSS786598:KSS786655 LCO786598:LCO786655 LMK786598:LMK786655 LWG786598:LWG786655 MGC786598:MGC786655 MPY786598:MPY786655 MZU786598:MZU786655 NJQ786598:NJQ786655 NTM786598:NTM786655 ODI786598:ODI786655 ONE786598:ONE786655 OXA786598:OXA786655 PGW786598:PGW786655 PQS786598:PQS786655 QAO786598:QAO786655 QKK786598:QKK786655 QUG786598:QUG786655 REC786598:REC786655 RNY786598:RNY786655 RXU786598:RXU786655 SHQ786598:SHQ786655 SRM786598:SRM786655 TBI786598:TBI786655 TLE786598:TLE786655 TVA786598:TVA786655 UEW786598:UEW786655 UOS786598:UOS786655 UYO786598:UYO786655 VIK786598:VIK786655 VSG786598:VSG786655 WCC786598:WCC786655 WLY786598:WLY786655 WVU786598:WVU786655 M852134:M852191 JI852134:JI852191 TE852134:TE852191 ADA852134:ADA852191 AMW852134:AMW852191 AWS852134:AWS852191 BGO852134:BGO852191 BQK852134:BQK852191 CAG852134:CAG852191 CKC852134:CKC852191 CTY852134:CTY852191 DDU852134:DDU852191 DNQ852134:DNQ852191 DXM852134:DXM852191 EHI852134:EHI852191 ERE852134:ERE852191 FBA852134:FBA852191 FKW852134:FKW852191 FUS852134:FUS852191 GEO852134:GEO852191 GOK852134:GOK852191 GYG852134:GYG852191 HIC852134:HIC852191 HRY852134:HRY852191 IBU852134:IBU852191 ILQ852134:ILQ852191 IVM852134:IVM852191 JFI852134:JFI852191 JPE852134:JPE852191 JZA852134:JZA852191 KIW852134:KIW852191 KSS852134:KSS852191 LCO852134:LCO852191 LMK852134:LMK852191 LWG852134:LWG852191 MGC852134:MGC852191 MPY852134:MPY852191 MZU852134:MZU852191 NJQ852134:NJQ852191 NTM852134:NTM852191 ODI852134:ODI852191 ONE852134:ONE852191 OXA852134:OXA852191 PGW852134:PGW852191 PQS852134:PQS852191 QAO852134:QAO852191 QKK852134:QKK852191 QUG852134:QUG852191 REC852134:REC852191 RNY852134:RNY852191 RXU852134:RXU852191 SHQ852134:SHQ852191 SRM852134:SRM852191 TBI852134:TBI852191 TLE852134:TLE852191 TVA852134:TVA852191 UEW852134:UEW852191 UOS852134:UOS852191 UYO852134:UYO852191 VIK852134:VIK852191 VSG852134:VSG852191 WCC852134:WCC852191 WLY852134:WLY852191 WVU852134:WVU852191 M917670:M917727 JI917670:JI917727 TE917670:TE917727 ADA917670:ADA917727 AMW917670:AMW917727 AWS917670:AWS917727 BGO917670:BGO917727 BQK917670:BQK917727 CAG917670:CAG917727 CKC917670:CKC917727 CTY917670:CTY917727 DDU917670:DDU917727 DNQ917670:DNQ917727 DXM917670:DXM917727 EHI917670:EHI917727 ERE917670:ERE917727 FBA917670:FBA917727 FKW917670:FKW917727 FUS917670:FUS917727 GEO917670:GEO917727 GOK917670:GOK917727 GYG917670:GYG917727 HIC917670:HIC917727 HRY917670:HRY917727 IBU917670:IBU917727 ILQ917670:ILQ917727 IVM917670:IVM917727 JFI917670:JFI917727 JPE917670:JPE917727 JZA917670:JZA917727 KIW917670:KIW917727 KSS917670:KSS917727 LCO917670:LCO917727 LMK917670:LMK917727 LWG917670:LWG917727 MGC917670:MGC917727 MPY917670:MPY917727 MZU917670:MZU917727 NJQ917670:NJQ917727 NTM917670:NTM917727 ODI917670:ODI917727 ONE917670:ONE917727 OXA917670:OXA917727 PGW917670:PGW917727 PQS917670:PQS917727 QAO917670:QAO917727 QKK917670:QKK917727 QUG917670:QUG917727 REC917670:REC917727 RNY917670:RNY917727 RXU917670:RXU917727 SHQ917670:SHQ917727 SRM917670:SRM917727 TBI917670:TBI917727 TLE917670:TLE917727 TVA917670:TVA917727 UEW917670:UEW917727 UOS917670:UOS917727 UYO917670:UYO917727 VIK917670:VIK917727 VSG917670:VSG917727 WCC917670:WCC917727 WLY917670:WLY917727 WVU917670:WVU917727 M983206:M983263 JI983206:JI983263 TE983206:TE983263 ADA983206:ADA983263 AMW983206:AMW983263 AWS983206:AWS983263 BGO983206:BGO983263 BQK983206:BQK983263 CAG983206:CAG983263 CKC983206:CKC983263 CTY983206:CTY983263 DDU983206:DDU983263 DNQ983206:DNQ983263 DXM983206:DXM983263 EHI983206:EHI983263 ERE983206:ERE983263 FBA983206:FBA983263 FKW983206:FKW983263 FUS983206:FUS983263 GEO983206:GEO983263 GOK983206:GOK983263 GYG983206:GYG983263 HIC983206:HIC983263 HRY983206:HRY983263 IBU983206:IBU983263 ILQ983206:ILQ983263 IVM983206:IVM983263 JFI983206:JFI983263 JPE983206:JPE983263 JZA983206:JZA983263 KIW983206:KIW983263 KSS983206:KSS983263 LCO983206:LCO983263 LMK983206:LMK983263 LWG983206:LWG983263 MGC983206:MGC983263 MPY983206:MPY983263 MZU983206:MZU983263 NJQ983206:NJQ983263 NTM983206:NTM983263 ODI983206:ODI983263 ONE983206:ONE983263 OXA983206:OXA983263 PGW983206:PGW983263 PQS983206:PQS983263 QAO983206:QAO983263 QKK983206:QKK983263 QUG983206:QUG983263 REC983206:REC983263 RNY983206:RNY983263 RXU983206:RXU983263 SHQ983206:SHQ983263 SRM983206:SRM983263 TBI983206:TBI983263 TLE983206:TLE983263 TVA983206:TVA983263 UEW983206:UEW983263 UOS983206:UOS983263 UYO983206:UYO983263 VIK983206:VIK983263 VSG983206:VSG983263 WCC983206:WCC983263 WLY983206:WLY983263 WVU983206:WVU983263 M276:M278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M65812:M65814 JI65812:JI65814 TE65812:TE65814 ADA65812:ADA65814 AMW65812:AMW65814 AWS65812:AWS65814 BGO65812:BGO65814 BQK65812:BQK65814 CAG65812:CAG65814 CKC65812:CKC65814 CTY65812:CTY65814 DDU65812:DDU65814 DNQ65812:DNQ65814 DXM65812:DXM65814 EHI65812:EHI65814 ERE65812:ERE65814 FBA65812:FBA65814 FKW65812:FKW65814 FUS65812:FUS65814 GEO65812:GEO65814 GOK65812:GOK65814 GYG65812:GYG65814 HIC65812:HIC65814 HRY65812:HRY65814 IBU65812:IBU65814 ILQ65812:ILQ65814 IVM65812:IVM65814 JFI65812:JFI65814 JPE65812:JPE65814 JZA65812:JZA65814 KIW65812:KIW65814 KSS65812:KSS65814 LCO65812:LCO65814 LMK65812:LMK65814 LWG65812:LWG65814 MGC65812:MGC65814 MPY65812:MPY65814 MZU65812:MZU65814 NJQ65812:NJQ65814 NTM65812:NTM65814 ODI65812:ODI65814 ONE65812:ONE65814 OXA65812:OXA65814 PGW65812:PGW65814 PQS65812:PQS65814 QAO65812:QAO65814 QKK65812:QKK65814 QUG65812:QUG65814 REC65812:REC65814 RNY65812:RNY65814 RXU65812:RXU65814 SHQ65812:SHQ65814 SRM65812:SRM65814 TBI65812:TBI65814 TLE65812:TLE65814 TVA65812:TVA65814 UEW65812:UEW65814 UOS65812:UOS65814 UYO65812:UYO65814 VIK65812:VIK65814 VSG65812:VSG65814 WCC65812:WCC65814 WLY65812:WLY65814 WVU65812:WVU65814 M131348:M131350 JI131348:JI131350 TE131348:TE131350 ADA131348:ADA131350 AMW131348:AMW131350 AWS131348:AWS131350 BGO131348:BGO131350 BQK131348:BQK131350 CAG131348:CAG131350 CKC131348:CKC131350 CTY131348:CTY131350 DDU131348:DDU131350 DNQ131348:DNQ131350 DXM131348:DXM131350 EHI131348:EHI131350 ERE131348:ERE131350 FBA131348:FBA131350 FKW131348:FKW131350 FUS131348:FUS131350 GEO131348:GEO131350 GOK131348:GOK131350 GYG131348:GYG131350 HIC131348:HIC131350 HRY131348:HRY131350 IBU131348:IBU131350 ILQ131348:ILQ131350 IVM131348:IVM131350 JFI131348:JFI131350 JPE131348:JPE131350 JZA131348:JZA131350 KIW131348:KIW131350 KSS131348:KSS131350 LCO131348:LCO131350 LMK131348:LMK131350 LWG131348:LWG131350 MGC131348:MGC131350 MPY131348:MPY131350 MZU131348:MZU131350 NJQ131348:NJQ131350 NTM131348:NTM131350 ODI131348:ODI131350 ONE131348:ONE131350 OXA131348:OXA131350 PGW131348:PGW131350 PQS131348:PQS131350 QAO131348:QAO131350 QKK131348:QKK131350 QUG131348:QUG131350 REC131348:REC131350 RNY131348:RNY131350 RXU131348:RXU131350 SHQ131348:SHQ131350 SRM131348:SRM131350 TBI131348:TBI131350 TLE131348:TLE131350 TVA131348:TVA131350 UEW131348:UEW131350 UOS131348:UOS131350 UYO131348:UYO131350 VIK131348:VIK131350 VSG131348:VSG131350 WCC131348:WCC131350 WLY131348:WLY131350 WVU131348:WVU131350 M196884:M196886 JI196884:JI196886 TE196884:TE196886 ADA196884:ADA196886 AMW196884:AMW196886 AWS196884:AWS196886 BGO196884:BGO196886 BQK196884:BQK196886 CAG196884:CAG196886 CKC196884:CKC196886 CTY196884:CTY196886 DDU196884:DDU196886 DNQ196884:DNQ196886 DXM196884:DXM196886 EHI196884:EHI196886 ERE196884:ERE196886 FBA196884:FBA196886 FKW196884:FKW196886 FUS196884:FUS196886 GEO196884:GEO196886 GOK196884:GOK196886 GYG196884:GYG196886 HIC196884:HIC196886 HRY196884:HRY196886 IBU196884:IBU196886 ILQ196884:ILQ196886 IVM196884:IVM196886 JFI196884:JFI196886 JPE196884:JPE196886 JZA196884:JZA196886 KIW196884:KIW196886 KSS196884:KSS196886 LCO196884:LCO196886 LMK196884:LMK196886 LWG196884:LWG196886 MGC196884:MGC196886 MPY196884:MPY196886 MZU196884:MZU196886 NJQ196884:NJQ196886 NTM196884:NTM196886 ODI196884:ODI196886 ONE196884:ONE196886 OXA196884:OXA196886 PGW196884:PGW196886 PQS196884:PQS196886 QAO196884:QAO196886 QKK196884:QKK196886 QUG196884:QUG196886 REC196884:REC196886 RNY196884:RNY196886 RXU196884:RXU196886 SHQ196884:SHQ196886 SRM196884:SRM196886 TBI196884:TBI196886 TLE196884:TLE196886 TVA196884:TVA196886 UEW196884:UEW196886 UOS196884:UOS196886 UYO196884:UYO196886 VIK196884:VIK196886 VSG196884:VSG196886 WCC196884:WCC196886 WLY196884:WLY196886 WVU196884:WVU196886 M262420:M262422 JI262420:JI262422 TE262420:TE262422 ADA262420:ADA262422 AMW262420:AMW262422 AWS262420:AWS262422 BGO262420:BGO262422 BQK262420:BQK262422 CAG262420:CAG262422 CKC262420:CKC262422 CTY262420:CTY262422 DDU262420:DDU262422 DNQ262420:DNQ262422 DXM262420:DXM262422 EHI262420:EHI262422 ERE262420:ERE262422 FBA262420:FBA262422 FKW262420:FKW262422 FUS262420:FUS262422 GEO262420:GEO262422 GOK262420:GOK262422 GYG262420:GYG262422 HIC262420:HIC262422 HRY262420:HRY262422 IBU262420:IBU262422 ILQ262420:ILQ262422 IVM262420:IVM262422 JFI262420:JFI262422 JPE262420:JPE262422 JZA262420:JZA262422 KIW262420:KIW262422 KSS262420:KSS262422 LCO262420:LCO262422 LMK262420:LMK262422 LWG262420:LWG262422 MGC262420:MGC262422 MPY262420:MPY262422 MZU262420:MZU262422 NJQ262420:NJQ262422 NTM262420:NTM262422 ODI262420:ODI262422 ONE262420:ONE262422 OXA262420:OXA262422 PGW262420:PGW262422 PQS262420:PQS262422 QAO262420:QAO262422 QKK262420:QKK262422 QUG262420:QUG262422 REC262420:REC262422 RNY262420:RNY262422 RXU262420:RXU262422 SHQ262420:SHQ262422 SRM262420:SRM262422 TBI262420:TBI262422 TLE262420:TLE262422 TVA262420:TVA262422 UEW262420:UEW262422 UOS262420:UOS262422 UYO262420:UYO262422 VIK262420:VIK262422 VSG262420:VSG262422 WCC262420:WCC262422 WLY262420:WLY262422 WVU262420:WVU262422 M327956:M327958 JI327956:JI327958 TE327956:TE327958 ADA327956:ADA327958 AMW327956:AMW327958 AWS327956:AWS327958 BGO327956:BGO327958 BQK327956:BQK327958 CAG327956:CAG327958 CKC327956:CKC327958 CTY327956:CTY327958 DDU327956:DDU327958 DNQ327956:DNQ327958 DXM327956:DXM327958 EHI327956:EHI327958 ERE327956:ERE327958 FBA327956:FBA327958 FKW327956:FKW327958 FUS327956:FUS327958 GEO327956:GEO327958 GOK327956:GOK327958 GYG327956:GYG327958 HIC327956:HIC327958 HRY327956:HRY327958 IBU327956:IBU327958 ILQ327956:ILQ327958 IVM327956:IVM327958 JFI327956:JFI327958 JPE327956:JPE327958 JZA327956:JZA327958 KIW327956:KIW327958 KSS327956:KSS327958 LCO327956:LCO327958 LMK327956:LMK327958 LWG327956:LWG327958 MGC327956:MGC327958 MPY327956:MPY327958 MZU327956:MZU327958 NJQ327956:NJQ327958 NTM327956:NTM327958 ODI327956:ODI327958 ONE327956:ONE327958 OXA327956:OXA327958 PGW327956:PGW327958 PQS327956:PQS327958 QAO327956:QAO327958 QKK327956:QKK327958 QUG327956:QUG327958 REC327956:REC327958 RNY327956:RNY327958 RXU327956:RXU327958 SHQ327956:SHQ327958 SRM327956:SRM327958 TBI327956:TBI327958 TLE327956:TLE327958 TVA327956:TVA327958 UEW327956:UEW327958 UOS327956:UOS327958 UYO327956:UYO327958 VIK327956:VIK327958 VSG327956:VSG327958 WCC327956:WCC327958 WLY327956:WLY327958 WVU327956:WVU327958 M393492:M393494 JI393492:JI393494 TE393492:TE393494 ADA393492:ADA393494 AMW393492:AMW393494 AWS393492:AWS393494 BGO393492:BGO393494 BQK393492:BQK393494 CAG393492:CAG393494 CKC393492:CKC393494 CTY393492:CTY393494 DDU393492:DDU393494 DNQ393492:DNQ393494 DXM393492:DXM393494 EHI393492:EHI393494 ERE393492:ERE393494 FBA393492:FBA393494 FKW393492:FKW393494 FUS393492:FUS393494 GEO393492:GEO393494 GOK393492:GOK393494 GYG393492:GYG393494 HIC393492:HIC393494 HRY393492:HRY393494 IBU393492:IBU393494 ILQ393492:ILQ393494 IVM393492:IVM393494 JFI393492:JFI393494 JPE393492:JPE393494 JZA393492:JZA393494 KIW393492:KIW393494 KSS393492:KSS393494 LCO393492:LCO393494 LMK393492:LMK393494 LWG393492:LWG393494 MGC393492:MGC393494 MPY393492:MPY393494 MZU393492:MZU393494 NJQ393492:NJQ393494 NTM393492:NTM393494 ODI393492:ODI393494 ONE393492:ONE393494 OXA393492:OXA393494 PGW393492:PGW393494 PQS393492:PQS393494 QAO393492:QAO393494 QKK393492:QKK393494 QUG393492:QUG393494 REC393492:REC393494 RNY393492:RNY393494 RXU393492:RXU393494 SHQ393492:SHQ393494 SRM393492:SRM393494 TBI393492:TBI393494 TLE393492:TLE393494 TVA393492:TVA393494 UEW393492:UEW393494 UOS393492:UOS393494 UYO393492:UYO393494 VIK393492:VIK393494 VSG393492:VSG393494 WCC393492:WCC393494 WLY393492:WLY393494 WVU393492:WVU393494 M459028:M459030 JI459028:JI459030 TE459028:TE459030 ADA459028:ADA459030 AMW459028:AMW459030 AWS459028:AWS459030 BGO459028:BGO459030 BQK459028:BQK459030 CAG459028:CAG459030 CKC459028:CKC459030 CTY459028:CTY459030 DDU459028:DDU459030 DNQ459028:DNQ459030 DXM459028:DXM459030 EHI459028:EHI459030 ERE459028:ERE459030 FBA459028:FBA459030 FKW459028:FKW459030 FUS459028:FUS459030 GEO459028:GEO459030 GOK459028:GOK459030 GYG459028:GYG459030 HIC459028:HIC459030 HRY459028:HRY459030 IBU459028:IBU459030 ILQ459028:ILQ459030 IVM459028:IVM459030 JFI459028:JFI459030 JPE459028:JPE459030 JZA459028:JZA459030 KIW459028:KIW459030 KSS459028:KSS459030 LCO459028:LCO459030 LMK459028:LMK459030 LWG459028:LWG459030 MGC459028:MGC459030 MPY459028:MPY459030 MZU459028:MZU459030 NJQ459028:NJQ459030 NTM459028:NTM459030 ODI459028:ODI459030 ONE459028:ONE459030 OXA459028:OXA459030 PGW459028:PGW459030 PQS459028:PQS459030 QAO459028:QAO459030 QKK459028:QKK459030 QUG459028:QUG459030 REC459028:REC459030 RNY459028:RNY459030 RXU459028:RXU459030 SHQ459028:SHQ459030 SRM459028:SRM459030 TBI459028:TBI459030 TLE459028:TLE459030 TVA459028:TVA459030 UEW459028:UEW459030 UOS459028:UOS459030 UYO459028:UYO459030 VIK459028:VIK459030 VSG459028:VSG459030 WCC459028:WCC459030 WLY459028:WLY459030 WVU459028:WVU459030 M524564:M524566 JI524564:JI524566 TE524564:TE524566 ADA524564:ADA524566 AMW524564:AMW524566 AWS524564:AWS524566 BGO524564:BGO524566 BQK524564:BQK524566 CAG524564:CAG524566 CKC524564:CKC524566 CTY524564:CTY524566 DDU524564:DDU524566 DNQ524564:DNQ524566 DXM524564:DXM524566 EHI524564:EHI524566 ERE524564:ERE524566 FBA524564:FBA524566 FKW524564:FKW524566 FUS524564:FUS524566 GEO524564:GEO524566 GOK524564:GOK524566 GYG524564:GYG524566 HIC524564:HIC524566 HRY524564:HRY524566 IBU524564:IBU524566 ILQ524564:ILQ524566 IVM524564:IVM524566 JFI524564:JFI524566 JPE524564:JPE524566 JZA524564:JZA524566 KIW524564:KIW524566 KSS524564:KSS524566 LCO524564:LCO524566 LMK524564:LMK524566 LWG524564:LWG524566 MGC524564:MGC524566 MPY524564:MPY524566 MZU524564:MZU524566 NJQ524564:NJQ524566 NTM524564:NTM524566 ODI524564:ODI524566 ONE524564:ONE524566 OXA524564:OXA524566 PGW524564:PGW524566 PQS524564:PQS524566 QAO524564:QAO524566 QKK524564:QKK524566 QUG524564:QUG524566 REC524564:REC524566 RNY524564:RNY524566 RXU524564:RXU524566 SHQ524564:SHQ524566 SRM524564:SRM524566 TBI524564:TBI524566 TLE524564:TLE524566 TVA524564:TVA524566 UEW524564:UEW524566 UOS524564:UOS524566 UYO524564:UYO524566 VIK524564:VIK524566 VSG524564:VSG524566 WCC524564:WCC524566 WLY524564:WLY524566 WVU524564:WVU524566 M590100:M590102 JI590100:JI590102 TE590100:TE590102 ADA590100:ADA590102 AMW590100:AMW590102 AWS590100:AWS590102 BGO590100:BGO590102 BQK590100:BQK590102 CAG590100:CAG590102 CKC590100:CKC590102 CTY590100:CTY590102 DDU590100:DDU590102 DNQ590100:DNQ590102 DXM590100:DXM590102 EHI590100:EHI590102 ERE590100:ERE590102 FBA590100:FBA590102 FKW590100:FKW590102 FUS590100:FUS590102 GEO590100:GEO590102 GOK590100:GOK590102 GYG590100:GYG590102 HIC590100:HIC590102 HRY590100:HRY590102 IBU590100:IBU590102 ILQ590100:ILQ590102 IVM590100:IVM590102 JFI590100:JFI590102 JPE590100:JPE590102 JZA590100:JZA590102 KIW590100:KIW590102 KSS590100:KSS590102 LCO590100:LCO590102 LMK590100:LMK590102 LWG590100:LWG590102 MGC590100:MGC590102 MPY590100:MPY590102 MZU590100:MZU590102 NJQ590100:NJQ590102 NTM590100:NTM590102 ODI590100:ODI590102 ONE590100:ONE590102 OXA590100:OXA590102 PGW590100:PGW590102 PQS590100:PQS590102 QAO590100:QAO590102 QKK590100:QKK590102 QUG590100:QUG590102 REC590100:REC590102 RNY590100:RNY590102 RXU590100:RXU590102 SHQ590100:SHQ590102 SRM590100:SRM590102 TBI590100:TBI590102 TLE590100:TLE590102 TVA590100:TVA590102 UEW590100:UEW590102 UOS590100:UOS590102 UYO590100:UYO590102 VIK590100:VIK590102 VSG590100:VSG590102 WCC590100:WCC590102 WLY590100:WLY590102 WVU590100:WVU590102 M655636:M655638 JI655636:JI655638 TE655636:TE655638 ADA655636:ADA655638 AMW655636:AMW655638 AWS655636:AWS655638 BGO655636:BGO655638 BQK655636:BQK655638 CAG655636:CAG655638 CKC655636:CKC655638 CTY655636:CTY655638 DDU655636:DDU655638 DNQ655636:DNQ655638 DXM655636:DXM655638 EHI655636:EHI655638 ERE655636:ERE655638 FBA655636:FBA655638 FKW655636:FKW655638 FUS655636:FUS655638 GEO655636:GEO655638 GOK655636:GOK655638 GYG655636:GYG655638 HIC655636:HIC655638 HRY655636:HRY655638 IBU655636:IBU655638 ILQ655636:ILQ655638 IVM655636:IVM655638 JFI655636:JFI655638 JPE655636:JPE655638 JZA655636:JZA655638 KIW655636:KIW655638 KSS655636:KSS655638 LCO655636:LCO655638 LMK655636:LMK655638 LWG655636:LWG655638 MGC655636:MGC655638 MPY655636:MPY655638 MZU655636:MZU655638 NJQ655636:NJQ655638 NTM655636:NTM655638 ODI655636:ODI655638 ONE655636:ONE655638 OXA655636:OXA655638 PGW655636:PGW655638 PQS655636:PQS655638 QAO655636:QAO655638 QKK655636:QKK655638 QUG655636:QUG655638 REC655636:REC655638 RNY655636:RNY655638 RXU655636:RXU655638 SHQ655636:SHQ655638 SRM655636:SRM655638 TBI655636:TBI655638 TLE655636:TLE655638 TVA655636:TVA655638 UEW655636:UEW655638 UOS655636:UOS655638 UYO655636:UYO655638 VIK655636:VIK655638 VSG655636:VSG655638 WCC655636:WCC655638 WLY655636:WLY655638 WVU655636:WVU655638 M721172:M721174 JI721172:JI721174 TE721172:TE721174 ADA721172:ADA721174 AMW721172:AMW721174 AWS721172:AWS721174 BGO721172:BGO721174 BQK721172:BQK721174 CAG721172:CAG721174 CKC721172:CKC721174 CTY721172:CTY721174 DDU721172:DDU721174 DNQ721172:DNQ721174 DXM721172:DXM721174 EHI721172:EHI721174 ERE721172:ERE721174 FBA721172:FBA721174 FKW721172:FKW721174 FUS721172:FUS721174 GEO721172:GEO721174 GOK721172:GOK721174 GYG721172:GYG721174 HIC721172:HIC721174 HRY721172:HRY721174 IBU721172:IBU721174 ILQ721172:ILQ721174 IVM721172:IVM721174 JFI721172:JFI721174 JPE721172:JPE721174 JZA721172:JZA721174 KIW721172:KIW721174 KSS721172:KSS721174 LCO721172:LCO721174 LMK721172:LMK721174 LWG721172:LWG721174 MGC721172:MGC721174 MPY721172:MPY721174 MZU721172:MZU721174 NJQ721172:NJQ721174 NTM721172:NTM721174 ODI721172:ODI721174 ONE721172:ONE721174 OXA721172:OXA721174 PGW721172:PGW721174 PQS721172:PQS721174 QAO721172:QAO721174 QKK721172:QKK721174 QUG721172:QUG721174 REC721172:REC721174 RNY721172:RNY721174 RXU721172:RXU721174 SHQ721172:SHQ721174 SRM721172:SRM721174 TBI721172:TBI721174 TLE721172:TLE721174 TVA721172:TVA721174 UEW721172:UEW721174 UOS721172:UOS721174 UYO721172:UYO721174 VIK721172:VIK721174 VSG721172:VSG721174 WCC721172:WCC721174 WLY721172:WLY721174 WVU721172:WVU721174 M786708:M786710 JI786708:JI786710 TE786708:TE786710 ADA786708:ADA786710 AMW786708:AMW786710 AWS786708:AWS786710 BGO786708:BGO786710 BQK786708:BQK786710 CAG786708:CAG786710 CKC786708:CKC786710 CTY786708:CTY786710 DDU786708:DDU786710 DNQ786708:DNQ786710 DXM786708:DXM786710 EHI786708:EHI786710 ERE786708:ERE786710 FBA786708:FBA786710 FKW786708:FKW786710 FUS786708:FUS786710 GEO786708:GEO786710 GOK786708:GOK786710 GYG786708:GYG786710 HIC786708:HIC786710 HRY786708:HRY786710 IBU786708:IBU786710 ILQ786708:ILQ786710 IVM786708:IVM786710 JFI786708:JFI786710 JPE786708:JPE786710 JZA786708:JZA786710 KIW786708:KIW786710 KSS786708:KSS786710 LCO786708:LCO786710 LMK786708:LMK786710 LWG786708:LWG786710 MGC786708:MGC786710 MPY786708:MPY786710 MZU786708:MZU786710 NJQ786708:NJQ786710 NTM786708:NTM786710 ODI786708:ODI786710 ONE786708:ONE786710 OXA786708:OXA786710 PGW786708:PGW786710 PQS786708:PQS786710 QAO786708:QAO786710 QKK786708:QKK786710 QUG786708:QUG786710 REC786708:REC786710 RNY786708:RNY786710 RXU786708:RXU786710 SHQ786708:SHQ786710 SRM786708:SRM786710 TBI786708:TBI786710 TLE786708:TLE786710 TVA786708:TVA786710 UEW786708:UEW786710 UOS786708:UOS786710 UYO786708:UYO786710 VIK786708:VIK786710 VSG786708:VSG786710 WCC786708:WCC786710 WLY786708:WLY786710 WVU786708:WVU786710 M852244:M852246 JI852244:JI852246 TE852244:TE852246 ADA852244:ADA852246 AMW852244:AMW852246 AWS852244:AWS852246 BGO852244:BGO852246 BQK852244:BQK852246 CAG852244:CAG852246 CKC852244:CKC852246 CTY852244:CTY852246 DDU852244:DDU852246 DNQ852244:DNQ852246 DXM852244:DXM852246 EHI852244:EHI852246 ERE852244:ERE852246 FBA852244:FBA852246 FKW852244:FKW852246 FUS852244:FUS852246 GEO852244:GEO852246 GOK852244:GOK852246 GYG852244:GYG852246 HIC852244:HIC852246 HRY852244:HRY852246 IBU852244:IBU852246 ILQ852244:ILQ852246 IVM852244:IVM852246 JFI852244:JFI852246 JPE852244:JPE852246 JZA852244:JZA852246 KIW852244:KIW852246 KSS852244:KSS852246 LCO852244:LCO852246 LMK852244:LMK852246 LWG852244:LWG852246 MGC852244:MGC852246 MPY852244:MPY852246 MZU852244:MZU852246 NJQ852244:NJQ852246 NTM852244:NTM852246 ODI852244:ODI852246 ONE852244:ONE852246 OXA852244:OXA852246 PGW852244:PGW852246 PQS852244:PQS852246 QAO852244:QAO852246 QKK852244:QKK852246 QUG852244:QUG852246 REC852244:REC852246 RNY852244:RNY852246 RXU852244:RXU852246 SHQ852244:SHQ852246 SRM852244:SRM852246 TBI852244:TBI852246 TLE852244:TLE852246 TVA852244:TVA852246 UEW852244:UEW852246 UOS852244:UOS852246 UYO852244:UYO852246 VIK852244:VIK852246 VSG852244:VSG852246 WCC852244:WCC852246 WLY852244:WLY852246 WVU852244:WVU852246 M917780:M917782 JI917780:JI917782 TE917780:TE917782 ADA917780:ADA917782 AMW917780:AMW917782 AWS917780:AWS917782 BGO917780:BGO917782 BQK917780:BQK917782 CAG917780:CAG917782 CKC917780:CKC917782 CTY917780:CTY917782 DDU917780:DDU917782 DNQ917780:DNQ917782 DXM917780:DXM917782 EHI917780:EHI917782 ERE917780:ERE917782 FBA917780:FBA917782 FKW917780:FKW917782 FUS917780:FUS917782 GEO917780:GEO917782 GOK917780:GOK917782 GYG917780:GYG917782 HIC917780:HIC917782 HRY917780:HRY917782 IBU917780:IBU917782 ILQ917780:ILQ917782 IVM917780:IVM917782 JFI917780:JFI917782 JPE917780:JPE917782 JZA917780:JZA917782 KIW917780:KIW917782 KSS917780:KSS917782 LCO917780:LCO917782 LMK917780:LMK917782 LWG917780:LWG917782 MGC917780:MGC917782 MPY917780:MPY917782 MZU917780:MZU917782 NJQ917780:NJQ917782 NTM917780:NTM917782 ODI917780:ODI917782 ONE917780:ONE917782 OXA917780:OXA917782 PGW917780:PGW917782 PQS917780:PQS917782 QAO917780:QAO917782 QKK917780:QKK917782 QUG917780:QUG917782 REC917780:REC917782 RNY917780:RNY917782 RXU917780:RXU917782 SHQ917780:SHQ917782 SRM917780:SRM917782 TBI917780:TBI917782 TLE917780:TLE917782 TVA917780:TVA917782 UEW917780:UEW917782 UOS917780:UOS917782 UYO917780:UYO917782 VIK917780:VIK917782 VSG917780:VSG917782 WCC917780:WCC917782 WLY917780:WLY917782 WVU917780:WVU917782 M983316:M983318 JI983316:JI983318 TE983316:TE983318 ADA983316:ADA983318 AMW983316:AMW983318 AWS983316:AWS983318 BGO983316:BGO983318 BQK983316:BQK983318 CAG983316:CAG983318 CKC983316:CKC983318 CTY983316:CTY983318 DDU983316:DDU983318 DNQ983316:DNQ983318 DXM983316:DXM983318 EHI983316:EHI983318 ERE983316:ERE983318 FBA983316:FBA983318 FKW983316:FKW983318 FUS983316:FUS983318 GEO983316:GEO983318 GOK983316:GOK983318 GYG983316:GYG983318 HIC983316:HIC983318 HRY983316:HRY983318 IBU983316:IBU983318 ILQ983316:ILQ983318 IVM983316:IVM983318 JFI983316:JFI983318 JPE983316:JPE983318 JZA983316:JZA983318 KIW983316:KIW983318 KSS983316:KSS983318 LCO983316:LCO983318 LMK983316:LMK983318 LWG983316:LWG983318 MGC983316:MGC983318 MPY983316:MPY983318 MZU983316:MZU983318 NJQ983316:NJQ983318 NTM983316:NTM983318 ODI983316:ODI983318 ONE983316:ONE983318 OXA983316:OXA983318 PGW983316:PGW983318 PQS983316:PQS983318 QAO983316:QAO983318 QKK983316:QKK983318 QUG983316:QUG983318 REC983316:REC983318 RNY983316:RNY983318 RXU983316:RXU983318 SHQ983316:SHQ983318 SRM983316:SRM983318 TBI983316:TBI983318 TLE983316:TLE983318 TVA983316:TVA983318 UEW983316:UEW983318 UOS983316:UOS983318 UYO983316:UYO983318 VIK983316:VIK983318 VSG983316:VSG983318 WCC983316:WCC983318 WLY983316:WLY983318 WVU983316:WVU983318 M237:M272 JI237:JI272 TE237:TE272 ADA237:ADA272 AMW237:AMW272 AWS237:AWS272 BGO237:BGO272 BQK237:BQK272 CAG237:CAG272 CKC237:CKC272 CTY237:CTY272 DDU237:DDU272 DNQ237:DNQ272 DXM237:DXM272 EHI237:EHI272 ERE237:ERE272 FBA237:FBA272 FKW237:FKW272 FUS237:FUS272 GEO237:GEO272 GOK237:GOK272 GYG237:GYG272 HIC237:HIC272 HRY237:HRY272 IBU237:IBU272 ILQ237:ILQ272 IVM237:IVM272 JFI237:JFI272 JPE237:JPE272 JZA237:JZA272 KIW237:KIW272 KSS237:KSS272 LCO237:LCO272 LMK237:LMK272 LWG237:LWG272 MGC237:MGC272 MPY237:MPY272 MZU237:MZU272 NJQ237:NJQ272 NTM237:NTM272 ODI237:ODI272 ONE237:ONE272 OXA237:OXA272 PGW237:PGW272 PQS237:PQS272 QAO237:QAO272 QKK237:QKK272 QUG237:QUG272 REC237:REC272 RNY237:RNY272 RXU237:RXU272 SHQ237:SHQ272 SRM237:SRM272 TBI237:TBI272 TLE237:TLE272 TVA237:TVA272 UEW237:UEW272 UOS237:UOS272 UYO237:UYO272 VIK237:VIK272 VSG237:VSG272 WCC237:WCC272 WLY237:WLY272 WVU237:WVU272 M65773:M65808 JI65773:JI65808 TE65773:TE65808 ADA65773:ADA65808 AMW65773:AMW65808 AWS65773:AWS65808 BGO65773:BGO65808 BQK65773:BQK65808 CAG65773:CAG65808 CKC65773:CKC65808 CTY65773:CTY65808 DDU65773:DDU65808 DNQ65773:DNQ65808 DXM65773:DXM65808 EHI65773:EHI65808 ERE65773:ERE65808 FBA65773:FBA65808 FKW65773:FKW65808 FUS65773:FUS65808 GEO65773:GEO65808 GOK65773:GOK65808 GYG65773:GYG65808 HIC65773:HIC65808 HRY65773:HRY65808 IBU65773:IBU65808 ILQ65773:ILQ65808 IVM65773:IVM65808 JFI65773:JFI65808 JPE65773:JPE65808 JZA65773:JZA65808 KIW65773:KIW65808 KSS65773:KSS65808 LCO65773:LCO65808 LMK65773:LMK65808 LWG65773:LWG65808 MGC65773:MGC65808 MPY65773:MPY65808 MZU65773:MZU65808 NJQ65773:NJQ65808 NTM65773:NTM65808 ODI65773:ODI65808 ONE65773:ONE65808 OXA65773:OXA65808 PGW65773:PGW65808 PQS65773:PQS65808 QAO65773:QAO65808 QKK65773:QKK65808 QUG65773:QUG65808 REC65773:REC65808 RNY65773:RNY65808 RXU65773:RXU65808 SHQ65773:SHQ65808 SRM65773:SRM65808 TBI65773:TBI65808 TLE65773:TLE65808 TVA65773:TVA65808 UEW65773:UEW65808 UOS65773:UOS65808 UYO65773:UYO65808 VIK65773:VIK65808 VSG65773:VSG65808 WCC65773:WCC65808 WLY65773:WLY65808 WVU65773:WVU65808 M131309:M131344 JI131309:JI131344 TE131309:TE131344 ADA131309:ADA131344 AMW131309:AMW131344 AWS131309:AWS131344 BGO131309:BGO131344 BQK131309:BQK131344 CAG131309:CAG131344 CKC131309:CKC131344 CTY131309:CTY131344 DDU131309:DDU131344 DNQ131309:DNQ131344 DXM131309:DXM131344 EHI131309:EHI131344 ERE131309:ERE131344 FBA131309:FBA131344 FKW131309:FKW131344 FUS131309:FUS131344 GEO131309:GEO131344 GOK131309:GOK131344 GYG131309:GYG131344 HIC131309:HIC131344 HRY131309:HRY131344 IBU131309:IBU131344 ILQ131309:ILQ131344 IVM131309:IVM131344 JFI131309:JFI131344 JPE131309:JPE131344 JZA131309:JZA131344 KIW131309:KIW131344 KSS131309:KSS131344 LCO131309:LCO131344 LMK131309:LMK131344 LWG131309:LWG131344 MGC131309:MGC131344 MPY131309:MPY131344 MZU131309:MZU131344 NJQ131309:NJQ131344 NTM131309:NTM131344 ODI131309:ODI131344 ONE131309:ONE131344 OXA131309:OXA131344 PGW131309:PGW131344 PQS131309:PQS131344 QAO131309:QAO131344 QKK131309:QKK131344 QUG131309:QUG131344 REC131309:REC131344 RNY131309:RNY131344 RXU131309:RXU131344 SHQ131309:SHQ131344 SRM131309:SRM131344 TBI131309:TBI131344 TLE131309:TLE131344 TVA131309:TVA131344 UEW131309:UEW131344 UOS131309:UOS131344 UYO131309:UYO131344 VIK131309:VIK131344 VSG131309:VSG131344 WCC131309:WCC131344 WLY131309:WLY131344 WVU131309:WVU131344 M196845:M196880 JI196845:JI196880 TE196845:TE196880 ADA196845:ADA196880 AMW196845:AMW196880 AWS196845:AWS196880 BGO196845:BGO196880 BQK196845:BQK196880 CAG196845:CAG196880 CKC196845:CKC196880 CTY196845:CTY196880 DDU196845:DDU196880 DNQ196845:DNQ196880 DXM196845:DXM196880 EHI196845:EHI196880 ERE196845:ERE196880 FBA196845:FBA196880 FKW196845:FKW196880 FUS196845:FUS196880 GEO196845:GEO196880 GOK196845:GOK196880 GYG196845:GYG196880 HIC196845:HIC196880 HRY196845:HRY196880 IBU196845:IBU196880 ILQ196845:ILQ196880 IVM196845:IVM196880 JFI196845:JFI196880 JPE196845:JPE196880 JZA196845:JZA196880 KIW196845:KIW196880 KSS196845:KSS196880 LCO196845:LCO196880 LMK196845:LMK196880 LWG196845:LWG196880 MGC196845:MGC196880 MPY196845:MPY196880 MZU196845:MZU196880 NJQ196845:NJQ196880 NTM196845:NTM196880 ODI196845:ODI196880 ONE196845:ONE196880 OXA196845:OXA196880 PGW196845:PGW196880 PQS196845:PQS196880 QAO196845:QAO196880 QKK196845:QKK196880 QUG196845:QUG196880 REC196845:REC196880 RNY196845:RNY196880 RXU196845:RXU196880 SHQ196845:SHQ196880 SRM196845:SRM196880 TBI196845:TBI196880 TLE196845:TLE196880 TVA196845:TVA196880 UEW196845:UEW196880 UOS196845:UOS196880 UYO196845:UYO196880 VIK196845:VIK196880 VSG196845:VSG196880 WCC196845:WCC196880 WLY196845:WLY196880 WVU196845:WVU196880 M262381:M262416 JI262381:JI262416 TE262381:TE262416 ADA262381:ADA262416 AMW262381:AMW262416 AWS262381:AWS262416 BGO262381:BGO262416 BQK262381:BQK262416 CAG262381:CAG262416 CKC262381:CKC262416 CTY262381:CTY262416 DDU262381:DDU262416 DNQ262381:DNQ262416 DXM262381:DXM262416 EHI262381:EHI262416 ERE262381:ERE262416 FBA262381:FBA262416 FKW262381:FKW262416 FUS262381:FUS262416 GEO262381:GEO262416 GOK262381:GOK262416 GYG262381:GYG262416 HIC262381:HIC262416 HRY262381:HRY262416 IBU262381:IBU262416 ILQ262381:ILQ262416 IVM262381:IVM262416 JFI262381:JFI262416 JPE262381:JPE262416 JZA262381:JZA262416 KIW262381:KIW262416 KSS262381:KSS262416 LCO262381:LCO262416 LMK262381:LMK262416 LWG262381:LWG262416 MGC262381:MGC262416 MPY262381:MPY262416 MZU262381:MZU262416 NJQ262381:NJQ262416 NTM262381:NTM262416 ODI262381:ODI262416 ONE262381:ONE262416 OXA262381:OXA262416 PGW262381:PGW262416 PQS262381:PQS262416 QAO262381:QAO262416 QKK262381:QKK262416 QUG262381:QUG262416 REC262381:REC262416 RNY262381:RNY262416 RXU262381:RXU262416 SHQ262381:SHQ262416 SRM262381:SRM262416 TBI262381:TBI262416 TLE262381:TLE262416 TVA262381:TVA262416 UEW262381:UEW262416 UOS262381:UOS262416 UYO262381:UYO262416 VIK262381:VIK262416 VSG262381:VSG262416 WCC262381:WCC262416 WLY262381:WLY262416 WVU262381:WVU262416 M327917:M327952 JI327917:JI327952 TE327917:TE327952 ADA327917:ADA327952 AMW327917:AMW327952 AWS327917:AWS327952 BGO327917:BGO327952 BQK327917:BQK327952 CAG327917:CAG327952 CKC327917:CKC327952 CTY327917:CTY327952 DDU327917:DDU327952 DNQ327917:DNQ327952 DXM327917:DXM327952 EHI327917:EHI327952 ERE327917:ERE327952 FBA327917:FBA327952 FKW327917:FKW327952 FUS327917:FUS327952 GEO327917:GEO327952 GOK327917:GOK327952 GYG327917:GYG327952 HIC327917:HIC327952 HRY327917:HRY327952 IBU327917:IBU327952 ILQ327917:ILQ327952 IVM327917:IVM327952 JFI327917:JFI327952 JPE327917:JPE327952 JZA327917:JZA327952 KIW327917:KIW327952 KSS327917:KSS327952 LCO327917:LCO327952 LMK327917:LMK327952 LWG327917:LWG327952 MGC327917:MGC327952 MPY327917:MPY327952 MZU327917:MZU327952 NJQ327917:NJQ327952 NTM327917:NTM327952 ODI327917:ODI327952 ONE327917:ONE327952 OXA327917:OXA327952 PGW327917:PGW327952 PQS327917:PQS327952 QAO327917:QAO327952 QKK327917:QKK327952 QUG327917:QUG327952 REC327917:REC327952 RNY327917:RNY327952 RXU327917:RXU327952 SHQ327917:SHQ327952 SRM327917:SRM327952 TBI327917:TBI327952 TLE327917:TLE327952 TVA327917:TVA327952 UEW327917:UEW327952 UOS327917:UOS327952 UYO327917:UYO327952 VIK327917:VIK327952 VSG327917:VSG327952 WCC327917:WCC327952 WLY327917:WLY327952 WVU327917:WVU327952 M393453:M393488 JI393453:JI393488 TE393453:TE393488 ADA393453:ADA393488 AMW393453:AMW393488 AWS393453:AWS393488 BGO393453:BGO393488 BQK393453:BQK393488 CAG393453:CAG393488 CKC393453:CKC393488 CTY393453:CTY393488 DDU393453:DDU393488 DNQ393453:DNQ393488 DXM393453:DXM393488 EHI393453:EHI393488 ERE393453:ERE393488 FBA393453:FBA393488 FKW393453:FKW393488 FUS393453:FUS393488 GEO393453:GEO393488 GOK393453:GOK393488 GYG393453:GYG393488 HIC393453:HIC393488 HRY393453:HRY393488 IBU393453:IBU393488 ILQ393453:ILQ393488 IVM393453:IVM393488 JFI393453:JFI393488 JPE393453:JPE393488 JZA393453:JZA393488 KIW393453:KIW393488 KSS393453:KSS393488 LCO393453:LCO393488 LMK393453:LMK393488 LWG393453:LWG393488 MGC393453:MGC393488 MPY393453:MPY393488 MZU393453:MZU393488 NJQ393453:NJQ393488 NTM393453:NTM393488 ODI393453:ODI393488 ONE393453:ONE393488 OXA393453:OXA393488 PGW393453:PGW393488 PQS393453:PQS393488 QAO393453:QAO393488 QKK393453:QKK393488 QUG393453:QUG393488 REC393453:REC393488 RNY393453:RNY393488 RXU393453:RXU393488 SHQ393453:SHQ393488 SRM393453:SRM393488 TBI393453:TBI393488 TLE393453:TLE393488 TVA393453:TVA393488 UEW393453:UEW393488 UOS393453:UOS393488 UYO393453:UYO393488 VIK393453:VIK393488 VSG393453:VSG393488 WCC393453:WCC393488 WLY393453:WLY393488 WVU393453:WVU393488 M458989:M459024 JI458989:JI459024 TE458989:TE459024 ADA458989:ADA459024 AMW458989:AMW459024 AWS458989:AWS459024 BGO458989:BGO459024 BQK458989:BQK459024 CAG458989:CAG459024 CKC458989:CKC459024 CTY458989:CTY459024 DDU458989:DDU459024 DNQ458989:DNQ459024 DXM458989:DXM459024 EHI458989:EHI459024 ERE458989:ERE459024 FBA458989:FBA459024 FKW458989:FKW459024 FUS458989:FUS459024 GEO458989:GEO459024 GOK458989:GOK459024 GYG458989:GYG459024 HIC458989:HIC459024 HRY458989:HRY459024 IBU458989:IBU459024 ILQ458989:ILQ459024 IVM458989:IVM459024 JFI458989:JFI459024 JPE458989:JPE459024 JZA458989:JZA459024 KIW458989:KIW459024 KSS458989:KSS459024 LCO458989:LCO459024 LMK458989:LMK459024 LWG458989:LWG459024 MGC458989:MGC459024 MPY458989:MPY459024 MZU458989:MZU459024 NJQ458989:NJQ459024 NTM458989:NTM459024 ODI458989:ODI459024 ONE458989:ONE459024 OXA458989:OXA459024 PGW458989:PGW459024 PQS458989:PQS459024 QAO458989:QAO459024 QKK458989:QKK459024 QUG458989:QUG459024 REC458989:REC459024 RNY458989:RNY459024 RXU458989:RXU459024 SHQ458989:SHQ459024 SRM458989:SRM459024 TBI458989:TBI459024 TLE458989:TLE459024 TVA458989:TVA459024 UEW458989:UEW459024 UOS458989:UOS459024 UYO458989:UYO459024 VIK458989:VIK459024 VSG458989:VSG459024 WCC458989:WCC459024 WLY458989:WLY459024 WVU458989:WVU459024 M524525:M524560 JI524525:JI524560 TE524525:TE524560 ADA524525:ADA524560 AMW524525:AMW524560 AWS524525:AWS524560 BGO524525:BGO524560 BQK524525:BQK524560 CAG524525:CAG524560 CKC524525:CKC524560 CTY524525:CTY524560 DDU524525:DDU524560 DNQ524525:DNQ524560 DXM524525:DXM524560 EHI524525:EHI524560 ERE524525:ERE524560 FBA524525:FBA524560 FKW524525:FKW524560 FUS524525:FUS524560 GEO524525:GEO524560 GOK524525:GOK524560 GYG524525:GYG524560 HIC524525:HIC524560 HRY524525:HRY524560 IBU524525:IBU524560 ILQ524525:ILQ524560 IVM524525:IVM524560 JFI524525:JFI524560 JPE524525:JPE524560 JZA524525:JZA524560 KIW524525:KIW524560 KSS524525:KSS524560 LCO524525:LCO524560 LMK524525:LMK524560 LWG524525:LWG524560 MGC524525:MGC524560 MPY524525:MPY524560 MZU524525:MZU524560 NJQ524525:NJQ524560 NTM524525:NTM524560 ODI524525:ODI524560 ONE524525:ONE524560 OXA524525:OXA524560 PGW524525:PGW524560 PQS524525:PQS524560 QAO524525:QAO524560 QKK524525:QKK524560 QUG524525:QUG524560 REC524525:REC524560 RNY524525:RNY524560 RXU524525:RXU524560 SHQ524525:SHQ524560 SRM524525:SRM524560 TBI524525:TBI524560 TLE524525:TLE524560 TVA524525:TVA524560 UEW524525:UEW524560 UOS524525:UOS524560 UYO524525:UYO524560 VIK524525:VIK524560 VSG524525:VSG524560 WCC524525:WCC524560 WLY524525:WLY524560 WVU524525:WVU524560 M590061:M590096 JI590061:JI590096 TE590061:TE590096 ADA590061:ADA590096 AMW590061:AMW590096 AWS590061:AWS590096 BGO590061:BGO590096 BQK590061:BQK590096 CAG590061:CAG590096 CKC590061:CKC590096 CTY590061:CTY590096 DDU590061:DDU590096 DNQ590061:DNQ590096 DXM590061:DXM590096 EHI590061:EHI590096 ERE590061:ERE590096 FBA590061:FBA590096 FKW590061:FKW590096 FUS590061:FUS590096 GEO590061:GEO590096 GOK590061:GOK590096 GYG590061:GYG590096 HIC590061:HIC590096 HRY590061:HRY590096 IBU590061:IBU590096 ILQ590061:ILQ590096 IVM590061:IVM590096 JFI590061:JFI590096 JPE590061:JPE590096 JZA590061:JZA590096 KIW590061:KIW590096 KSS590061:KSS590096 LCO590061:LCO590096 LMK590061:LMK590096 LWG590061:LWG590096 MGC590061:MGC590096 MPY590061:MPY590096 MZU590061:MZU590096 NJQ590061:NJQ590096 NTM590061:NTM590096 ODI590061:ODI590096 ONE590061:ONE590096 OXA590061:OXA590096 PGW590061:PGW590096 PQS590061:PQS590096 QAO590061:QAO590096 QKK590061:QKK590096 QUG590061:QUG590096 REC590061:REC590096 RNY590061:RNY590096 RXU590061:RXU590096 SHQ590061:SHQ590096 SRM590061:SRM590096 TBI590061:TBI590096 TLE590061:TLE590096 TVA590061:TVA590096 UEW590061:UEW590096 UOS590061:UOS590096 UYO590061:UYO590096 VIK590061:VIK590096 VSG590061:VSG590096 WCC590061:WCC590096 WLY590061:WLY590096 WVU590061:WVU590096 M655597:M655632 JI655597:JI655632 TE655597:TE655632 ADA655597:ADA655632 AMW655597:AMW655632 AWS655597:AWS655632 BGO655597:BGO655632 BQK655597:BQK655632 CAG655597:CAG655632 CKC655597:CKC655632 CTY655597:CTY655632 DDU655597:DDU655632 DNQ655597:DNQ655632 DXM655597:DXM655632 EHI655597:EHI655632 ERE655597:ERE655632 FBA655597:FBA655632 FKW655597:FKW655632 FUS655597:FUS655632 GEO655597:GEO655632 GOK655597:GOK655632 GYG655597:GYG655632 HIC655597:HIC655632 HRY655597:HRY655632 IBU655597:IBU655632 ILQ655597:ILQ655632 IVM655597:IVM655632 JFI655597:JFI655632 JPE655597:JPE655632 JZA655597:JZA655632 KIW655597:KIW655632 KSS655597:KSS655632 LCO655597:LCO655632 LMK655597:LMK655632 LWG655597:LWG655632 MGC655597:MGC655632 MPY655597:MPY655632 MZU655597:MZU655632 NJQ655597:NJQ655632 NTM655597:NTM655632 ODI655597:ODI655632 ONE655597:ONE655632 OXA655597:OXA655632 PGW655597:PGW655632 PQS655597:PQS655632 QAO655597:QAO655632 QKK655597:QKK655632 QUG655597:QUG655632 REC655597:REC655632 RNY655597:RNY655632 RXU655597:RXU655632 SHQ655597:SHQ655632 SRM655597:SRM655632 TBI655597:TBI655632 TLE655597:TLE655632 TVA655597:TVA655632 UEW655597:UEW655632 UOS655597:UOS655632 UYO655597:UYO655632 VIK655597:VIK655632 VSG655597:VSG655632 WCC655597:WCC655632 WLY655597:WLY655632 WVU655597:WVU655632 M721133:M721168 JI721133:JI721168 TE721133:TE721168 ADA721133:ADA721168 AMW721133:AMW721168 AWS721133:AWS721168 BGO721133:BGO721168 BQK721133:BQK721168 CAG721133:CAG721168 CKC721133:CKC721168 CTY721133:CTY721168 DDU721133:DDU721168 DNQ721133:DNQ721168 DXM721133:DXM721168 EHI721133:EHI721168 ERE721133:ERE721168 FBA721133:FBA721168 FKW721133:FKW721168 FUS721133:FUS721168 GEO721133:GEO721168 GOK721133:GOK721168 GYG721133:GYG721168 HIC721133:HIC721168 HRY721133:HRY721168 IBU721133:IBU721168 ILQ721133:ILQ721168 IVM721133:IVM721168 JFI721133:JFI721168 JPE721133:JPE721168 JZA721133:JZA721168 KIW721133:KIW721168 KSS721133:KSS721168 LCO721133:LCO721168 LMK721133:LMK721168 LWG721133:LWG721168 MGC721133:MGC721168 MPY721133:MPY721168 MZU721133:MZU721168 NJQ721133:NJQ721168 NTM721133:NTM721168 ODI721133:ODI721168 ONE721133:ONE721168 OXA721133:OXA721168 PGW721133:PGW721168 PQS721133:PQS721168 QAO721133:QAO721168 QKK721133:QKK721168 QUG721133:QUG721168 REC721133:REC721168 RNY721133:RNY721168 RXU721133:RXU721168 SHQ721133:SHQ721168 SRM721133:SRM721168 TBI721133:TBI721168 TLE721133:TLE721168 TVA721133:TVA721168 UEW721133:UEW721168 UOS721133:UOS721168 UYO721133:UYO721168 VIK721133:VIK721168 VSG721133:VSG721168 WCC721133:WCC721168 WLY721133:WLY721168 WVU721133:WVU721168 M786669:M786704 JI786669:JI786704 TE786669:TE786704 ADA786669:ADA786704 AMW786669:AMW786704 AWS786669:AWS786704 BGO786669:BGO786704 BQK786669:BQK786704 CAG786669:CAG786704 CKC786669:CKC786704 CTY786669:CTY786704 DDU786669:DDU786704 DNQ786669:DNQ786704 DXM786669:DXM786704 EHI786669:EHI786704 ERE786669:ERE786704 FBA786669:FBA786704 FKW786669:FKW786704 FUS786669:FUS786704 GEO786669:GEO786704 GOK786669:GOK786704 GYG786669:GYG786704 HIC786669:HIC786704 HRY786669:HRY786704 IBU786669:IBU786704 ILQ786669:ILQ786704 IVM786669:IVM786704 JFI786669:JFI786704 JPE786669:JPE786704 JZA786669:JZA786704 KIW786669:KIW786704 KSS786669:KSS786704 LCO786669:LCO786704 LMK786669:LMK786704 LWG786669:LWG786704 MGC786669:MGC786704 MPY786669:MPY786704 MZU786669:MZU786704 NJQ786669:NJQ786704 NTM786669:NTM786704 ODI786669:ODI786704 ONE786669:ONE786704 OXA786669:OXA786704 PGW786669:PGW786704 PQS786669:PQS786704 QAO786669:QAO786704 QKK786669:QKK786704 QUG786669:QUG786704 REC786669:REC786704 RNY786669:RNY786704 RXU786669:RXU786704 SHQ786669:SHQ786704 SRM786669:SRM786704 TBI786669:TBI786704 TLE786669:TLE786704 TVA786669:TVA786704 UEW786669:UEW786704 UOS786669:UOS786704 UYO786669:UYO786704 VIK786669:VIK786704 VSG786669:VSG786704 WCC786669:WCC786704 WLY786669:WLY786704 WVU786669:WVU786704 M852205:M852240 JI852205:JI852240 TE852205:TE852240 ADA852205:ADA852240 AMW852205:AMW852240 AWS852205:AWS852240 BGO852205:BGO852240 BQK852205:BQK852240 CAG852205:CAG852240 CKC852205:CKC852240 CTY852205:CTY852240 DDU852205:DDU852240 DNQ852205:DNQ852240 DXM852205:DXM852240 EHI852205:EHI852240 ERE852205:ERE852240 FBA852205:FBA852240 FKW852205:FKW852240 FUS852205:FUS852240 GEO852205:GEO852240 GOK852205:GOK852240 GYG852205:GYG852240 HIC852205:HIC852240 HRY852205:HRY852240 IBU852205:IBU852240 ILQ852205:ILQ852240 IVM852205:IVM852240 JFI852205:JFI852240 JPE852205:JPE852240 JZA852205:JZA852240 KIW852205:KIW852240 KSS852205:KSS852240 LCO852205:LCO852240 LMK852205:LMK852240 LWG852205:LWG852240 MGC852205:MGC852240 MPY852205:MPY852240 MZU852205:MZU852240 NJQ852205:NJQ852240 NTM852205:NTM852240 ODI852205:ODI852240 ONE852205:ONE852240 OXA852205:OXA852240 PGW852205:PGW852240 PQS852205:PQS852240 QAO852205:QAO852240 QKK852205:QKK852240 QUG852205:QUG852240 REC852205:REC852240 RNY852205:RNY852240 RXU852205:RXU852240 SHQ852205:SHQ852240 SRM852205:SRM852240 TBI852205:TBI852240 TLE852205:TLE852240 TVA852205:TVA852240 UEW852205:UEW852240 UOS852205:UOS852240 UYO852205:UYO852240 VIK852205:VIK852240 VSG852205:VSG852240 WCC852205:WCC852240 WLY852205:WLY852240 WVU852205:WVU852240 M917741:M917776 JI917741:JI917776 TE917741:TE917776 ADA917741:ADA917776 AMW917741:AMW917776 AWS917741:AWS917776 BGO917741:BGO917776 BQK917741:BQK917776 CAG917741:CAG917776 CKC917741:CKC917776 CTY917741:CTY917776 DDU917741:DDU917776 DNQ917741:DNQ917776 DXM917741:DXM917776 EHI917741:EHI917776 ERE917741:ERE917776 FBA917741:FBA917776 FKW917741:FKW917776 FUS917741:FUS917776 GEO917741:GEO917776 GOK917741:GOK917776 GYG917741:GYG917776 HIC917741:HIC917776 HRY917741:HRY917776 IBU917741:IBU917776 ILQ917741:ILQ917776 IVM917741:IVM917776 JFI917741:JFI917776 JPE917741:JPE917776 JZA917741:JZA917776 KIW917741:KIW917776 KSS917741:KSS917776 LCO917741:LCO917776 LMK917741:LMK917776 LWG917741:LWG917776 MGC917741:MGC917776 MPY917741:MPY917776 MZU917741:MZU917776 NJQ917741:NJQ917776 NTM917741:NTM917776 ODI917741:ODI917776 ONE917741:ONE917776 OXA917741:OXA917776 PGW917741:PGW917776 PQS917741:PQS917776 QAO917741:QAO917776 QKK917741:QKK917776 QUG917741:QUG917776 REC917741:REC917776 RNY917741:RNY917776 RXU917741:RXU917776 SHQ917741:SHQ917776 SRM917741:SRM917776 TBI917741:TBI917776 TLE917741:TLE917776 TVA917741:TVA917776 UEW917741:UEW917776 UOS917741:UOS917776 UYO917741:UYO917776 VIK917741:VIK917776 VSG917741:VSG917776 WCC917741:WCC917776 WLY917741:WLY917776 WVU917741:WVU917776 M983277:M983312 JI983277:JI983312 TE983277:TE983312 ADA983277:ADA983312 AMW983277:AMW983312 AWS983277:AWS983312 BGO983277:BGO983312 BQK983277:BQK983312 CAG983277:CAG983312 CKC983277:CKC983312 CTY983277:CTY983312 DDU983277:DDU983312 DNQ983277:DNQ983312 DXM983277:DXM983312 EHI983277:EHI983312 ERE983277:ERE983312 FBA983277:FBA983312 FKW983277:FKW983312 FUS983277:FUS983312 GEO983277:GEO983312 GOK983277:GOK983312 GYG983277:GYG983312 HIC983277:HIC983312 HRY983277:HRY983312 IBU983277:IBU983312 ILQ983277:ILQ983312 IVM983277:IVM983312 JFI983277:JFI983312 JPE983277:JPE983312 JZA983277:JZA983312 KIW983277:KIW983312 KSS983277:KSS983312 LCO983277:LCO983312 LMK983277:LMK983312 LWG983277:LWG983312 MGC983277:MGC983312 MPY983277:MPY983312 MZU983277:MZU983312 NJQ983277:NJQ983312 NTM983277:NTM983312 ODI983277:ODI983312 ONE983277:ONE983312 OXA983277:OXA983312 PGW983277:PGW983312 PQS983277:PQS983312 QAO983277:QAO983312 QKK983277:QKK983312 QUG983277:QUG983312 REC983277:REC983312 RNY983277:RNY983312 RXU983277:RXU983312 SHQ983277:SHQ983312 SRM983277:SRM983312 TBI983277:TBI983312 TLE983277:TLE983312 TVA983277:TVA983312 UEW983277:UEW983312 UOS983277:UOS983312 UYO983277:UYO983312 VIK983277:VIK983312 VSG983277:VSG983312 WCC983277:WCC983312 WLY983277:WLY983312 WVU983277:WVU983312 M233:M235 JI233:JI235 TE233:TE235 ADA233:ADA235 AMW233:AMW235 AWS233:AWS235 BGO233:BGO235 BQK233:BQK235 CAG233:CAG235 CKC233:CKC235 CTY233:CTY235 DDU233:DDU235 DNQ233:DNQ235 DXM233:DXM235 EHI233:EHI235 ERE233:ERE235 FBA233:FBA235 FKW233:FKW235 FUS233:FUS235 GEO233:GEO235 GOK233:GOK235 GYG233:GYG235 HIC233:HIC235 HRY233:HRY235 IBU233:IBU235 ILQ233:ILQ235 IVM233:IVM235 JFI233:JFI235 JPE233:JPE235 JZA233:JZA235 KIW233:KIW235 KSS233:KSS235 LCO233:LCO235 LMK233:LMK235 LWG233:LWG235 MGC233:MGC235 MPY233:MPY235 MZU233:MZU235 NJQ233:NJQ235 NTM233:NTM235 ODI233:ODI235 ONE233:ONE235 OXA233:OXA235 PGW233:PGW235 PQS233:PQS235 QAO233:QAO235 QKK233:QKK235 QUG233:QUG235 REC233:REC235 RNY233:RNY235 RXU233:RXU235 SHQ233:SHQ235 SRM233:SRM235 TBI233:TBI235 TLE233:TLE235 TVA233:TVA235 UEW233:UEW235 UOS233:UOS235 UYO233:UYO235 VIK233:VIK235 VSG233:VSG235 WCC233:WCC235 WLY233:WLY235 WVU233:WVU235 M65769:M65771 JI65769:JI65771 TE65769:TE65771 ADA65769:ADA65771 AMW65769:AMW65771 AWS65769:AWS65771 BGO65769:BGO65771 BQK65769:BQK65771 CAG65769:CAG65771 CKC65769:CKC65771 CTY65769:CTY65771 DDU65769:DDU65771 DNQ65769:DNQ65771 DXM65769:DXM65771 EHI65769:EHI65771 ERE65769:ERE65771 FBA65769:FBA65771 FKW65769:FKW65771 FUS65769:FUS65771 GEO65769:GEO65771 GOK65769:GOK65771 GYG65769:GYG65771 HIC65769:HIC65771 HRY65769:HRY65771 IBU65769:IBU65771 ILQ65769:ILQ65771 IVM65769:IVM65771 JFI65769:JFI65771 JPE65769:JPE65771 JZA65769:JZA65771 KIW65769:KIW65771 KSS65769:KSS65771 LCO65769:LCO65771 LMK65769:LMK65771 LWG65769:LWG65771 MGC65769:MGC65771 MPY65769:MPY65771 MZU65769:MZU65771 NJQ65769:NJQ65771 NTM65769:NTM65771 ODI65769:ODI65771 ONE65769:ONE65771 OXA65769:OXA65771 PGW65769:PGW65771 PQS65769:PQS65771 QAO65769:QAO65771 QKK65769:QKK65771 QUG65769:QUG65771 REC65769:REC65771 RNY65769:RNY65771 RXU65769:RXU65771 SHQ65769:SHQ65771 SRM65769:SRM65771 TBI65769:TBI65771 TLE65769:TLE65771 TVA65769:TVA65771 UEW65769:UEW65771 UOS65769:UOS65771 UYO65769:UYO65771 VIK65769:VIK65771 VSG65769:VSG65771 WCC65769:WCC65771 WLY65769:WLY65771 WVU65769:WVU65771 M131305:M131307 JI131305:JI131307 TE131305:TE131307 ADA131305:ADA131307 AMW131305:AMW131307 AWS131305:AWS131307 BGO131305:BGO131307 BQK131305:BQK131307 CAG131305:CAG131307 CKC131305:CKC131307 CTY131305:CTY131307 DDU131305:DDU131307 DNQ131305:DNQ131307 DXM131305:DXM131307 EHI131305:EHI131307 ERE131305:ERE131307 FBA131305:FBA131307 FKW131305:FKW131307 FUS131305:FUS131307 GEO131305:GEO131307 GOK131305:GOK131307 GYG131305:GYG131307 HIC131305:HIC131307 HRY131305:HRY131307 IBU131305:IBU131307 ILQ131305:ILQ131307 IVM131305:IVM131307 JFI131305:JFI131307 JPE131305:JPE131307 JZA131305:JZA131307 KIW131305:KIW131307 KSS131305:KSS131307 LCO131305:LCO131307 LMK131305:LMK131307 LWG131305:LWG131307 MGC131305:MGC131307 MPY131305:MPY131307 MZU131305:MZU131307 NJQ131305:NJQ131307 NTM131305:NTM131307 ODI131305:ODI131307 ONE131305:ONE131307 OXA131305:OXA131307 PGW131305:PGW131307 PQS131305:PQS131307 QAO131305:QAO131307 QKK131305:QKK131307 QUG131305:QUG131307 REC131305:REC131307 RNY131305:RNY131307 RXU131305:RXU131307 SHQ131305:SHQ131307 SRM131305:SRM131307 TBI131305:TBI131307 TLE131305:TLE131307 TVA131305:TVA131307 UEW131305:UEW131307 UOS131305:UOS131307 UYO131305:UYO131307 VIK131305:VIK131307 VSG131305:VSG131307 WCC131305:WCC131307 WLY131305:WLY131307 WVU131305:WVU131307 M196841:M196843 JI196841:JI196843 TE196841:TE196843 ADA196841:ADA196843 AMW196841:AMW196843 AWS196841:AWS196843 BGO196841:BGO196843 BQK196841:BQK196843 CAG196841:CAG196843 CKC196841:CKC196843 CTY196841:CTY196843 DDU196841:DDU196843 DNQ196841:DNQ196843 DXM196841:DXM196843 EHI196841:EHI196843 ERE196841:ERE196843 FBA196841:FBA196843 FKW196841:FKW196843 FUS196841:FUS196843 GEO196841:GEO196843 GOK196841:GOK196843 GYG196841:GYG196843 HIC196841:HIC196843 HRY196841:HRY196843 IBU196841:IBU196843 ILQ196841:ILQ196843 IVM196841:IVM196843 JFI196841:JFI196843 JPE196841:JPE196843 JZA196841:JZA196843 KIW196841:KIW196843 KSS196841:KSS196843 LCO196841:LCO196843 LMK196841:LMK196843 LWG196841:LWG196843 MGC196841:MGC196843 MPY196841:MPY196843 MZU196841:MZU196843 NJQ196841:NJQ196843 NTM196841:NTM196843 ODI196841:ODI196843 ONE196841:ONE196843 OXA196841:OXA196843 PGW196841:PGW196843 PQS196841:PQS196843 QAO196841:QAO196843 QKK196841:QKK196843 QUG196841:QUG196843 REC196841:REC196843 RNY196841:RNY196843 RXU196841:RXU196843 SHQ196841:SHQ196843 SRM196841:SRM196843 TBI196841:TBI196843 TLE196841:TLE196843 TVA196841:TVA196843 UEW196841:UEW196843 UOS196841:UOS196843 UYO196841:UYO196843 VIK196841:VIK196843 VSG196841:VSG196843 WCC196841:WCC196843 WLY196841:WLY196843 WVU196841:WVU196843 M262377:M262379 JI262377:JI262379 TE262377:TE262379 ADA262377:ADA262379 AMW262377:AMW262379 AWS262377:AWS262379 BGO262377:BGO262379 BQK262377:BQK262379 CAG262377:CAG262379 CKC262377:CKC262379 CTY262377:CTY262379 DDU262377:DDU262379 DNQ262377:DNQ262379 DXM262377:DXM262379 EHI262377:EHI262379 ERE262377:ERE262379 FBA262377:FBA262379 FKW262377:FKW262379 FUS262377:FUS262379 GEO262377:GEO262379 GOK262377:GOK262379 GYG262377:GYG262379 HIC262377:HIC262379 HRY262377:HRY262379 IBU262377:IBU262379 ILQ262377:ILQ262379 IVM262377:IVM262379 JFI262377:JFI262379 JPE262377:JPE262379 JZA262377:JZA262379 KIW262377:KIW262379 KSS262377:KSS262379 LCO262377:LCO262379 LMK262377:LMK262379 LWG262377:LWG262379 MGC262377:MGC262379 MPY262377:MPY262379 MZU262377:MZU262379 NJQ262377:NJQ262379 NTM262377:NTM262379 ODI262377:ODI262379 ONE262377:ONE262379 OXA262377:OXA262379 PGW262377:PGW262379 PQS262377:PQS262379 QAO262377:QAO262379 QKK262377:QKK262379 QUG262377:QUG262379 REC262377:REC262379 RNY262377:RNY262379 RXU262377:RXU262379 SHQ262377:SHQ262379 SRM262377:SRM262379 TBI262377:TBI262379 TLE262377:TLE262379 TVA262377:TVA262379 UEW262377:UEW262379 UOS262377:UOS262379 UYO262377:UYO262379 VIK262377:VIK262379 VSG262377:VSG262379 WCC262377:WCC262379 WLY262377:WLY262379 WVU262377:WVU262379 M327913:M327915 JI327913:JI327915 TE327913:TE327915 ADA327913:ADA327915 AMW327913:AMW327915 AWS327913:AWS327915 BGO327913:BGO327915 BQK327913:BQK327915 CAG327913:CAG327915 CKC327913:CKC327915 CTY327913:CTY327915 DDU327913:DDU327915 DNQ327913:DNQ327915 DXM327913:DXM327915 EHI327913:EHI327915 ERE327913:ERE327915 FBA327913:FBA327915 FKW327913:FKW327915 FUS327913:FUS327915 GEO327913:GEO327915 GOK327913:GOK327915 GYG327913:GYG327915 HIC327913:HIC327915 HRY327913:HRY327915 IBU327913:IBU327915 ILQ327913:ILQ327915 IVM327913:IVM327915 JFI327913:JFI327915 JPE327913:JPE327915 JZA327913:JZA327915 KIW327913:KIW327915 KSS327913:KSS327915 LCO327913:LCO327915 LMK327913:LMK327915 LWG327913:LWG327915 MGC327913:MGC327915 MPY327913:MPY327915 MZU327913:MZU327915 NJQ327913:NJQ327915 NTM327913:NTM327915 ODI327913:ODI327915 ONE327913:ONE327915 OXA327913:OXA327915 PGW327913:PGW327915 PQS327913:PQS327915 QAO327913:QAO327915 QKK327913:QKK327915 QUG327913:QUG327915 REC327913:REC327915 RNY327913:RNY327915 RXU327913:RXU327915 SHQ327913:SHQ327915 SRM327913:SRM327915 TBI327913:TBI327915 TLE327913:TLE327915 TVA327913:TVA327915 UEW327913:UEW327915 UOS327913:UOS327915 UYO327913:UYO327915 VIK327913:VIK327915 VSG327913:VSG327915 WCC327913:WCC327915 WLY327913:WLY327915 WVU327913:WVU327915 M393449:M393451 JI393449:JI393451 TE393449:TE393451 ADA393449:ADA393451 AMW393449:AMW393451 AWS393449:AWS393451 BGO393449:BGO393451 BQK393449:BQK393451 CAG393449:CAG393451 CKC393449:CKC393451 CTY393449:CTY393451 DDU393449:DDU393451 DNQ393449:DNQ393451 DXM393449:DXM393451 EHI393449:EHI393451 ERE393449:ERE393451 FBA393449:FBA393451 FKW393449:FKW393451 FUS393449:FUS393451 GEO393449:GEO393451 GOK393449:GOK393451 GYG393449:GYG393451 HIC393449:HIC393451 HRY393449:HRY393451 IBU393449:IBU393451 ILQ393449:ILQ393451 IVM393449:IVM393451 JFI393449:JFI393451 JPE393449:JPE393451 JZA393449:JZA393451 KIW393449:KIW393451 KSS393449:KSS393451 LCO393449:LCO393451 LMK393449:LMK393451 LWG393449:LWG393451 MGC393449:MGC393451 MPY393449:MPY393451 MZU393449:MZU393451 NJQ393449:NJQ393451 NTM393449:NTM393451 ODI393449:ODI393451 ONE393449:ONE393451 OXA393449:OXA393451 PGW393449:PGW393451 PQS393449:PQS393451 QAO393449:QAO393451 QKK393449:QKK393451 QUG393449:QUG393451 REC393449:REC393451 RNY393449:RNY393451 RXU393449:RXU393451 SHQ393449:SHQ393451 SRM393449:SRM393451 TBI393449:TBI393451 TLE393449:TLE393451 TVA393449:TVA393451 UEW393449:UEW393451 UOS393449:UOS393451 UYO393449:UYO393451 VIK393449:VIK393451 VSG393449:VSG393451 WCC393449:WCC393451 WLY393449:WLY393451 WVU393449:WVU393451 M458985:M458987 JI458985:JI458987 TE458985:TE458987 ADA458985:ADA458987 AMW458985:AMW458987 AWS458985:AWS458987 BGO458985:BGO458987 BQK458985:BQK458987 CAG458985:CAG458987 CKC458985:CKC458987 CTY458985:CTY458987 DDU458985:DDU458987 DNQ458985:DNQ458987 DXM458985:DXM458987 EHI458985:EHI458987 ERE458985:ERE458987 FBA458985:FBA458987 FKW458985:FKW458987 FUS458985:FUS458987 GEO458985:GEO458987 GOK458985:GOK458987 GYG458985:GYG458987 HIC458985:HIC458987 HRY458985:HRY458987 IBU458985:IBU458987 ILQ458985:ILQ458987 IVM458985:IVM458987 JFI458985:JFI458987 JPE458985:JPE458987 JZA458985:JZA458987 KIW458985:KIW458987 KSS458985:KSS458987 LCO458985:LCO458987 LMK458985:LMK458987 LWG458985:LWG458987 MGC458985:MGC458987 MPY458985:MPY458987 MZU458985:MZU458987 NJQ458985:NJQ458987 NTM458985:NTM458987 ODI458985:ODI458987 ONE458985:ONE458987 OXA458985:OXA458987 PGW458985:PGW458987 PQS458985:PQS458987 QAO458985:QAO458987 QKK458985:QKK458987 QUG458985:QUG458987 REC458985:REC458987 RNY458985:RNY458987 RXU458985:RXU458987 SHQ458985:SHQ458987 SRM458985:SRM458987 TBI458985:TBI458987 TLE458985:TLE458987 TVA458985:TVA458987 UEW458985:UEW458987 UOS458985:UOS458987 UYO458985:UYO458987 VIK458985:VIK458987 VSG458985:VSG458987 WCC458985:WCC458987 WLY458985:WLY458987 WVU458985:WVU458987 M524521:M524523 JI524521:JI524523 TE524521:TE524523 ADA524521:ADA524523 AMW524521:AMW524523 AWS524521:AWS524523 BGO524521:BGO524523 BQK524521:BQK524523 CAG524521:CAG524523 CKC524521:CKC524523 CTY524521:CTY524523 DDU524521:DDU524523 DNQ524521:DNQ524523 DXM524521:DXM524523 EHI524521:EHI524523 ERE524521:ERE524523 FBA524521:FBA524523 FKW524521:FKW524523 FUS524521:FUS524523 GEO524521:GEO524523 GOK524521:GOK524523 GYG524521:GYG524523 HIC524521:HIC524523 HRY524521:HRY524523 IBU524521:IBU524523 ILQ524521:ILQ524523 IVM524521:IVM524523 JFI524521:JFI524523 JPE524521:JPE524523 JZA524521:JZA524523 KIW524521:KIW524523 KSS524521:KSS524523 LCO524521:LCO524523 LMK524521:LMK524523 LWG524521:LWG524523 MGC524521:MGC524523 MPY524521:MPY524523 MZU524521:MZU524523 NJQ524521:NJQ524523 NTM524521:NTM524523 ODI524521:ODI524523 ONE524521:ONE524523 OXA524521:OXA524523 PGW524521:PGW524523 PQS524521:PQS524523 QAO524521:QAO524523 QKK524521:QKK524523 QUG524521:QUG524523 REC524521:REC524523 RNY524521:RNY524523 RXU524521:RXU524523 SHQ524521:SHQ524523 SRM524521:SRM524523 TBI524521:TBI524523 TLE524521:TLE524523 TVA524521:TVA524523 UEW524521:UEW524523 UOS524521:UOS524523 UYO524521:UYO524523 VIK524521:VIK524523 VSG524521:VSG524523 WCC524521:WCC524523 WLY524521:WLY524523 WVU524521:WVU524523 M590057:M590059 JI590057:JI590059 TE590057:TE590059 ADA590057:ADA590059 AMW590057:AMW590059 AWS590057:AWS590059 BGO590057:BGO590059 BQK590057:BQK590059 CAG590057:CAG590059 CKC590057:CKC590059 CTY590057:CTY590059 DDU590057:DDU590059 DNQ590057:DNQ590059 DXM590057:DXM590059 EHI590057:EHI590059 ERE590057:ERE590059 FBA590057:FBA590059 FKW590057:FKW590059 FUS590057:FUS590059 GEO590057:GEO590059 GOK590057:GOK590059 GYG590057:GYG590059 HIC590057:HIC590059 HRY590057:HRY590059 IBU590057:IBU590059 ILQ590057:ILQ590059 IVM590057:IVM590059 JFI590057:JFI590059 JPE590057:JPE590059 JZA590057:JZA590059 KIW590057:KIW590059 KSS590057:KSS590059 LCO590057:LCO590059 LMK590057:LMK590059 LWG590057:LWG590059 MGC590057:MGC590059 MPY590057:MPY590059 MZU590057:MZU590059 NJQ590057:NJQ590059 NTM590057:NTM590059 ODI590057:ODI590059 ONE590057:ONE590059 OXA590057:OXA590059 PGW590057:PGW590059 PQS590057:PQS590059 QAO590057:QAO590059 QKK590057:QKK590059 QUG590057:QUG590059 REC590057:REC590059 RNY590057:RNY590059 RXU590057:RXU590059 SHQ590057:SHQ590059 SRM590057:SRM590059 TBI590057:TBI590059 TLE590057:TLE590059 TVA590057:TVA590059 UEW590057:UEW590059 UOS590057:UOS590059 UYO590057:UYO590059 VIK590057:VIK590059 VSG590057:VSG590059 WCC590057:WCC590059 WLY590057:WLY590059 WVU590057:WVU590059 M655593:M655595 JI655593:JI655595 TE655593:TE655595 ADA655593:ADA655595 AMW655593:AMW655595 AWS655593:AWS655595 BGO655593:BGO655595 BQK655593:BQK655595 CAG655593:CAG655595 CKC655593:CKC655595 CTY655593:CTY655595 DDU655593:DDU655595 DNQ655593:DNQ655595 DXM655593:DXM655595 EHI655593:EHI655595 ERE655593:ERE655595 FBA655593:FBA655595 FKW655593:FKW655595 FUS655593:FUS655595 GEO655593:GEO655595 GOK655593:GOK655595 GYG655593:GYG655595 HIC655593:HIC655595 HRY655593:HRY655595 IBU655593:IBU655595 ILQ655593:ILQ655595 IVM655593:IVM655595 JFI655593:JFI655595 JPE655593:JPE655595 JZA655593:JZA655595 KIW655593:KIW655595 KSS655593:KSS655595 LCO655593:LCO655595 LMK655593:LMK655595 LWG655593:LWG655595 MGC655593:MGC655595 MPY655593:MPY655595 MZU655593:MZU655595 NJQ655593:NJQ655595 NTM655593:NTM655595 ODI655593:ODI655595 ONE655593:ONE655595 OXA655593:OXA655595 PGW655593:PGW655595 PQS655593:PQS655595 QAO655593:QAO655595 QKK655593:QKK655595 QUG655593:QUG655595 REC655593:REC655595 RNY655593:RNY655595 RXU655593:RXU655595 SHQ655593:SHQ655595 SRM655593:SRM655595 TBI655593:TBI655595 TLE655593:TLE655595 TVA655593:TVA655595 UEW655593:UEW655595 UOS655593:UOS655595 UYO655593:UYO655595 VIK655593:VIK655595 VSG655593:VSG655595 WCC655593:WCC655595 WLY655593:WLY655595 WVU655593:WVU655595 M721129:M721131 JI721129:JI721131 TE721129:TE721131 ADA721129:ADA721131 AMW721129:AMW721131 AWS721129:AWS721131 BGO721129:BGO721131 BQK721129:BQK721131 CAG721129:CAG721131 CKC721129:CKC721131 CTY721129:CTY721131 DDU721129:DDU721131 DNQ721129:DNQ721131 DXM721129:DXM721131 EHI721129:EHI721131 ERE721129:ERE721131 FBA721129:FBA721131 FKW721129:FKW721131 FUS721129:FUS721131 GEO721129:GEO721131 GOK721129:GOK721131 GYG721129:GYG721131 HIC721129:HIC721131 HRY721129:HRY721131 IBU721129:IBU721131 ILQ721129:ILQ721131 IVM721129:IVM721131 JFI721129:JFI721131 JPE721129:JPE721131 JZA721129:JZA721131 KIW721129:KIW721131 KSS721129:KSS721131 LCO721129:LCO721131 LMK721129:LMK721131 LWG721129:LWG721131 MGC721129:MGC721131 MPY721129:MPY721131 MZU721129:MZU721131 NJQ721129:NJQ721131 NTM721129:NTM721131 ODI721129:ODI721131 ONE721129:ONE721131 OXA721129:OXA721131 PGW721129:PGW721131 PQS721129:PQS721131 QAO721129:QAO721131 QKK721129:QKK721131 QUG721129:QUG721131 REC721129:REC721131 RNY721129:RNY721131 RXU721129:RXU721131 SHQ721129:SHQ721131 SRM721129:SRM721131 TBI721129:TBI721131 TLE721129:TLE721131 TVA721129:TVA721131 UEW721129:UEW721131 UOS721129:UOS721131 UYO721129:UYO721131 VIK721129:VIK721131 VSG721129:VSG721131 WCC721129:WCC721131 WLY721129:WLY721131 WVU721129:WVU721131 M786665:M786667 JI786665:JI786667 TE786665:TE786667 ADA786665:ADA786667 AMW786665:AMW786667 AWS786665:AWS786667 BGO786665:BGO786667 BQK786665:BQK786667 CAG786665:CAG786667 CKC786665:CKC786667 CTY786665:CTY786667 DDU786665:DDU786667 DNQ786665:DNQ786667 DXM786665:DXM786667 EHI786665:EHI786667 ERE786665:ERE786667 FBA786665:FBA786667 FKW786665:FKW786667 FUS786665:FUS786667 GEO786665:GEO786667 GOK786665:GOK786667 GYG786665:GYG786667 HIC786665:HIC786667 HRY786665:HRY786667 IBU786665:IBU786667 ILQ786665:ILQ786667 IVM786665:IVM786667 JFI786665:JFI786667 JPE786665:JPE786667 JZA786665:JZA786667 KIW786665:KIW786667 KSS786665:KSS786667 LCO786665:LCO786667 LMK786665:LMK786667 LWG786665:LWG786667 MGC786665:MGC786667 MPY786665:MPY786667 MZU786665:MZU786667 NJQ786665:NJQ786667 NTM786665:NTM786667 ODI786665:ODI786667 ONE786665:ONE786667 OXA786665:OXA786667 PGW786665:PGW786667 PQS786665:PQS786667 QAO786665:QAO786667 QKK786665:QKK786667 QUG786665:QUG786667 REC786665:REC786667 RNY786665:RNY786667 RXU786665:RXU786667 SHQ786665:SHQ786667 SRM786665:SRM786667 TBI786665:TBI786667 TLE786665:TLE786667 TVA786665:TVA786667 UEW786665:UEW786667 UOS786665:UOS786667 UYO786665:UYO786667 VIK786665:VIK786667 VSG786665:VSG786667 WCC786665:WCC786667 WLY786665:WLY786667 WVU786665:WVU786667 M852201:M852203 JI852201:JI852203 TE852201:TE852203 ADA852201:ADA852203 AMW852201:AMW852203 AWS852201:AWS852203 BGO852201:BGO852203 BQK852201:BQK852203 CAG852201:CAG852203 CKC852201:CKC852203 CTY852201:CTY852203 DDU852201:DDU852203 DNQ852201:DNQ852203 DXM852201:DXM852203 EHI852201:EHI852203 ERE852201:ERE852203 FBA852201:FBA852203 FKW852201:FKW852203 FUS852201:FUS852203 GEO852201:GEO852203 GOK852201:GOK852203 GYG852201:GYG852203 HIC852201:HIC852203 HRY852201:HRY852203 IBU852201:IBU852203 ILQ852201:ILQ852203 IVM852201:IVM852203 JFI852201:JFI852203 JPE852201:JPE852203 JZA852201:JZA852203 KIW852201:KIW852203 KSS852201:KSS852203 LCO852201:LCO852203 LMK852201:LMK852203 LWG852201:LWG852203 MGC852201:MGC852203 MPY852201:MPY852203 MZU852201:MZU852203 NJQ852201:NJQ852203 NTM852201:NTM852203 ODI852201:ODI852203 ONE852201:ONE852203 OXA852201:OXA852203 PGW852201:PGW852203 PQS852201:PQS852203 QAO852201:QAO852203 QKK852201:QKK852203 QUG852201:QUG852203 REC852201:REC852203 RNY852201:RNY852203 RXU852201:RXU852203 SHQ852201:SHQ852203 SRM852201:SRM852203 TBI852201:TBI852203 TLE852201:TLE852203 TVA852201:TVA852203 UEW852201:UEW852203 UOS852201:UOS852203 UYO852201:UYO852203 VIK852201:VIK852203 VSG852201:VSG852203 WCC852201:WCC852203 WLY852201:WLY852203 WVU852201:WVU852203 M917737:M917739 JI917737:JI917739 TE917737:TE917739 ADA917737:ADA917739 AMW917737:AMW917739 AWS917737:AWS917739 BGO917737:BGO917739 BQK917737:BQK917739 CAG917737:CAG917739 CKC917737:CKC917739 CTY917737:CTY917739 DDU917737:DDU917739 DNQ917737:DNQ917739 DXM917737:DXM917739 EHI917737:EHI917739 ERE917737:ERE917739 FBA917737:FBA917739 FKW917737:FKW917739 FUS917737:FUS917739 GEO917737:GEO917739 GOK917737:GOK917739 GYG917737:GYG917739 HIC917737:HIC917739 HRY917737:HRY917739 IBU917737:IBU917739 ILQ917737:ILQ917739 IVM917737:IVM917739 JFI917737:JFI917739 JPE917737:JPE917739 JZA917737:JZA917739 KIW917737:KIW917739 KSS917737:KSS917739 LCO917737:LCO917739 LMK917737:LMK917739 LWG917737:LWG917739 MGC917737:MGC917739 MPY917737:MPY917739 MZU917737:MZU917739 NJQ917737:NJQ917739 NTM917737:NTM917739 ODI917737:ODI917739 ONE917737:ONE917739 OXA917737:OXA917739 PGW917737:PGW917739 PQS917737:PQS917739 QAO917737:QAO917739 QKK917737:QKK917739 QUG917737:QUG917739 REC917737:REC917739 RNY917737:RNY917739 RXU917737:RXU917739 SHQ917737:SHQ917739 SRM917737:SRM917739 TBI917737:TBI917739 TLE917737:TLE917739 TVA917737:TVA917739 UEW917737:UEW917739 UOS917737:UOS917739 UYO917737:UYO917739 VIK917737:VIK917739 VSG917737:VSG917739 WCC917737:WCC917739 WLY917737:WLY917739 WVU917737:WVU917739 M983273:M983275 JI983273:JI983275 TE983273:TE983275 ADA983273:ADA983275 AMW983273:AMW983275 AWS983273:AWS983275 BGO983273:BGO983275 BQK983273:BQK983275 CAG983273:CAG983275 CKC983273:CKC983275 CTY983273:CTY983275 DDU983273:DDU983275 DNQ983273:DNQ983275 DXM983273:DXM983275 EHI983273:EHI983275 ERE983273:ERE983275 FBA983273:FBA983275 FKW983273:FKW983275 FUS983273:FUS983275 GEO983273:GEO983275 GOK983273:GOK983275 GYG983273:GYG983275 HIC983273:HIC983275 HRY983273:HRY983275 IBU983273:IBU983275 ILQ983273:ILQ983275 IVM983273:IVM983275 JFI983273:JFI983275 JPE983273:JPE983275 JZA983273:JZA983275 KIW983273:KIW983275 KSS983273:KSS983275 LCO983273:LCO983275 LMK983273:LMK983275 LWG983273:LWG983275 MGC983273:MGC983275 MPY983273:MPY983275 MZU983273:MZU983275 NJQ983273:NJQ983275 NTM983273:NTM983275 ODI983273:ODI983275 ONE983273:ONE983275 OXA983273:OXA983275 PGW983273:PGW983275 PQS983273:PQS983275 QAO983273:QAO983275 QKK983273:QKK983275 QUG983273:QUG983275 REC983273:REC983275 RNY983273:RNY983275 RXU983273:RXU983275 SHQ983273:SHQ983275 SRM983273:SRM983275 TBI983273:TBI983275 TLE983273:TLE983275 TVA983273:TVA983275 UEW983273:UEW983275 UOS983273:UOS983275 UYO983273:UYO983275 VIK983273:VIK983275 VSG983273:VSG983275 WCC983273:WCC983275 WLY983273:WLY983275 WVU983273:WVU983275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43"/>
  <sheetViews>
    <sheetView topLeftCell="A15" zoomScale="88" zoomScaleNormal="88" workbookViewId="0">
      <selection activeCell="F18" sqref="F18:I24"/>
    </sheetView>
  </sheetViews>
  <sheetFormatPr baseColWidth="10" defaultColWidth="11.42578125" defaultRowHeight="15"/>
  <cols>
    <col min="1" max="1" width="35.42578125" style="18" customWidth="1"/>
    <col min="2" max="2" width="35.28515625" style="18" customWidth="1"/>
    <col min="3" max="3" width="22" style="18" customWidth="1"/>
    <col min="4" max="5" width="16.5703125" style="119" customWidth="1"/>
    <col min="6" max="7" width="6.85546875" style="18" customWidth="1"/>
    <col min="8" max="8" width="17.5703125" style="18" customWidth="1"/>
    <col min="9" max="9" width="22.140625" style="120" customWidth="1"/>
    <col min="10" max="11" width="17.85546875" style="120" customWidth="1"/>
    <col min="12" max="12" width="19.5703125" style="119" customWidth="1"/>
    <col min="13" max="13" width="24.7109375" style="18" customWidth="1"/>
    <col min="14" max="14" width="23.85546875" style="18" customWidth="1"/>
    <col min="15" max="15" width="26.7109375" style="18" customWidth="1"/>
    <col min="16" max="16384" width="11.42578125" style="18"/>
  </cols>
  <sheetData>
    <row r="1" spans="1:16">
      <c r="D1" s="18"/>
      <c r="E1" s="18"/>
      <c r="H1" s="19"/>
      <c r="I1" s="18"/>
      <c r="J1" s="18"/>
      <c r="K1" s="18"/>
      <c r="L1" s="18"/>
    </row>
    <row r="2" spans="1:16">
      <c r="D2" s="18"/>
      <c r="E2" s="18"/>
      <c r="I2" s="18"/>
      <c r="J2" s="18"/>
      <c r="K2" s="18"/>
      <c r="L2" s="18"/>
    </row>
    <row r="3" spans="1:16">
      <c r="D3" s="18"/>
      <c r="E3" s="18"/>
      <c r="I3" s="18"/>
      <c r="J3" s="18"/>
      <c r="K3" s="18"/>
      <c r="L3" s="18"/>
    </row>
    <row r="4" spans="1:16">
      <c r="D4" s="18"/>
      <c r="E4" s="18"/>
      <c r="I4" s="18"/>
      <c r="J4" s="18"/>
      <c r="K4" s="18"/>
      <c r="L4" s="18"/>
    </row>
    <row r="5" spans="1:16">
      <c r="D5" s="18"/>
      <c r="E5" s="18"/>
      <c r="I5" s="18"/>
      <c r="J5" s="18"/>
      <c r="K5" s="18"/>
      <c r="L5" s="18"/>
    </row>
    <row r="6" spans="1:16" ht="18.75">
      <c r="A6" s="1082" t="s">
        <v>6169</v>
      </c>
      <c r="B6" s="1082"/>
      <c r="C6" s="1082"/>
      <c r="D6" s="1082"/>
      <c r="E6" s="1082"/>
      <c r="F6" s="1082"/>
      <c r="G6" s="1082"/>
      <c r="H6" s="1082"/>
      <c r="I6" s="1082"/>
      <c r="J6" s="1082"/>
      <c r="K6" s="1082"/>
      <c r="L6" s="1082"/>
    </row>
    <row r="7" spans="1:16" ht="15.75" thickBot="1"/>
    <row r="8" spans="1:16" ht="23.25" customHeight="1">
      <c r="A8" s="1083" t="s">
        <v>6170</v>
      </c>
      <c r="B8" s="1084"/>
      <c r="C8" s="1084"/>
      <c r="D8" s="1084"/>
      <c r="E8" s="1084"/>
      <c r="F8" s="1084"/>
      <c r="G8" s="1084"/>
      <c r="H8" s="1084"/>
      <c r="I8" s="1085"/>
      <c r="J8" s="121" t="s">
        <v>6171</v>
      </c>
      <c r="K8" s="1089"/>
      <c r="L8" s="1090"/>
      <c r="M8" s="210"/>
      <c r="N8" s="210"/>
      <c r="O8" s="210"/>
      <c r="P8" s="210"/>
    </row>
    <row r="9" spans="1:16" ht="24" customHeight="1" thickBot="1">
      <c r="A9" s="1086"/>
      <c r="B9" s="1087"/>
      <c r="C9" s="1087"/>
      <c r="D9" s="1087"/>
      <c r="E9" s="1087"/>
      <c r="F9" s="1087"/>
      <c r="G9" s="1087"/>
      <c r="H9" s="1087"/>
      <c r="I9" s="1088"/>
      <c r="J9" s="122" t="s">
        <v>6172</v>
      </c>
      <c r="K9" s="1091"/>
      <c r="L9" s="1092"/>
      <c r="M9" s="210"/>
      <c r="N9" s="210"/>
      <c r="O9" s="210"/>
      <c r="P9" s="210"/>
    </row>
    <row r="10" spans="1:16" ht="82.5" customHeight="1">
      <c r="A10" s="1078" t="s">
        <v>6173</v>
      </c>
      <c r="B10" s="1080" t="s">
        <v>6174</v>
      </c>
      <c r="C10" s="1080" t="s">
        <v>6175</v>
      </c>
      <c r="D10" s="1080" t="s">
        <v>6176</v>
      </c>
      <c r="E10" s="1080"/>
      <c r="F10" s="1080" t="s">
        <v>6177</v>
      </c>
      <c r="G10" s="1080"/>
      <c r="H10" s="1080"/>
      <c r="I10" s="1080"/>
      <c r="J10" s="1093" t="s">
        <v>6178</v>
      </c>
      <c r="K10" s="1093"/>
      <c r="L10" s="1094"/>
      <c r="M10" s="210"/>
      <c r="N10" s="210"/>
      <c r="O10" s="210"/>
      <c r="P10" s="210"/>
    </row>
    <row r="11" spans="1:16" ht="38.25" customHeight="1" thickBot="1">
      <c r="A11" s="1079"/>
      <c r="B11" s="1081"/>
      <c r="C11" s="1081"/>
      <c r="D11" s="849" t="s">
        <v>6179</v>
      </c>
      <c r="E11" s="849" t="s">
        <v>326</v>
      </c>
      <c r="F11" s="1081"/>
      <c r="G11" s="1081"/>
      <c r="H11" s="1081"/>
      <c r="I11" s="1081"/>
      <c r="J11" s="1095"/>
      <c r="K11" s="1095"/>
      <c r="L11" s="1096"/>
      <c r="M11" s="211"/>
      <c r="N11" s="210"/>
      <c r="O11" s="210"/>
      <c r="P11" s="210"/>
    </row>
    <row r="12" spans="1:16" s="123" customFormat="1" ht="45" customHeight="1" thickBot="1">
      <c r="A12" s="1064" t="s">
        <v>6180</v>
      </c>
      <c r="B12" s="1065" t="s">
        <v>6181</v>
      </c>
      <c r="C12" s="848" t="s">
        <v>6182</v>
      </c>
      <c r="D12" s="813" t="s">
        <v>6059</v>
      </c>
      <c r="E12" s="799"/>
      <c r="F12" s="1069" t="s">
        <v>6183</v>
      </c>
      <c r="G12" s="1070"/>
      <c r="H12" s="1070"/>
      <c r="I12" s="1071"/>
      <c r="J12" s="1066"/>
      <c r="K12" s="1067"/>
      <c r="L12" s="1068"/>
      <c r="M12" s="212"/>
      <c r="N12" s="213"/>
      <c r="O12" s="213"/>
      <c r="P12" s="213"/>
    </row>
    <row r="13" spans="1:16" s="123" customFormat="1" ht="44.25" customHeight="1" thickBot="1">
      <c r="A13" s="1037"/>
      <c r="B13" s="1039"/>
      <c r="C13" s="846" t="s">
        <v>6184</v>
      </c>
      <c r="D13" s="813" t="s">
        <v>6059</v>
      </c>
      <c r="E13" s="814"/>
      <c r="F13" s="1072"/>
      <c r="G13" s="1073"/>
      <c r="H13" s="1073"/>
      <c r="I13" s="1074"/>
      <c r="J13" s="1046"/>
      <c r="K13" s="1047"/>
      <c r="L13" s="1048"/>
      <c r="M13" s="212"/>
      <c r="N13" s="213"/>
      <c r="O13" s="213"/>
      <c r="P13" s="213"/>
    </row>
    <row r="14" spans="1:16" s="123" customFormat="1" ht="36.75" customHeight="1">
      <c r="A14" s="1037"/>
      <c r="B14" s="1039"/>
      <c r="C14" s="846" t="s">
        <v>6185</v>
      </c>
      <c r="D14" s="813" t="s">
        <v>6059</v>
      </c>
      <c r="E14" s="814"/>
      <c r="F14" s="1075"/>
      <c r="G14" s="1076"/>
      <c r="H14" s="1076"/>
      <c r="I14" s="1077"/>
      <c r="J14" s="1046"/>
      <c r="K14" s="1047"/>
      <c r="L14" s="1048"/>
      <c r="M14" s="212"/>
      <c r="N14" s="213"/>
      <c r="O14" s="213"/>
      <c r="P14" s="213"/>
    </row>
    <row r="15" spans="1:16" s="123" customFormat="1" ht="28.5" customHeight="1">
      <c r="A15" s="1037" t="s">
        <v>6186</v>
      </c>
      <c r="B15" s="1039" t="s">
        <v>6187</v>
      </c>
      <c r="C15" s="846" t="s">
        <v>6188</v>
      </c>
      <c r="D15" s="814" t="s">
        <v>6059</v>
      </c>
      <c r="E15" s="814"/>
      <c r="F15" s="1052" t="s">
        <v>6189</v>
      </c>
      <c r="G15" s="1053"/>
      <c r="H15" s="1053"/>
      <c r="I15" s="1054"/>
      <c r="J15" s="1046"/>
      <c r="K15" s="1047"/>
      <c r="L15" s="1048"/>
      <c r="M15" s="212"/>
      <c r="N15" s="213"/>
      <c r="O15" s="213"/>
      <c r="P15" s="213"/>
    </row>
    <row r="16" spans="1:16" s="123" customFormat="1" ht="28.5" customHeight="1">
      <c r="A16" s="1037"/>
      <c r="B16" s="1039"/>
      <c r="C16" s="846" t="s">
        <v>6190</v>
      </c>
      <c r="D16" s="814" t="s">
        <v>6059</v>
      </c>
      <c r="E16" s="814"/>
      <c r="F16" s="1055"/>
      <c r="G16" s="1056"/>
      <c r="H16" s="1056"/>
      <c r="I16" s="1057"/>
      <c r="J16" s="1046"/>
      <c r="K16" s="1047"/>
      <c r="L16" s="1048"/>
      <c r="M16" s="212"/>
      <c r="N16" s="213"/>
      <c r="O16" s="213"/>
      <c r="P16" s="213"/>
    </row>
    <row r="17" spans="1:16" s="123" customFormat="1" ht="71.25" customHeight="1">
      <c r="A17" s="1037"/>
      <c r="B17" s="1039"/>
      <c r="C17" s="846" t="s">
        <v>6191</v>
      </c>
      <c r="D17" s="814" t="s">
        <v>6059</v>
      </c>
      <c r="E17" s="814"/>
      <c r="F17" s="1058"/>
      <c r="G17" s="1059"/>
      <c r="H17" s="1059"/>
      <c r="I17" s="1060"/>
      <c r="J17" s="1046"/>
      <c r="K17" s="1047"/>
      <c r="L17" s="1048"/>
      <c r="M17" s="212"/>
      <c r="N17" s="213"/>
      <c r="O17" s="213"/>
      <c r="P17" s="213"/>
    </row>
    <row r="18" spans="1:16" s="123" customFormat="1" ht="28.5" customHeight="1">
      <c r="A18" s="1037" t="s">
        <v>6192</v>
      </c>
      <c r="B18" s="1039" t="s">
        <v>6193</v>
      </c>
      <c r="C18" s="846" t="s">
        <v>6194</v>
      </c>
      <c r="D18" s="814" t="s">
        <v>6059</v>
      </c>
      <c r="E18" s="814"/>
      <c r="F18" s="1052" t="s">
        <v>6195</v>
      </c>
      <c r="G18" s="1053"/>
      <c r="H18" s="1053"/>
      <c r="I18" s="1054"/>
      <c r="J18" s="1046"/>
      <c r="K18" s="1047"/>
      <c r="L18" s="1048"/>
      <c r="M18" s="212"/>
      <c r="N18" s="213"/>
      <c r="O18" s="213"/>
      <c r="P18" s="213"/>
    </row>
    <row r="19" spans="1:16" s="123" customFormat="1" ht="28.5" customHeight="1">
      <c r="A19" s="1037"/>
      <c r="B19" s="1039"/>
      <c r="C19" s="846" t="s">
        <v>6196</v>
      </c>
      <c r="D19" s="814" t="s">
        <v>6059</v>
      </c>
      <c r="E19" s="814"/>
      <c r="F19" s="1055"/>
      <c r="G19" s="1056"/>
      <c r="H19" s="1056"/>
      <c r="I19" s="1057"/>
      <c r="J19" s="1046"/>
      <c r="K19" s="1047"/>
      <c r="L19" s="1048"/>
      <c r="M19" s="212"/>
      <c r="N19" s="213"/>
      <c r="O19" s="213"/>
      <c r="P19" s="213"/>
    </row>
    <row r="20" spans="1:16" s="123" customFormat="1" ht="28.5" customHeight="1">
      <c r="A20" s="1037"/>
      <c r="B20" s="1039"/>
      <c r="C20" s="846" t="s">
        <v>6197</v>
      </c>
      <c r="D20" s="814" t="s">
        <v>6059</v>
      </c>
      <c r="E20" s="814"/>
      <c r="F20" s="1055"/>
      <c r="G20" s="1056"/>
      <c r="H20" s="1056"/>
      <c r="I20" s="1057"/>
      <c r="J20" s="1046"/>
      <c r="K20" s="1047"/>
      <c r="L20" s="1048"/>
      <c r="M20" s="212"/>
      <c r="N20" s="213"/>
      <c r="O20" s="213"/>
      <c r="P20" s="213"/>
    </row>
    <row r="21" spans="1:16" s="123" customFormat="1" ht="28.5" customHeight="1">
      <c r="A21" s="1037"/>
      <c r="B21" s="1039"/>
      <c r="C21" s="846" t="s">
        <v>6198</v>
      </c>
      <c r="D21" s="814" t="s">
        <v>6059</v>
      </c>
      <c r="E21" s="814"/>
      <c r="F21" s="1055"/>
      <c r="G21" s="1056"/>
      <c r="H21" s="1056"/>
      <c r="I21" s="1057"/>
      <c r="J21" s="1046"/>
      <c r="K21" s="1047"/>
      <c r="L21" s="1048"/>
      <c r="M21" s="212"/>
      <c r="N21" s="213"/>
      <c r="O21" s="213"/>
      <c r="P21" s="213"/>
    </row>
    <row r="22" spans="1:16" s="123" customFormat="1" ht="28.5" customHeight="1">
      <c r="A22" s="1037"/>
      <c r="B22" s="1039"/>
      <c r="C22" s="846" t="s">
        <v>6199</v>
      </c>
      <c r="D22" s="814" t="s">
        <v>6059</v>
      </c>
      <c r="E22" s="814"/>
      <c r="F22" s="1055"/>
      <c r="G22" s="1056"/>
      <c r="H22" s="1056"/>
      <c r="I22" s="1057"/>
      <c r="J22" s="1046"/>
      <c r="K22" s="1047"/>
      <c r="L22" s="1048"/>
      <c r="M22" s="212"/>
      <c r="N22" s="213"/>
      <c r="O22" s="213"/>
      <c r="P22" s="213"/>
    </row>
    <row r="23" spans="1:16" s="123" customFormat="1" ht="28.5" customHeight="1">
      <c r="A23" s="1037"/>
      <c r="B23" s="1039"/>
      <c r="C23" s="846" t="s">
        <v>6200</v>
      </c>
      <c r="D23" s="814" t="s">
        <v>6059</v>
      </c>
      <c r="E23" s="814"/>
      <c r="F23" s="1055"/>
      <c r="G23" s="1056"/>
      <c r="H23" s="1056"/>
      <c r="I23" s="1057"/>
      <c r="J23" s="1046"/>
      <c r="K23" s="1047"/>
      <c r="L23" s="1048"/>
      <c r="M23" s="212"/>
      <c r="N23" s="213"/>
      <c r="O23" s="213"/>
      <c r="P23" s="213"/>
    </row>
    <row r="24" spans="1:16" s="123" customFormat="1" ht="28.5" customHeight="1">
      <c r="A24" s="1037"/>
      <c r="B24" s="1039"/>
      <c r="C24" s="846" t="s">
        <v>6201</v>
      </c>
      <c r="D24" s="814" t="s">
        <v>6059</v>
      </c>
      <c r="E24" s="814"/>
      <c r="F24" s="1058"/>
      <c r="G24" s="1059"/>
      <c r="H24" s="1059"/>
      <c r="I24" s="1060"/>
      <c r="J24" s="1046"/>
      <c r="K24" s="1047"/>
      <c r="L24" s="1048"/>
      <c r="M24" s="212"/>
      <c r="N24" s="213"/>
      <c r="O24" s="213"/>
      <c r="P24" s="213"/>
    </row>
    <row r="25" spans="1:16" s="123" customFormat="1" ht="56.25" customHeight="1">
      <c r="A25" s="1037" t="s">
        <v>6202</v>
      </c>
      <c r="B25" s="1039" t="s">
        <v>6203</v>
      </c>
      <c r="C25" s="846" t="s">
        <v>6204</v>
      </c>
      <c r="D25" s="814" t="s">
        <v>6059</v>
      </c>
      <c r="E25" s="814"/>
      <c r="F25" s="1052" t="s">
        <v>6205</v>
      </c>
      <c r="G25" s="1053"/>
      <c r="H25" s="1053"/>
      <c r="I25" s="1054"/>
      <c r="J25" s="1046"/>
      <c r="K25" s="1047"/>
      <c r="L25" s="1048"/>
      <c r="M25" s="212"/>
      <c r="N25" s="213"/>
      <c r="O25" s="213"/>
      <c r="P25" s="213"/>
    </row>
    <row r="26" spans="1:16" s="123" customFormat="1" ht="93" customHeight="1">
      <c r="A26" s="1037"/>
      <c r="B26" s="1039"/>
      <c r="C26" s="846" t="s">
        <v>6206</v>
      </c>
      <c r="D26" s="814" t="s">
        <v>6059</v>
      </c>
      <c r="E26" s="814"/>
      <c r="F26" s="1055"/>
      <c r="G26" s="1056"/>
      <c r="H26" s="1056"/>
      <c r="I26" s="1057"/>
      <c r="J26" s="1046"/>
      <c r="K26" s="1047"/>
      <c r="L26" s="1048"/>
      <c r="M26" s="212"/>
      <c r="N26" s="213"/>
      <c r="O26" s="213"/>
      <c r="P26" s="213"/>
    </row>
    <row r="27" spans="1:16" s="123" customFormat="1" ht="52.5" customHeight="1" thickBot="1">
      <c r="A27" s="1038"/>
      <c r="B27" s="1040"/>
      <c r="C27" s="847" t="s">
        <v>6207</v>
      </c>
      <c r="D27" s="814" t="s">
        <v>6059</v>
      </c>
      <c r="E27" s="806"/>
      <c r="F27" s="1061"/>
      <c r="G27" s="1062"/>
      <c r="H27" s="1062"/>
      <c r="I27" s="1063"/>
      <c r="J27" s="1049"/>
      <c r="K27" s="1050"/>
      <c r="L27" s="1051"/>
      <c r="M27" s="212"/>
      <c r="N27" s="213"/>
      <c r="O27" s="213"/>
      <c r="P27" s="213"/>
    </row>
    <row r="28" spans="1:16" s="123" customFormat="1" ht="38.25" customHeight="1" thickBot="1">
      <c r="A28" s="124"/>
      <c r="B28" s="214"/>
      <c r="C28" s="124"/>
      <c r="D28" s="124"/>
      <c r="E28" s="124"/>
      <c r="F28" s="124"/>
      <c r="G28" s="124"/>
      <c r="H28" s="124"/>
      <c r="I28" s="124"/>
      <c r="J28" s="124"/>
      <c r="K28" s="124"/>
      <c r="L28" s="124"/>
      <c r="M28" s="212"/>
      <c r="N28" s="213"/>
      <c r="O28" s="213"/>
      <c r="P28" s="213"/>
    </row>
    <row r="29" spans="1:16" ht="23.25" customHeight="1">
      <c r="A29" s="1025" t="s">
        <v>6208</v>
      </c>
      <c r="B29" s="1026"/>
      <c r="C29" s="1026"/>
      <c r="D29" s="1026"/>
      <c r="E29" s="1026"/>
      <c r="F29" s="1026"/>
      <c r="G29" s="1026"/>
      <c r="H29" s="1026"/>
      <c r="I29" s="1026"/>
      <c r="J29" s="1026"/>
      <c r="K29" s="1026"/>
      <c r="L29" s="1027"/>
      <c r="M29" s="125" t="s">
        <v>6171</v>
      </c>
      <c r="N29" s="1031"/>
      <c r="O29" s="1032"/>
      <c r="P29" s="210"/>
    </row>
    <row r="30" spans="1:16" ht="24" customHeight="1" thickBot="1">
      <c r="A30" s="1028"/>
      <c r="B30" s="1029"/>
      <c r="C30" s="1029"/>
      <c r="D30" s="1029"/>
      <c r="E30" s="1029"/>
      <c r="F30" s="1029"/>
      <c r="G30" s="1029"/>
      <c r="H30" s="1029"/>
      <c r="I30" s="1029"/>
      <c r="J30" s="1029"/>
      <c r="K30" s="1029"/>
      <c r="L30" s="1030"/>
      <c r="M30" s="126" t="s">
        <v>6172</v>
      </c>
      <c r="N30" s="1033"/>
      <c r="O30" s="1034"/>
      <c r="P30" s="210"/>
    </row>
    <row r="31" spans="1:16" ht="67.5" customHeight="1">
      <c r="A31" s="1035" t="s">
        <v>6209</v>
      </c>
      <c r="B31" s="1021" t="s">
        <v>6210</v>
      </c>
      <c r="C31" s="1021" t="s">
        <v>6211</v>
      </c>
      <c r="D31" s="1041" t="s">
        <v>6212</v>
      </c>
      <c r="E31" s="1043"/>
      <c r="F31" s="1044" t="s">
        <v>6213</v>
      </c>
      <c r="G31" s="1044" t="s">
        <v>6214</v>
      </c>
      <c r="H31" s="1041" t="s">
        <v>6215</v>
      </c>
      <c r="I31" s="1043"/>
      <c r="J31" s="1041" t="s">
        <v>6216</v>
      </c>
      <c r="K31" s="1042"/>
      <c r="L31" s="1043"/>
      <c r="M31" s="1019" t="s">
        <v>6217</v>
      </c>
      <c r="N31" s="1021" t="s">
        <v>6218</v>
      </c>
      <c r="O31" s="1023" t="s">
        <v>6219</v>
      </c>
      <c r="P31" s="210"/>
    </row>
    <row r="32" spans="1:16" ht="74.25" customHeight="1" thickBot="1">
      <c r="A32" s="1036"/>
      <c r="B32" s="1022"/>
      <c r="C32" s="1022"/>
      <c r="D32" s="845" t="s">
        <v>6220</v>
      </c>
      <c r="E32" s="845" t="s">
        <v>6221</v>
      </c>
      <c r="F32" s="1045"/>
      <c r="G32" s="1045"/>
      <c r="H32" s="845" t="s">
        <v>6222</v>
      </c>
      <c r="I32" s="845" t="s">
        <v>6223</v>
      </c>
      <c r="J32" s="845" t="s">
        <v>6224</v>
      </c>
      <c r="K32" s="845" t="s">
        <v>6225</v>
      </c>
      <c r="L32" s="845" t="s">
        <v>6226</v>
      </c>
      <c r="M32" s="1020"/>
      <c r="N32" s="1022"/>
      <c r="O32" s="1024"/>
      <c r="P32" s="210"/>
    </row>
    <row r="33" spans="1:16" ht="30" customHeight="1">
      <c r="A33" s="215" t="s">
        <v>6227</v>
      </c>
      <c r="B33" s="224" t="s">
        <v>6228</v>
      </c>
      <c r="C33" s="216"/>
      <c r="D33" s="216"/>
      <c r="E33" s="216"/>
      <c r="F33" s="216"/>
      <c r="G33" s="216"/>
      <c r="H33" s="216"/>
      <c r="I33" s="217"/>
      <c r="J33" s="217"/>
      <c r="K33" s="217"/>
      <c r="L33" s="216"/>
      <c r="M33" s="216"/>
      <c r="N33" s="216"/>
      <c r="O33" s="218"/>
      <c r="P33" s="210"/>
    </row>
    <row r="34" spans="1:16" ht="105" customHeight="1">
      <c r="A34" s="219" t="s">
        <v>6229</v>
      </c>
      <c r="B34" s="224" t="s">
        <v>6230</v>
      </c>
      <c r="C34" s="220"/>
      <c r="D34" s="220"/>
      <c r="E34" s="220"/>
      <c r="F34" s="220"/>
      <c r="G34" s="220"/>
      <c r="H34" s="220"/>
      <c r="I34" s="221"/>
      <c r="J34" s="221"/>
      <c r="K34" s="221"/>
      <c r="L34" s="220"/>
      <c r="M34" s="220"/>
      <c r="N34" s="220"/>
      <c r="O34" s="222"/>
      <c r="P34" s="210"/>
    </row>
    <row r="35" spans="1:16" ht="21.75" customHeight="1">
      <c r="A35" s="127" t="s">
        <v>6231</v>
      </c>
      <c r="B35" s="220"/>
      <c r="C35" s="220"/>
      <c r="D35" s="220"/>
      <c r="E35" s="220"/>
      <c r="F35" s="220"/>
      <c r="G35" s="220"/>
      <c r="H35" s="220"/>
      <c r="I35" s="221"/>
      <c r="J35" s="221"/>
      <c r="K35" s="221"/>
      <c r="L35" s="220"/>
      <c r="M35" s="220"/>
      <c r="N35" s="220"/>
      <c r="O35" s="222"/>
      <c r="P35" s="210"/>
    </row>
    <row r="36" spans="1:16" ht="21.75" customHeight="1">
      <c r="A36" s="127" t="s">
        <v>6232</v>
      </c>
      <c r="B36" s="220"/>
      <c r="C36" s="220"/>
      <c r="D36" s="220"/>
      <c r="E36" s="220"/>
      <c r="F36" s="220"/>
      <c r="G36" s="220"/>
      <c r="H36" s="220"/>
      <c r="I36" s="221"/>
      <c r="J36" s="221"/>
      <c r="K36" s="221"/>
      <c r="L36" s="220"/>
      <c r="M36" s="220"/>
      <c r="N36" s="220"/>
      <c r="O36" s="222"/>
      <c r="P36" s="210"/>
    </row>
    <row r="37" spans="1:16" ht="21.75" customHeight="1">
      <c r="A37" s="127" t="s">
        <v>6233</v>
      </c>
      <c r="B37" s="220"/>
      <c r="C37" s="220"/>
      <c r="D37" s="220"/>
      <c r="E37" s="220"/>
      <c r="F37" s="220"/>
      <c r="G37" s="220"/>
      <c r="H37" s="220"/>
      <c r="I37" s="221"/>
      <c r="J37" s="221"/>
      <c r="K37" s="221"/>
      <c r="L37" s="220"/>
      <c r="M37" s="220"/>
      <c r="N37" s="220"/>
      <c r="O37" s="222"/>
      <c r="P37" s="210"/>
    </row>
    <row r="38" spans="1:16" ht="21.75" customHeight="1">
      <c r="A38" s="127" t="s">
        <v>6234</v>
      </c>
      <c r="B38" s="220"/>
      <c r="C38" s="220"/>
      <c r="D38" s="220"/>
      <c r="E38" s="220"/>
      <c r="F38" s="220"/>
      <c r="G38" s="220"/>
      <c r="H38" s="220"/>
      <c r="I38" s="221"/>
      <c r="J38" s="221"/>
      <c r="K38" s="221"/>
      <c r="L38" s="220"/>
      <c r="M38" s="220"/>
      <c r="N38" s="220"/>
      <c r="O38" s="222"/>
      <c r="P38" s="210"/>
    </row>
    <row r="39" spans="1:16" ht="21.75" customHeight="1">
      <c r="A39" s="127" t="s">
        <v>6235</v>
      </c>
      <c r="B39" s="220"/>
      <c r="C39" s="220"/>
      <c r="D39" s="220"/>
      <c r="E39" s="220"/>
      <c r="F39" s="220"/>
      <c r="G39" s="220"/>
      <c r="H39" s="220"/>
      <c r="I39" s="221"/>
      <c r="J39" s="221"/>
      <c r="K39" s="221"/>
      <c r="L39" s="220"/>
      <c r="M39" s="220"/>
      <c r="N39" s="220"/>
      <c r="O39" s="222"/>
      <c r="P39" s="210"/>
    </row>
    <row r="40" spans="1:16" ht="60" customHeight="1">
      <c r="A40" s="223" t="s">
        <v>6236</v>
      </c>
      <c r="B40" s="220"/>
      <c r="C40" s="220"/>
      <c r="D40" s="220"/>
      <c r="E40" s="220"/>
      <c r="F40" s="220"/>
      <c r="G40" s="220"/>
      <c r="H40" s="220"/>
      <c r="I40" s="221"/>
      <c r="J40" s="221"/>
      <c r="K40" s="221"/>
      <c r="L40" s="220"/>
      <c r="M40" s="220"/>
      <c r="N40" s="220"/>
      <c r="O40" s="222"/>
      <c r="P40" s="210"/>
    </row>
    <row r="41" spans="1:16" ht="50.25" customHeight="1">
      <c r="A41" s="128" t="s">
        <v>6237</v>
      </c>
      <c r="B41" s="224"/>
      <c r="C41" s="220"/>
      <c r="D41" s="220"/>
      <c r="E41" s="220"/>
      <c r="F41" s="220"/>
      <c r="G41" s="220"/>
      <c r="H41" s="220"/>
      <c r="I41" s="221"/>
      <c r="J41" s="221"/>
      <c r="K41" s="221"/>
      <c r="L41" s="220"/>
      <c r="M41" s="220"/>
      <c r="N41" s="220"/>
      <c r="O41" s="222"/>
      <c r="P41" s="210"/>
    </row>
    <row r="42" spans="1:16" ht="45.75" customHeight="1">
      <c r="A42" s="128" t="s">
        <v>6238</v>
      </c>
      <c r="B42" s="224"/>
      <c r="C42" s="220"/>
      <c r="D42" s="220"/>
      <c r="E42" s="220"/>
      <c r="F42" s="220"/>
      <c r="G42" s="220"/>
      <c r="H42" s="220"/>
      <c r="I42" s="221"/>
      <c r="J42" s="221"/>
      <c r="K42" s="221"/>
      <c r="L42" s="220"/>
      <c r="M42" s="220"/>
      <c r="N42" s="220"/>
      <c r="O42" s="222"/>
      <c r="P42" s="210"/>
    </row>
    <row r="43" spans="1:16" ht="40.5" customHeight="1" thickBot="1">
      <c r="A43" s="129" t="s">
        <v>6239</v>
      </c>
      <c r="B43" s="225"/>
      <c r="C43" s="226"/>
      <c r="D43" s="226"/>
      <c r="E43" s="226"/>
      <c r="F43" s="226"/>
      <c r="G43" s="226"/>
      <c r="H43" s="226"/>
      <c r="I43" s="227"/>
      <c r="J43" s="227"/>
      <c r="K43" s="227"/>
      <c r="L43" s="226"/>
      <c r="M43" s="226"/>
      <c r="N43" s="226"/>
      <c r="O43" s="228"/>
      <c r="P43" s="210"/>
    </row>
  </sheetData>
  <mergeCells count="52">
    <mergeCell ref="A10:A11"/>
    <mergeCell ref="B10:B11"/>
    <mergeCell ref="C10:C11"/>
    <mergeCell ref="D10:E10"/>
    <mergeCell ref="A6:L6"/>
    <mergeCell ref="A8:I9"/>
    <mergeCell ref="K8:L8"/>
    <mergeCell ref="K9:L9"/>
    <mergeCell ref="F10:I11"/>
    <mergeCell ref="J10:L11"/>
    <mergeCell ref="A18:A24"/>
    <mergeCell ref="B18:B24"/>
    <mergeCell ref="A12:A14"/>
    <mergeCell ref="B12:B14"/>
    <mergeCell ref="J12:L12"/>
    <mergeCell ref="J13:L13"/>
    <mergeCell ref="J14:L14"/>
    <mergeCell ref="F12:I14"/>
    <mergeCell ref="A15:A17"/>
    <mergeCell ref="B15:B17"/>
    <mergeCell ref="J15:L15"/>
    <mergeCell ref="J16:L16"/>
    <mergeCell ref="J17:L17"/>
    <mergeCell ref="F15:I17"/>
    <mergeCell ref="J22:L22"/>
    <mergeCell ref="J23:L23"/>
    <mergeCell ref="J25:L25"/>
    <mergeCell ref="J24:L24"/>
    <mergeCell ref="F18:I24"/>
    <mergeCell ref="F25:I27"/>
    <mergeCell ref="J21:L21"/>
    <mergeCell ref="J18:L18"/>
    <mergeCell ref="J19:L19"/>
    <mergeCell ref="J20:L20"/>
    <mergeCell ref="A25:A27"/>
    <mergeCell ref="B25:B27"/>
    <mergeCell ref="J31:L31"/>
    <mergeCell ref="D31:E31"/>
    <mergeCell ref="F31:F32"/>
    <mergeCell ref="G31:G32"/>
    <mergeCell ref="H31:I31"/>
    <mergeCell ref="J26:L26"/>
    <mergeCell ref="J27:L27"/>
    <mergeCell ref="M31:M32"/>
    <mergeCell ref="N31:N32"/>
    <mergeCell ref="O31:O32"/>
    <mergeCell ref="A29:L30"/>
    <mergeCell ref="N29:O29"/>
    <mergeCell ref="N30:O30"/>
    <mergeCell ref="A31:A32"/>
    <mergeCell ref="B31:B32"/>
    <mergeCell ref="C31:C32"/>
  </mergeCells>
  <phoneticPr fontId="54" type="noConversion"/>
  <hyperlinks>
    <hyperlink ref="B33" r:id="rId1" xr:uid="{965DC073-6B4D-40D9-A9D3-8AEB149B4208}"/>
  </hyperlinks>
  <printOptions horizontalCentered="1"/>
  <pageMargins left="0.70866141732283472" right="0.70866141732283472" top="0.74803149606299213" bottom="0.74803149606299213" header="0.31496062992125984" footer="0.31496062992125984"/>
  <pageSetup paperSize="5" scale="80" orientation="landscape" horizontalDpi="4294967295"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44"/>
  <sheetViews>
    <sheetView topLeftCell="A19" workbookViewId="0">
      <selection activeCell="B27" sqref="B27:D27"/>
    </sheetView>
  </sheetViews>
  <sheetFormatPr baseColWidth="10" defaultColWidth="9.140625" defaultRowHeight="15"/>
  <cols>
    <col min="1" max="1" width="11.42578125" customWidth="1"/>
    <col min="2" max="2" width="27.85546875" customWidth="1"/>
    <col min="3" max="3" width="35.7109375" customWidth="1"/>
    <col min="4" max="4" width="27.140625" customWidth="1"/>
    <col min="5" max="256" width="11.42578125" customWidth="1"/>
  </cols>
  <sheetData>
    <row r="1" spans="1:4" ht="15.75" thickBot="1">
      <c r="A1" s="1106" t="s">
        <v>6240</v>
      </c>
      <c r="B1" s="1107"/>
      <c r="C1" s="1106" t="s">
        <v>6241</v>
      </c>
      <c r="D1" s="1107"/>
    </row>
    <row r="2" spans="1:4" ht="15" customHeight="1">
      <c r="A2" s="1150" t="s">
        <v>6242</v>
      </c>
      <c r="B2" s="1151"/>
      <c r="C2" s="1151"/>
      <c r="D2" s="1152"/>
    </row>
    <row r="3" spans="1:4" ht="15.75" thickBot="1">
      <c r="A3" s="1153"/>
      <c r="B3" s="1154"/>
      <c r="C3" s="1154"/>
      <c r="D3" s="1155"/>
    </row>
    <row r="4" spans="1:4" ht="30" customHeight="1">
      <c r="A4" s="1126" t="s">
        <v>6243</v>
      </c>
      <c r="B4" s="1156" t="s">
        <v>6244</v>
      </c>
      <c r="C4" s="1157"/>
      <c r="D4" s="1158"/>
    </row>
    <row r="5" spans="1:4">
      <c r="A5" s="1127"/>
      <c r="B5" s="1159"/>
      <c r="C5" s="1160"/>
      <c r="D5" s="1161"/>
    </row>
    <row r="6" spans="1:4" ht="30" customHeight="1">
      <c r="A6" s="1127"/>
      <c r="B6" s="1120" t="s">
        <v>6245</v>
      </c>
      <c r="C6" s="1121"/>
      <c r="D6" s="1122"/>
    </row>
    <row r="7" spans="1:4">
      <c r="A7" s="1127"/>
      <c r="B7" s="1120"/>
      <c r="C7" s="1121"/>
      <c r="D7" s="1122"/>
    </row>
    <row r="8" spans="1:4" ht="60" customHeight="1">
      <c r="A8" s="1127"/>
      <c r="B8" s="1120" t="s">
        <v>6246</v>
      </c>
      <c r="C8" s="1121"/>
      <c r="D8" s="1122"/>
    </row>
    <row r="9" spans="1:4">
      <c r="A9" s="1127"/>
      <c r="B9" s="1120"/>
      <c r="C9" s="1121"/>
      <c r="D9" s="1122"/>
    </row>
    <row r="10" spans="1:4" ht="105" customHeight="1">
      <c r="A10" s="1127"/>
      <c r="B10" s="1120" t="s">
        <v>6247</v>
      </c>
      <c r="C10" s="1121"/>
      <c r="D10" s="1122"/>
    </row>
    <row r="11" spans="1:4">
      <c r="A11" s="1127"/>
      <c r="B11" s="1120"/>
      <c r="C11" s="1121"/>
      <c r="D11" s="1122"/>
    </row>
    <row r="12" spans="1:4" ht="90" customHeight="1">
      <c r="A12" s="1127"/>
      <c r="B12" s="1120" t="s">
        <v>6248</v>
      </c>
      <c r="C12" s="1121"/>
      <c r="D12" s="1122"/>
    </row>
    <row r="13" spans="1:4" ht="15.75" thickBot="1">
      <c r="A13" s="1128"/>
      <c r="B13" s="1162"/>
      <c r="C13" s="1163"/>
      <c r="D13" s="1164"/>
    </row>
    <row r="14" spans="1:4" ht="15" customHeight="1">
      <c r="A14" s="865"/>
      <c r="B14" s="1111" t="s">
        <v>6249</v>
      </c>
      <c r="C14" s="1113"/>
      <c r="D14" s="864" t="s">
        <v>6250</v>
      </c>
    </row>
    <row r="15" spans="1:4" ht="60">
      <c r="A15" s="865" t="s">
        <v>6251</v>
      </c>
      <c r="B15" s="1114"/>
      <c r="C15" s="1116"/>
      <c r="D15" s="130"/>
    </row>
    <row r="16" spans="1:4" ht="60" customHeight="1">
      <c r="A16" s="865"/>
      <c r="B16" s="1120" t="s">
        <v>6252</v>
      </c>
      <c r="C16" s="1122"/>
      <c r="D16" s="867"/>
    </row>
    <row r="17" spans="1:4">
      <c r="A17" s="865"/>
      <c r="B17" s="1129"/>
      <c r="C17" s="1131"/>
      <c r="D17" s="867"/>
    </row>
    <row r="18" spans="1:4">
      <c r="A18" s="865"/>
      <c r="B18" s="1097"/>
      <c r="C18" s="1099"/>
      <c r="D18" s="867"/>
    </row>
    <row r="19" spans="1:4" ht="15.75" thickBot="1">
      <c r="A19" s="866"/>
      <c r="B19" s="1132"/>
      <c r="C19" s="1134"/>
      <c r="D19" s="863"/>
    </row>
    <row r="20" spans="1:4" ht="74.25" customHeight="1">
      <c r="A20" s="1126" t="s">
        <v>6253</v>
      </c>
      <c r="B20" s="1144" t="s">
        <v>6254</v>
      </c>
      <c r="C20" s="1145"/>
      <c r="D20" s="1146"/>
    </row>
    <row r="21" spans="1:4">
      <c r="A21" s="1127"/>
      <c r="B21" s="1120"/>
      <c r="C21" s="1121"/>
      <c r="D21" s="1122"/>
    </row>
    <row r="22" spans="1:4">
      <c r="A22" s="1127"/>
      <c r="B22" s="1120"/>
      <c r="C22" s="1121"/>
      <c r="D22" s="1122"/>
    </row>
    <row r="23" spans="1:4" ht="15.75" thickBot="1">
      <c r="A23" s="1128"/>
      <c r="B23" s="1147"/>
      <c r="C23" s="1148"/>
      <c r="D23" s="1149"/>
    </row>
    <row r="24" spans="1:4" ht="16.5" thickBot="1">
      <c r="A24" s="1103" t="s">
        <v>6255</v>
      </c>
      <c r="B24" s="1104"/>
      <c r="C24" s="1104"/>
      <c r="D24" s="1105"/>
    </row>
    <row r="25" spans="1:4" ht="15.75" thickBot="1">
      <c r="A25" s="1106" t="s">
        <v>6240</v>
      </c>
      <c r="B25" s="1107"/>
      <c r="C25" s="1106" t="s">
        <v>6241</v>
      </c>
      <c r="D25" s="1107"/>
    </row>
    <row r="26" spans="1:4" ht="150" customHeight="1">
      <c r="A26" s="1126" t="s">
        <v>6243</v>
      </c>
      <c r="B26" s="1144" t="s">
        <v>6256</v>
      </c>
      <c r="C26" s="1145"/>
      <c r="D26" s="1146"/>
    </row>
    <row r="27" spans="1:4">
      <c r="A27" s="1127"/>
      <c r="B27" s="1120"/>
      <c r="C27" s="1121"/>
      <c r="D27" s="1122"/>
    </row>
    <row r="28" spans="1:4" ht="120" customHeight="1">
      <c r="A28" s="1127"/>
      <c r="B28" s="1120" t="s">
        <v>6257</v>
      </c>
      <c r="C28" s="1121"/>
      <c r="D28" s="1122"/>
    </row>
    <row r="29" spans="1:4">
      <c r="A29" s="1127"/>
      <c r="B29" s="1120"/>
      <c r="C29" s="1121"/>
      <c r="D29" s="1122"/>
    </row>
    <row r="30" spans="1:4" ht="60" customHeight="1">
      <c r="A30" s="1127"/>
      <c r="B30" s="1123" t="s">
        <v>6258</v>
      </c>
      <c r="C30" s="1124"/>
      <c r="D30" s="1125"/>
    </row>
    <row r="31" spans="1:4">
      <c r="A31" s="1127"/>
      <c r="B31" s="1123"/>
      <c r="C31" s="1124"/>
      <c r="D31" s="1125"/>
    </row>
    <row r="32" spans="1:4" ht="30" customHeight="1">
      <c r="A32" s="1127"/>
      <c r="B32" s="1123" t="s">
        <v>6259</v>
      </c>
      <c r="C32" s="1124"/>
      <c r="D32" s="1125"/>
    </row>
    <row r="33" spans="1:4" ht="15.75" thickBot="1">
      <c r="A33" s="1128"/>
      <c r="B33" s="1100"/>
      <c r="C33" s="1101"/>
      <c r="D33" s="1102"/>
    </row>
    <row r="34" spans="1:4" ht="150" customHeight="1">
      <c r="A34" s="865"/>
      <c r="B34" s="1117" t="s">
        <v>6260</v>
      </c>
      <c r="C34" s="1118"/>
      <c r="D34" s="1119"/>
    </row>
    <row r="35" spans="1:4" ht="45" customHeight="1">
      <c r="A35" s="865"/>
      <c r="B35" s="1129" t="s">
        <v>6261</v>
      </c>
      <c r="C35" s="1130"/>
      <c r="D35" s="1131"/>
    </row>
    <row r="36" spans="1:4" ht="45">
      <c r="A36" s="865" t="s">
        <v>6262</v>
      </c>
      <c r="B36" s="1097"/>
      <c r="C36" s="1098"/>
      <c r="D36" s="1099"/>
    </row>
    <row r="37" spans="1:4">
      <c r="A37" s="237"/>
      <c r="B37" s="1097"/>
      <c r="C37" s="1098"/>
      <c r="D37" s="1099"/>
    </row>
    <row r="38" spans="1:4" ht="15.75" thickBot="1">
      <c r="A38" s="866"/>
      <c r="B38" s="1132"/>
      <c r="C38" s="1133"/>
      <c r="D38" s="1134"/>
    </row>
    <row r="39" spans="1:4">
      <c r="A39" s="1126" t="s">
        <v>6263</v>
      </c>
      <c r="B39" s="1135"/>
      <c r="C39" s="1136"/>
      <c r="D39" s="1137"/>
    </row>
    <row r="40" spans="1:4">
      <c r="A40" s="1127"/>
      <c r="B40" s="1138"/>
      <c r="C40" s="1139"/>
      <c r="D40" s="1140"/>
    </row>
    <row r="41" spans="1:4" ht="15.75" thickBot="1">
      <c r="A41" s="1128"/>
      <c r="B41" s="1141"/>
      <c r="C41" s="1142"/>
      <c r="D41" s="1143"/>
    </row>
    <row r="42" spans="1:4">
      <c r="A42" s="1108" t="s">
        <v>6264</v>
      </c>
      <c r="B42" s="1111"/>
      <c r="C42" s="1112"/>
      <c r="D42" s="1113"/>
    </row>
    <row r="43" spans="1:4">
      <c r="A43" s="1109"/>
      <c r="B43" s="1114"/>
      <c r="C43" s="1115"/>
      <c r="D43" s="1116"/>
    </row>
    <row r="44" spans="1:4" ht="15.75" thickBot="1">
      <c r="A44" s="1110"/>
      <c r="B44" s="1100"/>
      <c r="C44" s="1101"/>
      <c r="D44" s="1102"/>
    </row>
  </sheetData>
  <mergeCells count="43">
    <mergeCell ref="B7:D7"/>
    <mergeCell ref="B8:D8"/>
    <mergeCell ref="A1:B1"/>
    <mergeCell ref="C1:D1"/>
    <mergeCell ref="A2:D3"/>
    <mergeCell ref="B4:D4"/>
    <mergeCell ref="B5:D5"/>
    <mergeCell ref="B6:D6"/>
    <mergeCell ref="A4:A13"/>
    <mergeCell ref="B9:D9"/>
    <mergeCell ref="B10:D10"/>
    <mergeCell ref="B11:D11"/>
    <mergeCell ref="B12:D12"/>
    <mergeCell ref="B13:D13"/>
    <mergeCell ref="B19:C19"/>
    <mergeCell ref="A20:A23"/>
    <mergeCell ref="B14:C14"/>
    <mergeCell ref="B20:D23"/>
    <mergeCell ref="B15:C15"/>
    <mergeCell ref="B16:C16"/>
    <mergeCell ref="B17:C17"/>
    <mergeCell ref="B18:C18"/>
    <mergeCell ref="A42:A44"/>
    <mergeCell ref="B42:D44"/>
    <mergeCell ref="B34:D34"/>
    <mergeCell ref="B28:D28"/>
    <mergeCell ref="B29:D29"/>
    <mergeCell ref="B30:D30"/>
    <mergeCell ref="B31:D31"/>
    <mergeCell ref="B32:D32"/>
    <mergeCell ref="A26:A33"/>
    <mergeCell ref="B35:D35"/>
    <mergeCell ref="B37:D37"/>
    <mergeCell ref="B38:D38"/>
    <mergeCell ref="A39:A41"/>
    <mergeCell ref="B39:D41"/>
    <mergeCell ref="B26:D26"/>
    <mergeCell ref="B27:D27"/>
    <mergeCell ref="B36:D36"/>
    <mergeCell ref="B33:D33"/>
    <mergeCell ref="A24:D24"/>
    <mergeCell ref="A25:B25"/>
    <mergeCell ref="C25:D25"/>
  </mergeCells>
  <phoneticPr fontId="5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FC34"/>
  <sheetViews>
    <sheetView showGridLines="0" topLeftCell="E28" zoomScale="90" zoomScaleNormal="90" workbookViewId="0">
      <selection activeCell="L29" sqref="L29"/>
    </sheetView>
  </sheetViews>
  <sheetFormatPr baseColWidth="10" defaultColWidth="11.42578125" defaultRowHeight="15"/>
  <cols>
    <col min="1" max="1" width="4.140625" style="332" bestFit="1" customWidth="1"/>
    <col min="2" max="2" width="16.28515625" style="332" bestFit="1" customWidth="1"/>
    <col min="3" max="3" width="10.28515625" style="332" bestFit="1" customWidth="1"/>
    <col min="4" max="4" width="8.85546875" style="332" bestFit="1" customWidth="1"/>
    <col min="5" max="5" width="9.5703125" style="332" bestFit="1" customWidth="1"/>
    <col min="6" max="6" width="11.42578125" style="332"/>
    <col min="7" max="7" width="9.5703125" style="332" bestFit="1" customWidth="1"/>
    <col min="8" max="8" width="12" style="332" bestFit="1" customWidth="1"/>
    <col min="9" max="9" width="9.28515625" style="332" bestFit="1" customWidth="1"/>
    <col min="10" max="10" width="11.42578125" style="332"/>
    <col min="11" max="11" width="13.28515625" style="332" bestFit="1" customWidth="1"/>
    <col min="12" max="12" width="11.5703125" style="332" bestFit="1" customWidth="1"/>
    <col min="13" max="13" width="8.85546875" style="332" bestFit="1" customWidth="1"/>
    <col min="14" max="14" width="11" style="332" bestFit="1" customWidth="1"/>
    <col min="15" max="15" width="9.5703125" style="332" bestFit="1" customWidth="1"/>
    <col min="16" max="17" width="11.42578125" style="332"/>
    <col min="18" max="18" width="11.5703125" style="332" bestFit="1" customWidth="1"/>
    <col min="19" max="19" width="11.42578125" style="332"/>
    <col min="20" max="20" width="10" style="332" bestFit="1" customWidth="1"/>
    <col min="21" max="21" width="22.5703125" style="332" bestFit="1" customWidth="1"/>
    <col min="22" max="22" width="18.42578125" style="332" bestFit="1" customWidth="1"/>
    <col min="23" max="23" width="20" style="332" bestFit="1" customWidth="1"/>
    <col min="24" max="24" width="18.42578125" style="332" bestFit="1" customWidth="1"/>
    <col min="25" max="25" width="20" style="332" bestFit="1" customWidth="1"/>
    <col min="26" max="26" width="10.7109375" style="332" bestFit="1" customWidth="1"/>
    <col min="27" max="30" width="6" style="332" bestFit="1" customWidth="1"/>
    <col min="31" max="31" width="7.140625" style="332" bestFit="1" customWidth="1"/>
    <col min="32" max="34" width="6" style="332" bestFit="1" customWidth="1"/>
    <col min="35" max="35" width="7.140625" style="332" bestFit="1" customWidth="1"/>
    <col min="36" max="36" width="12.85546875" style="332" bestFit="1" customWidth="1"/>
    <col min="37" max="40" width="6" style="332" bestFit="1" customWidth="1"/>
    <col min="41" max="41" width="12.85546875" style="332" bestFit="1" customWidth="1"/>
    <col min="42" max="44" width="15.28515625" style="332" bestFit="1" customWidth="1"/>
    <col min="45" max="46" width="16.28515625" style="332" bestFit="1" customWidth="1"/>
    <col min="47" max="50" width="15.28515625" style="332" bestFit="1" customWidth="1"/>
    <col min="51" max="51" width="16.28515625" style="332" bestFit="1" customWidth="1"/>
    <col min="52" max="52" width="11.42578125" style="332"/>
    <col min="53" max="53" width="9.5703125" style="332" bestFit="1" customWidth="1"/>
    <col min="54" max="55" width="20.5703125" style="332" bestFit="1" customWidth="1"/>
    <col min="56" max="16384" width="11.42578125" style="332"/>
  </cols>
  <sheetData>
    <row r="1" spans="1:159" s="335" customFormat="1">
      <c r="A1" s="1169" t="s">
        <v>6265</v>
      </c>
      <c r="B1" s="1169"/>
      <c r="C1" s="1169"/>
      <c r="D1" s="1169"/>
      <c r="E1" s="1169"/>
      <c r="F1" s="1169"/>
      <c r="G1" s="1169"/>
      <c r="H1" s="1169"/>
      <c r="I1" s="1169"/>
      <c r="J1" s="1169"/>
      <c r="K1" s="1169"/>
      <c r="L1" s="1169"/>
      <c r="M1" s="1169"/>
      <c r="N1" s="1169"/>
      <c r="O1" s="1169"/>
      <c r="P1" s="1169"/>
      <c r="Q1" s="1169"/>
      <c r="R1" s="1170"/>
      <c r="S1" s="1170"/>
      <c r="T1" s="1171" t="s">
        <v>6266</v>
      </c>
      <c r="U1" s="1171"/>
      <c r="V1" s="1171"/>
      <c r="W1" s="1171"/>
      <c r="X1" s="1171"/>
      <c r="Y1" s="1171"/>
      <c r="Z1" s="1171"/>
      <c r="AA1" s="1172" t="s">
        <v>6267</v>
      </c>
      <c r="AB1" s="1172"/>
      <c r="AC1" s="1172"/>
      <c r="AD1" s="1172"/>
      <c r="AE1" s="1173"/>
      <c r="AF1" s="1174" t="s">
        <v>6268</v>
      </c>
      <c r="AG1" s="1174"/>
      <c r="AH1" s="1174"/>
      <c r="AI1" s="1174"/>
      <c r="AJ1" s="1174"/>
      <c r="AK1" s="1175" t="s">
        <v>6269</v>
      </c>
      <c r="AL1" s="1172"/>
      <c r="AM1" s="1172"/>
      <c r="AN1" s="1172"/>
      <c r="AO1" s="1173"/>
      <c r="AP1" s="1174" t="s">
        <v>6270</v>
      </c>
      <c r="AQ1" s="1174"/>
      <c r="AR1" s="1174"/>
      <c r="AS1" s="1174"/>
      <c r="AT1" s="1174"/>
      <c r="AU1" s="1165" t="s">
        <v>6271</v>
      </c>
      <c r="AV1" s="1166"/>
      <c r="AW1" s="1166"/>
      <c r="AX1" s="1166"/>
      <c r="AY1" s="1166"/>
      <c r="AZ1" s="1167" t="s">
        <v>6272</v>
      </c>
      <c r="BA1" s="1168"/>
      <c r="BB1" s="868"/>
      <c r="BC1" s="333"/>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row>
    <row r="2" spans="1:159" s="347" customFormat="1" ht="45">
      <c r="A2" s="336" t="s">
        <v>1</v>
      </c>
      <c r="B2" s="337" t="s">
        <v>5636</v>
      </c>
      <c r="C2" s="337" t="s">
        <v>6273</v>
      </c>
      <c r="D2" s="337" t="s">
        <v>6274</v>
      </c>
      <c r="E2" s="337" t="s">
        <v>6275</v>
      </c>
      <c r="F2" s="337" t="s">
        <v>6276</v>
      </c>
      <c r="G2" s="337" t="s">
        <v>6277</v>
      </c>
      <c r="H2" s="337" t="s">
        <v>6278</v>
      </c>
      <c r="I2" s="337" t="s">
        <v>6279</v>
      </c>
      <c r="J2" s="337" t="s">
        <v>6280</v>
      </c>
      <c r="K2" s="337" t="s">
        <v>6281</v>
      </c>
      <c r="L2" s="337" t="s">
        <v>6282</v>
      </c>
      <c r="M2" s="337" t="s">
        <v>6283</v>
      </c>
      <c r="N2" s="337" t="s">
        <v>6284</v>
      </c>
      <c r="O2" s="869" t="s">
        <v>6285</v>
      </c>
      <c r="P2" s="337" t="s">
        <v>6286</v>
      </c>
      <c r="Q2" s="337" t="s">
        <v>6287</v>
      </c>
      <c r="R2" s="337" t="s">
        <v>6288</v>
      </c>
      <c r="S2" s="337" t="s">
        <v>6289</v>
      </c>
      <c r="T2" s="336" t="s">
        <v>6290</v>
      </c>
      <c r="U2" s="336" t="s">
        <v>6291</v>
      </c>
      <c r="V2" s="338" t="s">
        <v>6292</v>
      </c>
      <c r="W2" s="338" t="s">
        <v>6293</v>
      </c>
      <c r="X2" s="338" t="s">
        <v>6294</v>
      </c>
      <c r="Y2" s="338" t="s">
        <v>6295</v>
      </c>
      <c r="Z2" s="338" t="s">
        <v>6296</v>
      </c>
      <c r="AA2" s="338">
        <v>2013</v>
      </c>
      <c r="AB2" s="339">
        <v>2014</v>
      </c>
      <c r="AC2" s="339">
        <v>2015</v>
      </c>
      <c r="AD2" s="339">
        <v>2016</v>
      </c>
      <c r="AE2" s="340" t="s">
        <v>6297</v>
      </c>
      <c r="AF2" s="869">
        <v>2013</v>
      </c>
      <c r="AG2" s="341">
        <v>2014</v>
      </c>
      <c r="AH2" s="869">
        <v>2015</v>
      </c>
      <c r="AI2" s="869">
        <v>2016</v>
      </c>
      <c r="AJ2" s="341" t="s">
        <v>6298</v>
      </c>
      <c r="AK2" s="342">
        <v>2013</v>
      </c>
      <c r="AL2" s="343">
        <v>2014</v>
      </c>
      <c r="AM2" s="339">
        <v>2015</v>
      </c>
      <c r="AN2" s="339">
        <v>2016</v>
      </c>
      <c r="AO2" s="331" t="s">
        <v>6299</v>
      </c>
      <c r="AP2" s="869">
        <v>2013</v>
      </c>
      <c r="AQ2" s="341">
        <v>2014</v>
      </c>
      <c r="AR2" s="869">
        <v>2015</v>
      </c>
      <c r="AS2" s="869">
        <v>2016</v>
      </c>
      <c r="AT2" s="341" t="s">
        <v>6300</v>
      </c>
      <c r="AU2" s="342">
        <v>2013</v>
      </c>
      <c r="AV2" s="344">
        <v>2014</v>
      </c>
      <c r="AW2" s="339">
        <v>2015</v>
      </c>
      <c r="AX2" s="339">
        <v>2016</v>
      </c>
      <c r="AY2" s="344" t="s">
        <v>6301</v>
      </c>
      <c r="AZ2" s="345" t="s">
        <v>6302</v>
      </c>
      <c r="BA2" s="345" t="s">
        <v>6303</v>
      </c>
      <c r="BB2" s="345" t="s">
        <v>6304</v>
      </c>
      <c r="BC2" s="339" t="s">
        <v>6305</v>
      </c>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row>
    <row r="3" spans="1:159" s="365" customFormat="1" ht="390">
      <c r="A3" s="348">
        <v>12</v>
      </c>
      <c r="B3" s="349" t="s">
        <v>5643</v>
      </c>
      <c r="C3" s="348">
        <v>1</v>
      </c>
      <c r="D3" s="350" t="s">
        <v>6306</v>
      </c>
      <c r="E3" s="348">
        <v>1</v>
      </c>
      <c r="F3" s="350" t="s">
        <v>6307</v>
      </c>
      <c r="G3" s="351">
        <v>638</v>
      </c>
      <c r="H3" s="350" t="s">
        <v>6308</v>
      </c>
      <c r="I3" s="352">
        <v>2</v>
      </c>
      <c r="J3" s="350" t="s">
        <v>6309</v>
      </c>
      <c r="K3" s="352">
        <v>1020</v>
      </c>
      <c r="L3" s="350" t="s">
        <v>6310</v>
      </c>
      <c r="M3" s="352">
        <v>1</v>
      </c>
      <c r="N3" s="350" t="s">
        <v>6311</v>
      </c>
      <c r="O3" s="353">
        <v>4</v>
      </c>
      <c r="P3" s="350" t="s">
        <v>6312</v>
      </c>
      <c r="Q3" s="350" t="s">
        <v>6313</v>
      </c>
      <c r="R3" s="350" t="s">
        <v>6314</v>
      </c>
      <c r="S3" s="350" t="s">
        <v>6315</v>
      </c>
      <c r="T3" s="349" t="s">
        <v>6316</v>
      </c>
      <c r="U3" s="354">
        <v>1</v>
      </c>
      <c r="V3" s="355">
        <v>1</v>
      </c>
      <c r="W3" s="355">
        <v>1</v>
      </c>
      <c r="X3" s="355">
        <v>1</v>
      </c>
      <c r="Y3" s="355">
        <v>1</v>
      </c>
      <c r="Z3" s="352">
        <v>3</v>
      </c>
      <c r="AA3" s="353">
        <v>1</v>
      </c>
      <c r="AB3" s="353">
        <v>1</v>
      </c>
      <c r="AC3" s="353">
        <v>1</v>
      </c>
      <c r="AD3" s="353">
        <v>1</v>
      </c>
      <c r="AE3" s="353">
        <v>4</v>
      </c>
      <c r="AF3" s="353">
        <v>2</v>
      </c>
      <c r="AG3" s="353">
        <v>2</v>
      </c>
      <c r="AH3" s="356">
        <v>0</v>
      </c>
      <c r="AI3" s="357"/>
      <c r="AJ3" s="353">
        <v>4</v>
      </c>
      <c r="AK3" s="353">
        <v>2</v>
      </c>
      <c r="AL3" s="356">
        <v>2</v>
      </c>
      <c r="AM3" s="358">
        <v>0</v>
      </c>
      <c r="AN3" s="358"/>
      <c r="AO3" s="353">
        <v>4</v>
      </c>
      <c r="AP3" s="359">
        <v>159143197</v>
      </c>
      <c r="AQ3" s="359">
        <v>179355701</v>
      </c>
      <c r="AR3" s="359">
        <v>0</v>
      </c>
      <c r="AS3" s="360">
        <v>0</v>
      </c>
      <c r="AT3" s="359">
        <v>338498898</v>
      </c>
      <c r="AU3" s="359">
        <v>0</v>
      </c>
      <c r="AV3" s="359"/>
      <c r="AW3" s="359">
        <v>0</v>
      </c>
      <c r="AX3" s="360">
        <v>0</v>
      </c>
      <c r="AY3" s="361">
        <v>0</v>
      </c>
      <c r="AZ3" s="362"/>
      <c r="BA3" s="362"/>
      <c r="BB3" s="363" t="s">
        <v>6317</v>
      </c>
      <c r="BC3" s="364"/>
    </row>
    <row r="4" spans="1:159" s="365" customFormat="1" ht="210">
      <c r="A4" s="348">
        <v>12</v>
      </c>
      <c r="B4" s="349" t="s">
        <v>5643</v>
      </c>
      <c r="C4" s="348">
        <v>1</v>
      </c>
      <c r="D4" s="350" t="s">
        <v>6306</v>
      </c>
      <c r="E4" s="348">
        <v>1</v>
      </c>
      <c r="F4" s="350" t="s">
        <v>6307</v>
      </c>
      <c r="G4" s="351">
        <v>639</v>
      </c>
      <c r="H4" s="350" t="s">
        <v>6318</v>
      </c>
      <c r="I4" s="352" t="s">
        <v>5117</v>
      </c>
      <c r="J4" s="350" t="s">
        <v>6319</v>
      </c>
      <c r="K4" s="352">
        <v>1020</v>
      </c>
      <c r="L4" s="350" t="s">
        <v>6310</v>
      </c>
      <c r="M4" s="352">
        <v>2</v>
      </c>
      <c r="N4" s="350" t="s">
        <v>6320</v>
      </c>
      <c r="O4" s="353">
        <v>4</v>
      </c>
      <c r="P4" s="350" t="s">
        <v>6321</v>
      </c>
      <c r="Q4" s="350" t="s">
        <v>6322</v>
      </c>
      <c r="R4" s="350" t="s">
        <v>6323</v>
      </c>
      <c r="S4" s="350" t="s">
        <v>5117</v>
      </c>
      <c r="T4" s="349" t="s">
        <v>6316</v>
      </c>
      <c r="U4" s="354">
        <v>1</v>
      </c>
      <c r="V4" s="355">
        <v>1.75</v>
      </c>
      <c r="W4" s="355">
        <v>1.75</v>
      </c>
      <c r="X4" s="355">
        <v>1</v>
      </c>
      <c r="Y4" s="355">
        <v>1</v>
      </c>
      <c r="Z4" s="352"/>
      <c r="AA4" s="353">
        <v>1</v>
      </c>
      <c r="AB4" s="353">
        <v>1</v>
      </c>
      <c r="AC4" s="353">
        <v>1</v>
      </c>
      <c r="AD4" s="353">
        <v>1</v>
      </c>
      <c r="AE4" s="353">
        <v>4</v>
      </c>
      <c r="AF4" s="353">
        <v>3</v>
      </c>
      <c r="AG4" s="353">
        <v>0</v>
      </c>
      <c r="AH4" s="356">
        <v>4</v>
      </c>
      <c r="AI4" s="357"/>
      <c r="AJ4" s="353">
        <v>7</v>
      </c>
      <c r="AK4" s="353">
        <v>3</v>
      </c>
      <c r="AL4" s="356">
        <v>0</v>
      </c>
      <c r="AM4" s="358">
        <v>1</v>
      </c>
      <c r="AN4" s="358"/>
      <c r="AO4" s="353">
        <v>4</v>
      </c>
      <c r="AP4" s="359">
        <v>93410394</v>
      </c>
      <c r="AQ4" s="359"/>
      <c r="AR4" s="359">
        <v>99600000</v>
      </c>
      <c r="AS4" s="360">
        <v>0</v>
      </c>
      <c r="AT4" s="359">
        <v>193010394</v>
      </c>
      <c r="AU4" s="359">
        <v>0</v>
      </c>
      <c r="AV4" s="359"/>
      <c r="AW4" s="359">
        <v>99600000</v>
      </c>
      <c r="AX4" s="360">
        <v>0</v>
      </c>
      <c r="AY4" s="361">
        <v>99600000</v>
      </c>
      <c r="AZ4" s="362"/>
      <c r="BA4" s="362"/>
      <c r="BB4" s="363" t="s">
        <v>6317</v>
      </c>
      <c r="BC4" s="364"/>
    </row>
    <row r="5" spans="1:159" s="365" customFormat="1" ht="285">
      <c r="A5" s="348">
        <v>12</v>
      </c>
      <c r="B5" s="349" t="s">
        <v>5643</v>
      </c>
      <c r="C5" s="348">
        <v>1</v>
      </c>
      <c r="D5" s="350" t="s">
        <v>6306</v>
      </c>
      <c r="E5" s="348">
        <v>2</v>
      </c>
      <c r="F5" s="350" t="s">
        <v>6324</v>
      </c>
      <c r="G5" s="351">
        <v>640</v>
      </c>
      <c r="H5" s="350" t="s">
        <v>6325</v>
      </c>
      <c r="I5" s="352">
        <v>5</v>
      </c>
      <c r="J5" s="350" t="s">
        <v>6326</v>
      </c>
      <c r="K5" s="352">
        <v>1016</v>
      </c>
      <c r="L5" s="350" t="s">
        <v>6327</v>
      </c>
      <c r="M5" s="352">
        <v>1</v>
      </c>
      <c r="N5" s="350" t="s">
        <v>6328</v>
      </c>
      <c r="O5" s="353">
        <v>400</v>
      </c>
      <c r="P5" s="350" t="s">
        <v>6329</v>
      </c>
      <c r="Q5" s="350" t="s">
        <v>6330</v>
      </c>
      <c r="R5" s="350" t="s">
        <v>6331</v>
      </c>
      <c r="S5" s="350" t="s">
        <v>6332</v>
      </c>
      <c r="T5" s="349" t="s">
        <v>6316</v>
      </c>
      <c r="U5" s="354">
        <v>0.45</v>
      </c>
      <c r="V5" s="355">
        <v>0.55000000000000004</v>
      </c>
      <c r="W5" s="355">
        <v>0.24750000000000003</v>
      </c>
      <c r="X5" s="355">
        <v>0.625</v>
      </c>
      <c r="Y5" s="355">
        <v>0.28125</v>
      </c>
      <c r="Z5" s="352">
        <v>244</v>
      </c>
      <c r="AA5" s="353">
        <v>100</v>
      </c>
      <c r="AB5" s="353">
        <v>100</v>
      </c>
      <c r="AC5" s="353">
        <v>100</v>
      </c>
      <c r="AD5" s="353">
        <v>100</v>
      </c>
      <c r="AE5" s="353">
        <v>400</v>
      </c>
      <c r="AF5" s="353">
        <v>100</v>
      </c>
      <c r="AG5" s="353">
        <v>70</v>
      </c>
      <c r="AH5" s="356">
        <v>50</v>
      </c>
      <c r="AI5" s="357"/>
      <c r="AJ5" s="353">
        <v>220</v>
      </c>
      <c r="AK5" s="353">
        <v>100</v>
      </c>
      <c r="AL5" s="356">
        <v>100</v>
      </c>
      <c r="AM5" s="358">
        <v>50</v>
      </c>
      <c r="AN5" s="358"/>
      <c r="AO5" s="353">
        <v>250</v>
      </c>
      <c r="AP5" s="359">
        <v>119051772</v>
      </c>
      <c r="AQ5" s="359">
        <v>97043294</v>
      </c>
      <c r="AR5" s="359">
        <v>100000000</v>
      </c>
      <c r="AS5" s="360">
        <v>0</v>
      </c>
      <c r="AT5" s="359">
        <v>316095066</v>
      </c>
      <c r="AU5" s="359">
        <v>0</v>
      </c>
      <c r="AV5" s="359"/>
      <c r="AW5" s="359">
        <v>47000000</v>
      </c>
      <c r="AX5" s="360">
        <v>0</v>
      </c>
      <c r="AY5" s="361">
        <v>47000000</v>
      </c>
      <c r="AZ5" s="362"/>
      <c r="BA5" s="362"/>
      <c r="BB5" s="363" t="s">
        <v>6333</v>
      </c>
      <c r="BC5" s="364"/>
    </row>
    <row r="6" spans="1:159" s="365" customFormat="1" ht="285">
      <c r="A6" s="348">
        <v>12</v>
      </c>
      <c r="B6" s="349" t="s">
        <v>5643</v>
      </c>
      <c r="C6" s="348">
        <v>1</v>
      </c>
      <c r="D6" s="350" t="s">
        <v>6306</v>
      </c>
      <c r="E6" s="348">
        <v>2</v>
      </c>
      <c r="F6" s="350" t="s">
        <v>6324</v>
      </c>
      <c r="G6" s="351">
        <v>640</v>
      </c>
      <c r="H6" s="350" t="s">
        <v>6325</v>
      </c>
      <c r="I6" s="352">
        <v>4</v>
      </c>
      <c r="J6" s="350" t="s">
        <v>6334</v>
      </c>
      <c r="K6" s="352">
        <v>1016</v>
      </c>
      <c r="L6" s="350" t="s">
        <v>6327</v>
      </c>
      <c r="M6" s="352">
        <v>2</v>
      </c>
      <c r="N6" s="350" t="s">
        <v>6335</v>
      </c>
      <c r="O6" s="353">
        <v>4400</v>
      </c>
      <c r="P6" s="350" t="s">
        <v>6336</v>
      </c>
      <c r="Q6" s="350" t="s">
        <v>6337</v>
      </c>
      <c r="R6" s="350" t="s">
        <v>6331</v>
      </c>
      <c r="S6" s="350" t="s">
        <v>6332</v>
      </c>
      <c r="T6" s="349" t="s">
        <v>6316</v>
      </c>
      <c r="U6" s="354">
        <v>0.55000000000000004</v>
      </c>
      <c r="V6" s="355">
        <v>2.7045454545454546</v>
      </c>
      <c r="W6" s="355">
        <v>1.4875</v>
      </c>
      <c r="X6" s="355">
        <v>0.31522727272727274</v>
      </c>
      <c r="Y6" s="355">
        <v>0.17337500000000003</v>
      </c>
      <c r="Z6" s="352">
        <v>5996</v>
      </c>
      <c r="AA6" s="353">
        <v>1100</v>
      </c>
      <c r="AB6" s="353">
        <v>1100</v>
      </c>
      <c r="AC6" s="353">
        <v>1100</v>
      </c>
      <c r="AD6" s="353">
        <v>1100</v>
      </c>
      <c r="AE6" s="353">
        <v>4400</v>
      </c>
      <c r="AF6" s="353">
        <v>1200</v>
      </c>
      <c r="AG6" s="353">
        <v>0</v>
      </c>
      <c r="AH6" s="356">
        <v>200</v>
      </c>
      <c r="AI6" s="357">
        <v>10500</v>
      </c>
      <c r="AJ6" s="353">
        <v>11900</v>
      </c>
      <c r="AK6" s="353">
        <v>1250</v>
      </c>
      <c r="AL6" s="356">
        <v>0</v>
      </c>
      <c r="AM6" s="358">
        <v>137</v>
      </c>
      <c r="AN6" s="358"/>
      <c r="AO6" s="353">
        <v>1387</v>
      </c>
      <c r="AP6" s="359">
        <v>274091000</v>
      </c>
      <c r="AQ6" s="359"/>
      <c r="AR6" s="359">
        <v>100000000</v>
      </c>
      <c r="AS6" s="360">
        <v>183684821</v>
      </c>
      <c r="AT6" s="359">
        <v>557775821</v>
      </c>
      <c r="AU6" s="359">
        <v>79800000</v>
      </c>
      <c r="AV6" s="359"/>
      <c r="AW6" s="359">
        <v>47000000</v>
      </c>
      <c r="AX6" s="360">
        <v>0</v>
      </c>
      <c r="AY6" s="361">
        <v>126800000</v>
      </c>
      <c r="AZ6" s="362"/>
      <c r="BA6" s="362"/>
      <c r="BB6" s="363" t="s">
        <v>6333</v>
      </c>
      <c r="BC6" s="364"/>
    </row>
    <row r="7" spans="1:159" s="365" customFormat="1" ht="240">
      <c r="A7" s="348">
        <v>12</v>
      </c>
      <c r="B7" s="349" t="s">
        <v>5643</v>
      </c>
      <c r="C7" s="348">
        <v>1</v>
      </c>
      <c r="D7" s="350" t="s">
        <v>6306</v>
      </c>
      <c r="E7" s="348">
        <v>3</v>
      </c>
      <c r="F7" s="350" t="s">
        <v>6338</v>
      </c>
      <c r="G7" s="351">
        <v>641</v>
      </c>
      <c r="H7" s="350" t="s">
        <v>6339</v>
      </c>
      <c r="I7" s="352">
        <v>7</v>
      </c>
      <c r="J7" s="350" t="s">
        <v>6340</v>
      </c>
      <c r="K7" s="352">
        <v>1061</v>
      </c>
      <c r="L7" s="350" t="s">
        <v>6341</v>
      </c>
      <c r="M7" s="352">
        <v>1</v>
      </c>
      <c r="N7" s="350" t="s">
        <v>6342</v>
      </c>
      <c r="O7" s="353">
        <v>10</v>
      </c>
      <c r="P7" s="350" t="s">
        <v>6343</v>
      </c>
      <c r="Q7" s="350" t="s">
        <v>6344</v>
      </c>
      <c r="R7" s="350" t="s">
        <v>6323</v>
      </c>
      <c r="S7" s="350" t="s">
        <v>6345</v>
      </c>
      <c r="T7" s="349" t="s">
        <v>6316</v>
      </c>
      <c r="U7" s="354">
        <v>1</v>
      </c>
      <c r="V7" s="355">
        <v>1</v>
      </c>
      <c r="W7" s="355">
        <v>1</v>
      </c>
      <c r="X7" s="355">
        <v>1</v>
      </c>
      <c r="Y7" s="355">
        <v>1</v>
      </c>
      <c r="Z7" s="352">
        <v>10</v>
      </c>
      <c r="AA7" s="353">
        <v>10</v>
      </c>
      <c r="AB7" s="353">
        <v>0</v>
      </c>
      <c r="AC7" s="353">
        <v>0</v>
      </c>
      <c r="AD7" s="353">
        <v>0</v>
      </c>
      <c r="AE7" s="353">
        <v>10</v>
      </c>
      <c r="AF7" s="353">
        <v>10</v>
      </c>
      <c r="AG7" s="353">
        <v>0</v>
      </c>
      <c r="AH7" s="356">
        <v>0</v>
      </c>
      <c r="AI7" s="357"/>
      <c r="AJ7" s="353">
        <v>10</v>
      </c>
      <c r="AK7" s="353">
        <v>10</v>
      </c>
      <c r="AL7" s="356">
        <v>0</v>
      </c>
      <c r="AM7" s="358">
        <v>0</v>
      </c>
      <c r="AN7" s="358"/>
      <c r="AO7" s="353">
        <v>10</v>
      </c>
      <c r="AP7" s="359">
        <v>152119320</v>
      </c>
      <c r="AQ7" s="359"/>
      <c r="AR7" s="359">
        <v>0</v>
      </c>
      <c r="AS7" s="360">
        <v>0</v>
      </c>
      <c r="AT7" s="359">
        <v>152119320</v>
      </c>
      <c r="AU7" s="359">
        <v>0</v>
      </c>
      <c r="AV7" s="359"/>
      <c r="AW7" s="359">
        <v>0</v>
      </c>
      <c r="AX7" s="360">
        <v>0</v>
      </c>
      <c r="AY7" s="361">
        <v>0</v>
      </c>
      <c r="AZ7" s="362"/>
      <c r="BA7" s="362"/>
      <c r="BB7" s="363" t="s">
        <v>6333</v>
      </c>
      <c r="BC7" s="364"/>
    </row>
    <row r="8" spans="1:159" s="365" customFormat="1" ht="240">
      <c r="A8" s="348">
        <v>12</v>
      </c>
      <c r="B8" s="349" t="s">
        <v>5643</v>
      </c>
      <c r="C8" s="348">
        <v>1</v>
      </c>
      <c r="D8" s="350" t="s">
        <v>6306</v>
      </c>
      <c r="E8" s="348">
        <v>3</v>
      </c>
      <c r="F8" s="350" t="s">
        <v>6338</v>
      </c>
      <c r="G8" s="351">
        <v>642</v>
      </c>
      <c r="H8" s="350" t="s">
        <v>6346</v>
      </c>
      <c r="I8" s="352">
        <v>18</v>
      </c>
      <c r="J8" s="350" t="s">
        <v>6347</v>
      </c>
      <c r="K8" s="352">
        <v>1061</v>
      </c>
      <c r="L8" s="350" t="s">
        <v>6341</v>
      </c>
      <c r="M8" s="352">
        <v>2</v>
      </c>
      <c r="N8" s="350" t="s">
        <v>6348</v>
      </c>
      <c r="O8" s="353">
        <v>20</v>
      </c>
      <c r="P8" s="350" t="s">
        <v>6349</v>
      </c>
      <c r="Q8" s="350" t="s">
        <v>6350</v>
      </c>
      <c r="R8" s="350" t="s">
        <v>6314</v>
      </c>
      <c r="S8" s="350" t="s">
        <v>6351</v>
      </c>
      <c r="T8" s="349" t="s">
        <v>6316</v>
      </c>
      <c r="U8" s="354">
        <v>1</v>
      </c>
      <c r="V8" s="355">
        <v>1.1000000000000001</v>
      </c>
      <c r="W8" s="355">
        <v>1.1000000000000001</v>
      </c>
      <c r="X8" s="355">
        <v>1.1000000000000001</v>
      </c>
      <c r="Y8" s="355">
        <v>1.1000000000000001</v>
      </c>
      <c r="Z8" s="352">
        <v>0</v>
      </c>
      <c r="AA8" s="353">
        <v>10</v>
      </c>
      <c r="AB8" s="353">
        <v>5</v>
      </c>
      <c r="AC8" s="353">
        <v>5</v>
      </c>
      <c r="AD8" s="353">
        <v>0</v>
      </c>
      <c r="AE8" s="353">
        <v>20</v>
      </c>
      <c r="AF8" s="353">
        <v>17</v>
      </c>
      <c r="AG8" s="353">
        <v>5</v>
      </c>
      <c r="AH8" s="356">
        <v>0</v>
      </c>
      <c r="AI8" s="357"/>
      <c r="AJ8" s="353">
        <v>22</v>
      </c>
      <c r="AK8" s="353">
        <v>17</v>
      </c>
      <c r="AL8" s="356">
        <v>5</v>
      </c>
      <c r="AM8" s="358">
        <v>0</v>
      </c>
      <c r="AN8" s="358"/>
      <c r="AO8" s="353">
        <v>22</v>
      </c>
      <c r="AP8" s="359">
        <v>45091917</v>
      </c>
      <c r="AQ8" s="359">
        <v>72000000</v>
      </c>
      <c r="AR8" s="359">
        <v>0</v>
      </c>
      <c r="AS8" s="360">
        <v>0</v>
      </c>
      <c r="AT8" s="359">
        <v>117091917</v>
      </c>
      <c r="AU8" s="359">
        <v>0</v>
      </c>
      <c r="AV8" s="359"/>
      <c r="AW8" s="359">
        <v>0</v>
      </c>
      <c r="AX8" s="360">
        <v>0</v>
      </c>
      <c r="AY8" s="361">
        <v>0</v>
      </c>
      <c r="AZ8" s="362"/>
      <c r="BA8" s="362"/>
      <c r="BB8" s="363" t="s">
        <v>6333</v>
      </c>
      <c r="BC8" s="366"/>
    </row>
    <row r="9" spans="1:159" ht="300">
      <c r="A9" s="348">
        <v>12</v>
      </c>
      <c r="B9" s="349" t="s">
        <v>5643</v>
      </c>
      <c r="C9" s="348">
        <v>1</v>
      </c>
      <c r="D9" s="350" t="s">
        <v>6306</v>
      </c>
      <c r="E9" s="348">
        <v>5</v>
      </c>
      <c r="F9" s="350" t="s">
        <v>6352</v>
      </c>
      <c r="G9" s="351">
        <v>643</v>
      </c>
      <c r="H9" s="350" t="s">
        <v>6353</v>
      </c>
      <c r="I9" s="352">
        <v>16</v>
      </c>
      <c r="J9" s="350" t="s">
        <v>6354</v>
      </c>
      <c r="K9" s="352">
        <v>1063</v>
      </c>
      <c r="L9" s="350" t="s">
        <v>6355</v>
      </c>
      <c r="M9" s="352">
        <v>7</v>
      </c>
      <c r="N9" s="350" t="s">
        <v>6356</v>
      </c>
      <c r="O9" s="353">
        <v>4000</v>
      </c>
      <c r="P9" s="350" t="s">
        <v>6336</v>
      </c>
      <c r="Q9" s="350" t="s">
        <v>6357</v>
      </c>
      <c r="R9" s="350" t="s">
        <v>6314</v>
      </c>
      <c r="S9" s="350" t="s">
        <v>6351</v>
      </c>
      <c r="T9" s="349" t="s">
        <v>6316</v>
      </c>
      <c r="U9" s="354">
        <v>1</v>
      </c>
      <c r="V9" s="355">
        <v>1.04</v>
      </c>
      <c r="W9" s="355">
        <v>1.04</v>
      </c>
      <c r="X9" s="355">
        <v>0.79</v>
      </c>
      <c r="Y9" s="355">
        <v>0.79</v>
      </c>
      <c r="Z9" s="352">
        <v>4695</v>
      </c>
      <c r="AA9" s="353">
        <v>1000</v>
      </c>
      <c r="AB9" s="353">
        <v>1000</v>
      </c>
      <c r="AC9" s="353">
        <v>1000</v>
      </c>
      <c r="AD9" s="353">
        <v>1000</v>
      </c>
      <c r="AE9" s="353">
        <v>4000</v>
      </c>
      <c r="AF9" s="353">
        <v>1360</v>
      </c>
      <c r="AG9" s="353">
        <v>1200</v>
      </c>
      <c r="AH9" s="356">
        <v>600</v>
      </c>
      <c r="AI9" s="357">
        <v>1000</v>
      </c>
      <c r="AJ9" s="353">
        <v>4160</v>
      </c>
      <c r="AK9" s="353">
        <v>1360</v>
      </c>
      <c r="AL9" s="356">
        <v>1200</v>
      </c>
      <c r="AM9" s="358">
        <v>600</v>
      </c>
      <c r="AN9" s="358"/>
      <c r="AO9" s="353">
        <v>3160</v>
      </c>
      <c r="AP9" s="359">
        <v>145931500</v>
      </c>
      <c r="AQ9" s="359">
        <v>144580000</v>
      </c>
      <c r="AR9" s="359">
        <v>65000000</v>
      </c>
      <c r="AS9" s="360">
        <v>139257000</v>
      </c>
      <c r="AT9" s="359">
        <v>494768500</v>
      </c>
      <c r="AU9" s="359">
        <v>0</v>
      </c>
      <c r="AV9" s="359"/>
      <c r="AW9" s="359">
        <v>65000000</v>
      </c>
      <c r="AX9" s="360">
        <v>0</v>
      </c>
      <c r="AY9" s="361">
        <v>65000000</v>
      </c>
      <c r="AZ9" s="362"/>
      <c r="BA9" s="362"/>
      <c r="BB9" s="363" t="s">
        <v>6333</v>
      </c>
      <c r="BC9" s="364"/>
    </row>
    <row r="10" spans="1:159" ht="240">
      <c r="A10" s="348">
        <v>12</v>
      </c>
      <c r="B10" s="349" t="s">
        <v>5643</v>
      </c>
      <c r="C10" s="348">
        <v>1</v>
      </c>
      <c r="D10" s="350" t="s">
        <v>6306</v>
      </c>
      <c r="E10" s="348">
        <v>5</v>
      </c>
      <c r="F10" s="350" t="s">
        <v>6352</v>
      </c>
      <c r="G10" s="351">
        <v>644</v>
      </c>
      <c r="H10" s="350" t="s">
        <v>6358</v>
      </c>
      <c r="I10" s="352">
        <v>19</v>
      </c>
      <c r="J10" s="350" t="s">
        <v>6359</v>
      </c>
      <c r="K10" s="352">
        <v>1063</v>
      </c>
      <c r="L10" s="350" t="s">
        <v>6355</v>
      </c>
      <c r="M10" s="352">
        <v>8</v>
      </c>
      <c r="N10" s="350" t="s">
        <v>6328</v>
      </c>
      <c r="O10" s="353">
        <v>1000</v>
      </c>
      <c r="P10" s="350" t="s">
        <v>6360</v>
      </c>
      <c r="Q10" s="350" t="s">
        <v>6361</v>
      </c>
      <c r="R10" s="350" t="s">
        <v>6314</v>
      </c>
      <c r="S10" s="350" t="s">
        <v>6351</v>
      </c>
      <c r="T10" s="349" t="s">
        <v>6316</v>
      </c>
      <c r="U10" s="354">
        <v>1</v>
      </c>
      <c r="V10" s="355">
        <v>1.899</v>
      </c>
      <c r="W10" s="355">
        <v>1.899</v>
      </c>
      <c r="X10" s="355">
        <v>1.899</v>
      </c>
      <c r="Y10" s="355">
        <v>1.899</v>
      </c>
      <c r="Z10" s="352">
        <v>930</v>
      </c>
      <c r="AA10" s="353">
        <v>250</v>
      </c>
      <c r="AB10" s="353">
        <v>250</v>
      </c>
      <c r="AC10" s="353">
        <v>250</v>
      </c>
      <c r="AD10" s="353">
        <v>250</v>
      </c>
      <c r="AE10" s="353">
        <v>1000</v>
      </c>
      <c r="AF10" s="353">
        <v>250</v>
      </c>
      <c r="AG10" s="353">
        <v>350</v>
      </c>
      <c r="AH10" s="356">
        <v>649</v>
      </c>
      <c r="AI10" s="357">
        <v>650</v>
      </c>
      <c r="AJ10" s="353">
        <v>1899</v>
      </c>
      <c r="AK10" s="353">
        <v>250</v>
      </c>
      <c r="AL10" s="356">
        <v>350</v>
      </c>
      <c r="AM10" s="358">
        <v>649</v>
      </c>
      <c r="AN10" s="358">
        <v>650</v>
      </c>
      <c r="AO10" s="353">
        <v>1899</v>
      </c>
      <c r="AP10" s="359">
        <v>441142361</v>
      </c>
      <c r="AQ10" s="359">
        <v>341435016</v>
      </c>
      <c r="AR10" s="359">
        <v>825128161</v>
      </c>
      <c r="AS10" s="360">
        <v>1042766999</v>
      </c>
      <c r="AT10" s="359">
        <v>2650472537</v>
      </c>
      <c r="AU10" s="359">
        <v>289355277</v>
      </c>
      <c r="AV10" s="359">
        <v>297950502</v>
      </c>
      <c r="AW10" s="359">
        <v>696534596</v>
      </c>
      <c r="AX10" s="360">
        <v>923965321</v>
      </c>
      <c r="AY10" s="361">
        <v>2207805696</v>
      </c>
      <c r="AZ10" s="362"/>
      <c r="BA10" s="362"/>
      <c r="BB10" s="363" t="s">
        <v>6362</v>
      </c>
      <c r="BC10" s="364"/>
    </row>
    <row r="11" spans="1:159" ht="240">
      <c r="A11" s="348">
        <v>12</v>
      </c>
      <c r="B11" s="349" t="s">
        <v>5643</v>
      </c>
      <c r="C11" s="348">
        <v>1</v>
      </c>
      <c r="D11" s="350" t="s">
        <v>6306</v>
      </c>
      <c r="E11" s="348">
        <v>5</v>
      </c>
      <c r="F11" s="350" t="s">
        <v>6352</v>
      </c>
      <c r="G11" s="351">
        <v>645</v>
      </c>
      <c r="H11" s="350" t="s">
        <v>6363</v>
      </c>
      <c r="I11" s="352">
        <v>18</v>
      </c>
      <c r="J11" s="350" t="s">
        <v>6347</v>
      </c>
      <c r="K11" s="352">
        <v>1063</v>
      </c>
      <c r="L11" s="350" t="s">
        <v>6355</v>
      </c>
      <c r="M11" s="352">
        <v>9</v>
      </c>
      <c r="N11" s="350" t="s">
        <v>6320</v>
      </c>
      <c r="O11" s="353">
        <v>4</v>
      </c>
      <c r="P11" s="350" t="s">
        <v>6364</v>
      </c>
      <c r="Q11" s="350" t="s">
        <v>6365</v>
      </c>
      <c r="R11" s="350" t="s">
        <v>6314</v>
      </c>
      <c r="S11" s="350" t="s">
        <v>6351</v>
      </c>
      <c r="T11" s="349" t="s">
        <v>6316</v>
      </c>
      <c r="U11" s="354">
        <v>1</v>
      </c>
      <c r="V11" s="355">
        <v>2.25</v>
      </c>
      <c r="W11" s="355">
        <v>2.25</v>
      </c>
      <c r="X11" s="355">
        <v>2.25</v>
      </c>
      <c r="Y11" s="355">
        <v>2.25</v>
      </c>
      <c r="Z11" s="352">
        <v>3</v>
      </c>
      <c r="AA11" s="353">
        <v>1</v>
      </c>
      <c r="AB11" s="353">
        <v>1</v>
      </c>
      <c r="AC11" s="353">
        <v>1</v>
      </c>
      <c r="AD11" s="353">
        <v>1</v>
      </c>
      <c r="AE11" s="353">
        <v>4</v>
      </c>
      <c r="AF11" s="353">
        <v>2</v>
      </c>
      <c r="AG11" s="353">
        <v>1</v>
      </c>
      <c r="AH11" s="356">
        <v>0</v>
      </c>
      <c r="AI11" s="357">
        <v>6</v>
      </c>
      <c r="AJ11" s="353">
        <v>9</v>
      </c>
      <c r="AK11" s="353">
        <v>2</v>
      </c>
      <c r="AL11" s="356">
        <v>1</v>
      </c>
      <c r="AM11" s="358">
        <v>0</v>
      </c>
      <c r="AN11" s="358">
        <v>6</v>
      </c>
      <c r="AO11" s="353">
        <v>9</v>
      </c>
      <c r="AP11" s="359">
        <v>365697201</v>
      </c>
      <c r="AQ11" s="359">
        <v>191542193</v>
      </c>
      <c r="AR11" s="359">
        <v>0</v>
      </c>
      <c r="AS11" s="360">
        <v>63642000</v>
      </c>
      <c r="AT11" s="359">
        <v>620881394</v>
      </c>
      <c r="AU11" s="359">
        <v>185853230</v>
      </c>
      <c r="AV11" s="359"/>
      <c r="AW11" s="359">
        <v>0</v>
      </c>
      <c r="AX11" s="360">
        <v>0</v>
      </c>
      <c r="AY11" s="361">
        <v>185853230</v>
      </c>
      <c r="AZ11" s="362"/>
      <c r="BA11" s="362"/>
      <c r="BB11" s="363" t="s">
        <v>6333</v>
      </c>
      <c r="BC11" s="364"/>
    </row>
    <row r="12" spans="1:159" ht="180">
      <c r="A12" s="348">
        <v>12</v>
      </c>
      <c r="B12" s="349" t="s">
        <v>5643</v>
      </c>
      <c r="C12" s="348">
        <v>1</v>
      </c>
      <c r="D12" s="350" t="s">
        <v>6306</v>
      </c>
      <c r="E12" s="348">
        <v>7</v>
      </c>
      <c r="F12" s="350" t="s">
        <v>6366</v>
      </c>
      <c r="G12" s="351">
        <v>646</v>
      </c>
      <c r="H12" s="350" t="s">
        <v>6367</v>
      </c>
      <c r="I12" s="352" t="s">
        <v>5117</v>
      </c>
      <c r="J12" s="350" t="s">
        <v>6319</v>
      </c>
      <c r="K12" s="352">
        <v>1065</v>
      </c>
      <c r="L12" s="350" t="s">
        <v>6368</v>
      </c>
      <c r="M12" s="352">
        <v>1</v>
      </c>
      <c r="N12" s="350" t="s">
        <v>6369</v>
      </c>
      <c r="O12" s="353">
        <v>2</v>
      </c>
      <c r="P12" s="350" t="s">
        <v>6370</v>
      </c>
      <c r="Q12" s="350" t="s">
        <v>6371</v>
      </c>
      <c r="R12" s="350" t="s">
        <v>6372</v>
      </c>
      <c r="S12" s="350" t="s">
        <v>5117</v>
      </c>
      <c r="T12" s="349" t="s">
        <v>6316</v>
      </c>
      <c r="U12" s="354">
        <v>1</v>
      </c>
      <c r="V12" s="355">
        <v>1</v>
      </c>
      <c r="W12" s="355">
        <v>1</v>
      </c>
      <c r="X12" s="355">
        <v>1</v>
      </c>
      <c r="Y12" s="355">
        <v>1</v>
      </c>
      <c r="Z12" s="352"/>
      <c r="AA12" s="353">
        <v>0</v>
      </c>
      <c r="AB12" s="353">
        <v>0</v>
      </c>
      <c r="AC12" s="353">
        <v>1</v>
      </c>
      <c r="AD12" s="353">
        <v>1</v>
      </c>
      <c r="AE12" s="353">
        <v>2</v>
      </c>
      <c r="AF12" s="353">
        <v>0</v>
      </c>
      <c r="AG12" s="353">
        <v>0</v>
      </c>
      <c r="AH12" s="356">
        <v>1</v>
      </c>
      <c r="AI12" s="357">
        <v>1</v>
      </c>
      <c r="AJ12" s="353">
        <v>2</v>
      </c>
      <c r="AK12" s="353">
        <v>0</v>
      </c>
      <c r="AL12" s="356">
        <v>0</v>
      </c>
      <c r="AM12" s="358">
        <v>1</v>
      </c>
      <c r="AN12" s="358">
        <v>1</v>
      </c>
      <c r="AO12" s="353">
        <v>2</v>
      </c>
      <c r="AP12" s="359">
        <v>0</v>
      </c>
      <c r="AQ12" s="359"/>
      <c r="AR12" s="359">
        <v>46400000</v>
      </c>
      <c r="AS12" s="360">
        <v>104756550</v>
      </c>
      <c r="AT12" s="359">
        <v>151156550</v>
      </c>
      <c r="AU12" s="359">
        <v>0</v>
      </c>
      <c r="AV12" s="359"/>
      <c r="AW12" s="359">
        <v>35313333</v>
      </c>
      <c r="AX12" s="360">
        <v>16266667</v>
      </c>
      <c r="AY12" s="361">
        <v>51580000</v>
      </c>
      <c r="AZ12" s="362"/>
      <c r="BA12" s="362"/>
      <c r="BB12" s="363" t="s">
        <v>6333</v>
      </c>
      <c r="BC12" s="364"/>
    </row>
    <row r="13" spans="1:159" ht="255">
      <c r="A13" s="348">
        <v>12</v>
      </c>
      <c r="B13" s="349" t="s">
        <v>5643</v>
      </c>
      <c r="C13" s="348">
        <v>1</v>
      </c>
      <c r="D13" s="350" t="s">
        <v>6306</v>
      </c>
      <c r="E13" s="348">
        <v>8</v>
      </c>
      <c r="F13" s="350" t="s">
        <v>6373</v>
      </c>
      <c r="G13" s="351">
        <v>647</v>
      </c>
      <c r="H13" s="350" t="s">
        <v>6374</v>
      </c>
      <c r="I13" s="352">
        <v>25</v>
      </c>
      <c r="J13" s="350" t="s">
        <v>6375</v>
      </c>
      <c r="K13" s="352">
        <v>1066</v>
      </c>
      <c r="L13" s="350" t="s">
        <v>6376</v>
      </c>
      <c r="M13" s="352">
        <v>1</v>
      </c>
      <c r="N13" s="350" t="s">
        <v>6356</v>
      </c>
      <c r="O13" s="353">
        <v>600</v>
      </c>
      <c r="P13" s="350" t="s">
        <v>6336</v>
      </c>
      <c r="Q13" s="350" t="s">
        <v>6377</v>
      </c>
      <c r="R13" s="350" t="s">
        <v>6378</v>
      </c>
      <c r="S13" s="350" t="s">
        <v>6379</v>
      </c>
      <c r="T13" s="349" t="s">
        <v>6316</v>
      </c>
      <c r="U13" s="354">
        <v>0.27</v>
      </c>
      <c r="V13" s="355">
        <v>1.5</v>
      </c>
      <c r="W13" s="355">
        <v>0.40500000000000003</v>
      </c>
      <c r="X13" s="355">
        <v>1.25</v>
      </c>
      <c r="Y13" s="355">
        <v>0.33750000000000002</v>
      </c>
      <c r="Z13" s="352">
        <v>506</v>
      </c>
      <c r="AA13" s="353">
        <v>150</v>
      </c>
      <c r="AB13" s="353">
        <v>150</v>
      </c>
      <c r="AC13" s="353">
        <v>150</v>
      </c>
      <c r="AD13" s="353">
        <v>150</v>
      </c>
      <c r="AE13" s="353">
        <v>600</v>
      </c>
      <c r="AF13" s="353">
        <v>300</v>
      </c>
      <c r="AG13" s="353">
        <v>300</v>
      </c>
      <c r="AH13" s="356">
        <v>150</v>
      </c>
      <c r="AI13" s="357">
        <v>150</v>
      </c>
      <c r="AJ13" s="353">
        <v>900</v>
      </c>
      <c r="AK13" s="353">
        <v>300</v>
      </c>
      <c r="AL13" s="356">
        <v>300</v>
      </c>
      <c r="AM13" s="358">
        <v>150</v>
      </c>
      <c r="AN13" s="358"/>
      <c r="AO13" s="353">
        <v>750</v>
      </c>
      <c r="AP13" s="359">
        <v>1336667</v>
      </c>
      <c r="AQ13" s="359">
        <v>200000000</v>
      </c>
      <c r="AR13" s="359">
        <v>100404875</v>
      </c>
      <c r="AS13" s="360">
        <v>90000000</v>
      </c>
      <c r="AT13" s="359">
        <v>391741542</v>
      </c>
      <c r="AU13" s="359">
        <v>0</v>
      </c>
      <c r="AV13" s="359"/>
      <c r="AW13" s="359">
        <v>70283412.5</v>
      </c>
      <c r="AX13" s="360">
        <v>0</v>
      </c>
      <c r="AY13" s="361">
        <v>70283412.5</v>
      </c>
      <c r="AZ13" s="362"/>
      <c r="BA13" s="362"/>
      <c r="BB13" s="363" t="s">
        <v>6380</v>
      </c>
      <c r="BC13" s="364"/>
    </row>
    <row r="14" spans="1:159" ht="255">
      <c r="A14" s="348">
        <v>12</v>
      </c>
      <c r="B14" s="349" t="s">
        <v>5643</v>
      </c>
      <c r="C14" s="348">
        <v>1</v>
      </c>
      <c r="D14" s="350" t="s">
        <v>6306</v>
      </c>
      <c r="E14" s="348">
        <v>8</v>
      </c>
      <c r="F14" s="350" t="s">
        <v>6373</v>
      </c>
      <c r="G14" s="351">
        <v>647</v>
      </c>
      <c r="H14" s="350" t="s">
        <v>6374</v>
      </c>
      <c r="I14" s="352">
        <v>24</v>
      </c>
      <c r="J14" s="350" t="s">
        <v>6381</v>
      </c>
      <c r="K14" s="352">
        <v>1066</v>
      </c>
      <c r="L14" s="350" t="s">
        <v>6376</v>
      </c>
      <c r="M14" s="352">
        <v>2</v>
      </c>
      <c r="N14" s="350" t="s">
        <v>6356</v>
      </c>
      <c r="O14" s="353">
        <v>1200</v>
      </c>
      <c r="P14" s="350" t="s">
        <v>6336</v>
      </c>
      <c r="Q14" s="350" t="s">
        <v>6382</v>
      </c>
      <c r="R14" s="350" t="s">
        <v>6378</v>
      </c>
      <c r="S14" s="350" t="s">
        <v>6383</v>
      </c>
      <c r="T14" s="349" t="s">
        <v>6316</v>
      </c>
      <c r="U14" s="354">
        <v>0.57999999999999996</v>
      </c>
      <c r="V14" s="355">
        <v>1</v>
      </c>
      <c r="W14" s="355">
        <v>0.57999999999999996</v>
      </c>
      <c r="X14" s="355">
        <v>0.75</v>
      </c>
      <c r="Y14" s="355">
        <v>0.43499999999999994</v>
      </c>
      <c r="Z14" s="352">
        <v>604</v>
      </c>
      <c r="AA14" s="353">
        <v>300</v>
      </c>
      <c r="AB14" s="353">
        <v>300</v>
      </c>
      <c r="AC14" s="353">
        <v>300</v>
      </c>
      <c r="AD14" s="353">
        <v>300</v>
      </c>
      <c r="AE14" s="353">
        <v>1200</v>
      </c>
      <c r="AF14" s="353">
        <v>300</v>
      </c>
      <c r="AG14" s="353">
        <v>300</v>
      </c>
      <c r="AH14" s="356">
        <v>300</v>
      </c>
      <c r="AI14" s="357">
        <v>300</v>
      </c>
      <c r="AJ14" s="353">
        <v>1200</v>
      </c>
      <c r="AK14" s="353">
        <v>300</v>
      </c>
      <c r="AL14" s="356">
        <v>300</v>
      </c>
      <c r="AM14" s="358">
        <v>300</v>
      </c>
      <c r="AN14" s="358"/>
      <c r="AO14" s="353">
        <v>900</v>
      </c>
      <c r="AP14" s="359">
        <v>247710116</v>
      </c>
      <c r="AQ14" s="359">
        <v>305218411</v>
      </c>
      <c r="AR14" s="359">
        <v>200809750</v>
      </c>
      <c r="AS14" s="360">
        <v>90000000</v>
      </c>
      <c r="AT14" s="359">
        <v>843738277</v>
      </c>
      <c r="AU14" s="359">
        <v>119975231</v>
      </c>
      <c r="AV14" s="359"/>
      <c r="AW14" s="359">
        <v>140566825</v>
      </c>
      <c r="AX14" s="360">
        <v>0</v>
      </c>
      <c r="AY14" s="361">
        <v>260542056</v>
      </c>
      <c r="AZ14" s="362"/>
      <c r="BA14" s="362"/>
      <c r="BB14" s="363" t="s">
        <v>6380</v>
      </c>
      <c r="BC14" s="366"/>
    </row>
    <row r="15" spans="1:159" ht="255">
      <c r="A15" s="348">
        <v>12</v>
      </c>
      <c r="B15" s="349" t="s">
        <v>5643</v>
      </c>
      <c r="C15" s="348">
        <v>1</v>
      </c>
      <c r="D15" s="350" t="s">
        <v>6306</v>
      </c>
      <c r="E15" s="348">
        <v>8</v>
      </c>
      <c r="F15" s="350" t="s">
        <v>6373</v>
      </c>
      <c r="G15" s="351">
        <v>647</v>
      </c>
      <c r="H15" s="350" t="s">
        <v>6374</v>
      </c>
      <c r="I15" s="352">
        <v>24</v>
      </c>
      <c r="J15" s="350" t="s">
        <v>6381</v>
      </c>
      <c r="K15" s="352">
        <v>1066</v>
      </c>
      <c r="L15" s="350" t="s">
        <v>6376</v>
      </c>
      <c r="M15" s="352">
        <v>3</v>
      </c>
      <c r="N15" s="350" t="s">
        <v>6356</v>
      </c>
      <c r="O15" s="353">
        <v>200</v>
      </c>
      <c r="P15" s="350" t="s">
        <v>6336</v>
      </c>
      <c r="Q15" s="350" t="s">
        <v>6384</v>
      </c>
      <c r="R15" s="350" t="s">
        <v>6378</v>
      </c>
      <c r="S15" s="350" t="s">
        <v>6383</v>
      </c>
      <c r="T15" s="349" t="s">
        <v>6316</v>
      </c>
      <c r="U15" s="354">
        <v>0.15</v>
      </c>
      <c r="V15" s="355">
        <v>1.2</v>
      </c>
      <c r="W15" s="355">
        <v>0.18</v>
      </c>
      <c r="X15" s="355">
        <v>1.8</v>
      </c>
      <c r="Y15" s="355">
        <v>0.27</v>
      </c>
      <c r="Z15" s="352"/>
      <c r="AA15" s="353">
        <v>50</v>
      </c>
      <c r="AB15" s="353">
        <v>50</v>
      </c>
      <c r="AC15" s="353">
        <v>50</v>
      </c>
      <c r="AD15" s="353">
        <v>50</v>
      </c>
      <c r="AE15" s="353">
        <v>200</v>
      </c>
      <c r="AF15" s="353">
        <v>50</v>
      </c>
      <c r="AG15" s="353">
        <v>50</v>
      </c>
      <c r="AH15" s="356">
        <v>90</v>
      </c>
      <c r="AI15" s="357">
        <v>50</v>
      </c>
      <c r="AJ15" s="353">
        <v>240</v>
      </c>
      <c r="AK15" s="353">
        <v>50</v>
      </c>
      <c r="AL15" s="356">
        <v>220</v>
      </c>
      <c r="AM15" s="358">
        <v>90</v>
      </c>
      <c r="AN15" s="358"/>
      <c r="AO15" s="353">
        <v>360</v>
      </c>
      <c r="AP15" s="359">
        <v>230000000</v>
      </c>
      <c r="AQ15" s="359">
        <v>400000000</v>
      </c>
      <c r="AR15" s="359">
        <v>100404875</v>
      </c>
      <c r="AS15" s="360">
        <v>90000000</v>
      </c>
      <c r="AT15" s="359">
        <v>820404875</v>
      </c>
      <c r="AU15" s="359">
        <v>69000000</v>
      </c>
      <c r="AV15" s="359"/>
      <c r="AW15" s="359">
        <v>70283412.5</v>
      </c>
      <c r="AX15" s="360">
        <v>0</v>
      </c>
      <c r="AY15" s="361">
        <v>139283412.5</v>
      </c>
      <c r="AZ15" s="362"/>
      <c r="BA15" s="362"/>
      <c r="BB15" s="363" t="s">
        <v>6380</v>
      </c>
      <c r="BC15" s="364"/>
    </row>
    <row r="16" spans="1:159" ht="315">
      <c r="A16" s="348">
        <v>12</v>
      </c>
      <c r="B16" s="349" t="s">
        <v>5643</v>
      </c>
      <c r="C16" s="348">
        <v>1</v>
      </c>
      <c r="D16" s="350" t="s">
        <v>6306</v>
      </c>
      <c r="E16" s="348">
        <v>8</v>
      </c>
      <c r="F16" s="350" t="s">
        <v>6373</v>
      </c>
      <c r="G16" s="351">
        <v>648</v>
      </c>
      <c r="H16" s="350" t="s">
        <v>6385</v>
      </c>
      <c r="I16" s="352">
        <v>32</v>
      </c>
      <c r="J16" s="350" t="s">
        <v>6386</v>
      </c>
      <c r="K16" s="352">
        <v>1066</v>
      </c>
      <c r="L16" s="350" t="s">
        <v>6376</v>
      </c>
      <c r="M16" s="352">
        <v>4</v>
      </c>
      <c r="N16" s="350" t="s">
        <v>6356</v>
      </c>
      <c r="O16" s="353">
        <v>12000</v>
      </c>
      <c r="P16" s="350" t="s">
        <v>6336</v>
      </c>
      <c r="Q16" s="350" t="s">
        <v>6387</v>
      </c>
      <c r="R16" s="350" t="s">
        <v>6378</v>
      </c>
      <c r="S16" s="350" t="s">
        <v>6388</v>
      </c>
      <c r="T16" s="349" t="s">
        <v>6316</v>
      </c>
      <c r="U16" s="354">
        <v>1</v>
      </c>
      <c r="V16" s="355">
        <v>0.89200000000000002</v>
      </c>
      <c r="W16" s="355">
        <v>0.89200000000000002</v>
      </c>
      <c r="X16" s="355">
        <v>0.82199999999999995</v>
      </c>
      <c r="Y16" s="355">
        <v>0.82199999999999995</v>
      </c>
      <c r="Z16" s="352">
        <v>15230</v>
      </c>
      <c r="AA16" s="353">
        <v>3000</v>
      </c>
      <c r="AB16" s="353">
        <v>3000</v>
      </c>
      <c r="AC16" s="353">
        <v>3000</v>
      </c>
      <c r="AD16" s="353">
        <v>3000</v>
      </c>
      <c r="AE16" s="353">
        <v>12000</v>
      </c>
      <c r="AF16" s="353">
        <v>3904</v>
      </c>
      <c r="AG16" s="353">
        <v>3000</v>
      </c>
      <c r="AH16" s="356">
        <v>3000</v>
      </c>
      <c r="AI16" s="357">
        <v>800</v>
      </c>
      <c r="AJ16" s="353">
        <v>10704</v>
      </c>
      <c r="AK16" s="353">
        <v>3500</v>
      </c>
      <c r="AL16" s="356">
        <v>3000</v>
      </c>
      <c r="AM16" s="358">
        <v>3164</v>
      </c>
      <c r="AN16" s="358">
        <v>200</v>
      </c>
      <c r="AO16" s="353">
        <v>9864</v>
      </c>
      <c r="AP16" s="359">
        <v>505212283</v>
      </c>
      <c r="AQ16" s="359">
        <v>918567254</v>
      </c>
      <c r="AR16" s="359">
        <v>64716865</v>
      </c>
      <c r="AS16" s="360">
        <v>113400000</v>
      </c>
      <c r="AT16" s="359">
        <v>1601896402</v>
      </c>
      <c r="AU16" s="359">
        <v>0</v>
      </c>
      <c r="AV16" s="359">
        <v>79458707</v>
      </c>
      <c r="AW16" s="359">
        <v>38412197</v>
      </c>
      <c r="AX16" s="360">
        <v>0</v>
      </c>
      <c r="AY16" s="361">
        <v>117870904</v>
      </c>
      <c r="AZ16" s="362"/>
      <c r="BA16" s="362"/>
      <c r="BB16" s="363" t="s">
        <v>6333</v>
      </c>
      <c r="BC16" s="364"/>
    </row>
    <row r="17" spans="1:55" ht="195">
      <c r="A17" s="348">
        <v>12</v>
      </c>
      <c r="B17" s="349" t="s">
        <v>5643</v>
      </c>
      <c r="C17" s="348">
        <v>1</v>
      </c>
      <c r="D17" s="350" t="s">
        <v>6306</v>
      </c>
      <c r="E17" s="348">
        <v>8</v>
      </c>
      <c r="F17" s="350" t="s">
        <v>6373</v>
      </c>
      <c r="G17" s="351">
        <v>649</v>
      </c>
      <c r="H17" s="350" t="s">
        <v>6389</v>
      </c>
      <c r="I17" s="352">
        <v>28</v>
      </c>
      <c r="J17" s="350" t="s">
        <v>6390</v>
      </c>
      <c r="K17" s="352">
        <v>1066</v>
      </c>
      <c r="L17" s="350" t="s">
        <v>6376</v>
      </c>
      <c r="M17" s="352">
        <v>5</v>
      </c>
      <c r="N17" s="350" t="s">
        <v>6391</v>
      </c>
      <c r="O17" s="353">
        <v>1</v>
      </c>
      <c r="P17" s="350" t="s">
        <v>6392</v>
      </c>
      <c r="Q17" s="350" t="s">
        <v>6393</v>
      </c>
      <c r="R17" s="350" t="s">
        <v>6378</v>
      </c>
      <c r="S17" s="350" t="s">
        <v>6394</v>
      </c>
      <c r="T17" s="349" t="s">
        <v>6395</v>
      </c>
      <c r="U17" s="354">
        <v>1</v>
      </c>
      <c r="V17" s="355">
        <v>1</v>
      </c>
      <c r="W17" s="355">
        <v>1</v>
      </c>
      <c r="X17" s="355">
        <v>1</v>
      </c>
      <c r="Y17" s="355">
        <v>1</v>
      </c>
      <c r="Z17" s="352"/>
      <c r="AA17" s="353">
        <v>1</v>
      </c>
      <c r="AB17" s="353">
        <v>1</v>
      </c>
      <c r="AC17" s="353">
        <v>1</v>
      </c>
      <c r="AD17" s="353">
        <v>1</v>
      </c>
      <c r="AE17" s="353">
        <v>1</v>
      </c>
      <c r="AF17" s="353">
        <v>1</v>
      </c>
      <c r="AG17" s="353">
        <v>1</v>
      </c>
      <c r="AH17" s="356">
        <v>1</v>
      </c>
      <c r="AI17" s="357"/>
      <c r="AJ17" s="353">
        <v>1</v>
      </c>
      <c r="AK17" s="353">
        <v>1</v>
      </c>
      <c r="AL17" s="356">
        <v>1</v>
      </c>
      <c r="AM17" s="358">
        <v>1</v>
      </c>
      <c r="AN17" s="358"/>
      <c r="AO17" s="353">
        <v>1</v>
      </c>
      <c r="AP17" s="359">
        <v>0</v>
      </c>
      <c r="AQ17" s="359"/>
      <c r="AR17" s="359">
        <v>0</v>
      </c>
      <c r="AS17" s="360">
        <v>0</v>
      </c>
      <c r="AT17" s="359">
        <v>0</v>
      </c>
      <c r="AU17" s="359">
        <v>0</v>
      </c>
      <c r="AV17" s="359"/>
      <c r="AW17" s="359">
        <v>0</v>
      </c>
      <c r="AX17" s="360">
        <v>0</v>
      </c>
      <c r="AY17" s="361">
        <v>0</v>
      </c>
      <c r="AZ17" s="362"/>
      <c r="BA17" s="362"/>
      <c r="BB17" s="363" t="s">
        <v>6333</v>
      </c>
      <c r="BC17" s="364"/>
    </row>
    <row r="18" spans="1:55" ht="225">
      <c r="A18" s="348">
        <v>12</v>
      </c>
      <c r="B18" s="349" t="s">
        <v>5643</v>
      </c>
      <c r="C18" s="348">
        <v>1</v>
      </c>
      <c r="D18" s="350" t="s">
        <v>6306</v>
      </c>
      <c r="E18" s="348">
        <v>8</v>
      </c>
      <c r="F18" s="350" t="s">
        <v>6373</v>
      </c>
      <c r="G18" s="351">
        <v>650</v>
      </c>
      <c r="H18" s="350" t="s">
        <v>6396</v>
      </c>
      <c r="I18" s="352">
        <v>35</v>
      </c>
      <c r="J18" s="350" t="s">
        <v>6397</v>
      </c>
      <c r="K18" s="352">
        <v>1066</v>
      </c>
      <c r="L18" s="350" t="s">
        <v>6376</v>
      </c>
      <c r="M18" s="352">
        <v>6</v>
      </c>
      <c r="N18" s="350" t="s">
        <v>6398</v>
      </c>
      <c r="O18" s="353">
        <v>16</v>
      </c>
      <c r="P18" s="350" t="s">
        <v>6399</v>
      </c>
      <c r="Q18" s="350" t="s">
        <v>6400</v>
      </c>
      <c r="R18" s="350" t="s">
        <v>6378</v>
      </c>
      <c r="S18" s="350" t="s">
        <v>6401</v>
      </c>
      <c r="T18" s="349" t="s">
        <v>6316</v>
      </c>
      <c r="U18" s="354">
        <v>1</v>
      </c>
      <c r="V18" s="355">
        <v>1.1875</v>
      </c>
      <c r="W18" s="355">
        <v>1.1875</v>
      </c>
      <c r="X18" s="355">
        <v>1.1875</v>
      </c>
      <c r="Y18" s="355">
        <v>1.1875</v>
      </c>
      <c r="Z18" s="352">
        <v>13</v>
      </c>
      <c r="AA18" s="353">
        <v>4</v>
      </c>
      <c r="AB18" s="353">
        <v>4</v>
      </c>
      <c r="AC18" s="353">
        <v>4</v>
      </c>
      <c r="AD18" s="353">
        <v>4</v>
      </c>
      <c r="AE18" s="353">
        <v>16</v>
      </c>
      <c r="AF18" s="353">
        <v>6</v>
      </c>
      <c r="AG18" s="353">
        <v>10</v>
      </c>
      <c r="AH18" s="356">
        <v>3</v>
      </c>
      <c r="AI18" s="357"/>
      <c r="AJ18" s="353">
        <v>19</v>
      </c>
      <c r="AK18" s="353">
        <v>6</v>
      </c>
      <c r="AL18" s="356">
        <v>10</v>
      </c>
      <c r="AM18" s="358">
        <v>3</v>
      </c>
      <c r="AN18" s="358"/>
      <c r="AO18" s="353">
        <v>19</v>
      </c>
      <c r="AP18" s="359">
        <v>889993043</v>
      </c>
      <c r="AQ18" s="359">
        <v>1475390955</v>
      </c>
      <c r="AR18" s="359">
        <v>2000000100</v>
      </c>
      <c r="AS18" s="360">
        <v>0</v>
      </c>
      <c r="AT18" s="359">
        <v>4365384098</v>
      </c>
      <c r="AU18" s="359">
        <v>0</v>
      </c>
      <c r="AV18" s="359"/>
      <c r="AW18" s="359">
        <v>0</v>
      </c>
      <c r="AX18" s="360">
        <v>0</v>
      </c>
      <c r="AY18" s="361">
        <v>0</v>
      </c>
      <c r="AZ18" s="362"/>
      <c r="BA18" s="362"/>
      <c r="BB18" s="363" t="s">
        <v>6402</v>
      </c>
      <c r="BC18" s="364"/>
    </row>
    <row r="19" spans="1:55" ht="285">
      <c r="A19" s="348">
        <v>12</v>
      </c>
      <c r="B19" s="349" t="s">
        <v>5643</v>
      </c>
      <c r="C19" s="348">
        <v>2</v>
      </c>
      <c r="D19" s="350" t="s">
        <v>6403</v>
      </c>
      <c r="E19" s="348">
        <v>17</v>
      </c>
      <c r="F19" s="350" t="s">
        <v>6404</v>
      </c>
      <c r="G19" s="351">
        <v>651</v>
      </c>
      <c r="H19" s="350" t="s">
        <v>6405</v>
      </c>
      <c r="I19" s="352">
        <v>58</v>
      </c>
      <c r="J19" s="350" t="s">
        <v>6406</v>
      </c>
      <c r="K19" s="352">
        <v>1067</v>
      </c>
      <c r="L19" s="350" t="s">
        <v>6407</v>
      </c>
      <c r="M19" s="352">
        <v>1</v>
      </c>
      <c r="N19" s="350" t="s">
        <v>6320</v>
      </c>
      <c r="O19" s="353">
        <v>1</v>
      </c>
      <c r="P19" s="350" t="s">
        <v>6408</v>
      </c>
      <c r="Q19" s="350" t="s">
        <v>6409</v>
      </c>
      <c r="R19" s="350" t="s">
        <v>6410</v>
      </c>
      <c r="S19" s="350" t="s">
        <v>6411</v>
      </c>
      <c r="T19" s="349" t="s">
        <v>6395</v>
      </c>
      <c r="U19" s="354">
        <v>1</v>
      </c>
      <c r="V19" s="355">
        <v>1</v>
      </c>
      <c r="W19" s="355">
        <v>1</v>
      </c>
      <c r="X19" s="355">
        <v>1</v>
      </c>
      <c r="Y19" s="355">
        <v>1</v>
      </c>
      <c r="Z19" s="352"/>
      <c r="AA19" s="353">
        <v>1</v>
      </c>
      <c r="AB19" s="353">
        <v>1</v>
      </c>
      <c r="AC19" s="353">
        <v>1</v>
      </c>
      <c r="AD19" s="353">
        <v>1</v>
      </c>
      <c r="AE19" s="353">
        <v>1</v>
      </c>
      <c r="AF19" s="353">
        <v>1</v>
      </c>
      <c r="AG19" s="353">
        <v>1</v>
      </c>
      <c r="AH19" s="356">
        <v>1</v>
      </c>
      <c r="AI19" s="357"/>
      <c r="AJ19" s="353">
        <v>1</v>
      </c>
      <c r="AK19" s="353">
        <v>1</v>
      </c>
      <c r="AL19" s="356">
        <v>1</v>
      </c>
      <c r="AM19" s="358">
        <v>1</v>
      </c>
      <c r="AN19" s="358"/>
      <c r="AO19" s="353">
        <v>1</v>
      </c>
      <c r="AP19" s="359">
        <v>215651577</v>
      </c>
      <c r="AQ19" s="359">
        <v>15200000</v>
      </c>
      <c r="AR19" s="359">
        <v>7600000</v>
      </c>
      <c r="AS19" s="360">
        <v>0</v>
      </c>
      <c r="AT19" s="359">
        <v>238451577</v>
      </c>
      <c r="AU19" s="359">
        <v>0</v>
      </c>
      <c r="AV19" s="359"/>
      <c r="AW19" s="359">
        <v>5866666</v>
      </c>
      <c r="AX19" s="360">
        <v>0</v>
      </c>
      <c r="AY19" s="361">
        <v>5866666</v>
      </c>
      <c r="AZ19" s="362"/>
      <c r="BA19" s="362"/>
      <c r="BB19" s="363" t="s">
        <v>6412</v>
      </c>
      <c r="BC19" s="364"/>
    </row>
    <row r="20" spans="1:55" ht="180">
      <c r="A20" s="348">
        <v>12</v>
      </c>
      <c r="B20" s="349" t="s">
        <v>5643</v>
      </c>
      <c r="C20" s="348">
        <v>2</v>
      </c>
      <c r="D20" s="350" t="s">
        <v>6403</v>
      </c>
      <c r="E20" s="348">
        <v>17</v>
      </c>
      <c r="F20" s="350" t="s">
        <v>6404</v>
      </c>
      <c r="G20" s="351">
        <v>652</v>
      </c>
      <c r="H20" s="350" t="s">
        <v>6413</v>
      </c>
      <c r="I20" s="352">
        <v>28</v>
      </c>
      <c r="J20" s="350" t="s">
        <v>6390</v>
      </c>
      <c r="K20" s="352">
        <v>1067</v>
      </c>
      <c r="L20" s="350" t="s">
        <v>6407</v>
      </c>
      <c r="M20" s="352">
        <v>2</v>
      </c>
      <c r="N20" s="350" t="s">
        <v>6414</v>
      </c>
      <c r="O20" s="353">
        <v>1</v>
      </c>
      <c r="P20" s="350" t="s">
        <v>6415</v>
      </c>
      <c r="Q20" s="350" t="s">
        <v>6416</v>
      </c>
      <c r="R20" s="350" t="s">
        <v>6378</v>
      </c>
      <c r="S20" s="350" t="s">
        <v>6394</v>
      </c>
      <c r="T20" s="349" t="s">
        <v>6395</v>
      </c>
      <c r="U20" s="354">
        <v>1</v>
      </c>
      <c r="V20" s="355">
        <v>1</v>
      </c>
      <c r="W20" s="355">
        <v>1</v>
      </c>
      <c r="X20" s="355">
        <v>1</v>
      </c>
      <c r="Y20" s="355">
        <v>1</v>
      </c>
      <c r="Z20" s="352"/>
      <c r="AA20" s="353">
        <v>1</v>
      </c>
      <c r="AB20" s="353">
        <v>1</v>
      </c>
      <c r="AC20" s="353">
        <v>1</v>
      </c>
      <c r="AD20" s="353">
        <v>1</v>
      </c>
      <c r="AE20" s="353">
        <v>1</v>
      </c>
      <c r="AF20" s="353">
        <v>1</v>
      </c>
      <c r="AG20" s="353">
        <v>1</v>
      </c>
      <c r="AH20" s="356">
        <v>1</v>
      </c>
      <c r="AI20" s="357"/>
      <c r="AJ20" s="353">
        <v>1</v>
      </c>
      <c r="AK20" s="353">
        <v>1</v>
      </c>
      <c r="AL20" s="356">
        <v>1</v>
      </c>
      <c r="AM20" s="358">
        <v>1</v>
      </c>
      <c r="AN20" s="358"/>
      <c r="AO20" s="353">
        <v>1</v>
      </c>
      <c r="AP20" s="359">
        <v>0</v>
      </c>
      <c r="AQ20" s="359"/>
      <c r="AR20" s="359">
        <v>0</v>
      </c>
      <c r="AS20" s="360">
        <v>0</v>
      </c>
      <c r="AT20" s="359">
        <v>0</v>
      </c>
      <c r="AU20" s="359">
        <v>0</v>
      </c>
      <c r="AV20" s="359"/>
      <c r="AW20" s="359">
        <v>0</v>
      </c>
      <c r="AX20" s="360">
        <v>0</v>
      </c>
      <c r="AY20" s="361">
        <v>0</v>
      </c>
      <c r="AZ20" s="362"/>
      <c r="BA20" s="362"/>
      <c r="BB20" s="363" t="s">
        <v>6412</v>
      </c>
      <c r="BC20" s="366"/>
    </row>
    <row r="21" spans="1:55" ht="405">
      <c r="A21" s="348">
        <v>12</v>
      </c>
      <c r="B21" s="349" t="s">
        <v>5643</v>
      </c>
      <c r="C21" s="348">
        <v>2</v>
      </c>
      <c r="D21" s="350" t="s">
        <v>6403</v>
      </c>
      <c r="E21" s="348">
        <v>21</v>
      </c>
      <c r="F21" s="350" t="s">
        <v>6417</v>
      </c>
      <c r="G21" s="351">
        <v>653</v>
      </c>
      <c r="H21" s="350" t="s">
        <v>6418</v>
      </c>
      <c r="I21" s="352">
        <v>58</v>
      </c>
      <c r="J21" s="350" t="s">
        <v>6406</v>
      </c>
      <c r="K21" s="352">
        <v>1069</v>
      </c>
      <c r="L21" s="350" t="s">
        <v>6419</v>
      </c>
      <c r="M21" s="352">
        <v>1</v>
      </c>
      <c r="N21" s="350" t="s">
        <v>6369</v>
      </c>
      <c r="O21" s="353">
        <v>1</v>
      </c>
      <c r="P21" s="350" t="s">
        <v>6408</v>
      </c>
      <c r="Q21" s="350" t="s">
        <v>6420</v>
      </c>
      <c r="R21" s="350" t="s">
        <v>6410</v>
      </c>
      <c r="S21" s="350" t="s">
        <v>6411</v>
      </c>
      <c r="T21" s="349" t="s">
        <v>6395</v>
      </c>
      <c r="U21" s="354">
        <v>1</v>
      </c>
      <c r="V21" s="355">
        <v>1</v>
      </c>
      <c r="W21" s="355">
        <v>1</v>
      </c>
      <c r="X21" s="355">
        <v>1</v>
      </c>
      <c r="Y21" s="355">
        <v>1</v>
      </c>
      <c r="Z21" s="352"/>
      <c r="AA21" s="353">
        <v>1</v>
      </c>
      <c r="AB21" s="353">
        <v>1</v>
      </c>
      <c r="AC21" s="353">
        <v>1</v>
      </c>
      <c r="AD21" s="353">
        <v>1</v>
      </c>
      <c r="AE21" s="353">
        <v>1</v>
      </c>
      <c r="AF21" s="353">
        <v>1</v>
      </c>
      <c r="AG21" s="353">
        <v>1</v>
      </c>
      <c r="AH21" s="356">
        <v>1</v>
      </c>
      <c r="AI21" s="357">
        <v>1</v>
      </c>
      <c r="AJ21" s="353">
        <v>1</v>
      </c>
      <c r="AK21" s="353">
        <v>1</v>
      </c>
      <c r="AL21" s="356">
        <v>1</v>
      </c>
      <c r="AM21" s="358">
        <v>1</v>
      </c>
      <c r="AN21" s="358">
        <v>1</v>
      </c>
      <c r="AO21" s="353">
        <v>1</v>
      </c>
      <c r="AP21" s="359">
        <v>0</v>
      </c>
      <c r="AQ21" s="359">
        <v>147089410</v>
      </c>
      <c r="AR21" s="359">
        <v>208861728</v>
      </c>
      <c r="AS21" s="360">
        <v>8618500</v>
      </c>
      <c r="AT21" s="359">
        <v>364569638</v>
      </c>
      <c r="AU21" s="359">
        <v>0</v>
      </c>
      <c r="AV21" s="359"/>
      <c r="AW21" s="359">
        <v>62548046</v>
      </c>
      <c r="AX21" s="360">
        <v>8618500</v>
      </c>
      <c r="AY21" s="361">
        <v>71166546</v>
      </c>
      <c r="AZ21" s="362"/>
      <c r="BA21" s="362"/>
      <c r="BB21" s="363" t="s">
        <v>6333</v>
      </c>
      <c r="BC21" s="364"/>
    </row>
    <row r="22" spans="1:55" ht="255">
      <c r="A22" s="348">
        <v>12</v>
      </c>
      <c r="B22" s="349" t="s">
        <v>5643</v>
      </c>
      <c r="C22" s="348">
        <v>2</v>
      </c>
      <c r="D22" s="350" t="s">
        <v>6403</v>
      </c>
      <c r="E22" s="348">
        <v>20</v>
      </c>
      <c r="F22" s="350" t="s">
        <v>6421</v>
      </c>
      <c r="G22" s="351">
        <v>654</v>
      </c>
      <c r="H22" s="350" t="s">
        <v>6422</v>
      </c>
      <c r="I22" s="352">
        <v>55</v>
      </c>
      <c r="J22" s="350" t="s">
        <v>6423</v>
      </c>
      <c r="K22" s="352">
        <v>1070</v>
      </c>
      <c r="L22" s="350" t="s">
        <v>6424</v>
      </c>
      <c r="M22" s="352">
        <v>1</v>
      </c>
      <c r="N22" s="350" t="s">
        <v>6320</v>
      </c>
      <c r="O22" s="353">
        <v>4</v>
      </c>
      <c r="P22" s="350" t="s">
        <v>6425</v>
      </c>
      <c r="Q22" s="350" t="s">
        <v>6426</v>
      </c>
      <c r="R22" s="350" t="s">
        <v>6372</v>
      </c>
      <c r="S22" s="350" t="s">
        <v>6427</v>
      </c>
      <c r="T22" s="349" t="s">
        <v>6316</v>
      </c>
      <c r="U22" s="354">
        <v>1</v>
      </c>
      <c r="V22" s="355">
        <v>1</v>
      </c>
      <c r="W22" s="355">
        <v>1</v>
      </c>
      <c r="X22" s="355">
        <v>1</v>
      </c>
      <c r="Y22" s="355">
        <v>1</v>
      </c>
      <c r="Z22" s="352">
        <v>126</v>
      </c>
      <c r="AA22" s="353">
        <v>1</v>
      </c>
      <c r="AB22" s="353">
        <v>1</v>
      </c>
      <c r="AC22" s="353">
        <v>1</v>
      </c>
      <c r="AD22" s="353">
        <v>1</v>
      </c>
      <c r="AE22" s="353">
        <v>4</v>
      </c>
      <c r="AF22" s="353">
        <v>1</v>
      </c>
      <c r="AG22" s="353">
        <v>0</v>
      </c>
      <c r="AH22" s="356">
        <v>2</v>
      </c>
      <c r="AI22" s="357">
        <v>1</v>
      </c>
      <c r="AJ22" s="353">
        <v>4</v>
      </c>
      <c r="AK22" s="353">
        <v>1</v>
      </c>
      <c r="AL22" s="356">
        <v>0</v>
      </c>
      <c r="AM22" s="358">
        <v>2</v>
      </c>
      <c r="AN22" s="358">
        <v>1</v>
      </c>
      <c r="AO22" s="353">
        <v>4</v>
      </c>
      <c r="AP22" s="359">
        <v>36768600</v>
      </c>
      <c r="AQ22" s="359"/>
      <c r="AR22" s="359">
        <v>75350000</v>
      </c>
      <c r="AS22" s="360">
        <v>81030000</v>
      </c>
      <c r="AT22" s="359">
        <v>193148600</v>
      </c>
      <c r="AU22" s="359">
        <v>0</v>
      </c>
      <c r="AV22" s="359"/>
      <c r="AW22" s="359">
        <v>54642300</v>
      </c>
      <c r="AX22" s="360">
        <v>13450966</v>
      </c>
      <c r="AY22" s="361">
        <v>68093266</v>
      </c>
      <c r="AZ22" s="362"/>
      <c r="BA22" s="362"/>
      <c r="BB22" s="363" t="s">
        <v>6428</v>
      </c>
      <c r="BC22" s="364"/>
    </row>
    <row r="23" spans="1:55" ht="135">
      <c r="A23" s="348">
        <v>12</v>
      </c>
      <c r="B23" s="349" t="s">
        <v>5643</v>
      </c>
      <c r="C23" s="348">
        <v>2</v>
      </c>
      <c r="D23" s="350" t="s">
        <v>6403</v>
      </c>
      <c r="E23" s="348">
        <v>20</v>
      </c>
      <c r="F23" s="350" t="s">
        <v>6421</v>
      </c>
      <c r="G23" s="351">
        <v>655</v>
      </c>
      <c r="H23" s="350" t="s">
        <v>6429</v>
      </c>
      <c r="I23" s="352">
        <v>56</v>
      </c>
      <c r="J23" s="350" t="s">
        <v>6430</v>
      </c>
      <c r="K23" s="352">
        <v>1070</v>
      </c>
      <c r="L23" s="350" t="s">
        <v>6424</v>
      </c>
      <c r="M23" s="352">
        <v>2</v>
      </c>
      <c r="N23" s="350" t="s">
        <v>6320</v>
      </c>
      <c r="O23" s="353">
        <v>1</v>
      </c>
      <c r="P23" s="350" t="s">
        <v>6431</v>
      </c>
      <c r="Q23" s="350" t="s">
        <v>6432</v>
      </c>
      <c r="R23" s="350" t="s">
        <v>6372</v>
      </c>
      <c r="S23" s="350" t="s">
        <v>6427</v>
      </c>
      <c r="T23" s="349" t="s">
        <v>6316</v>
      </c>
      <c r="U23" s="354">
        <v>1</v>
      </c>
      <c r="V23" s="355">
        <v>2</v>
      </c>
      <c r="W23" s="355">
        <v>2</v>
      </c>
      <c r="X23" s="355">
        <v>2</v>
      </c>
      <c r="Y23" s="355">
        <v>2</v>
      </c>
      <c r="Z23" s="352">
        <v>2</v>
      </c>
      <c r="AA23" s="353">
        <v>0</v>
      </c>
      <c r="AB23" s="353">
        <v>0</v>
      </c>
      <c r="AC23" s="353">
        <v>1</v>
      </c>
      <c r="AD23" s="353">
        <v>0</v>
      </c>
      <c r="AE23" s="353">
        <v>1</v>
      </c>
      <c r="AF23" s="353">
        <v>0</v>
      </c>
      <c r="AG23" s="353">
        <v>0</v>
      </c>
      <c r="AH23" s="356">
        <v>1</v>
      </c>
      <c r="AI23" s="357">
        <v>1</v>
      </c>
      <c r="AJ23" s="353">
        <v>2</v>
      </c>
      <c r="AK23" s="353">
        <v>0</v>
      </c>
      <c r="AL23" s="356">
        <v>0</v>
      </c>
      <c r="AM23" s="358">
        <v>1</v>
      </c>
      <c r="AN23" s="358">
        <v>1</v>
      </c>
      <c r="AO23" s="353">
        <v>2</v>
      </c>
      <c r="AP23" s="359">
        <v>0</v>
      </c>
      <c r="AQ23" s="359"/>
      <c r="AR23" s="359">
        <v>0</v>
      </c>
      <c r="AS23" s="360">
        <v>13450966</v>
      </c>
      <c r="AT23" s="359">
        <v>13450966</v>
      </c>
      <c r="AU23" s="359">
        <v>0</v>
      </c>
      <c r="AV23" s="359"/>
      <c r="AW23" s="359">
        <v>0</v>
      </c>
      <c r="AX23" s="360">
        <v>0</v>
      </c>
      <c r="AY23" s="361">
        <v>0</v>
      </c>
      <c r="AZ23" s="362"/>
      <c r="BA23" s="362"/>
      <c r="BB23" s="363" t="s">
        <v>6428</v>
      </c>
      <c r="BC23" s="364"/>
    </row>
    <row r="24" spans="1:55" ht="165">
      <c r="A24" s="348">
        <v>12</v>
      </c>
      <c r="B24" s="349" t="s">
        <v>5643</v>
      </c>
      <c r="C24" s="348">
        <v>2</v>
      </c>
      <c r="D24" s="350" t="s">
        <v>6403</v>
      </c>
      <c r="E24" s="348">
        <v>19</v>
      </c>
      <c r="F24" s="350" t="s">
        <v>6433</v>
      </c>
      <c r="G24" s="351">
        <v>656</v>
      </c>
      <c r="H24" s="350" t="s">
        <v>6434</v>
      </c>
      <c r="I24" s="352">
        <v>46</v>
      </c>
      <c r="J24" s="350" t="s">
        <v>6435</v>
      </c>
      <c r="K24" s="352">
        <v>1071</v>
      </c>
      <c r="L24" s="350" t="s">
        <v>6436</v>
      </c>
      <c r="M24" s="352">
        <v>1</v>
      </c>
      <c r="N24" s="350" t="s">
        <v>6437</v>
      </c>
      <c r="O24" s="353">
        <v>70</v>
      </c>
      <c r="P24" s="350" t="s">
        <v>6438</v>
      </c>
      <c r="Q24" s="350" t="s">
        <v>6439</v>
      </c>
      <c r="R24" s="350" t="s">
        <v>6440</v>
      </c>
      <c r="S24" s="350" t="s">
        <v>6441</v>
      </c>
      <c r="T24" s="349" t="s">
        <v>6316</v>
      </c>
      <c r="U24" s="354">
        <v>1</v>
      </c>
      <c r="V24" s="355">
        <v>0.81585714285714284</v>
      </c>
      <c r="W24" s="355">
        <v>0.81585714285714284</v>
      </c>
      <c r="X24" s="355">
        <v>0.55842857142857139</v>
      </c>
      <c r="Y24" s="355">
        <v>0.55842857142857139</v>
      </c>
      <c r="Z24" s="352">
        <v>31.1</v>
      </c>
      <c r="AA24" s="353">
        <v>17.5</v>
      </c>
      <c r="AB24" s="353">
        <v>17.5</v>
      </c>
      <c r="AC24" s="353">
        <v>17.5</v>
      </c>
      <c r="AD24" s="353">
        <v>17.5</v>
      </c>
      <c r="AE24" s="353">
        <v>70</v>
      </c>
      <c r="AF24" s="353">
        <v>17.5</v>
      </c>
      <c r="AG24" s="353">
        <v>18</v>
      </c>
      <c r="AH24" s="356">
        <v>11.61</v>
      </c>
      <c r="AI24" s="357">
        <v>10</v>
      </c>
      <c r="AJ24" s="353">
        <v>57.11</v>
      </c>
      <c r="AK24" s="353">
        <v>17</v>
      </c>
      <c r="AL24" s="356">
        <v>17.989999999999998</v>
      </c>
      <c r="AM24" s="358">
        <v>4.0999999999999996</v>
      </c>
      <c r="AN24" s="358">
        <v>0</v>
      </c>
      <c r="AO24" s="353">
        <v>39.089999999999996</v>
      </c>
      <c r="AP24" s="359">
        <v>6549923089</v>
      </c>
      <c r="AQ24" s="359">
        <v>8213320701</v>
      </c>
      <c r="AR24" s="359">
        <v>4576708638</v>
      </c>
      <c r="AS24" s="360">
        <v>12553759419</v>
      </c>
      <c r="AT24" s="359">
        <v>31893711847</v>
      </c>
      <c r="AU24" s="359">
        <v>1236170106</v>
      </c>
      <c r="AV24" s="359">
        <v>1745518770</v>
      </c>
      <c r="AW24" s="359">
        <v>1606485424</v>
      </c>
      <c r="AX24" s="360">
        <v>7201294771</v>
      </c>
      <c r="AY24" s="361">
        <v>11789469071</v>
      </c>
      <c r="AZ24" s="362"/>
      <c r="BA24" s="362"/>
      <c r="BB24" s="363" t="s">
        <v>6442</v>
      </c>
      <c r="BC24" s="364"/>
    </row>
    <row r="25" spans="1:55" ht="210">
      <c r="A25" s="348">
        <v>12</v>
      </c>
      <c r="B25" s="349" t="s">
        <v>5643</v>
      </c>
      <c r="C25" s="348">
        <v>2</v>
      </c>
      <c r="D25" s="350" t="s">
        <v>6403</v>
      </c>
      <c r="E25" s="348">
        <v>19</v>
      </c>
      <c r="F25" s="350" t="s">
        <v>6433</v>
      </c>
      <c r="G25" s="351">
        <v>657</v>
      </c>
      <c r="H25" s="350" t="s">
        <v>6443</v>
      </c>
      <c r="I25" s="352">
        <v>51</v>
      </c>
      <c r="J25" s="350" t="s">
        <v>6444</v>
      </c>
      <c r="K25" s="352">
        <v>1071</v>
      </c>
      <c r="L25" s="350" t="s">
        <v>6436</v>
      </c>
      <c r="M25" s="352">
        <v>2</v>
      </c>
      <c r="N25" s="350" t="s">
        <v>6445</v>
      </c>
      <c r="O25" s="353">
        <v>20000</v>
      </c>
      <c r="P25" s="350" t="s">
        <v>6446</v>
      </c>
      <c r="Q25" s="350" t="s">
        <v>6447</v>
      </c>
      <c r="R25" s="350" t="s">
        <v>6440</v>
      </c>
      <c r="S25" s="350" t="s">
        <v>6448</v>
      </c>
      <c r="T25" s="349" t="s">
        <v>6316</v>
      </c>
      <c r="U25" s="354">
        <v>1</v>
      </c>
      <c r="V25" s="355">
        <v>1.3210255000000002</v>
      </c>
      <c r="W25" s="355">
        <v>1.3210255000000002</v>
      </c>
      <c r="X25" s="355">
        <v>1.1285580000000002</v>
      </c>
      <c r="Y25" s="355">
        <v>1.1285580000000002</v>
      </c>
      <c r="Z25" s="352">
        <v>12820</v>
      </c>
      <c r="AA25" s="353">
        <v>5000</v>
      </c>
      <c r="AB25" s="353">
        <v>5000</v>
      </c>
      <c r="AC25" s="353">
        <v>5000</v>
      </c>
      <c r="AD25" s="353">
        <v>5000</v>
      </c>
      <c r="AE25" s="353">
        <v>20000</v>
      </c>
      <c r="AF25" s="353">
        <v>7773.26</v>
      </c>
      <c r="AG25" s="353">
        <v>2113.25</v>
      </c>
      <c r="AH25" s="356">
        <v>6534</v>
      </c>
      <c r="AI25" s="357">
        <v>10000</v>
      </c>
      <c r="AJ25" s="353">
        <v>26420.510000000002</v>
      </c>
      <c r="AK25" s="353">
        <v>7773.26</v>
      </c>
      <c r="AL25" s="356">
        <v>9012</v>
      </c>
      <c r="AM25" s="358">
        <v>5785.9</v>
      </c>
      <c r="AN25" s="358">
        <v>0</v>
      </c>
      <c r="AO25" s="353">
        <v>22571.160000000003</v>
      </c>
      <c r="AP25" s="359">
        <v>1499973363</v>
      </c>
      <c r="AQ25" s="359">
        <v>2578302890</v>
      </c>
      <c r="AR25" s="359">
        <v>4259783333</v>
      </c>
      <c r="AS25" s="360">
        <v>3142356222.8000002</v>
      </c>
      <c r="AT25" s="359">
        <v>11480415808.799999</v>
      </c>
      <c r="AU25" s="359">
        <v>0</v>
      </c>
      <c r="AV25" s="359">
        <v>459425442</v>
      </c>
      <c r="AW25" s="359">
        <v>1808733</v>
      </c>
      <c r="AX25" s="360">
        <v>0</v>
      </c>
      <c r="AY25" s="361">
        <v>461234175</v>
      </c>
      <c r="AZ25" s="362"/>
      <c r="BA25" s="362"/>
      <c r="BB25" s="363" t="s">
        <v>6442</v>
      </c>
      <c r="BC25" s="364"/>
    </row>
    <row r="26" spans="1:55" ht="240">
      <c r="A26" s="348">
        <v>12</v>
      </c>
      <c r="B26" s="349" t="s">
        <v>5643</v>
      </c>
      <c r="C26" s="348">
        <v>3</v>
      </c>
      <c r="D26" s="350" t="s">
        <v>6449</v>
      </c>
      <c r="E26" s="348">
        <v>24</v>
      </c>
      <c r="F26" s="350" t="s">
        <v>6450</v>
      </c>
      <c r="G26" s="351">
        <v>658</v>
      </c>
      <c r="H26" s="350" t="s">
        <v>6451</v>
      </c>
      <c r="I26" s="352">
        <v>65</v>
      </c>
      <c r="J26" s="350" t="s">
        <v>6452</v>
      </c>
      <c r="K26" s="352">
        <v>1072</v>
      </c>
      <c r="L26" s="350" t="s">
        <v>6453</v>
      </c>
      <c r="M26" s="352">
        <v>1</v>
      </c>
      <c r="N26" s="350" t="s">
        <v>6348</v>
      </c>
      <c r="O26" s="353">
        <v>20</v>
      </c>
      <c r="P26" s="350" t="s">
        <v>6454</v>
      </c>
      <c r="Q26" s="350" t="s">
        <v>6455</v>
      </c>
      <c r="R26" s="350" t="s">
        <v>6372</v>
      </c>
      <c r="S26" s="350" t="s">
        <v>6456</v>
      </c>
      <c r="T26" s="349" t="s">
        <v>6316</v>
      </c>
      <c r="U26" s="354">
        <v>1</v>
      </c>
      <c r="V26" s="355">
        <v>1.8</v>
      </c>
      <c r="W26" s="355">
        <v>1.8</v>
      </c>
      <c r="X26" s="355">
        <v>1.55</v>
      </c>
      <c r="Y26" s="355">
        <v>1.55</v>
      </c>
      <c r="Z26" s="352">
        <v>36</v>
      </c>
      <c r="AA26" s="353">
        <v>10</v>
      </c>
      <c r="AB26" s="353">
        <v>5</v>
      </c>
      <c r="AC26" s="353">
        <v>5</v>
      </c>
      <c r="AD26" s="353">
        <v>0</v>
      </c>
      <c r="AE26" s="353">
        <v>20</v>
      </c>
      <c r="AF26" s="353">
        <v>25</v>
      </c>
      <c r="AG26" s="353">
        <v>6</v>
      </c>
      <c r="AH26" s="356">
        <v>5</v>
      </c>
      <c r="AI26" s="357"/>
      <c r="AJ26" s="353">
        <v>36</v>
      </c>
      <c r="AK26" s="353">
        <v>25</v>
      </c>
      <c r="AL26" s="356">
        <v>1</v>
      </c>
      <c r="AM26" s="358">
        <v>5</v>
      </c>
      <c r="AN26" s="358"/>
      <c r="AO26" s="353">
        <v>31</v>
      </c>
      <c r="AP26" s="359">
        <v>147383000</v>
      </c>
      <c r="AQ26" s="359">
        <v>161132556</v>
      </c>
      <c r="AR26" s="359">
        <v>222011898</v>
      </c>
      <c r="AS26" s="360">
        <v>0</v>
      </c>
      <c r="AT26" s="359">
        <v>530527454</v>
      </c>
      <c r="AU26" s="359">
        <v>0</v>
      </c>
      <c r="AV26" s="359"/>
      <c r="AW26" s="359">
        <v>110111197</v>
      </c>
      <c r="AX26" s="360">
        <v>0</v>
      </c>
      <c r="AY26" s="361">
        <v>110111197</v>
      </c>
      <c r="AZ26" s="362"/>
      <c r="BA26" s="362"/>
      <c r="BB26" s="363" t="s">
        <v>6333</v>
      </c>
      <c r="BC26" s="366"/>
    </row>
    <row r="27" spans="1:55" ht="255">
      <c r="A27" s="348">
        <v>12</v>
      </c>
      <c r="B27" s="349" t="s">
        <v>5643</v>
      </c>
      <c r="C27" s="348">
        <v>3</v>
      </c>
      <c r="D27" s="350" t="s">
        <v>6449</v>
      </c>
      <c r="E27" s="348">
        <v>24</v>
      </c>
      <c r="F27" s="350" t="s">
        <v>6450</v>
      </c>
      <c r="G27" s="351">
        <v>659</v>
      </c>
      <c r="H27" s="350" t="s">
        <v>6457</v>
      </c>
      <c r="I27" s="352">
        <v>65</v>
      </c>
      <c r="J27" s="350" t="s">
        <v>6452</v>
      </c>
      <c r="K27" s="352">
        <v>1072</v>
      </c>
      <c r="L27" s="350" t="s">
        <v>6453</v>
      </c>
      <c r="M27" s="352">
        <v>2</v>
      </c>
      <c r="N27" s="350" t="s">
        <v>6458</v>
      </c>
      <c r="O27" s="353">
        <v>1</v>
      </c>
      <c r="P27" s="350" t="s">
        <v>6459</v>
      </c>
      <c r="Q27" s="350" t="s">
        <v>6460</v>
      </c>
      <c r="R27" s="350" t="s">
        <v>6372</v>
      </c>
      <c r="S27" s="350" t="s">
        <v>6456</v>
      </c>
      <c r="T27" s="349" t="s">
        <v>6395</v>
      </c>
      <c r="U27" s="354">
        <v>1</v>
      </c>
      <c r="V27" s="355">
        <v>1</v>
      </c>
      <c r="W27" s="355">
        <v>1</v>
      </c>
      <c r="X27" s="355">
        <v>1</v>
      </c>
      <c r="Y27" s="355">
        <v>1</v>
      </c>
      <c r="Z27" s="352"/>
      <c r="AA27" s="353">
        <v>1</v>
      </c>
      <c r="AB27" s="353">
        <v>1</v>
      </c>
      <c r="AC27" s="353">
        <v>1</v>
      </c>
      <c r="AD27" s="353">
        <v>1</v>
      </c>
      <c r="AE27" s="353">
        <v>1</v>
      </c>
      <c r="AF27" s="353">
        <v>1</v>
      </c>
      <c r="AG27" s="353">
        <v>1</v>
      </c>
      <c r="AH27" s="356">
        <v>1</v>
      </c>
      <c r="AI27" s="357"/>
      <c r="AJ27" s="353">
        <v>1</v>
      </c>
      <c r="AK27" s="353">
        <v>1</v>
      </c>
      <c r="AL27" s="356">
        <v>1</v>
      </c>
      <c r="AM27" s="358">
        <v>1</v>
      </c>
      <c r="AN27" s="358"/>
      <c r="AO27" s="353">
        <v>1</v>
      </c>
      <c r="AP27" s="359">
        <v>45946954</v>
      </c>
      <c r="AQ27" s="359">
        <v>0</v>
      </c>
      <c r="AR27" s="359">
        <v>0</v>
      </c>
      <c r="AS27" s="360">
        <v>0</v>
      </c>
      <c r="AT27" s="359">
        <v>45946954</v>
      </c>
      <c r="AU27" s="359">
        <v>0</v>
      </c>
      <c r="AV27" s="359"/>
      <c r="AW27" s="359">
        <v>0</v>
      </c>
      <c r="AX27" s="360">
        <v>0</v>
      </c>
      <c r="AY27" s="361">
        <v>0</v>
      </c>
      <c r="AZ27" s="362"/>
      <c r="BA27" s="362"/>
      <c r="BB27" s="363" t="s">
        <v>6333</v>
      </c>
      <c r="BC27" s="364"/>
    </row>
    <row r="28" spans="1:55" ht="135">
      <c r="A28" s="348">
        <v>12</v>
      </c>
      <c r="B28" s="349" t="s">
        <v>5643</v>
      </c>
      <c r="C28" s="348">
        <v>3</v>
      </c>
      <c r="D28" s="350" t="s">
        <v>6449</v>
      </c>
      <c r="E28" s="348">
        <v>24</v>
      </c>
      <c r="F28" s="350" t="s">
        <v>6450</v>
      </c>
      <c r="G28" s="351">
        <v>660</v>
      </c>
      <c r="H28" s="350" t="s">
        <v>6461</v>
      </c>
      <c r="I28" s="352">
        <v>61</v>
      </c>
      <c r="J28" s="350" t="s">
        <v>6462</v>
      </c>
      <c r="K28" s="352">
        <v>1072</v>
      </c>
      <c r="L28" s="350" t="s">
        <v>6453</v>
      </c>
      <c r="M28" s="352">
        <v>3</v>
      </c>
      <c r="N28" s="350" t="s">
        <v>6458</v>
      </c>
      <c r="O28" s="353">
        <v>4</v>
      </c>
      <c r="P28" s="350" t="s">
        <v>6463</v>
      </c>
      <c r="Q28" s="350" t="s">
        <v>6464</v>
      </c>
      <c r="R28" s="350" t="s">
        <v>6372</v>
      </c>
      <c r="S28" s="350" t="s">
        <v>6456</v>
      </c>
      <c r="T28" s="349" t="s">
        <v>6316</v>
      </c>
      <c r="U28" s="354">
        <v>1</v>
      </c>
      <c r="V28" s="355">
        <v>0.75</v>
      </c>
      <c r="W28" s="355">
        <v>0.75</v>
      </c>
      <c r="X28" s="355">
        <v>0.75</v>
      </c>
      <c r="Y28" s="355">
        <v>0.75</v>
      </c>
      <c r="Z28" s="352">
        <v>2000</v>
      </c>
      <c r="AA28" s="353">
        <v>1</v>
      </c>
      <c r="AB28" s="353">
        <v>1</v>
      </c>
      <c r="AC28" s="353">
        <v>1</v>
      </c>
      <c r="AD28" s="353">
        <v>1</v>
      </c>
      <c r="AE28" s="353">
        <v>4</v>
      </c>
      <c r="AF28" s="353">
        <v>1</v>
      </c>
      <c r="AG28" s="353">
        <v>1</v>
      </c>
      <c r="AH28" s="356">
        <v>0</v>
      </c>
      <c r="AI28" s="357">
        <v>1</v>
      </c>
      <c r="AJ28" s="353">
        <v>3</v>
      </c>
      <c r="AK28" s="353">
        <v>1</v>
      </c>
      <c r="AL28" s="356">
        <v>1</v>
      </c>
      <c r="AM28" s="358">
        <v>0</v>
      </c>
      <c r="AN28" s="358">
        <v>1</v>
      </c>
      <c r="AO28" s="353">
        <v>3</v>
      </c>
      <c r="AP28" s="359">
        <v>0</v>
      </c>
      <c r="AQ28" s="359">
        <v>11500000</v>
      </c>
      <c r="AR28" s="359">
        <v>0</v>
      </c>
      <c r="AS28" s="360">
        <v>69653334</v>
      </c>
      <c r="AT28" s="359">
        <v>81153334</v>
      </c>
      <c r="AU28" s="359">
        <v>0</v>
      </c>
      <c r="AV28" s="359">
        <v>11465000</v>
      </c>
      <c r="AW28" s="359">
        <v>0</v>
      </c>
      <c r="AX28" s="360">
        <v>48757334</v>
      </c>
      <c r="AY28" s="361">
        <v>60222334</v>
      </c>
      <c r="AZ28" s="362"/>
      <c r="BA28" s="362"/>
      <c r="BB28" s="363" t="s">
        <v>6333</v>
      </c>
      <c r="BC28" s="364"/>
    </row>
    <row r="29" spans="1:55" ht="150">
      <c r="A29" s="348">
        <v>12</v>
      </c>
      <c r="B29" s="349" t="s">
        <v>5643</v>
      </c>
      <c r="C29" s="348">
        <v>3</v>
      </c>
      <c r="D29" s="350" t="s">
        <v>6449</v>
      </c>
      <c r="E29" s="348">
        <v>26</v>
      </c>
      <c r="F29" s="350" t="s">
        <v>6465</v>
      </c>
      <c r="G29" s="351">
        <v>661</v>
      </c>
      <c r="H29" s="350" t="s">
        <v>6466</v>
      </c>
      <c r="I29" s="352">
        <v>72</v>
      </c>
      <c r="J29" s="350" t="s">
        <v>6467</v>
      </c>
      <c r="K29" s="352">
        <v>1073</v>
      </c>
      <c r="L29" s="350" t="s">
        <v>6468</v>
      </c>
      <c r="M29" s="352">
        <v>1</v>
      </c>
      <c r="N29" s="350" t="s">
        <v>6320</v>
      </c>
      <c r="O29" s="353">
        <v>8</v>
      </c>
      <c r="P29" s="350" t="s">
        <v>6469</v>
      </c>
      <c r="Q29" s="350"/>
      <c r="R29" s="350" t="s">
        <v>6372</v>
      </c>
      <c r="S29" s="350" t="s">
        <v>6470</v>
      </c>
      <c r="T29" s="349" t="s">
        <v>6316</v>
      </c>
      <c r="U29" s="354">
        <v>1</v>
      </c>
      <c r="V29" s="355">
        <v>0.75</v>
      </c>
      <c r="W29" s="355">
        <v>0.75</v>
      </c>
      <c r="X29" s="355">
        <v>0.75</v>
      </c>
      <c r="Y29" s="355">
        <v>0.75</v>
      </c>
      <c r="Z29" s="352">
        <v>4</v>
      </c>
      <c r="AA29" s="353">
        <v>2</v>
      </c>
      <c r="AB29" s="353">
        <v>2</v>
      </c>
      <c r="AC29" s="353">
        <v>2</v>
      </c>
      <c r="AD29" s="353">
        <v>2</v>
      </c>
      <c r="AE29" s="353">
        <v>8</v>
      </c>
      <c r="AF29" s="353">
        <v>2</v>
      </c>
      <c r="AG29" s="353">
        <v>2</v>
      </c>
      <c r="AH29" s="356">
        <v>2</v>
      </c>
      <c r="AI29" s="357"/>
      <c r="AJ29" s="353">
        <v>6</v>
      </c>
      <c r="AK29" s="353">
        <v>2</v>
      </c>
      <c r="AL29" s="356">
        <v>2</v>
      </c>
      <c r="AM29" s="358">
        <v>2</v>
      </c>
      <c r="AN29" s="358"/>
      <c r="AO29" s="353">
        <v>6</v>
      </c>
      <c r="AP29" s="359">
        <v>22952801</v>
      </c>
      <c r="AQ29" s="359"/>
      <c r="AR29" s="359">
        <v>0</v>
      </c>
      <c r="AS29" s="360">
        <v>0</v>
      </c>
      <c r="AT29" s="359">
        <v>22952801</v>
      </c>
      <c r="AU29" s="359">
        <v>7925150</v>
      </c>
      <c r="AV29" s="359"/>
      <c r="AW29" s="359">
        <v>0</v>
      </c>
      <c r="AX29" s="360">
        <v>0</v>
      </c>
      <c r="AY29" s="361">
        <v>7925150</v>
      </c>
      <c r="AZ29" s="362"/>
      <c r="BA29" s="362"/>
      <c r="BB29" s="363" t="s">
        <v>6333</v>
      </c>
      <c r="BC29" s="364"/>
    </row>
    <row r="30" spans="1:55" ht="150">
      <c r="A30" s="348">
        <v>12</v>
      </c>
      <c r="B30" s="349" t="s">
        <v>5643</v>
      </c>
      <c r="C30" s="348">
        <v>3</v>
      </c>
      <c r="D30" s="350" t="s">
        <v>6449</v>
      </c>
      <c r="E30" s="348">
        <v>26</v>
      </c>
      <c r="F30" s="350" t="s">
        <v>6465</v>
      </c>
      <c r="G30" s="351">
        <v>662</v>
      </c>
      <c r="H30" s="350" t="s">
        <v>6471</v>
      </c>
      <c r="I30" s="352" t="s">
        <v>5117</v>
      </c>
      <c r="J30" s="350" t="s">
        <v>6319</v>
      </c>
      <c r="K30" s="352">
        <v>1073</v>
      </c>
      <c r="L30" s="350" t="s">
        <v>6468</v>
      </c>
      <c r="M30" s="352">
        <v>2</v>
      </c>
      <c r="N30" s="350" t="s">
        <v>6458</v>
      </c>
      <c r="O30" s="353">
        <v>24</v>
      </c>
      <c r="P30" s="350" t="s">
        <v>6472</v>
      </c>
      <c r="Q30" s="350" t="s">
        <v>6473</v>
      </c>
      <c r="R30" s="350" t="s">
        <v>6372</v>
      </c>
      <c r="S30" s="350" t="s">
        <v>5117</v>
      </c>
      <c r="T30" s="349" t="s">
        <v>6316</v>
      </c>
      <c r="U30" s="354">
        <v>1</v>
      </c>
      <c r="V30" s="355">
        <v>1.1666666666666667</v>
      </c>
      <c r="W30" s="355">
        <v>1.1666666666666667</v>
      </c>
      <c r="X30" s="355">
        <v>1.1666666666666667</v>
      </c>
      <c r="Y30" s="355">
        <v>1.1666666666666667</v>
      </c>
      <c r="Z30" s="352"/>
      <c r="AA30" s="353">
        <v>6</v>
      </c>
      <c r="AB30" s="353">
        <v>6</v>
      </c>
      <c r="AC30" s="353">
        <v>6</v>
      </c>
      <c r="AD30" s="353">
        <v>6</v>
      </c>
      <c r="AE30" s="353">
        <v>24</v>
      </c>
      <c r="AF30" s="353">
        <v>7</v>
      </c>
      <c r="AG30" s="353">
        <v>8</v>
      </c>
      <c r="AH30" s="356">
        <v>13</v>
      </c>
      <c r="AI30" s="357"/>
      <c r="AJ30" s="353">
        <v>28</v>
      </c>
      <c r="AK30" s="353">
        <v>7</v>
      </c>
      <c r="AL30" s="356">
        <v>8</v>
      </c>
      <c r="AM30" s="358">
        <v>13</v>
      </c>
      <c r="AN30" s="358"/>
      <c r="AO30" s="353">
        <v>28</v>
      </c>
      <c r="AP30" s="359">
        <v>22785600</v>
      </c>
      <c r="AQ30" s="359"/>
      <c r="AR30" s="359">
        <v>0</v>
      </c>
      <c r="AS30" s="360">
        <v>0</v>
      </c>
      <c r="AT30" s="359">
        <v>22785600</v>
      </c>
      <c r="AU30" s="359">
        <v>0</v>
      </c>
      <c r="AV30" s="359"/>
      <c r="AW30" s="359">
        <v>0</v>
      </c>
      <c r="AX30" s="360">
        <v>0</v>
      </c>
      <c r="AY30" s="361">
        <v>0</v>
      </c>
      <c r="AZ30" s="362"/>
      <c r="BA30" s="362"/>
      <c r="BB30" s="363" t="s">
        <v>6333</v>
      </c>
      <c r="BC30" s="364"/>
    </row>
    <row r="31" spans="1:55" ht="270">
      <c r="A31" s="348">
        <v>12</v>
      </c>
      <c r="B31" s="349" t="s">
        <v>5643</v>
      </c>
      <c r="C31" s="348">
        <v>3</v>
      </c>
      <c r="D31" s="350" t="s">
        <v>6449</v>
      </c>
      <c r="E31" s="348">
        <v>27</v>
      </c>
      <c r="F31" s="350" t="s">
        <v>6474</v>
      </c>
      <c r="G31" s="351">
        <v>663</v>
      </c>
      <c r="H31" s="350" t="s">
        <v>6475</v>
      </c>
      <c r="I31" s="352">
        <v>69</v>
      </c>
      <c r="J31" s="350" t="s">
        <v>6476</v>
      </c>
      <c r="K31" s="352">
        <v>1074</v>
      </c>
      <c r="L31" s="350" t="s">
        <v>6477</v>
      </c>
      <c r="M31" s="352">
        <v>1</v>
      </c>
      <c r="N31" s="350" t="s">
        <v>6356</v>
      </c>
      <c r="O31" s="353">
        <v>800</v>
      </c>
      <c r="P31" s="350" t="s">
        <v>6336</v>
      </c>
      <c r="Q31" s="350" t="s">
        <v>6478</v>
      </c>
      <c r="R31" s="350" t="s">
        <v>6372</v>
      </c>
      <c r="S31" s="350" t="s">
        <v>6479</v>
      </c>
      <c r="T31" s="349" t="s">
        <v>6316</v>
      </c>
      <c r="U31" s="354">
        <v>1</v>
      </c>
      <c r="V31" s="355">
        <v>1</v>
      </c>
      <c r="W31" s="355">
        <v>1</v>
      </c>
      <c r="X31" s="355">
        <v>1</v>
      </c>
      <c r="Y31" s="355">
        <v>1</v>
      </c>
      <c r="Z31" s="352">
        <v>2500</v>
      </c>
      <c r="AA31" s="353">
        <v>200</v>
      </c>
      <c r="AB31" s="353">
        <v>200</v>
      </c>
      <c r="AC31" s="353">
        <v>200</v>
      </c>
      <c r="AD31" s="353">
        <v>200</v>
      </c>
      <c r="AE31" s="353">
        <v>800</v>
      </c>
      <c r="AF31" s="353">
        <v>200</v>
      </c>
      <c r="AG31" s="353">
        <v>200</v>
      </c>
      <c r="AH31" s="356">
        <v>200</v>
      </c>
      <c r="AI31" s="357">
        <v>200</v>
      </c>
      <c r="AJ31" s="353">
        <v>800</v>
      </c>
      <c r="AK31" s="353">
        <v>200</v>
      </c>
      <c r="AL31" s="356">
        <v>200</v>
      </c>
      <c r="AM31" s="358">
        <v>200</v>
      </c>
      <c r="AN31" s="358">
        <v>200</v>
      </c>
      <c r="AO31" s="353">
        <v>800</v>
      </c>
      <c r="AP31" s="359">
        <v>107192985</v>
      </c>
      <c r="AQ31" s="359">
        <v>74650000</v>
      </c>
      <c r="AR31" s="359">
        <v>127440000</v>
      </c>
      <c r="AS31" s="360">
        <v>200460000</v>
      </c>
      <c r="AT31" s="359">
        <v>509742985</v>
      </c>
      <c r="AU31" s="359">
        <v>0</v>
      </c>
      <c r="AV31" s="359"/>
      <c r="AW31" s="359">
        <v>41165978</v>
      </c>
      <c r="AX31" s="360">
        <v>18000000</v>
      </c>
      <c r="AY31" s="361">
        <v>59165978</v>
      </c>
      <c r="AZ31" s="362"/>
      <c r="BA31" s="362"/>
      <c r="BB31" s="363" t="s">
        <v>6480</v>
      </c>
      <c r="BC31" s="364"/>
    </row>
    <row r="32" spans="1:55" ht="300">
      <c r="A32" s="348">
        <v>12</v>
      </c>
      <c r="B32" s="349" t="s">
        <v>5643</v>
      </c>
      <c r="C32" s="348">
        <v>3</v>
      </c>
      <c r="D32" s="350" t="s">
        <v>6449</v>
      </c>
      <c r="E32" s="348">
        <v>27</v>
      </c>
      <c r="F32" s="350" t="s">
        <v>6474</v>
      </c>
      <c r="G32" s="351">
        <v>664</v>
      </c>
      <c r="H32" s="350" t="s">
        <v>6481</v>
      </c>
      <c r="I32" s="352">
        <v>74</v>
      </c>
      <c r="J32" s="350" t="s">
        <v>6482</v>
      </c>
      <c r="K32" s="352">
        <v>1074</v>
      </c>
      <c r="L32" s="350" t="s">
        <v>6477</v>
      </c>
      <c r="M32" s="352">
        <v>2</v>
      </c>
      <c r="N32" s="350" t="s">
        <v>6320</v>
      </c>
      <c r="O32" s="353">
        <v>4</v>
      </c>
      <c r="P32" s="350" t="s">
        <v>6483</v>
      </c>
      <c r="Q32" s="350" t="s">
        <v>6484</v>
      </c>
      <c r="R32" s="350" t="s">
        <v>6372</v>
      </c>
      <c r="S32" s="350" t="s">
        <v>6485</v>
      </c>
      <c r="T32" s="349" t="s">
        <v>6316</v>
      </c>
      <c r="U32" s="354">
        <v>1</v>
      </c>
      <c r="V32" s="355">
        <v>1.75</v>
      </c>
      <c r="W32" s="355">
        <v>1.75</v>
      </c>
      <c r="X32" s="355">
        <v>1.75</v>
      </c>
      <c r="Y32" s="355">
        <v>1.75</v>
      </c>
      <c r="Z32" s="352">
        <v>0</v>
      </c>
      <c r="AA32" s="353">
        <v>1</v>
      </c>
      <c r="AB32" s="353">
        <v>1</v>
      </c>
      <c r="AC32" s="353">
        <v>1</v>
      </c>
      <c r="AD32" s="353">
        <v>1</v>
      </c>
      <c r="AE32" s="353">
        <v>4</v>
      </c>
      <c r="AF32" s="353">
        <v>1</v>
      </c>
      <c r="AG32" s="353">
        <v>1</v>
      </c>
      <c r="AH32" s="356">
        <v>4</v>
      </c>
      <c r="AI32" s="357">
        <v>1</v>
      </c>
      <c r="AJ32" s="353">
        <v>7</v>
      </c>
      <c r="AK32" s="353">
        <v>1</v>
      </c>
      <c r="AL32" s="356">
        <v>1</v>
      </c>
      <c r="AM32" s="358">
        <v>4</v>
      </c>
      <c r="AN32" s="358">
        <v>1</v>
      </c>
      <c r="AO32" s="353">
        <v>7</v>
      </c>
      <c r="AP32" s="359">
        <v>38498065</v>
      </c>
      <c r="AQ32" s="359">
        <v>30000000</v>
      </c>
      <c r="AR32" s="359">
        <v>104000000</v>
      </c>
      <c r="AS32" s="360">
        <v>10000000</v>
      </c>
      <c r="AT32" s="359">
        <v>182498065</v>
      </c>
      <c r="AU32" s="359">
        <v>0</v>
      </c>
      <c r="AV32" s="359"/>
      <c r="AW32" s="359">
        <v>72766673</v>
      </c>
      <c r="AX32" s="360">
        <v>10000000</v>
      </c>
      <c r="AY32" s="361">
        <v>82766673</v>
      </c>
      <c r="AZ32" s="362"/>
      <c r="BA32" s="362"/>
      <c r="BB32" s="363" t="s">
        <v>6480</v>
      </c>
      <c r="BC32" s="366"/>
    </row>
    <row r="33" spans="1:55" ht="270">
      <c r="A33" s="348">
        <v>12</v>
      </c>
      <c r="B33" s="349" t="s">
        <v>5643</v>
      </c>
      <c r="C33" s="348">
        <v>3</v>
      </c>
      <c r="D33" s="350" t="s">
        <v>6449</v>
      </c>
      <c r="E33" s="348">
        <v>27</v>
      </c>
      <c r="F33" s="350" t="s">
        <v>6474</v>
      </c>
      <c r="G33" s="351">
        <v>665</v>
      </c>
      <c r="H33" s="350" t="s">
        <v>6486</v>
      </c>
      <c r="I33" s="352" t="s">
        <v>5117</v>
      </c>
      <c r="J33" s="350" t="s">
        <v>6319</v>
      </c>
      <c r="K33" s="352">
        <v>1075</v>
      </c>
      <c r="L33" s="350" t="s">
        <v>6487</v>
      </c>
      <c r="M33" s="352">
        <v>1</v>
      </c>
      <c r="N33" s="350" t="s">
        <v>6369</v>
      </c>
      <c r="O33" s="353">
        <v>4</v>
      </c>
      <c r="P33" s="350" t="s">
        <v>6364</v>
      </c>
      <c r="Q33" s="350" t="s">
        <v>6488</v>
      </c>
      <c r="R33" s="350" t="s">
        <v>6372</v>
      </c>
      <c r="S33" s="350" t="s">
        <v>5117</v>
      </c>
      <c r="T33" s="349" t="s">
        <v>6316</v>
      </c>
      <c r="U33" s="354">
        <v>1</v>
      </c>
      <c r="V33" s="355">
        <v>1.5</v>
      </c>
      <c r="W33" s="355">
        <v>1.5</v>
      </c>
      <c r="X33" s="355">
        <v>1</v>
      </c>
      <c r="Y33" s="355">
        <v>1</v>
      </c>
      <c r="Z33" s="352"/>
      <c r="AA33" s="353">
        <v>1</v>
      </c>
      <c r="AB33" s="353">
        <v>1</v>
      </c>
      <c r="AC33" s="353">
        <v>1</v>
      </c>
      <c r="AD33" s="353">
        <v>1</v>
      </c>
      <c r="AE33" s="353">
        <v>4</v>
      </c>
      <c r="AF33" s="353">
        <v>4</v>
      </c>
      <c r="AG33" s="353">
        <v>1</v>
      </c>
      <c r="AH33" s="356">
        <v>1</v>
      </c>
      <c r="AI33" s="357"/>
      <c r="AJ33" s="353">
        <v>6</v>
      </c>
      <c r="AK33" s="353">
        <v>2</v>
      </c>
      <c r="AL33" s="356">
        <v>1</v>
      </c>
      <c r="AM33" s="358">
        <v>1</v>
      </c>
      <c r="AN33" s="358"/>
      <c r="AO33" s="353">
        <v>4</v>
      </c>
      <c r="AP33" s="359">
        <v>147937396</v>
      </c>
      <c r="AQ33" s="359">
        <v>100000000</v>
      </c>
      <c r="AR33" s="359">
        <v>48146561</v>
      </c>
      <c r="AS33" s="360">
        <v>0</v>
      </c>
      <c r="AT33" s="359">
        <v>296083957</v>
      </c>
      <c r="AU33" s="359">
        <v>42372396</v>
      </c>
      <c r="AV33" s="359"/>
      <c r="AW33" s="359">
        <v>48146561</v>
      </c>
      <c r="AX33" s="360">
        <v>0</v>
      </c>
      <c r="AY33" s="361">
        <v>90518957</v>
      </c>
      <c r="AZ33" s="362"/>
      <c r="BA33" s="362"/>
      <c r="BB33" s="363" t="s">
        <v>6480</v>
      </c>
      <c r="BC33" s="364"/>
    </row>
    <row r="34" spans="1:55" ht="195">
      <c r="A34" s="348">
        <v>12</v>
      </c>
      <c r="B34" s="349" t="s">
        <v>5643</v>
      </c>
      <c r="C34" s="348">
        <v>3</v>
      </c>
      <c r="D34" s="350" t="s">
        <v>6449</v>
      </c>
      <c r="E34" s="348">
        <v>31</v>
      </c>
      <c r="F34" s="350" t="s">
        <v>6489</v>
      </c>
      <c r="G34" s="351">
        <v>666</v>
      </c>
      <c r="H34" s="350" t="s">
        <v>6490</v>
      </c>
      <c r="I34" s="352">
        <v>75</v>
      </c>
      <c r="J34" s="350" t="s">
        <v>6491</v>
      </c>
      <c r="K34" s="352">
        <v>1076</v>
      </c>
      <c r="L34" s="350" t="s">
        <v>6492</v>
      </c>
      <c r="M34" s="352">
        <v>1</v>
      </c>
      <c r="N34" s="350" t="s">
        <v>6493</v>
      </c>
      <c r="O34" s="353">
        <v>100</v>
      </c>
      <c r="P34" s="350" t="s">
        <v>6494</v>
      </c>
      <c r="Q34" s="350" t="s">
        <v>6495</v>
      </c>
      <c r="R34" s="350" t="s">
        <v>6372</v>
      </c>
      <c r="S34" s="350" t="s">
        <v>6496</v>
      </c>
      <c r="T34" s="349" t="s">
        <v>6395</v>
      </c>
      <c r="U34" s="354">
        <v>0.5</v>
      </c>
      <c r="V34" s="355">
        <v>1</v>
      </c>
      <c r="W34" s="355">
        <v>0.5</v>
      </c>
      <c r="X34" s="355">
        <v>1</v>
      </c>
      <c r="Y34" s="355">
        <v>0.5</v>
      </c>
      <c r="Z34" s="352">
        <v>9</v>
      </c>
      <c r="AA34" s="353">
        <v>100</v>
      </c>
      <c r="AB34" s="353">
        <v>100</v>
      </c>
      <c r="AC34" s="353">
        <v>100</v>
      </c>
      <c r="AD34" s="353">
        <v>100</v>
      </c>
      <c r="AE34" s="353">
        <v>100</v>
      </c>
      <c r="AF34" s="353">
        <v>100</v>
      </c>
      <c r="AG34" s="353">
        <v>100</v>
      </c>
      <c r="AH34" s="356">
        <v>100</v>
      </c>
      <c r="AI34" s="357">
        <v>100</v>
      </c>
      <c r="AJ34" s="353">
        <v>100</v>
      </c>
      <c r="AK34" s="353">
        <v>100</v>
      </c>
      <c r="AL34" s="356">
        <v>100</v>
      </c>
      <c r="AM34" s="358">
        <v>100</v>
      </c>
      <c r="AN34" s="358">
        <v>100</v>
      </c>
      <c r="AO34" s="353">
        <v>100</v>
      </c>
      <c r="AP34" s="359">
        <v>503335722</v>
      </c>
      <c r="AQ34" s="359">
        <v>570506180</v>
      </c>
      <c r="AR34" s="359">
        <v>600223252</v>
      </c>
      <c r="AS34" s="360">
        <v>643822152</v>
      </c>
      <c r="AT34" s="359">
        <v>2317887306</v>
      </c>
      <c r="AU34" s="359">
        <v>503335722</v>
      </c>
      <c r="AV34" s="359">
        <v>570506180</v>
      </c>
      <c r="AW34" s="359">
        <v>600223252</v>
      </c>
      <c r="AX34" s="360">
        <v>643822152</v>
      </c>
      <c r="AY34" s="361">
        <v>2317887306</v>
      </c>
      <c r="AZ34" s="362"/>
      <c r="BA34" s="362"/>
      <c r="BB34" s="363" t="s">
        <v>6333</v>
      </c>
      <c r="BC34" s="364"/>
    </row>
  </sheetData>
  <mergeCells count="8">
    <mergeCell ref="AU1:AY1"/>
    <mergeCell ref="AZ1:BA1"/>
    <mergeCell ref="A1:S1"/>
    <mergeCell ref="T1:Z1"/>
    <mergeCell ref="AA1:AE1"/>
    <mergeCell ref="AF1:AJ1"/>
    <mergeCell ref="AK1:AO1"/>
    <mergeCell ref="AP1:AT1"/>
  </mergeCells>
  <phoneticPr fontId="5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BD23"/>
  <sheetViews>
    <sheetView showGridLines="0" zoomScale="90" zoomScaleNormal="90" workbookViewId="0"/>
  </sheetViews>
  <sheetFormatPr baseColWidth="10" defaultColWidth="11.42578125" defaultRowHeight="15"/>
  <cols>
    <col min="1" max="1" width="4.42578125" style="332" bestFit="1" customWidth="1"/>
    <col min="2" max="2" width="11.7109375" style="332" bestFit="1" customWidth="1"/>
    <col min="3" max="3" width="11.42578125" style="332"/>
    <col min="4" max="4" width="11.7109375" style="332" bestFit="1" customWidth="1"/>
    <col min="5" max="5" width="11.42578125" style="332"/>
    <col min="6" max="6" width="11.7109375" style="332" bestFit="1" customWidth="1"/>
    <col min="7" max="11" width="11.42578125" style="332"/>
    <col min="12" max="12" width="11.7109375" style="332" bestFit="1" customWidth="1"/>
    <col min="13" max="17" width="11.42578125" style="332"/>
    <col min="18" max="18" width="11.7109375" style="332" bestFit="1" customWidth="1"/>
    <col min="19" max="19" width="11.42578125" style="332"/>
    <col min="20" max="20" width="11.7109375" style="332" bestFit="1" customWidth="1"/>
    <col min="21" max="23" width="11.42578125" style="332"/>
    <col min="24" max="24" width="11.7109375" style="332" bestFit="1" customWidth="1"/>
    <col min="25" max="26" width="11.42578125" style="332"/>
    <col min="27" max="27" width="11.7109375" style="332" bestFit="1" customWidth="1"/>
    <col min="28" max="28" width="11.42578125" style="332"/>
    <col min="29" max="29" width="11.7109375" style="332" bestFit="1" customWidth="1"/>
    <col min="30" max="30" width="11.42578125" style="332"/>
    <col min="31" max="31" width="11.7109375" style="332" bestFit="1" customWidth="1"/>
    <col min="32" max="32" width="11.42578125" style="332"/>
    <col min="33" max="39" width="11.7109375" style="332" bestFit="1" customWidth="1"/>
    <col min="40" max="41" width="11.42578125" style="332"/>
    <col min="42" max="48" width="11.7109375" style="332" bestFit="1" customWidth="1"/>
    <col min="49" max="49" width="11.42578125" style="332"/>
    <col min="50" max="52" width="11.7109375" style="332" bestFit="1" customWidth="1"/>
    <col min="53" max="53" width="13.5703125" style="332" bestFit="1" customWidth="1"/>
    <col min="54" max="54" width="14.7109375" style="332" bestFit="1" customWidth="1"/>
    <col min="55" max="55" width="13.5703125" style="332" bestFit="1" customWidth="1"/>
    <col min="56" max="256" width="11.42578125" style="332"/>
    <col min="257" max="257" width="4" style="332" bestFit="1" customWidth="1"/>
    <col min="258" max="512" width="11.42578125" style="332"/>
    <col min="513" max="513" width="4" style="332" bestFit="1" customWidth="1"/>
    <col min="514" max="768" width="11.42578125" style="332"/>
    <col min="769" max="769" width="4" style="332" bestFit="1" customWidth="1"/>
    <col min="770" max="1024" width="11.42578125" style="332"/>
    <col min="1025" max="1025" width="4" style="332" bestFit="1" customWidth="1"/>
    <col min="1026" max="1280" width="11.42578125" style="332"/>
    <col min="1281" max="1281" width="4" style="332" bestFit="1" customWidth="1"/>
    <col min="1282" max="1536" width="11.42578125" style="332"/>
    <col min="1537" max="1537" width="4" style="332" bestFit="1" customWidth="1"/>
    <col min="1538" max="1792" width="11.42578125" style="332"/>
    <col min="1793" max="1793" width="4" style="332" bestFit="1" customWidth="1"/>
    <col min="1794" max="2048" width="11.42578125" style="332"/>
    <col min="2049" max="2049" width="4" style="332" bestFit="1" customWidth="1"/>
    <col min="2050" max="2304" width="11.42578125" style="332"/>
    <col min="2305" max="2305" width="4" style="332" bestFit="1" customWidth="1"/>
    <col min="2306" max="2560" width="11.42578125" style="332"/>
    <col min="2561" max="2561" width="4" style="332" bestFit="1" customWidth="1"/>
    <col min="2562" max="2816" width="11.42578125" style="332"/>
    <col min="2817" max="2817" width="4" style="332" bestFit="1" customWidth="1"/>
    <col min="2818" max="3072" width="11.42578125" style="332"/>
    <col min="3073" max="3073" width="4" style="332" bestFit="1" customWidth="1"/>
    <col min="3074" max="3328" width="11.42578125" style="332"/>
    <col min="3329" max="3329" width="4" style="332" bestFit="1" customWidth="1"/>
    <col min="3330" max="3584" width="11.42578125" style="332"/>
    <col min="3585" max="3585" width="4" style="332" bestFit="1" customWidth="1"/>
    <col min="3586" max="3840" width="11.42578125" style="332"/>
    <col min="3841" max="3841" width="4" style="332" bestFit="1" customWidth="1"/>
    <col min="3842" max="4096" width="11.42578125" style="332"/>
    <col min="4097" max="4097" width="4" style="332" bestFit="1" customWidth="1"/>
    <col min="4098" max="4352" width="11.42578125" style="332"/>
    <col min="4353" max="4353" width="4" style="332" bestFit="1" customWidth="1"/>
    <col min="4354" max="4608" width="11.42578125" style="332"/>
    <col min="4609" max="4609" width="4" style="332" bestFit="1" customWidth="1"/>
    <col min="4610" max="4864" width="11.42578125" style="332"/>
    <col min="4865" max="4865" width="4" style="332" bestFit="1" customWidth="1"/>
    <col min="4866" max="5120" width="11.42578125" style="332"/>
    <col min="5121" max="5121" width="4" style="332" bestFit="1" customWidth="1"/>
    <col min="5122" max="5376" width="11.42578125" style="332"/>
    <col min="5377" max="5377" width="4" style="332" bestFit="1" customWidth="1"/>
    <col min="5378" max="5632" width="11.42578125" style="332"/>
    <col min="5633" max="5633" width="4" style="332" bestFit="1" customWidth="1"/>
    <col min="5634" max="5888" width="11.42578125" style="332"/>
    <col min="5889" max="5889" width="4" style="332" bestFit="1" customWidth="1"/>
    <col min="5890" max="6144" width="11.42578125" style="332"/>
    <col min="6145" max="6145" width="4" style="332" bestFit="1" customWidth="1"/>
    <col min="6146" max="6400" width="11.42578125" style="332"/>
    <col min="6401" max="6401" width="4" style="332" bestFit="1" customWidth="1"/>
    <col min="6402" max="6656" width="11.42578125" style="332"/>
    <col min="6657" max="6657" width="4" style="332" bestFit="1" customWidth="1"/>
    <col min="6658" max="6912" width="11.42578125" style="332"/>
    <col min="6913" max="6913" width="4" style="332" bestFit="1" customWidth="1"/>
    <col min="6914" max="7168" width="11.42578125" style="332"/>
    <col min="7169" max="7169" width="4" style="332" bestFit="1" customWidth="1"/>
    <col min="7170" max="7424" width="11.42578125" style="332"/>
    <col min="7425" max="7425" width="4" style="332" bestFit="1" customWidth="1"/>
    <col min="7426" max="7680" width="11.42578125" style="332"/>
    <col min="7681" max="7681" width="4" style="332" bestFit="1" customWidth="1"/>
    <col min="7682" max="7936" width="11.42578125" style="332"/>
    <col min="7937" max="7937" width="4" style="332" bestFit="1" customWidth="1"/>
    <col min="7938" max="8192" width="11.42578125" style="332"/>
    <col min="8193" max="8193" width="4" style="332" bestFit="1" customWidth="1"/>
    <col min="8194" max="8448" width="11.42578125" style="332"/>
    <col min="8449" max="8449" width="4" style="332" bestFit="1" customWidth="1"/>
    <col min="8450" max="8704" width="11.42578125" style="332"/>
    <col min="8705" max="8705" width="4" style="332" bestFit="1" customWidth="1"/>
    <col min="8706" max="8960" width="11.42578125" style="332"/>
    <col min="8961" max="8961" width="4" style="332" bestFit="1" customWidth="1"/>
    <col min="8962" max="9216" width="11.42578125" style="332"/>
    <col min="9217" max="9217" width="4" style="332" bestFit="1" customWidth="1"/>
    <col min="9218" max="9472" width="11.42578125" style="332"/>
    <col min="9473" max="9473" width="4" style="332" bestFit="1" customWidth="1"/>
    <col min="9474" max="9728" width="11.42578125" style="332"/>
    <col min="9729" max="9729" width="4" style="332" bestFit="1" customWidth="1"/>
    <col min="9730" max="9984" width="11.42578125" style="332"/>
    <col min="9985" max="9985" width="4" style="332" bestFit="1" customWidth="1"/>
    <col min="9986" max="10240" width="11.42578125" style="332"/>
    <col min="10241" max="10241" width="4" style="332" bestFit="1" customWidth="1"/>
    <col min="10242" max="10496" width="11.42578125" style="332"/>
    <col min="10497" max="10497" width="4" style="332" bestFit="1" customWidth="1"/>
    <col min="10498" max="10752" width="11.42578125" style="332"/>
    <col min="10753" max="10753" width="4" style="332" bestFit="1" customWidth="1"/>
    <col min="10754" max="11008" width="11.42578125" style="332"/>
    <col min="11009" max="11009" width="4" style="332" bestFit="1" customWidth="1"/>
    <col min="11010" max="11264" width="11.42578125" style="332"/>
    <col min="11265" max="11265" width="4" style="332" bestFit="1" customWidth="1"/>
    <col min="11266" max="11520" width="11.42578125" style="332"/>
    <col min="11521" max="11521" width="4" style="332" bestFit="1" customWidth="1"/>
    <col min="11522" max="11776" width="11.42578125" style="332"/>
    <col min="11777" max="11777" width="4" style="332" bestFit="1" customWidth="1"/>
    <col min="11778" max="12032" width="11.42578125" style="332"/>
    <col min="12033" max="12033" width="4" style="332" bestFit="1" customWidth="1"/>
    <col min="12034" max="12288" width="11.42578125" style="332"/>
    <col min="12289" max="12289" width="4" style="332" bestFit="1" customWidth="1"/>
    <col min="12290" max="12544" width="11.42578125" style="332"/>
    <col min="12545" max="12545" width="4" style="332" bestFit="1" customWidth="1"/>
    <col min="12546" max="12800" width="11.42578125" style="332"/>
    <col min="12801" max="12801" width="4" style="332" bestFit="1" customWidth="1"/>
    <col min="12802" max="13056" width="11.42578125" style="332"/>
    <col min="13057" max="13057" width="4" style="332" bestFit="1" customWidth="1"/>
    <col min="13058" max="13312" width="11.42578125" style="332"/>
    <col min="13313" max="13313" width="4" style="332" bestFit="1" customWidth="1"/>
    <col min="13314" max="13568" width="11.42578125" style="332"/>
    <col min="13569" max="13569" width="4" style="332" bestFit="1" customWidth="1"/>
    <col min="13570" max="13824" width="11.42578125" style="332"/>
    <col min="13825" max="13825" width="4" style="332" bestFit="1" customWidth="1"/>
    <col min="13826" max="14080" width="11.42578125" style="332"/>
    <col min="14081" max="14081" width="4" style="332" bestFit="1" customWidth="1"/>
    <col min="14082" max="14336" width="11.42578125" style="332"/>
    <col min="14337" max="14337" width="4" style="332" bestFit="1" customWidth="1"/>
    <col min="14338" max="14592" width="11.42578125" style="332"/>
    <col min="14593" max="14593" width="4" style="332" bestFit="1" customWidth="1"/>
    <col min="14594" max="14848" width="11.42578125" style="332"/>
    <col min="14849" max="14849" width="4" style="332" bestFit="1" customWidth="1"/>
    <col min="14850" max="15104" width="11.42578125" style="332"/>
    <col min="15105" max="15105" width="4" style="332" bestFit="1" customWidth="1"/>
    <col min="15106" max="15360" width="11.42578125" style="332"/>
    <col min="15361" max="15361" width="4" style="332" bestFit="1" customWidth="1"/>
    <col min="15362" max="15616" width="11.42578125" style="332"/>
    <col min="15617" max="15617" width="4" style="332" bestFit="1" customWidth="1"/>
    <col min="15618" max="15872" width="11.42578125" style="332"/>
    <col min="15873" max="15873" width="4" style="332" bestFit="1" customWidth="1"/>
    <col min="15874" max="16128" width="11.42578125" style="332"/>
    <col min="16129" max="16129" width="4" style="332" bestFit="1" customWidth="1"/>
    <col min="16130" max="16384" width="11.42578125" style="332"/>
  </cols>
  <sheetData>
    <row r="1" spans="1:56" ht="96" customHeight="1">
      <c r="A1" s="367" t="s">
        <v>6497</v>
      </c>
      <c r="B1" s="368" t="s">
        <v>6498</v>
      </c>
      <c r="C1" s="369" t="s">
        <v>6499</v>
      </c>
      <c r="D1" s="368" t="s">
        <v>6500</v>
      </c>
      <c r="E1" s="368" t="s">
        <v>6501</v>
      </c>
      <c r="F1" s="368" t="s">
        <v>6275</v>
      </c>
      <c r="G1" s="369" t="s">
        <v>6502</v>
      </c>
      <c r="H1" s="370" t="s">
        <v>6503</v>
      </c>
      <c r="I1" s="370" t="s">
        <v>6504</v>
      </c>
      <c r="J1" s="370" t="s">
        <v>6505</v>
      </c>
      <c r="K1" s="370" t="s">
        <v>6506</v>
      </c>
      <c r="L1" s="370" t="s">
        <v>6277</v>
      </c>
      <c r="M1" s="369" t="s">
        <v>6507</v>
      </c>
      <c r="N1" s="371" t="s">
        <v>6508</v>
      </c>
      <c r="O1" s="369" t="s">
        <v>6282</v>
      </c>
      <c r="P1" s="369" t="s">
        <v>6509</v>
      </c>
      <c r="Q1" s="369" t="s">
        <v>6510</v>
      </c>
      <c r="R1" s="369" t="s">
        <v>6511</v>
      </c>
      <c r="S1" s="369" t="s">
        <v>6512</v>
      </c>
      <c r="T1" s="372" t="s">
        <v>6513</v>
      </c>
      <c r="U1" s="369" t="s">
        <v>6514</v>
      </c>
      <c r="V1" s="369" t="s">
        <v>6515</v>
      </c>
      <c r="W1" s="373" t="s">
        <v>6516</v>
      </c>
      <c r="X1" s="374" t="s">
        <v>6517</v>
      </c>
      <c r="Y1" s="369" t="s">
        <v>6518</v>
      </c>
      <c r="Z1" s="369" t="s">
        <v>6519</v>
      </c>
      <c r="AA1" s="368" t="s">
        <v>6520</v>
      </c>
      <c r="AB1" s="369" t="s">
        <v>6521</v>
      </c>
      <c r="AC1" s="375" t="s">
        <v>6522</v>
      </c>
      <c r="AD1" s="375" t="s">
        <v>6523</v>
      </c>
      <c r="AE1" s="376" t="s">
        <v>6524</v>
      </c>
      <c r="AF1" s="377" t="s">
        <v>6525</v>
      </c>
      <c r="AG1" s="378" t="s">
        <v>6526</v>
      </c>
      <c r="AH1" s="375" t="s">
        <v>6527</v>
      </c>
      <c r="AI1" s="375" t="s">
        <v>6528</v>
      </c>
      <c r="AJ1" s="375" t="s">
        <v>6529</v>
      </c>
      <c r="AK1" s="375" t="s">
        <v>6530</v>
      </c>
      <c r="AL1" s="375" t="s">
        <v>6531</v>
      </c>
      <c r="AM1" s="375" t="s">
        <v>6532</v>
      </c>
      <c r="AN1" s="374" t="s">
        <v>6533</v>
      </c>
      <c r="AO1" s="374" t="s">
        <v>6534</v>
      </c>
      <c r="AP1" s="379" t="s">
        <v>6535</v>
      </c>
      <c r="AQ1" s="379" t="s">
        <v>6536</v>
      </c>
      <c r="AR1" s="379" t="s">
        <v>6537</v>
      </c>
      <c r="AS1" s="379" t="s">
        <v>6538</v>
      </c>
      <c r="AT1" s="379" t="s">
        <v>6539</v>
      </c>
      <c r="AU1" s="379" t="s">
        <v>6540</v>
      </c>
      <c r="AV1" s="369" t="s">
        <v>6541</v>
      </c>
      <c r="AW1" s="380" t="s">
        <v>6542</v>
      </c>
      <c r="AX1" s="380" t="s">
        <v>6543</v>
      </c>
      <c r="AY1" s="380" t="s">
        <v>6544</v>
      </c>
      <c r="AZ1" s="380" t="s">
        <v>6545</v>
      </c>
      <c r="BA1" s="372" t="s">
        <v>6546</v>
      </c>
      <c r="BB1" s="381" t="s">
        <v>6547</v>
      </c>
      <c r="BC1" s="381" t="s">
        <v>6548</v>
      </c>
      <c r="BD1" s="374" t="s">
        <v>6549</v>
      </c>
    </row>
    <row r="2" spans="1:56" ht="105">
      <c r="A2" s="382">
        <v>335</v>
      </c>
      <c r="B2" s="383">
        <v>12</v>
      </c>
      <c r="C2" s="384" t="s">
        <v>6550</v>
      </c>
      <c r="D2" s="383">
        <v>1</v>
      </c>
      <c r="E2" s="385" t="s">
        <v>6551</v>
      </c>
      <c r="F2" s="383">
        <v>2</v>
      </c>
      <c r="G2" s="385" t="s">
        <v>6552</v>
      </c>
      <c r="H2" s="385"/>
      <c r="I2" s="385"/>
      <c r="J2" s="385"/>
      <c r="K2" s="385"/>
      <c r="L2" s="386">
        <v>335</v>
      </c>
      <c r="M2" s="385" t="s">
        <v>6553</v>
      </c>
      <c r="N2" s="383" t="s">
        <v>6554</v>
      </c>
      <c r="O2" s="385" t="s">
        <v>6053</v>
      </c>
      <c r="P2" s="385" t="s">
        <v>6555</v>
      </c>
      <c r="Q2" s="384" t="s">
        <v>6316</v>
      </c>
      <c r="R2" s="382">
        <v>2</v>
      </c>
      <c r="S2" s="384" t="s">
        <v>6556</v>
      </c>
      <c r="T2" s="387">
        <v>3</v>
      </c>
      <c r="U2" s="385" t="s">
        <v>6557</v>
      </c>
      <c r="V2" s="385" t="s">
        <v>6558</v>
      </c>
      <c r="W2" s="385" t="s">
        <v>37</v>
      </c>
      <c r="X2" s="383">
        <v>8</v>
      </c>
      <c r="Y2" s="385" t="s">
        <v>6559</v>
      </c>
      <c r="Z2" s="385" t="s">
        <v>6560</v>
      </c>
      <c r="AA2" s="383">
        <v>92</v>
      </c>
      <c r="AB2" s="385" t="s">
        <v>6561</v>
      </c>
      <c r="AC2" s="388">
        <v>2</v>
      </c>
      <c r="AD2" s="389" t="s">
        <v>6315</v>
      </c>
      <c r="AE2" s="382">
        <v>1</v>
      </c>
      <c r="AF2" s="385" t="s">
        <v>6055</v>
      </c>
      <c r="AG2" s="390">
        <v>6.9958311620635745E-3</v>
      </c>
      <c r="AH2" s="391">
        <v>0</v>
      </c>
      <c r="AI2" s="392">
        <v>0</v>
      </c>
      <c r="AJ2" s="393">
        <v>0</v>
      </c>
      <c r="AK2" s="391">
        <v>0</v>
      </c>
      <c r="AL2" s="392">
        <v>0</v>
      </c>
      <c r="AM2" s="393">
        <v>0</v>
      </c>
      <c r="AN2" s="393" t="s">
        <v>6562</v>
      </c>
      <c r="AO2" s="393" t="s">
        <v>6562</v>
      </c>
      <c r="AP2" s="394">
        <v>0.29849916620344635</v>
      </c>
      <c r="AQ2" s="394">
        <v>0</v>
      </c>
      <c r="AR2" s="394">
        <v>0</v>
      </c>
      <c r="AS2" s="394">
        <v>4.6261199172984144E-2</v>
      </c>
      <c r="AT2" s="394">
        <v>0</v>
      </c>
      <c r="AU2" s="394">
        <v>0</v>
      </c>
      <c r="AV2" s="382">
        <v>4</v>
      </c>
      <c r="AW2" s="387" t="s">
        <v>6563</v>
      </c>
      <c r="AX2" s="395">
        <v>2</v>
      </c>
      <c r="AY2" s="395">
        <v>0</v>
      </c>
      <c r="AZ2" s="395">
        <v>0</v>
      </c>
      <c r="BA2" s="396">
        <v>0</v>
      </c>
      <c r="BB2" s="396">
        <v>0</v>
      </c>
      <c r="BC2" s="397"/>
      <c r="BD2" s="397"/>
    </row>
    <row r="3" spans="1:56" ht="105">
      <c r="A3" s="382">
        <v>336</v>
      </c>
      <c r="B3" s="383">
        <v>12</v>
      </c>
      <c r="C3" s="384" t="s">
        <v>6550</v>
      </c>
      <c r="D3" s="383">
        <v>1</v>
      </c>
      <c r="E3" s="385" t="s">
        <v>6551</v>
      </c>
      <c r="F3" s="383">
        <v>2</v>
      </c>
      <c r="G3" s="385" t="s">
        <v>6552</v>
      </c>
      <c r="H3" s="385"/>
      <c r="I3" s="385"/>
      <c r="J3" s="385"/>
      <c r="K3" s="385"/>
      <c r="L3" s="386">
        <v>336</v>
      </c>
      <c r="M3" s="385" t="s">
        <v>6564</v>
      </c>
      <c r="N3" s="383" t="s">
        <v>6554</v>
      </c>
      <c r="O3" s="385" t="s">
        <v>6053</v>
      </c>
      <c r="P3" s="385" t="s">
        <v>6565</v>
      </c>
      <c r="Q3" s="384" t="s">
        <v>6316</v>
      </c>
      <c r="R3" s="382">
        <v>1</v>
      </c>
      <c r="S3" s="384" t="s">
        <v>6342</v>
      </c>
      <c r="T3" s="387">
        <v>7</v>
      </c>
      <c r="U3" s="385" t="s">
        <v>6557</v>
      </c>
      <c r="V3" s="385" t="s">
        <v>6558</v>
      </c>
      <c r="W3" s="385" t="s">
        <v>6069</v>
      </c>
      <c r="X3" s="383">
        <v>8</v>
      </c>
      <c r="Y3" s="385" t="s">
        <v>6559</v>
      </c>
      <c r="Z3" s="385" t="s">
        <v>6560</v>
      </c>
      <c r="AA3" s="383">
        <v>92</v>
      </c>
      <c r="AB3" s="385" t="s">
        <v>6561</v>
      </c>
      <c r="AC3" s="388">
        <v>2</v>
      </c>
      <c r="AD3" s="389" t="s">
        <v>6315</v>
      </c>
      <c r="AE3" s="382">
        <v>2</v>
      </c>
      <c r="AF3" s="385" t="s">
        <v>6070</v>
      </c>
      <c r="AG3" s="390">
        <v>5.7321521625846791E-3</v>
      </c>
      <c r="AH3" s="391">
        <v>6</v>
      </c>
      <c r="AI3" s="392">
        <v>0.8571428571428571</v>
      </c>
      <c r="AJ3" s="393">
        <v>4.9132732822154386E-3</v>
      </c>
      <c r="AK3" s="391">
        <v>0</v>
      </c>
      <c r="AL3" s="392">
        <v>0</v>
      </c>
      <c r="AM3" s="393">
        <v>0</v>
      </c>
      <c r="AN3" s="393" t="s">
        <v>6566</v>
      </c>
      <c r="AO3" s="393" t="s">
        <v>6562</v>
      </c>
      <c r="AP3" s="394">
        <v>0.24458032240133407</v>
      </c>
      <c r="AQ3" s="394">
        <v>0.20964027634400062</v>
      </c>
      <c r="AR3" s="394">
        <v>0</v>
      </c>
      <c r="AS3" s="394">
        <v>3.7904893177119224E-2</v>
      </c>
      <c r="AT3" s="394">
        <v>3.248990843753076E-2</v>
      </c>
      <c r="AU3" s="394">
        <v>0</v>
      </c>
      <c r="AV3" s="382">
        <v>4</v>
      </c>
      <c r="AW3" s="387" t="s">
        <v>6563</v>
      </c>
      <c r="AX3" s="395">
        <v>4</v>
      </c>
      <c r="AY3" s="395">
        <v>0</v>
      </c>
      <c r="AZ3" s="395">
        <v>0</v>
      </c>
      <c r="BA3" s="396">
        <v>0</v>
      </c>
      <c r="BB3" s="396">
        <v>278847343</v>
      </c>
      <c r="BC3" s="397">
        <v>0</v>
      </c>
      <c r="BD3" s="397"/>
    </row>
    <row r="4" spans="1:56" ht="195">
      <c r="A4" s="382">
        <v>337</v>
      </c>
      <c r="B4" s="383">
        <v>12</v>
      </c>
      <c r="C4" s="384" t="s">
        <v>6550</v>
      </c>
      <c r="D4" s="383">
        <v>1</v>
      </c>
      <c r="E4" s="385" t="s">
        <v>6551</v>
      </c>
      <c r="F4" s="383">
        <v>2</v>
      </c>
      <c r="G4" s="385" t="s">
        <v>6552</v>
      </c>
      <c r="H4" s="385"/>
      <c r="I4" s="385"/>
      <c r="J4" s="385"/>
      <c r="K4" s="385"/>
      <c r="L4" s="386">
        <v>337</v>
      </c>
      <c r="M4" s="385" t="s">
        <v>6567</v>
      </c>
      <c r="N4" s="383" t="s">
        <v>6554</v>
      </c>
      <c r="O4" s="385" t="s">
        <v>6053</v>
      </c>
      <c r="P4" s="385" t="s">
        <v>6568</v>
      </c>
      <c r="Q4" s="384" t="s">
        <v>6316</v>
      </c>
      <c r="R4" s="382">
        <v>3</v>
      </c>
      <c r="S4" s="384" t="s">
        <v>6356</v>
      </c>
      <c r="T4" s="387">
        <v>3000</v>
      </c>
      <c r="U4" s="385" t="s">
        <v>6336</v>
      </c>
      <c r="V4" s="385" t="s">
        <v>6569</v>
      </c>
      <c r="W4" s="385" t="s">
        <v>6071</v>
      </c>
      <c r="X4" s="383">
        <v>7</v>
      </c>
      <c r="Y4" s="385" t="s">
        <v>6570</v>
      </c>
      <c r="Z4" s="385" t="s">
        <v>6571</v>
      </c>
      <c r="AA4" s="383">
        <v>92</v>
      </c>
      <c r="AB4" s="385" t="s">
        <v>6561</v>
      </c>
      <c r="AC4" s="388">
        <v>1</v>
      </c>
      <c r="AD4" s="389" t="s">
        <v>6572</v>
      </c>
      <c r="AE4" s="382">
        <v>3</v>
      </c>
      <c r="AF4" s="385" t="s">
        <v>6573</v>
      </c>
      <c r="AG4" s="390">
        <v>1.0708702449192288E-2</v>
      </c>
      <c r="AH4" s="391">
        <v>2250</v>
      </c>
      <c r="AI4" s="392">
        <v>0.75</v>
      </c>
      <c r="AJ4" s="393">
        <v>8.031526836894216E-3</v>
      </c>
      <c r="AK4" s="391">
        <v>2844</v>
      </c>
      <c r="AL4" s="392">
        <v>0.94799999999999995</v>
      </c>
      <c r="AM4" s="393">
        <v>1.0151849921834289E-2</v>
      </c>
      <c r="AN4" s="393" t="s">
        <v>6566</v>
      </c>
      <c r="AO4" s="393" t="s">
        <v>6566</v>
      </c>
      <c r="AP4" s="394">
        <v>0.45692051139521955</v>
      </c>
      <c r="AQ4" s="394">
        <v>0.34269038354641468</v>
      </c>
      <c r="AR4" s="394">
        <v>0.43316064480266814</v>
      </c>
      <c r="AS4" s="394">
        <v>7.08132322536182E-2</v>
      </c>
      <c r="AT4" s="394">
        <v>5.3109924190213653E-2</v>
      </c>
      <c r="AU4" s="394">
        <v>6.7130944176430049E-2</v>
      </c>
      <c r="AV4" s="382"/>
      <c r="AW4" s="387" t="s">
        <v>6563</v>
      </c>
      <c r="AX4" s="395">
        <v>750</v>
      </c>
      <c r="AY4" s="395">
        <v>750</v>
      </c>
      <c r="AZ4" s="395">
        <v>750</v>
      </c>
      <c r="BA4" s="396">
        <v>200000000</v>
      </c>
      <c r="BB4" s="396">
        <v>525968813</v>
      </c>
      <c r="BC4" s="397">
        <v>90469210</v>
      </c>
      <c r="BD4" s="397"/>
    </row>
    <row r="5" spans="1:56" ht="270">
      <c r="A5" s="382">
        <v>338</v>
      </c>
      <c r="B5" s="383">
        <v>12</v>
      </c>
      <c r="C5" s="384" t="s">
        <v>6550</v>
      </c>
      <c r="D5" s="383">
        <v>1</v>
      </c>
      <c r="E5" s="385" t="s">
        <v>6551</v>
      </c>
      <c r="F5" s="383">
        <v>3</v>
      </c>
      <c r="G5" s="385" t="s">
        <v>6574</v>
      </c>
      <c r="H5" s="385"/>
      <c r="I5" s="385"/>
      <c r="J5" s="385"/>
      <c r="K5" s="385"/>
      <c r="L5" s="386">
        <v>338</v>
      </c>
      <c r="M5" s="385" t="s">
        <v>6575</v>
      </c>
      <c r="N5" s="383" t="s">
        <v>6576</v>
      </c>
      <c r="O5" s="385" t="s">
        <v>6074</v>
      </c>
      <c r="P5" s="385" t="s">
        <v>5655</v>
      </c>
      <c r="Q5" s="384" t="s">
        <v>6395</v>
      </c>
      <c r="R5" s="382">
        <v>1</v>
      </c>
      <c r="S5" s="384" t="s">
        <v>6328</v>
      </c>
      <c r="T5" s="387">
        <v>649</v>
      </c>
      <c r="U5" s="385" t="s">
        <v>6577</v>
      </c>
      <c r="V5" s="385" t="s">
        <v>6578</v>
      </c>
      <c r="W5" s="385" t="s">
        <v>6076</v>
      </c>
      <c r="X5" s="383">
        <v>5</v>
      </c>
      <c r="Y5" s="385" t="s">
        <v>6579</v>
      </c>
      <c r="Z5" s="385" t="s">
        <v>6580</v>
      </c>
      <c r="AA5" s="383">
        <v>92</v>
      </c>
      <c r="AB5" s="385" t="s">
        <v>6561</v>
      </c>
      <c r="AC5" s="388">
        <v>2</v>
      </c>
      <c r="AD5" s="389" t="s">
        <v>6351</v>
      </c>
      <c r="AE5" s="382">
        <v>4</v>
      </c>
      <c r="AF5" s="385" t="s">
        <v>6359</v>
      </c>
      <c r="AG5" s="390">
        <v>5.9249609171443458E-2</v>
      </c>
      <c r="AH5" s="391">
        <v>486.75</v>
      </c>
      <c r="AI5" s="392">
        <v>0.75</v>
      </c>
      <c r="AJ5" s="393">
        <v>4.4437206878582595E-2</v>
      </c>
      <c r="AK5" s="391">
        <v>482</v>
      </c>
      <c r="AL5" s="392">
        <v>0.74268104776579358</v>
      </c>
      <c r="AM5" s="393">
        <v>4.4003561819161402E-2</v>
      </c>
      <c r="AN5" s="393" t="s">
        <v>6566</v>
      </c>
      <c r="AO5" s="393" t="s">
        <v>6566</v>
      </c>
      <c r="AP5" s="394">
        <v>0.87986070806732442</v>
      </c>
      <c r="AQ5" s="394">
        <v>0.65989553105049326</v>
      </c>
      <c r="AR5" s="394">
        <v>0.6534558725553935</v>
      </c>
      <c r="AS5" s="394">
        <v>0.39179875947622328</v>
      </c>
      <c r="AT5" s="394">
        <v>0.29384906960716745</v>
      </c>
      <c r="AU5" s="394">
        <v>0.29098151320113963</v>
      </c>
      <c r="AV5" s="382">
        <v>649</v>
      </c>
      <c r="AW5" s="387" t="s">
        <v>6563</v>
      </c>
      <c r="AX5" s="395">
        <v>649</v>
      </c>
      <c r="AY5" s="395">
        <v>649</v>
      </c>
      <c r="AZ5" s="395">
        <v>649</v>
      </c>
      <c r="BA5" s="396">
        <v>1105000000</v>
      </c>
      <c r="BB5" s="396">
        <v>3116768750</v>
      </c>
      <c r="BC5" s="397">
        <v>926542862</v>
      </c>
      <c r="BD5" s="397"/>
    </row>
    <row r="6" spans="1:56" ht="195">
      <c r="A6" s="382">
        <v>339</v>
      </c>
      <c r="B6" s="383">
        <v>12</v>
      </c>
      <c r="C6" s="384" t="s">
        <v>6550</v>
      </c>
      <c r="D6" s="383">
        <v>1</v>
      </c>
      <c r="E6" s="385" t="s">
        <v>6551</v>
      </c>
      <c r="F6" s="383">
        <v>3</v>
      </c>
      <c r="G6" s="385" t="s">
        <v>6574</v>
      </c>
      <c r="H6" s="385"/>
      <c r="I6" s="385"/>
      <c r="J6" s="385"/>
      <c r="K6" s="385"/>
      <c r="L6" s="386">
        <v>339</v>
      </c>
      <c r="M6" s="385" t="s">
        <v>6581</v>
      </c>
      <c r="N6" s="383" t="s">
        <v>6576</v>
      </c>
      <c r="O6" s="385" t="s">
        <v>6074</v>
      </c>
      <c r="P6" s="385" t="s">
        <v>6582</v>
      </c>
      <c r="Q6" s="384" t="s">
        <v>6316</v>
      </c>
      <c r="R6" s="382">
        <v>2</v>
      </c>
      <c r="S6" s="384" t="s">
        <v>6328</v>
      </c>
      <c r="T6" s="387">
        <v>300</v>
      </c>
      <c r="U6" s="385" t="s">
        <v>6336</v>
      </c>
      <c r="V6" s="385" t="s">
        <v>6583</v>
      </c>
      <c r="W6" s="385" t="s">
        <v>6079</v>
      </c>
      <c r="X6" s="383">
        <v>7</v>
      </c>
      <c r="Y6" s="385" t="s">
        <v>6570</v>
      </c>
      <c r="Z6" s="385" t="s">
        <v>6584</v>
      </c>
      <c r="AA6" s="383">
        <v>91</v>
      </c>
      <c r="AB6" s="385" t="s">
        <v>6585</v>
      </c>
      <c r="AC6" s="388">
        <v>3</v>
      </c>
      <c r="AD6" s="389" t="s">
        <v>6332</v>
      </c>
      <c r="AE6" s="382">
        <v>5</v>
      </c>
      <c r="AF6" s="385" t="s">
        <v>6586</v>
      </c>
      <c r="AG6" s="390">
        <v>8.0901511203751962E-3</v>
      </c>
      <c r="AH6" s="391">
        <v>248</v>
      </c>
      <c r="AI6" s="392">
        <v>0.82666666666666666</v>
      </c>
      <c r="AJ6" s="393">
        <v>6.6878582595101621E-3</v>
      </c>
      <c r="AK6" s="391">
        <v>243</v>
      </c>
      <c r="AL6" s="392">
        <v>0.81</v>
      </c>
      <c r="AM6" s="393">
        <v>6.5530224075039094E-3</v>
      </c>
      <c r="AN6" s="393" t="s">
        <v>6566</v>
      </c>
      <c r="AO6" s="393" t="s">
        <v>6566</v>
      </c>
      <c r="AP6" s="394">
        <v>0.12013929193267558</v>
      </c>
      <c r="AQ6" s="394">
        <v>9.9315147997678488E-2</v>
      </c>
      <c r="AR6" s="394">
        <v>9.7312826465467225E-2</v>
      </c>
      <c r="AS6" s="394">
        <v>5.3497587870434189E-2</v>
      </c>
      <c r="AT6" s="394">
        <v>4.4224672639558926E-2</v>
      </c>
      <c r="AU6" s="394">
        <v>4.3333046175051695E-2</v>
      </c>
      <c r="AV6" s="382">
        <v>250</v>
      </c>
      <c r="AW6" s="387" t="s">
        <v>6563</v>
      </c>
      <c r="AX6" s="395">
        <v>75</v>
      </c>
      <c r="AY6" s="395">
        <v>0</v>
      </c>
      <c r="AZ6" s="395">
        <v>60</v>
      </c>
      <c r="BA6" s="396">
        <v>0</v>
      </c>
      <c r="BB6" s="396">
        <v>761570000</v>
      </c>
      <c r="BC6" s="397">
        <v>212720000</v>
      </c>
      <c r="BD6" s="397"/>
    </row>
    <row r="7" spans="1:56" ht="150">
      <c r="A7" s="382">
        <v>340</v>
      </c>
      <c r="B7" s="383">
        <v>12</v>
      </c>
      <c r="C7" s="384" t="s">
        <v>6550</v>
      </c>
      <c r="D7" s="383">
        <v>1</v>
      </c>
      <c r="E7" s="385" t="s">
        <v>6551</v>
      </c>
      <c r="F7" s="383">
        <v>6</v>
      </c>
      <c r="G7" s="385" t="s">
        <v>6587</v>
      </c>
      <c r="H7" s="385"/>
      <c r="I7" s="385"/>
      <c r="J7" s="385"/>
      <c r="K7" s="385"/>
      <c r="L7" s="386">
        <v>340</v>
      </c>
      <c r="M7" s="385" t="s">
        <v>6588</v>
      </c>
      <c r="N7" s="383" t="s">
        <v>6589</v>
      </c>
      <c r="O7" s="385" t="s">
        <v>6081</v>
      </c>
      <c r="P7" s="385" t="s">
        <v>6565</v>
      </c>
      <c r="Q7" s="384" t="s">
        <v>6316</v>
      </c>
      <c r="R7" s="382">
        <v>1</v>
      </c>
      <c r="S7" s="384" t="s">
        <v>6342</v>
      </c>
      <c r="T7" s="387">
        <v>4</v>
      </c>
      <c r="U7" s="385" t="s">
        <v>6590</v>
      </c>
      <c r="V7" s="385" t="s">
        <v>6591</v>
      </c>
      <c r="W7" s="385" t="s">
        <v>6083</v>
      </c>
      <c r="X7" s="383">
        <v>8</v>
      </c>
      <c r="Y7" s="385" t="s">
        <v>6559</v>
      </c>
      <c r="Z7" s="385" t="s">
        <v>6592</v>
      </c>
      <c r="AA7" s="383">
        <v>90</v>
      </c>
      <c r="AB7" s="385" t="s">
        <v>6593</v>
      </c>
      <c r="AC7" s="388">
        <v>5</v>
      </c>
      <c r="AD7" s="389" t="s">
        <v>6345</v>
      </c>
      <c r="AE7" s="382">
        <v>7</v>
      </c>
      <c r="AF7" s="385" t="s">
        <v>6594</v>
      </c>
      <c r="AG7" s="390">
        <v>1.9332985930171964E-2</v>
      </c>
      <c r="AH7" s="391">
        <v>9</v>
      </c>
      <c r="AI7" s="392">
        <v>2.25</v>
      </c>
      <c r="AJ7" s="393">
        <v>1.9332985930171964E-2</v>
      </c>
      <c r="AK7" s="391">
        <v>9</v>
      </c>
      <c r="AL7" s="392">
        <v>2.25</v>
      </c>
      <c r="AM7" s="393">
        <v>1.9332985930171964E-2</v>
      </c>
      <c r="AN7" s="393" t="s">
        <v>6566</v>
      </c>
      <c r="AO7" s="393" t="s">
        <v>6566</v>
      </c>
      <c r="AP7" s="394">
        <v>1</v>
      </c>
      <c r="AQ7" s="394">
        <v>1</v>
      </c>
      <c r="AR7" s="394">
        <v>1</v>
      </c>
      <c r="AS7" s="394">
        <v>0.12784286698828393</v>
      </c>
      <c r="AT7" s="394">
        <v>0.12784286698828393</v>
      </c>
      <c r="AU7" s="394">
        <v>0.12784286698828393</v>
      </c>
      <c r="AV7" s="382">
        <v>10</v>
      </c>
      <c r="AW7" s="387" t="s">
        <v>6563</v>
      </c>
      <c r="AX7" s="395">
        <v>2</v>
      </c>
      <c r="AY7" s="395">
        <v>0</v>
      </c>
      <c r="AZ7" s="395">
        <v>0</v>
      </c>
      <c r="BA7" s="396">
        <v>0</v>
      </c>
      <c r="BB7" s="396">
        <v>400000000</v>
      </c>
      <c r="BC7" s="397">
        <v>0</v>
      </c>
      <c r="BD7" s="397"/>
    </row>
    <row r="8" spans="1:56" ht="300">
      <c r="A8" s="382">
        <v>341</v>
      </c>
      <c r="B8" s="383">
        <v>12</v>
      </c>
      <c r="C8" s="384" t="s">
        <v>6550</v>
      </c>
      <c r="D8" s="383">
        <v>1</v>
      </c>
      <c r="E8" s="385" t="s">
        <v>6551</v>
      </c>
      <c r="F8" s="383">
        <v>11</v>
      </c>
      <c r="G8" s="385" t="s">
        <v>6595</v>
      </c>
      <c r="H8" s="385"/>
      <c r="I8" s="385"/>
      <c r="J8" s="385"/>
      <c r="K8" s="385"/>
      <c r="L8" s="386">
        <v>341</v>
      </c>
      <c r="M8" s="385" t="s">
        <v>6596</v>
      </c>
      <c r="N8" s="383" t="s">
        <v>6597</v>
      </c>
      <c r="O8" s="385" t="s">
        <v>6086</v>
      </c>
      <c r="P8" s="385" t="s">
        <v>6598</v>
      </c>
      <c r="Q8" s="384" t="s">
        <v>6316</v>
      </c>
      <c r="R8" s="382">
        <v>1</v>
      </c>
      <c r="S8" s="384" t="s">
        <v>6320</v>
      </c>
      <c r="T8" s="387">
        <v>32</v>
      </c>
      <c r="U8" s="385" t="s">
        <v>6599</v>
      </c>
      <c r="V8" s="385" t="s">
        <v>6600</v>
      </c>
      <c r="W8" s="385" t="s">
        <v>6088</v>
      </c>
      <c r="X8" s="383">
        <v>11</v>
      </c>
      <c r="Y8" s="385" t="s">
        <v>6601</v>
      </c>
      <c r="Z8" s="385" t="s">
        <v>6602</v>
      </c>
      <c r="AA8" s="383">
        <v>93</v>
      </c>
      <c r="AB8" s="385" t="s">
        <v>6603</v>
      </c>
      <c r="AC8" s="388">
        <v>12</v>
      </c>
      <c r="AD8" s="389" t="s">
        <v>6383</v>
      </c>
      <c r="AE8" s="382">
        <v>8</v>
      </c>
      <c r="AF8" s="385" t="s">
        <v>6604</v>
      </c>
      <c r="AG8" s="390">
        <v>7.8035435122459614E-3</v>
      </c>
      <c r="AH8" s="391">
        <v>26</v>
      </c>
      <c r="AI8" s="392">
        <v>0.8125</v>
      </c>
      <c r="AJ8" s="393">
        <v>6.340379103699844E-3</v>
      </c>
      <c r="AK8" s="391">
        <v>29</v>
      </c>
      <c r="AL8" s="392">
        <v>0.90625</v>
      </c>
      <c r="AM8" s="393">
        <v>7.0719613079729023E-3</v>
      </c>
      <c r="AN8" s="393" t="s">
        <v>6566</v>
      </c>
      <c r="AO8" s="393" t="s">
        <v>6566</v>
      </c>
      <c r="AP8" s="394">
        <v>0.18979721166032953</v>
      </c>
      <c r="AQ8" s="394">
        <v>0.15421023447401774</v>
      </c>
      <c r="AR8" s="394">
        <v>0.17200372306717365</v>
      </c>
      <c r="AS8" s="394">
        <v>5.1602343211578222E-2</v>
      </c>
      <c r="AT8" s="394">
        <v>4.1926903859407304E-2</v>
      </c>
      <c r="AU8" s="394">
        <v>4.6764623535492766E-2</v>
      </c>
      <c r="AV8" s="382"/>
      <c r="AW8" s="387" t="s">
        <v>6563</v>
      </c>
      <c r="AX8" s="395">
        <v>8</v>
      </c>
      <c r="AY8" s="395">
        <v>8</v>
      </c>
      <c r="AZ8" s="395">
        <v>8</v>
      </c>
      <c r="BA8" s="396">
        <v>74000000</v>
      </c>
      <c r="BB8" s="396">
        <v>662234174</v>
      </c>
      <c r="BC8" s="397">
        <v>43530208</v>
      </c>
      <c r="BD8" s="397"/>
    </row>
    <row r="9" spans="1:56" ht="150">
      <c r="A9" s="382">
        <v>342</v>
      </c>
      <c r="B9" s="383">
        <v>12</v>
      </c>
      <c r="C9" s="384" t="s">
        <v>6550</v>
      </c>
      <c r="D9" s="383">
        <v>1</v>
      </c>
      <c r="E9" s="385" t="s">
        <v>6551</v>
      </c>
      <c r="F9" s="383">
        <v>11</v>
      </c>
      <c r="G9" s="385" t="s">
        <v>6595</v>
      </c>
      <c r="H9" s="385"/>
      <c r="I9" s="385"/>
      <c r="J9" s="385"/>
      <c r="K9" s="385"/>
      <c r="L9" s="386">
        <v>342</v>
      </c>
      <c r="M9" s="385" t="s">
        <v>6605</v>
      </c>
      <c r="N9" s="383" t="s">
        <v>6597</v>
      </c>
      <c r="O9" s="385" t="s">
        <v>6086</v>
      </c>
      <c r="P9" s="385" t="s">
        <v>6606</v>
      </c>
      <c r="Q9" s="384" t="s">
        <v>6316</v>
      </c>
      <c r="R9" s="382">
        <v>2</v>
      </c>
      <c r="S9" s="384" t="s">
        <v>6320</v>
      </c>
      <c r="T9" s="387">
        <v>8</v>
      </c>
      <c r="U9" s="385" t="s">
        <v>6599</v>
      </c>
      <c r="V9" s="385" t="s">
        <v>6607</v>
      </c>
      <c r="W9" s="385" t="s">
        <v>6091</v>
      </c>
      <c r="X9" s="383">
        <v>11</v>
      </c>
      <c r="Y9" s="385" t="s">
        <v>6601</v>
      </c>
      <c r="Z9" s="385" t="s">
        <v>6602</v>
      </c>
      <c r="AA9" s="383">
        <v>93</v>
      </c>
      <c r="AB9" s="385" t="s">
        <v>6603</v>
      </c>
      <c r="AC9" s="388">
        <v>16</v>
      </c>
      <c r="AD9" s="389" t="s">
        <v>6388</v>
      </c>
      <c r="AE9" s="382">
        <v>9</v>
      </c>
      <c r="AF9" s="385" t="s">
        <v>6608</v>
      </c>
      <c r="AG9" s="390">
        <v>1.0669619593538302E-2</v>
      </c>
      <c r="AH9" s="391">
        <v>7</v>
      </c>
      <c r="AI9" s="392">
        <v>0.875</v>
      </c>
      <c r="AJ9" s="393">
        <v>9.3359171443460134E-3</v>
      </c>
      <c r="AK9" s="391">
        <v>7</v>
      </c>
      <c r="AL9" s="392">
        <v>0.875</v>
      </c>
      <c r="AM9" s="393">
        <v>9.3359171443460134E-3</v>
      </c>
      <c r="AN9" s="393" t="s">
        <v>6566</v>
      </c>
      <c r="AO9" s="393" t="s">
        <v>6566</v>
      </c>
      <c r="AP9" s="394">
        <v>0.25950570342205326</v>
      </c>
      <c r="AQ9" s="394">
        <v>0.22706749049429659</v>
      </c>
      <c r="AR9" s="394">
        <v>0.22706749049429659</v>
      </c>
      <c r="AS9" s="394">
        <v>7.0554789800137838E-2</v>
      </c>
      <c r="AT9" s="394">
        <v>6.1735441075120606E-2</v>
      </c>
      <c r="AU9" s="394">
        <v>6.1735441075120606E-2</v>
      </c>
      <c r="AV9" s="382"/>
      <c r="AW9" s="387" t="s">
        <v>6563</v>
      </c>
      <c r="AX9" s="395">
        <v>3</v>
      </c>
      <c r="AY9" s="395">
        <v>0</v>
      </c>
      <c r="AZ9" s="395">
        <v>2</v>
      </c>
      <c r="BA9" s="396">
        <v>0</v>
      </c>
      <c r="BB9" s="396">
        <v>453664298</v>
      </c>
      <c r="BC9" s="397">
        <v>54118315</v>
      </c>
      <c r="BD9" s="397"/>
    </row>
    <row r="10" spans="1:56" ht="195">
      <c r="A10" s="382">
        <v>343</v>
      </c>
      <c r="B10" s="383">
        <v>12</v>
      </c>
      <c r="C10" s="384" t="s">
        <v>6550</v>
      </c>
      <c r="D10" s="383">
        <v>1</v>
      </c>
      <c r="E10" s="385" t="s">
        <v>6551</v>
      </c>
      <c r="F10" s="383">
        <v>11</v>
      </c>
      <c r="G10" s="385" t="s">
        <v>6595</v>
      </c>
      <c r="H10" s="385"/>
      <c r="I10" s="385"/>
      <c r="J10" s="385"/>
      <c r="K10" s="385"/>
      <c r="L10" s="386">
        <v>343</v>
      </c>
      <c r="M10" s="385" t="s">
        <v>6609</v>
      </c>
      <c r="N10" s="383" t="s">
        <v>6597</v>
      </c>
      <c r="O10" s="385" t="s">
        <v>6086</v>
      </c>
      <c r="P10" s="385" t="s">
        <v>6610</v>
      </c>
      <c r="Q10" s="384" t="s">
        <v>6316</v>
      </c>
      <c r="R10" s="382">
        <v>3</v>
      </c>
      <c r="S10" s="384" t="s">
        <v>6356</v>
      </c>
      <c r="T10" s="387">
        <v>1500</v>
      </c>
      <c r="U10" s="385" t="s">
        <v>6336</v>
      </c>
      <c r="V10" s="385" t="s">
        <v>6611</v>
      </c>
      <c r="W10" s="385" t="s">
        <v>6093</v>
      </c>
      <c r="X10" s="383">
        <v>10</v>
      </c>
      <c r="Y10" s="385" t="s">
        <v>6612</v>
      </c>
      <c r="Z10" s="385" t="s">
        <v>6613</v>
      </c>
      <c r="AA10" s="383">
        <v>93</v>
      </c>
      <c r="AB10" s="385" t="s">
        <v>6603</v>
      </c>
      <c r="AC10" s="388">
        <v>13</v>
      </c>
      <c r="AD10" s="389" t="s">
        <v>6379</v>
      </c>
      <c r="AE10" s="382">
        <v>10</v>
      </c>
      <c r="AF10" s="385" t="s">
        <v>6614</v>
      </c>
      <c r="AG10" s="390">
        <v>1.1321000521104742E-2</v>
      </c>
      <c r="AH10" s="391">
        <v>1175</v>
      </c>
      <c r="AI10" s="392">
        <v>0.78333333333333333</v>
      </c>
      <c r="AJ10" s="393">
        <v>8.8681170748653813E-3</v>
      </c>
      <c r="AK10" s="391">
        <v>1075</v>
      </c>
      <c r="AL10" s="392">
        <v>0.71666666666666667</v>
      </c>
      <c r="AM10" s="393">
        <v>8.1133837067917311E-3</v>
      </c>
      <c r="AN10" s="393" t="s">
        <v>6566</v>
      </c>
      <c r="AO10" s="393" t="s">
        <v>6566</v>
      </c>
      <c r="AP10" s="394">
        <v>0.27534854245880863</v>
      </c>
      <c r="AQ10" s="394">
        <v>0.21568969159273343</v>
      </c>
      <c r="AR10" s="394">
        <v>0.19733312209547951</v>
      </c>
      <c r="AS10" s="394">
        <v>7.4862164024810468E-2</v>
      </c>
      <c r="AT10" s="394">
        <v>5.8642028486101533E-2</v>
      </c>
      <c r="AU10" s="394">
        <v>5.3651217551114169E-2</v>
      </c>
      <c r="AV10" s="382">
        <v>360</v>
      </c>
      <c r="AW10" s="387" t="s">
        <v>6563</v>
      </c>
      <c r="AX10" s="395">
        <v>375</v>
      </c>
      <c r="AY10" s="395">
        <v>400</v>
      </c>
      <c r="AZ10" s="395">
        <v>400</v>
      </c>
      <c r="BA10" s="396">
        <v>200000000</v>
      </c>
      <c r="BB10" s="396">
        <v>720202876</v>
      </c>
      <c r="BC10" s="397">
        <v>67471009</v>
      </c>
      <c r="BD10" s="397"/>
    </row>
    <row r="11" spans="1:56" ht="150">
      <c r="A11" s="382">
        <v>344</v>
      </c>
      <c r="B11" s="383">
        <v>12</v>
      </c>
      <c r="C11" s="384" t="s">
        <v>6550</v>
      </c>
      <c r="D11" s="383">
        <v>1</v>
      </c>
      <c r="E11" s="385" t="s">
        <v>6551</v>
      </c>
      <c r="F11" s="383">
        <v>11</v>
      </c>
      <c r="G11" s="385" t="s">
        <v>6595</v>
      </c>
      <c r="H11" s="385"/>
      <c r="I11" s="385"/>
      <c r="J11" s="385"/>
      <c r="K11" s="385"/>
      <c r="L11" s="386">
        <v>344</v>
      </c>
      <c r="M11" s="385" t="s">
        <v>6615</v>
      </c>
      <c r="N11" s="383" t="s">
        <v>6597</v>
      </c>
      <c r="O11" s="385" t="s">
        <v>6086</v>
      </c>
      <c r="P11" s="385" t="s">
        <v>6616</v>
      </c>
      <c r="Q11" s="384" t="s">
        <v>6316</v>
      </c>
      <c r="R11" s="382">
        <v>4</v>
      </c>
      <c r="S11" s="384" t="s">
        <v>6356</v>
      </c>
      <c r="T11" s="387">
        <v>8000</v>
      </c>
      <c r="U11" s="385" t="s">
        <v>6336</v>
      </c>
      <c r="V11" s="385" t="s">
        <v>6617</v>
      </c>
      <c r="W11" s="385" t="s">
        <v>6095</v>
      </c>
      <c r="X11" s="383">
        <v>10</v>
      </c>
      <c r="Y11" s="385" t="s">
        <v>6612</v>
      </c>
      <c r="Z11" s="385" t="s">
        <v>6613</v>
      </c>
      <c r="AA11" s="383">
        <v>93</v>
      </c>
      <c r="AB11" s="385" t="s">
        <v>6603</v>
      </c>
      <c r="AC11" s="388">
        <v>16</v>
      </c>
      <c r="AD11" s="389" t="s">
        <v>6388</v>
      </c>
      <c r="AE11" s="382">
        <v>11</v>
      </c>
      <c r="AF11" s="385" t="s">
        <v>6618</v>
      </c>
      <c r="AG11" s="390">
        <v>1.1321000521104742E-2</v>
      </c>
      <c r="AH11" s="391">
        <v>6640</v>
      </c>
      <c r="AI11" s="392">
        <v>0.83</v>
      </c>
      <c r="AJ11" s="393">
        <v>9.3964304325169362E-3</v>
      </c>
      <c r="AK11" s="391">
        <v>4634</v>
      </c>
      <c r="AL11" s="392">
        <v>0.57925000000000004</v>
      </c>
      <c r="AM11" s="393">
        <v>6.5576895518499228E-3</v>
      </c>
      <c r="AN11" s="393" t="s">
        <v>6566</v>
      </c>
      <c r="AO11" s="393" t="s">
        <v>6619</v>
      </c>
      <c r="AP11" s="394">
        <v>0.27534854245880863</v>
      </c>
      <c r="AQ11" s="394">
        <v>0.22853929024081115</v>
      </c>
      <c r="AR11" s="394">
        <v>0.1594956432192649</v>
      </c>
      <c r="AS11" s="394">
        <v>7.4862164024810468E-2</v>
      </c>
      <c r="AT11" s="394">
        <v>6.2135596140592685E-2</v>
      </c>
      <c r="AU11" s="394">
        <v>4.3363908511371466E-2</v>
      </c>
      <c r="AV11" s="382">
        <v>9864</v>
      </c>
      <c r="AW11" s="387" t="s">
        <v>6563</v>
      </c>
      <c r="AX11" s="395">
        <v>1000</v>
      </c>
      <c r="AY11" s="395">
        <v>2100</v>
      </c>
      <c r="AZ11" s="395">
        <v>2100</v>
      </c>
      <c r="BA11" s="396">
        <v>200000000</v>
      </c>
      <c r="BB11" s="396">
        <v>915553364</v>
      </c>
      <c r="BC11" s="397">
        <v>183940229</v>
      </c>
      <c r="BD11" s="397"/>
    </row>
    <row r="12" spans="1:56" ht="135">
      <c r="A12" s="382">
        <v>345</v>
      </c>
      <c r="B12" s="383">
        <v>12</v>
      </c>
      <c r="C12" s="384" t="s">
        <v>6550</v>
      </c>
      <c r="D12" s="383">
        <v>2</v>
      </c>
      <c r="E12" s="385" t="s">
        <v>6620</v>
      </c>
      <c r="F12" s="383">
        <v>17</v>
      </c>
      <c r="G12" s="385" t="s">
        <v>6621</v>
      </c>
      <c r="H12" s="385"/>
      <c r="I12" s="385"/>
      <c r="J12" s="385"/>
      <c r="K12" s="385"/>
      <c r="L12" s="386">
        <v>345</v>
      </c>
      <c r="M12" s="385" t="s">
        <v>6622</v>
      </c>
      <c r="N12" s="383" t="s">
        <v>6623</v>
      </c>
      <c r="O12" s="385" t="s">
        <v>6097</v>
      </c>
      <c r="P12" s="385" t="s">
        <v>6624</v>
      </c>
      <c r="Q12" s="384" t="s">
        <v>6316</v>
      </c>
      <c r="R12" s="382">
        <v>1</v>
      </c>
      <c r="S12" s="384" t="s">
        <v>6625</v>
      </c>
      <c r="T12" s="387">
        <v>40</v>
      </c>
      <c r="U12" s="385" t="s">
        <v>6626</v>
      </c>
      <c r="V12" s="385" t="s">
        <v>6627</v>
      </c>
      <c r="W12" s="385" t="s">
        <v>6099</v>
      </c>
      <c r="X12" s="383">
        <v>2</v>
      </c>
      <c r="Y12" s="385" t="s">
        <v>6628</v>
      </c>
      <c r="Z12" s="385" t="s">
        <v>6629</v>
      </c>
      <c r="AA12" s="383">
        <v>93</v>
      </c>
      <c r="AB12" s="385" t="s">
        <v>6603</v>
      </c>
      <c r="AC12" s="388">
        <v>17</v>
      </c>
      <c r="AD12" s="389" t="s">
        <v>6401</v>
      </c>
      <c r="AE12" s="382">
        <v>15</v>
      </c>
      <c r="AF12" s="385" t="s">
        <v>6630</v>
      </c>
      <c r="AG12" s="390">
        <v>0.1</v>
      </c>
      <c r="AH12" s="391">
        <v>46</v>
      </c>
      <c r="AI12" s="392">
        <v>1.1499999999999999</v>
      </c>
      <c r="AJ12" s="393">
        <v>0.1</v>
      </c>
      <c r="AK12" s="391">
        <v>40</v>
      </c>
      <c r="AL12" s="392">
        <v>1</v>
      </c>
      <c r="AM12" s="393">
        <v>0.1</v>
      </c>
      <c r="AN12" s="393" t="s">
        <v>6566</v>
      </c>
      <c r="AO12" s="393" t="s">
        <v>6566</v>
      </c>
      <c r="AP12" s="394">
        <v>1</v>
      </c>
      <c r="AQ12" s="394">
        <v>1</v>
      </c>
      <c r="AR12" s="394">
        <v>1</v>
      </c>
      <c r="AS12" s="394">
        <v>0.16665581102498969</v>
      </c>
      <c r="AT12" s="394">
        <v>0.16665581102498969</v>
      </c>
      <c r="AU12" s="394">
        <v>0.16665581102498969</v>
      </c>
      <c r="AV12" s="382">
        <v>16</v>
      </c>
      <c r="AW12" s="387" t="s">
        <v>6563</v>
      </c>
      <c r="AX12" s="395">
        <v>10</v>
      </c>
      <c r="AY12" s="395">
        <v>25</v>
      </c>
      <c r="AZ12" s="395">
        <v>1</v>
      </c>
      <c r="BA12" s="396">
        <v>6008000000</v>
      </c>
      <c r="BB12" s="396">
        <v>6024320811</v>
      </c>
      <c r="BC12" s="397">
        <v>1030318115</v>
      </c>
      <c r="BD12" s="397"/>
    </row>
    <row r="13" spans="1:56" ht="300">
      <c r="A13" s="382">
        <v>346</v>
      </c>
      <c r="B13" s="383">
        <v>12</v>
      </c>
      <c r="C13" s="384" t="s">
        <v>6550</v>
      </c>
      <c r="D13" s="383">
        <v>2</v>
      </c>
      <c r="E13" s="385" t="s">
        <v>6620</v>
      </c>
      <c r="F13" s="383">
        <v>18</v>
      </c>
      <c r="G13" s="385" t="s">
        <v>6631</v>
      </c>
      <c r="H13" s="385"/>
      <c r="I13" s="385"/>
      <c r="J13" s="385"/>
      <c r="K13" s="385"/>
      <c r="L13" s="386">
        <v>346</v>
      </c>
      <c r="M13" s="385" t="s">
        <v>6632</v>
      </c>
      <c r="N13" s="383" t="s">
        <v>6633</v>
      </c>
      <c r="O13" s="385" t="s">
        <v>6102</v>
      </c>
      <c r="P13" s="385" t="s">
        <v>6634</v>
      </c>
      <c r="Q13" s="384" t="s">
        <v>6316</v>
      </c>
      <c r="R13" s="382">
        <v>1</v>
      </c>
      <c r="S13" s="384" t="s">
        <v>6635</v>
      </c>
      <c r="T13" s="387">
        <v>35</v>
      </c>
      <c r="U13" s="385" t="s">
        <v>6636</v>
      </c>
      <c r="V13" s="385" t="s">
        <v>6637</v>
      </c>
      <c r="W13" s="385" t="s">
        <v>6104</v>
      </c>
      <c r="X13" s="383">
        <v>1</v>
      </c>
      <c r="Y13" s="385" t="s">
        <v>6638</v>
      </c>
      <c r="Z13" s="385" t="s">
        <v>6639</v>
      </c>
      <c r="AA13" s="383">
        <v>95</v>
      </c>
      <c r="AB13" s="385" t="s">
        <v>6640</v>
      </c>
      <c r="AC13" s="388">
        <v>22</v>
      </c>
      <c r="AD13" s="389" t="s">
        <v>6441</v>
      </c>
      <c r="AE13" s="382">
        <v>18</v>
      </c>
      <c r="AF13" s="385" t="s">
        <v>6641</v>
      </c>
      <c r="AG13" s="390">
        <v>0.45375195414278269</v>
      </c>
      <c r="AH13" s="391">
        <v>33.340000000000003</v>
      </c>
      <c r="AI13" s="392">
        <v>0.95257142857142862</v>
      </c>
      <c r="AJ13" s="393">
        <v>0.43223114717486788</v>
      </c>
      <c r="AK13" s="391">
        <v>18.43</v>
      </c>
      <c r="AL13" s="392">
        <v>0.52657142857142858</v>
      </c>
      <c r="AM13" s="393">
        <v>0.23893281471004243</v>
      </c>
      <c r="AN13" s="393" t="s">
        <v>6566</v>
      </c>
      <c r="AO13" s="393" t="s">
        <v>6619</v>
      </c>
      <c r="AP13" s="394">
        <v>0.90743297814136459</v>
      </c>
      <c r="AQ13" s="394">
        <v>0.86439472832094566</v>
      </c>
      <c r="AR13" s="394">
        <v>0.47782827963272428</v>
      </c>
      <c r="AS13" s="394">
        <v>0.75620399921839376</v>
      </c>
      <c r="AT13" s="394">
        <v>0.72033832382689289</v>
      </c>
      <c r="AU13" s="394">
        <v>0.39819542015985704</v>
      </c>
      <c r="AV13" s="382">
        <v>39</v>
      </c>
      <c r="AW13" s="387" t="s">
        <v>6563</v>
      </c>
      <c r="AX13" s="395">
        <v>8</v>
      </c>
      <c r="AY13" s="395">
        <v>7</v>
      </c>
      <c r="AZ13" s="395">
        <v>12</v>
      </c>
      <c r="BA13" s="396">
        <v>7374000000</v>
      </c>
      <c r="BB13" s="396">
        <v>26330598263</v>
      </c>
      <c r="BC13" s="397">
        <v>982852326</v>
      </c>
      <c r="BD13" s="397"/>
    </row>
    <row r="14" spans="1:56" ht="300">
      <c r="A14" s="382">
        <v>347</v>
      </c>
      <c r="B14" s="383">
        <v>12</v>
      </c>
      <c r="C14" s="384" t="s">
        <v>6550</v>
      </c>
      <c r="D14" s="383">
        <v>2</v>
      </c>
      <c r="E14" s="385" t="s">
        <v>6620</v>
      </c>
      <c r="F14" s="383">
        <v>18</v>
      </c>
      <c r="G14" s="385" t="s">
        <v>6631</v>
      </c>
      <c r="H14" s="385"/>
      <c r="I14" s="385"/>
      <c r="J14" s="385"/>
      <c r="K14" s="385"/>
      <c r="L14" s="386">
        <v>347</v>
      </c>
      <c r="M14" s="385" t="s">
        <v>6642</v>
      </c>
      <c r="N14" s="383" t="s">
        <v>6633</v>
      </c>
      <c r="O14" s="385" t="s">
        <v>6102</v>
      </c>
      <c r="P14" s="385" t="s">
        <v>6643</v>
      </c>
      <c r="Q14" s="384" t="s">
        <v>6316</v>
      </c>
      <c r="R14" s="382">
        <v>2</v>
      </c>
      <c r="S14" s="384" t="s">
        <v>6644</v>
      </c>
      <c r="T14" s="387">
        <v>18000</v>
      </c>
      <c r="U14" s="385" t="s">
        <v>6645</v>
      </c>
      <c r="V14" s="385" t="s">
        <v>6646</v>
      </c>
      <c r="W14" s="385" t="s">
        <v>6107</v>
      </c>
      <c r="X14" s="383">
        <v>1</v>
      </c>
      <c r="Y14" s="385" t="s">
        <v>6638</v>
      </c>
      <c r="Z14" s="385" t="s">
        <v>6639</v>
      </c>
      <c r="AA14" s="383">
        <v>95</v>
      </c>
      <c r="AB14" s="385" t="s">
        <v>6640</v>
      </c>
      <c r="AC14" s="388">
        <v>23</v>
      </c>
      <c r="AD14" s="389" t="s">
        <v>6647</v>
      </c>
      <c r="AE14" s="382">
        <v>21</v>
      </c>
      <c r="AF14" s="385" t="s">
        <v>6648</v>
      </c>
      <c r="AG14" s="390">
        <v>4.6287128712871287E-2</v>
      </c>
      <c r="AH14" s="391">
        <v>47443</v>
      </c>
      <c r="AI14" s="392">
        <v>2.6357222222222223</v>
      </c>
      <c r="AJ14" s="393">
        <v>4.6287128712871287E-2</v>
      </c>
      <c r="AK14" s="391">
        <v>4222.3600000000006</v>
      </c>
      <c r="AL14" s="392">
        <v>0.23457555555555559</v>
      </c>
      <c r="AM14" s="393">
        <v>1.085782893289329E-2</v>
      </c>
      <c r="AN14" s="393" t="s">
        <v>6566</v>
      </c>
      <c r="AO14" s="393" t="s">
        <v>6562</v>
      </c>
      <c r="AP14" s="394">
        <v>9.2567021858635329E-2</v>
      </c>
      <c r="AQ14" s="394">
        <v>9.2567021858635329E-2</v>
      </c>
      <c r="AR14" s="394">
        <v>2.1713960578612641E-2</v>
      </c>
      <c r="AS14" s="394">
        <v>7.7140189756616517E-2</v>
      </c>
      <c r="AT14" s="394">
        <v>7.7140189756616517E-2</v>
      </c>
      <c r="AU14" s="394">
        <v>1.8095202867819297E-2</v>
      </c>
      <c r="AV14" s="382">
        <v>22571</v>
      </c>
      <c r="AW14" s="387" t="s">
        <v>6563</v>
      </c>
      <c r="AX14" s="395">
        <v>8000</v>
      </c>
      <c r="AY14" s="395">
        <v>2160</v>
      </c>
      <c r="AZ14" s="395">
        <v>0</v>
      </c>
      <c r="BA14" s="396">
        <v>500000000</v>
      </c>
      <c r="BB14" s="396">
        <v>4496206020</v>
      </c>
      <c r="BC14" s="397">
        <v>73198583</v>
      </c>
      <c r="BD14" s="397"/>
    </row>
    <row r="15" spans="1:56" ht="150">
      <c r="A15" s="382">
        <v>348</v>
      </c>
      <c r="B15" s="383">
        <v>12</v>
      </c>
      <c r="C15" s="384" t="s">
        <v>6550</v>
      </c>
      <c r="D15" s="383">
        <v>3</v>
      </c>
      <c r="E15" s="385" t="s">
        <v>6649</v>
      </c>
      <c r="F15" s="383">
        <v>19</v>
      </c>
      <c r="G15" s="385" t="s">
        <v>6650</v>
      </c>
      <c r="H15" s="385"/>
      <c r="I15" s="385"/>
      <c r="J15" s="385"/>
      <c r="K15" s="385"/>
      <c r="L15" s="386">
        <v>348</v>
      </c>
      <c r="M15" s="385" t="s">
        <v>6651</v>
      </c>
      <c r="N15" s="383" t="s">
        <v>6652</v>
      </c>
      <c r="O15" s="385" t="s">
        <v>6109</v>
      </c>
      <c r="P15" s="385" t="s">
        <v>6653</v>
      </c>
      <c r="Q15" s="384" t="s">
        <v>6316</v>
      </c>
      <c r="R15" s="382">
        <v>1</v>
      </c>
      <c r="S15" s="384" t="s">
        <v>6320</v>
      </c>
      <c r="T15" s="387">
        <v>3</v>
      </c>
      <c r="U15" s="385" t="s">
        <v>6654</v>
      </c>
      <c r="V15" s="385" t="s">
        <v>6655</v>
      </c>
      <c r="W15" s="385" t="s">
        <v>6111</v>
      </c>
      <c r="X15" s="383">
        <v>3</v>
      </c>
      <c r="Y15" s="385" t="s">
        <v>6656</v>
      </c>
      <c r="Z15" s="385" t="s">
        <v>6657</v>
      </c>
      <c r="AA15" s="383">
        <v>102</v>
      </c>
      <c r="AB15" s="385" t="s">
        <v>6658</v>
      </c>
      <c r="AC15" s="388">
        <v>31</v>
      </c>
      <c r="AD15" s="389" t="s">
        <v>6659</v>
      </c>
      <c r="AE15" s="382">
        <v>23</v>
      </c>
      <c r="AF15" s="385" t="s">
        <v>6660</v>
      </c>
      <c r="AG15" s="390">
        <v>5.5914538822303281E-2</v>
      </c>
      <c r="AH15" s="391">
        <v>3</v>
      </c>
      <c r="AI15" s="392">
        <v>1</v>
      </c>
      <c r="AJ15" s="393">
        <v>5.5914538822303281E-2</v>
      </c>
      <c r="AK15" s="391">
        <v>2.5</v>
      </c>
      <c r="AL15" s="392">
        <v>0.83333333333333337</v>
      </c>
      <c r="AM15" s="393">
        <v>4.6595449018586067E-2</v>
      </c>
      <c r="AN15" s="393" t="s">
        <v>6566</v>
      </c>
      <c r="AO15" s="393" t="s">
        <v>6566</v>
      </c>
      <c r="AP15" s="394">
        <v>0.83992172211350291</v>
      </c>
      <c r="AQ15" s="394">
        <v>0.83992172211350291</v>
      </c>
      <c r="AR15" s="394">
        <v>0.69993476842791913</v>
      </c>
      <c r="AS15" s="394">
        <v>0.83992172211350291</v>
      </c>
      <c r="AT15" s="394">
        <v>0.83992172211350291</v>
      </c>
      <c r="AU15" s="394">
        <v>0.69993476842791913</v>
      </c>
      <c r="AV15" s="382"/>
      <c r="AW15" s="387" t="s">
        <v>6563</v>
      </c>
      <c r="AX15" s="395">
        <v>1</v>
      </c>
      <c r="AY15" s="395">
        <v>1</v>
      </c>
      <c r="AZ15" s="395">
        <v>1</v>
      </c>
      <c r="BA15" s="396">
        <v>439336000</v>
      </c>
      <c r="BB15" s="396">
        <v>1805149305</v>
      </c>
      <c r="BC15" s="397">
        <v>134713815</v>
      </c>
      <c r="BD15" s="397"/>
    </row>
    <row r="16" spans="1:56" ht="165">
      <c r="A16" s="382">
        <v>349</v>
      </c>
      <c r="B16" s="383">
        <v>12</v>
      </c>
      <c r="C16" s="384" t="s">
        <v>6550</v>
      </c>
      <c r="D16" s="383">
        <v>3</v>
      </c>
      <c r="E16" s="385" t="s">
        <v>6649</v>
      </c>
      <c r="F16" s="383">
        <v>19</v>
      </c>
      <c r="G16" s="385" t="s">
        <v>6650</v>
      </c>
      <c r="H16" s="385"/>
      <c r="I16" s="385"/>
      <c r="J16" s="385"/>
      <c r="K16" s="385"/>
      <c r="L16" s="386">
        <v>349</v>
      </c>
      <c r="M16" s="385" t="s">
        <v>6661</v>
      </c>
      <c r="N16" s="383" t="s">
        <v>6652</v>
      </c>
      <c r="O16" s="385" t="s">
        <v>6109</v>
      </c>
      <c r="P16" s="385" t="s">
        <v>6653</v>
      </c>
      <c r="Q16" s="384" t="s">
        <v>6316</v>
      </c>
      <c r="R16" s="382">
        <v>2</v>
      </c>
      <c r="S16" s="384" t="s">
        <v>6356</v>
      </c>
      <c r="T16" s="387">
        <v>800</v>
      </c>
      <c r="U16" s="385" t="s">
        <v>6336</v>
      </c>
      <c r="V16" s="385" t="s">
        <v>6662</v>
      </c>
      <c r="W16" s="385" t="s">
        <v>6114</v>
      </c>
      <c r="X16" s="383">
        <v>3</v>
      </c>
      <c r="Y16" s="385" t="s">
        <v>6656</v>
      </c>
      <c r="Z16" s="385" t="s">
        <v>6663</v>
      </c>
      <c r="AA16" s="383">
        <v>102</v>
      </c>
      <c r="AB16" s="385" t="s">
        <v>6658</v>
      </c>
      <c r="AC16" s="388">
        <v>11</v>
      </c>
      <c r="AD16" s="389" t="s">
        <v>6479</v>
      </c>
      <c r="AE16" s="382">
        <v>24</v>
      </c>
      <c r="AF16" s="385" t="s">
        <v>6664</v>
      </c>
      <c r="AG16" s="390">
        <v>1.0656591974986973E-2</v>
      </c>
      <c r="AH16" s="391">
        <v>750</v>
      </c>
      <c r="AI16" s="392">
        <v>0.9375</v>
      </c>
      <c r="AJ16" s="393">
        <v>9.9905549765502873E-3</v>
      </c>
      <c r="AK16" s="391">
        <v>948</v>
      </c>
      <c r="AL16" s="392">
        <v>1.1850000000000001</v>
      </c>
      <c r="AM16" s="393">
        <v>1.0656591974986973E-2</v>
      </c>
      <c r="AN16" s="393" t="s">
        <v>6566</v>
      </c>
      <c r="AO16" s="393" t="s">
        <v>6566</v>
      </c>
      <c r="AP16" s="394">
        <v>0.16007827788649709</v>
      </c>
      <c r="AQ16" s="394">
        <v>0.15007338551859101</v>
      </c>
      <c r="AR16" s="394">
        <v>0.16007827788649709</v>
      </c>
      <c r="AS16" s="394">
        <v>0.16007827788649709</v>
      </c>
      <c r="AT16" s="394">
        <v>0.15007338551859101</v>
      </c>
      <c r="AU16" s="394">
        <v>0.16007827788649709</v>
      </c>
      <c r="AV16" s="382">
        <v>800</v>
      </c>
      <c r="AW16" s="387" t="s">
        <v>6563</v>
      </c>
      <c r="AX16" s="395">
        <v>200</v>
      </c>
      <c r="AY16" s="395">
        <v>0</v>
      </c>
      <c r="AZ16" s="395">
        <v>250</v>
      </c>
      <c r="BA16" s="396">
        <v>0</v>
      </c>
      <c r="BB16" s="396">
        <v>660964550</v>
      </c>
      <c r="BC16" s="397">
        <v>240640750</v>
      </c>
      <c r="BD16" s="397"/>
    </row>
    <row r="17" spans="1:56" ht="225">
      <c r="A17" s="382">
        <v>350</v>
      </c>
      <c r="B17" s="383">
        <v>12</v>
      </c>
      <c r="C17" s="384" t="s">
        <v>6550</v>
      </c>
      <c r="D17" s="383">
        <v>6</v>
      </c>
      <c r="E17" s="385" t="s">
        <v>6665</v>
      </c>
      <c r="F17" s="383">
        <v>38</v>
      </c>
      <c r="G17" s="385" t="s">
        <v>6666</v>
      </c>
      <c r="H17" s="385"/>
      <c r="I17" s="385"/>
      <c r="J17" s="385"/>
      <c r="K17" s="385"/>
      <c r="L17" s="386">
        <v>350</v>
      </c>
      <c r="M17" s="385" t="s">
        <v>6667</v>
      </c>
      <c r="N17" s="383" t="s">
        <v>6668</v>
      </c>
      <c r="O17" s="385" t="s">
        <v>6116</v>
      </c>
      <c r="P17" s="385" t="s">
        <v>6669</v>
      </c>
      <c r="Q17" s="384" t="s">
        <v>6316</v>
      </c>
      <c r="R17" s="382">
        <v>1</v>
      </c>
      <c r="S17" s="384" t="s">
        <v>6670</v>
      </c>
      <c r="T17" s="387">
        <v>600</v>
      </c>
      <c r="U17" s="385" t="s">
        <v>6671</v>
      </c>
      <c r="V17" s="385" t="s">
        <v>6672</v>
      </c>
      <c r="W17" s="385" t="s">
        <v>39</v>
      </c>
      <c r="X17" s="383">
        <v>12</v>
      </c>
      <c r="Y17" s="385" t="s">
        <v>6673</v>
      </c>
      <c r="Z17" s="385" t="s">
        <v>6674</v>
      </c>
      <c r="AA17" s="383">
        <v>94</v>
      </c>
      <c r="AB17" s="385" t="s">
        <v>6675</v>
      </c>
      <c r="AC17" s="388">
        <v>26</v>
      </c>
      <c r="AD17" s="389" t="s">
        <v>6676</v>
      </c>
      <c r="AE17" s="382">
        <v>27</v>
      </c>
      <c r="AF17" s="385" t="s">
        <v>6677</v>
      </c>
      <c r="AG17" s="390">
        <v>6.0969254820218864E-3</v>
      </c>
      <c r="AH17" s="391">
        <v>300</v>
      </c>
      <c r="AI17" s="392">
        <v>0.5</v>
      </c>
      <c r="AJ17" s="393">
        <v>3.0484627410109432E-3</v>
      </c>
      <c r="AK17" s="391">
        <v>419</v>
      </c>
      <c r="AL17" s="392">
        <v>0.69833333333333336</v>
      </c>
      <c r="AM17" s="393">
        <v>4.2576862949452845E-3</v>
      </c>
      <c r="AN17" s="393" t="s">
        <v>6619</v>
      </c>
      <c r="AO17" s="393" t="s">
        <v>6619</v>
      </c>
      <c r="AP17" s="394">
        <v>1</v>
      </c>
      <c r="AQ17" s="394">
        <v>0.5</v>
      </c>
      <c r="AR17" s="394">
        <v>0.69833333333333336</v>
      </c>
      <c r="AS17" s="394">
        <v>1</v>
      </c>
      <c r="AT17" s="394">
        <v>0.5</v>
      </c>
      <c r="AU17" s="394">
        <v>0.69833333333333336</v>
      </c>
      <c r="AV17" s="382"/>
      <c r="AW17" s="387" t="s">
        <v>6563</v>
      </c>
      <c r="AX17" s="395">
        <v>350</v>
      </c>
      <c r="AY17" s="395">
        <v>0</v>
      </c>
      <c r="AZ17" s="395">
        <v>185</v>
      </c>
      <c r="BA17" s="396">
        <v>0</v>
      </c>
      <c r="BB17" s="396">
        <v>428424451</v>
      </c>
      <c r="BC17" s="397">
        <v>156466917</v>
      </c>
      <c r="BD17" s="397"/>
    </row>
    <row r="18" spans="1:56" ht="150">
      <c r="A18" s="382">
        <v>351</v>
      </c>
      <c r="B18" s="383">
        <v>12</v>
      </c>
      <c r="C18" s="384" t="s">
        <v>6550</v>
      </c>
      <c r="D18" s="383">
        <v>7</v>
      </c>
      <c r="E18" s="385" t="s">
        <v>6678</v>
      </c>
      <c r="F18" s="383">
        <v>45</v>
      </c>
      <c r="G18" s="385" t="s">
        <v>6679</v>
      </c>
      <c r="H18" s="385"/>
      <c r="I18" s="385"/>
      <c r="J18" s="385"/>
      <c r="K18" s="385"/>
      <c r="L18" s="386">
        <v>351</v>
      </c>
      <c r="M18" s="385" t="s">
        <v>6680</v>
      </c>
      <c r="N18" s="383" t="s">
        <v>6681</v>
      </c>
      <c r="O18" s="385" t="s">
        <v>6120</v>
      </c>
      <c r="P18" s="385" t="s">
        <v>6682</v>
      </c>
      <c r="Q18" s="384" t="s">
        <v>6395</v>
      </c>
      <c r="R18" s="382">
        <v>1</v>
      </c>
      <c r="S18" s="384" t="s">
        <v>6683</v>
      </c>
      <c r="T18" s="387">
        <v>9</v>
      </c>
      <c r="U18" s="385" t="s">
        <v>6684</v>
      </c>
      <c r="V18" s="385" t="s">
        <v>6685</v>
      </c>
      <c r="W18" s="385" t="s">
        <v>6686</v>
      </c>
      <c r="X18" s="383">
        <v>6</v>
      </c>
      <c r="Y18" s="385" t="s">
        <v>6687</v>
      </c>
      <c r="Z18" s="385" t="s">
        <v>6688</v>
      </c>
      <c r="AA18" s="383">
        <v>98</v>
      </c>
      <c r="AB18" s="385" t="s">
        <v>6689</v>
      </c>
      <c r="AC18" s="388">
        <v>29</v>
      </c>
      <c r="AD18" s="389" t="s">
        <v>6496</v>
      </c>
      <c r="AE18" s="382">
        <v>32</v>
      </c>
      <c r="AF18" s="385" t="s">
        <v>6491</v>
      </c>
      <c r="AG18" s="390">
        <v>3.6190724335591451E-2</v>
      </c>
      <c r="AH18" s="391">
        <v>4.5</v>
      </c>
      <c r="AI18" s="392">
        <v>1</v>
      </c>
      <c r="AJ18" s="393">
        <v>3.6190724335591451E-2</v>
      </c>
      <c r="AK18" s="391">
        <v>4.5</v>
      </c>
      <c r="AL18" s="392">
        <v>1</v>
      </c>
      <c r="AM18" s="393">
        <v>3.6190724335591451E-2</v>
      </c>
      <c r="AN18" s="393" t="s">
        <v>6566</v>
      </c>
      <c r="AO18" s="393" t="s">
        <v>6566</v>
      </c>
      <c r="AP18" s="394">
        <v>0.20554938956714761</v>
      </c>
      <c r="AQ18" s="394">
        <v>0.20554938956714761</v>
      </c>
      <c r="AR18" s="394">
        <v>0.20554938956714761</v>
      </c>
      <c r="AS18" s="394">
        <v>0.20554938956714761</v>
      </c>
      <c r="AT18" s="394">
        <v>0.20554938956714761</v>
      </c>
      <c r="AU18" s="394">
        <v>0.20554938956714761</v>
      </c>
      <c r="AV18" s="382">
        <v>9</v>
      </c>
      <c r="AW18" s="387" t="s">
        <v>6563</v>
      </c>
      <c r="AX18" s="395">
        <v>0</v>
      </c>
      <c r="AY18" s="395">
        <v>9</v>
      </c>
      <c r="AZ18" s="395">
        <v>9</v>
      </c>
      <c r="BA18" s="396">
        <v>692000000</v>
      </c>
      <c r="BB18" s="396">
        <v>1435502628</v>
      </c>
      <c r="BC18" s="397"/>
      <c r="BD18" s="397"/>
    </row>
    <row r="19" spans="1:56" ht="150">
      <c r="A19" s="382">
        <v>352</v>
      </c>
      <c r="B19" s="383">
        <v>12</v>
      </c>
      <c r="C19" s="384" t="s">
        <v>6550</v>
      </c>
      <c r="D19" s="383">
        <v>7</v>
      </c>
      <c r="E19" s="385" t="s">
        <v>6678</v>
      </c>
      <c r="F19" s="383">
        <v>45</v>
      </c>
      <c r="G19" s="385" t="s">
        <v>6679</v>
      </c>
      <c r="H19" s="385"/>
      <c r="I19" s="385"/>
      <c r="J19" s="385"/>
      <c r="K19" s="385"/>
      <c r="L19" s="386">
        <v>352</v>
      </c>
      <c r="M19" s="385" t="s">
        <v>6690</v>
      </c>
      <c r="N19" s="383" t="s">
        <v>6681</v>
      </c>
      <c r="O19" s="385" t="s">
        <v>6120</v>
      </c>
      <c r="P19" s="385" t="s">
        <v>6691</v>
      </c>
      <c r="Q19" s="384" t="s">
        <v>6395</v>
      </c>
      <c r="R19" s="382">
        <v>2</v>
      </c>
      <c r="S19" s="384" t="s">
        <v>6692</v>
      </c>
      <c r="T19" s="387">
        <v>1</v>
      </c>
      <c r="U19" s="385" t="s">
        <v>6693</v>
      </c>
      <c r="V19" s="385" t="s">
        <v>6694</v>
      </c>
      <c r="W19" s="385" t="s">
        <v>6122</v>
      </c>
      <c r="X19" s="383">
        <v>6</v>
      </c>
      <c r="Y19" s="385" t="s">
        <v>6687</v>
      </c>
      <c r="Z19" s="385" t="s">
        <v>6688</v>
      </c>
      <c r="AA19" s="383">
        <v>98</v>
      </c>
      <c r="AB19" s="385" t="s">
        <v>6689</v>
      </c>
      <c r="AC19" s="388">
        <v>29</v>
      </c>
      <c r="AD19" s="389" t="s">
        <v>6496</v>
      </c>
      <c r="AE19" s="382">
        <v>33</v>
      </c>
      <c r="AF19" s="385" t="s">
        <v>6695</v>
      </c>
      <c r="AG19" s="390">
        <v>7.9012506513809269E-2</v>
      </c>
      <c r="AH19" s="391">
        <v>0.75</v>
      </c>
      <c r="AI19" s="392">
        <v>0.75</v>
      </c>
      <c r="AJ19" s="393">
        <v>5.9259379885356955E-2</v>
      </c>
      <c r="AK19" s="391">
        <v>0.75</v>
      </c>
      <c r="AL19" s="392">
        <v>0.75</v>
      </c>
      <c r="AM19" s="393">
        <v>5.9259379885356955E-2</v>
      </c>
      <c r="AN19" s="393" t="s">
        <v>6566</v>
      </c>
      <c r="AO19" s="393" t="s">
        <v>6566</v>
      </c>
      <c r="AP19" s="394">
        <v>0.44876063633000368</v>
      </c>
      <c r="AQ19" s="394">
        <v>0.33657047724750278</v>
      </c>
      <c r="AR19" s="394">
        <v>0.33657047724750278</v>
      </c>
      <c r="AS19" s="394">
        <v>0.44876063633000368</v>
      </c>
      <c r="AT19" s="394">
        <v>0.33657047724750278</v>
      </c>
      <c r="AU19" s="394">
        <v>0.33657047724750278</v>
      </c>
      <c r="AV19" s="382">
        <v>4</v>
      </c>
      <c r="AW19" s="387" t="s">
        <v>6563</v>
      </c>
      <c r="AX19" s="395">
        <v>1</v>
      </c>
      <c r="AY19" s="395">
        <v>1</v>
      </c>
      <c r="AZ19" s="395">
        <v>1</v>
      </c>
      <c r="BA19" s="396">
        <v>1750000000</v>
      </c>
      <c r="BB19" s="396">
        <v>6075546539</v>
      </c>
      <c r="BC19" s="397">
        <v>2106378312</v>
      </c>
      <c r="BD19" s="397"/>
    </row>
    <row r="20" spans="1:56" ht="180">
      <c r="A20" s="382">
        <v>353</v>
      </c>
      <c r="B20" s="383">
        <v>12</v>
      </c>
      <c r="C20" s="384" t="s">
        <v>6550</v>
      </c>
      <c r="D20" s="383">
        <v>7</v>
      </c>
      <c r="E20" s="385" t="s">
        <v>6678</v>
      </c>
      <c r="F20" s="383">
        <v>45</v>
      </c>
      <c r="G20" s="385" t="s">
        <v>6679</v>
      </c>
      <c r="H20" s="385"/>
      <c r="I20" s="385"/>
      <c r="J20" s="385"/>
      <c r="K20" s="385"/>
      <c r="L20" s="386">
        <v>353</v>
      </c>
      <c r="M20" s="385" t="s">
        <v>6696</v>
      </c>
      <c r="N20" s="383" t="s">
        <v>6681</v>
      </c>
      <c r="O20" s="385" t="s">
        <v>6120</v>
      </c>
      <c r="P20" s="385" t="s">
        <v>6697</v>
      </c>
      <c r="Q20" s="384" t="s">
        <v>6395</v>
      </c>
      <c r="R20" s="382">
        <v>3</v>
      </c>
      <c r="S20" s="384" t="s">
        <v>6320</v>
      </c>
      <c r="T20" s="387">
        <v>1</v>
      </c>
      <c r="U20" s="385" t="s">
        <v>6693</v>
      </c>
      <c r="V20" s="385" t="s">
        <v>6698</v>
      </c>
      <c r="W20" s="385" t="s">
        <v>6699</v>
      </c>
      <c r="X20" s="383">
        <v>4</v>
      </c>
      <c r="Y20" s="385" t="s">
        <v>6700</v>
      </c>
      <c r="Z20" s="385" t="s">
        <v>6701</v>
      </c>
      <c r="AA20" s="383">
        <v>98</v>
      </c>
      <c r="AB20" s="385" t="s">
        <v>6689</v>
      </c>
      <c r="AC20" s="383">
        <v>32</v>
      </c>
      <c r="AD20" s="385" t="s">
        <v>6702</v>
      </c>
      <c r="AE20" s="382">
        <v>34</v>
      </c>
      <c r="AF20" s="385" t="s">
        <v>6703</v>
      </c>
      <c r="AG20" s="390">
        <v>3.9968733715476809E-2</v>
      </c>
      <c r="AH20" s="391">
        <v>0.75</v>
      </c>
      <c r="AI20" s="392">
        <v>0.75</v>
      </c>
      <c r="AJ20" s="393">
        <v>2.9976550286607607E-2</v>
      </c>
      <c r="AK20" s="391">
        <v>0.75</v>
      </c>
      <c r="AL20" s="392">
        <v>0.75</v>
      </c>
      <c r="AM20" s="393">
        <v>2.9976550286607607E-2</v>
      </c>
      <c r="AN20" s="393" t="s">
        <v>6566</v>
      </c>
      <c r="AO20" s="393" t="s">
        <v>6566</v>
      </c>
      <c r="AP20" s="394">
        <v>0.22700702922678506</v>
      </c>
      <c r="AQ20" s="394">
        <v>0.1702552719200888</v>
      </c>
      <c r="AR20" s="394">
        <v>0.1702552719200888</v>
      </c>
      <c r="AS20" s="394">
        <v>0.22700702922678506</v>
      </c>
      <c r="AT20" s="394">
        <v>0.1702552719200888</v>
      </c>
      <c r="AU20" s="394">
        <v>0.1702552719200888</v>
      </c>
      <c r="AV20" s="382">
        <v>4</v>
      </c>
      <c r="AW20" s="387" t="s">
        <v>6563</v>
      </c>
      <c r="AX20" s="395">
        <v>1</v>
      </c>
      <c r="AY20" s="395">
        <v>1</v>
      </c>
      <c r="AZ20" s="395">
        <v>1</v>
      </c>
      <c r="BA20" s="396">
        <v>1100000000</v>
      </c>
      <c r="BB20" s="396">
        <v>4909814138</v>
      </c>
      <c r="BC20" s="397">
        <v>1636735357</v>
      </c>
      <c r="BD20" s="397"/>
    </row>
    <row r="21" spans="1:56" ht="210">
      <c r="A21" s="382">
        <v>354</v>
      </c>
      <c r="B21" s="383">
        <v>12</v>
      </c>
      <c r="C21" s="384" t="s">
        <v>6550</v>
      </c>
      <c r="D21" s="383">
        <v>7</v>
      </c>
      <c r="E21" s="385" t="s">
        <v>6678</v>
      </c>
      <c r="F21" s="383">
        <v>45</v>
      </c>
      <c r="G21" s="385" t="s">
        <v>6679</v>
      </c>
      <c r="H21" s="385"/>
      <c r="I21" s="385"/>
      <c r="J21" s="385"/>
      <c r="K21" s="385"/>
      <c r="L21" s="386">
        <v>354</v>
      </c>
      <c r="M21" s="385" t="s">
        <v>6704</v>
      </c>
      <c r="N21" s="383" t="s">
        <v>6705</v>
      </c>
      <c r="O21" s="385" t="s">
        <v>6127</v>
      </c>
      <c r="P21" s="385" t="s">
        <v>6706</v>
      </c>
      <c r="Q21" s="384" t="s">
        <v>6395</v>
      </c>
      <c r="R21" s="382">
        <v>1</v>
      </c>
      <c r="S21" s="384" t="s">
        <v>6348</v>
      </c>
      <c r="T21" s="387">
        <v>20</v>
      </c>
      <c r="U21" s="385" t="s">
        <v>6707</v>
      </c>
      <c r="V21" s="385" t="s">
        <v>6708</v>
      </c>
      <c r="W21" s="385" t="s">
        <v>6129</v>
      </c>
      <c r="X21" s="383">
        <v>13</v>
      </c>
      <c r="Y21" s="385" t="s">
        <v>6190</v>
      </c>
      <c r="Z21" s="385" t="s">
        <v>6709</v>
      </c>
      <c r="AA21" s="383">
        <v>98</v>
      </c>
      <c r="AB21" s="385" t="s">
        <v>6689</v>
      </c>
      <c r="AC21" s="383">
        <v>9</v>
      </c>
      <c r="AD21" s="385" t="s">
        <v>6456</v>
      </c>
      <c r="AE21" s="382">
        <v>35</v>
      </c>
      <c r="AF21" s="385" t="s">
        <v>6710</v>
      </c>
      <c r="AG21" s="390">
        <v>1.0448150078165712E-2</v>
      </c>
      <c r="AH21" s="391">
        <v>15.75</v>
      </c>
      <c r="AI21" s="392">
        <v>0.78749999999999998</v>
      </c>
      <c r="AJ21" s="393">
        <v>8.2279181865554975E-3</v>
      </c>
      <c r="AK21" s="391">
        <v>13</v>
      </c>
      <c r="AL21" s="392">
        <v>0.65</v>
      </c>
      <c r="AM21" s="393">
        <v>6.7912975508077128E-3</v>
      </c>
      <c r="AN21" s="393" t="s">
        <v>6566</v>
      </c>
      <c r="AO21" s="393" t="s">
        <v>6619</v>
      </c>
      <c r="AP21" s="394">
        <v>5.9341472438031818E-2</v>
      </c>
      <c r="AQ21" s="394">
        <v>4.6731409544950059E-2</v>
      </c>
      <c r="AR21" s="394">
        <v>3.8571957084720686E-2</v>
      </c>
      <c r="AS21" s="394">
        <v>5.9341472438031818E-2</v>
      </c>
      <c r="AT21" s="394">
        <v>4.6731409544950059E-2</v>
      </c>
      <c r="AU21" s="394">
        <v>3.8571957084720686E-2</v>
      </c>
      <c r="AV21" s="382">
        <v>31</v>
      </c>
      <c r="AW21" s="387" t="s">
        <v>6563</v>
      </c>
      <c r="AX21" s="395">
        <v>20</v>
      </c>
      <c r="AY21" s="395">
        <v>20</v>
      </c>
      <c r="AZ21" s="395">
        <v>20</v>
      </c>
      <c r="BA21" s="396">
        <v>215000000</v>
      </c>
      <c r="BB21" s="396">
        <v>468914556</v>
      </c>
      <c r="BC21" s="397">
        <v>16977723</v>
      </c>
      <c r="BD21" s="397"/>
    </row>
    <row r="22" spans="1:56" ht="210">
      <c r="A22" s="382">
        <v>355</v>
      </c>
      <c r="B22" s="383">
        <v>12</v>
      </c>
      <c r="C22" s="384" t="s">
        <v>6550</v>
      </c>
      <c r="D22" s="383">
        <v>7</v>
      </c>
      <c r="E22" s="385" t="s">
        <v>6678</v>
      </c>
      <c r="F22" s="383">
        <v>45</v>
      </c>
      <c r="G22" s="385" t="s">
        <v>6679</v>
      </c>
      <c r="H22" s="385"/>
      <c r="I22" s="385"/>
      <c r="J22" s="385"/>
      <c r="K22" s="385"/>
      <c r="L22" s="386">
        <v>355</v>
      </c>
      <c r="M22" s="385" t="s">
        <v>6711</v>
      </c>
      <c r="N22" s="383" t="s">
        <v>6705</v>
      </c>
      <c r="O22" s="385" t="s">
        <v>6127</v>
      </c>
      <c r="P22" s="385" t="s">
        <v>6712</v>
      </c>
      <c r="Q22" s="384" t="s">
        <v>6316</v>
      </c>
      <c r="R22" s="382">
        <v>2</v>
      </c>
      <c r="S22" s="384" t="s">
        <v>6356</v>
      </c>
      <c r="T22" s="387">
        <v>600</v>
      </c>
      <c r="U22" s="385" t="s">
        <v>6336</v>
      </c>
      <c r="V22" s="385" t="s">
        <v>6713</v>
      </c>
      <c r="W22" s="385" t="s">
        <v>6131</v>
      </c>
      <c r="X22" s="383">
        <v>13</v>
      </c>
      <c r="Y22" s="385" t="s">
        <v>6190</v>
      </c>
      <c r="Z22" s="385" t="s">
        <v>6709</v>
      </c>
      <c r="AA22" s="383">
        <v>98</v>
      </c>
      <c r="AB22" s="385" t="s">
        <v>6689</v>
      </c>
      <c r="AC22" s="383">
        <v>9</v>
      </c>
      <c r="AD22" s="385" t="s">
        <v>6456</v>
      </c>
      <c r="AE22" s="382">
        <v>36</v>
      </c>
      <c r="AF22" s="385" t="s">
        <v>6714</v>
      </c>
      <c r="AG22" s="390">
        <v>1.0448150078165712E-2</v>
      </c>
      <c r="AH22" s="391">
        <v>500</v>
      </c>
      <c r="AI22" s="392">
        <v>0.83333333333333337</v>
      </c>
      <c r="AJ22" s="393">
        <v>8.7067917318047593E-3</v>
      </c>
      <c r="AK22" s="391">
        <v>350</v>
      </c>
      <c r="AL22" s="392">
        <v>0.58333333333333337</v>
      </c>
      <c r="AM22" s="393">
        <v>6.0947542122633319E-3</v>
      </c>
      <c r="AN22" s="393" t="s">
        <v>6566</v>
      </c>
      <c r="AO22" s="393" t="s">
        <v>6619</v>
      </c>
      <c r="AP22" s="394">
        <v>5.9341472438031818E-2</v>
      </c>
      <c r="AQ22" s="394">
        <v>4.9451227031693183E-2</v>
      </c>
      <c r="AR22" s="394">
        <v>3.461585892218523E-2</v>
      </c>
      <c r="AS22" s="394">
        <v>5.9341472438031818E-2</v>
      </c>
      <c r="AT22" s="394">
        <v>4.9451227031693183E-2</v>
      </c>
      <c r="AU22" s="394">
        <v>3.461585892218523E-2</v>
      </c>
      <c r="AV22" s="382"/>
      <c r="AW22" s="387" t="s">
        <v>6563</v>
      </c>
      <c r="AX22" s="395">
        <v>150</v>
      </c>
      <c r="AY22" s="395">
        <v>150</v>
      </c>
      <c r="AZ22" s="395">
        <v>150</v>
      </c>
      <c r="BA22" s="396">
        <v>188000000</v>
      </c>
      <c r="BB22" s="396">
        <v>829323468</v>
      </c>
      <c r="BC22" s="397">
        <v>191390309</v>
      </c>
      <c r="BD22" s="397"/>
    </row>
    <row r="23" spans="1:56" ht="135">
      <c r="A23" s="382">
        <v>356</v>
      </c>
      <c r="B23" s="383">
        <v>12</v>
      </c>
      <c r="C23" s="384" t="s">
        <v>6550</v>
      </c>
      <c r="D23" s="383">
        <v>7</v>
      </c>
      <c r="E23" s="385" t="s">
        <v>6678</v>
      </c>
      <c r="F23" s="383">
        <v>45</v>
      </c>
      <c r="G23" s="385" t="s">
        <v>6679</v>
      </c>
      <c r="H23" s="385"/>
      <c r="I23" s="385"/>
      <c r="J23" s="385"/>
      <c r="K23" s="385"/>
      <c r="L23" s="386">
        <v>356</v>
      </c>
      <c r="M23" s="385" t="s">
        <v>6715</v>
      </c>
      <c r="N23" s="383" t="s">
        <v>6681</v>
      </c>
      <c r="O23" s="385" t="s">
        <v>6120</v>
      </c>
      <c r="P23" s="385" t="s">
        <v>6716</v>
      </c>
      <c r="Q23" s="384" t="s">
        <v>6316</v>
      </c>
      <c r="R23" s="382">
        <v>4</v>
      </c>
      <c r="S23" s="385" t="s">
        <v>6717</v>
      </c>
      <c r="T23" s="387">
        <v>1</v>
      </c>
      <c r="U23" s="385" t="s">
        <v>6718</v>
      </c>
      <c r="V23" s="385" t="s">
        <v>6719</v>
      </c>
      <c r="W23" s="385" t="s">
        <v>6125</v>
      </c>
      <c r="X23" s="383">
        <v>16</v>
      </c>
      <c r="Y23" s="385" t="s">
        <v>6720</v>
      </c>
      <c r="Z23" s="385" t="s">
        <v>6721</v>
      </c>
      <c r="AA23" s="383">
        <v>98</v>
      </c>
      <c r="AB23" s="385" t="s">
        <v>6689</v>
      </c>
      <c r="AC23" s="383">
        <v>28</v>
      </c>
      <c r="AD23" s="385" t="s">
        <v>6485</v>
      </c>
      <c r="AE23" s="382">
        <v>37</v>
      </c>
      <c r="AF23" s="385" t="s">
        <v>6722</v>
      </c>
      <c r="AG23" s="390">
        <v>0</v>
      </c>
      <c r="AH23" s="391">
        <v>0</v>
      </c>
      <c r="AI23" s="392">
        <v>0</v>
      </c>
      <c r="AJ23" s="393">
        <v>0</v>
      </c>
      <c r="AK23" s="391">
        <v>0</v>
      </c>
      <c r="AL23" s="392">
        <v>0</v>
      </c>
      <c r="AM23" s="393">
        <v>0</v>
      </c>
      <c r="AN23" s="393" t="s">
        <v>6562</v>
      </c>
      <c r="AO23" s="393" t="s">
        <v>6562</v>
      </c>
      <c r="AP23" s="394">
        <v>0</v>
      </c>
      <c r="AQ23" s="394">
        <v>0</v>
      </c>
      <c r="AR23" s="394">
        <v>0</v>
      </c>
      <c r="AS23" s="394">
        <v>0</v>
      </c>
      <c r="AT23" s="394">
        <v>0</v>
      </c>
      <c r="AU23" s="394">
        <v>0</v>
      </c>
      <c r="AV23" s="382">
        <v>0</v>
      </c>
      <c r="AW23" s="387" t="s">
        <v>6563</v>
      </c>
      <c r="AX23" s="395">
        <v>0</v>
      </c>
      <c r="AY23" s="395">
        <v>0</v>
      </c>
      <c r="AZ23" s="395">
        <v>0</v>
      </c>
      <c r="BA23" s="396">
        <v>0</v>
      </c>
      <c r="BB23" s="396">
        <v>0</v>
      </c>
      <c r="BC23" s="397"/>
      <c r="BD23" s="3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7"/>
  <sheetViews>
    <sheetView topLeftCell="A5" workbookViewId="0">
      <pane xSplit="1" ySplit="2" topLeftCell="B7" activePane="bottomRight" state="frozen"/>
      <selection pane="topRight" activeCell="B5" sqref="B5"/>
      <selection pane="bottomLeft" activeCell="A7" sqref="A7"/>
      <selection pane="bottomRight" activeCell="B7" sqref="B7"/>
    </sheetView>
  </sheetViews>
  <sheetFormatPr baseColWidth="10" defaultColWidth="11.42578125" defaultRowHeight="15"/>
  <cols>
    <col min="1" max="1" width="46.42578125" style="398" customWidth="1"/>
    <col min="2" max="2" width="21.7109375" style="398" customWidth="1"/>
    <col min="3" max="3" width="18.5703125" style="398" customWidth="1"/>
    <col min="4" max="4" width="12.42578125" style="398" customWidth="1"/>
    <col min="5" max="5" width="11.42578125" style="398"/>
    <col min="6" max="6" width="14.140625" style="398" customWidth="1"/>
    <col min="7" max="7" width="12.7109375" style="398" customWidth="1"/>
    <col min="8" max="8" width="11.42578125" style="398"/>
    <col min="9" max="9" width="12.85546875" style="398" customWidth="1"/>
    <col min="10" max="10" width="11.42578125" style="398"/>
    <col min="11" max="11" width="11.140625" style="398" customWidth="1"/>
    <col min="12" max="256" width="11.42578125" style="398"/>
    <col min="257" max="257" width="46.42578125" style="398" customWidth="1"/>
    <col min="258" max="258" width="21.7109375" style="398" customWidth="1"/>
    <col min="259" max="259" width="18.5703125" style="398" customWidth="1"/>
    <col min="260" max="260" width="12.42578125" style="398" customWidth="1"/>
    <col min="261" max="261" width="11.42578125" style="398"/>
    <col min="262" max="262" width="14.140625" style="398" customWidth="1"/>
    <col min="263" max="263" width="12.7109375" style="398" customWidth="1"/>
    <col min="264" max="264" width="11.42578125" style="398"/>
    <col min="265" max="265" width="12.85546875" style="398" customWidth="1"/>
    <col min="266" max="266" width="11.42578125" style="398"/>
    <col min="267" max="267" width="11.140625" style="398" customWidth="1"/>
    <col min="268" max="512" width="11.42578125" style="398"/>
    <col min="513" max="513" width="46.42578125" style="398" customWidth="1"/>
    <col min="514" max="514" width="21.7109375" style="398" customWidth="1"/>
    <col min="515" max="515" width="18.5703125" style="398" customWidth="1"/>
    <col min="516" max="516" width="12.42578125" style="398" customWidth="1"/>
    <col min="517" max="517" width="11.42578125" style="398"/>
    <col min="518" max="518" width="14.140625" style="398" customWidth="1"/>
    <col min="519" max="519" width="12.7109375" style="398" customWidth="1"/>
    <col min="520" max="520" width="11.42578125" style="398"/>
    <col min="521" max="521" width="12.85546875" style="398" customWidth="1"/>
    <col min="522" max="522" width="11.42578125" style="398"/>
    <col min="523" max="523" width="11.140625" style="398" customWidth="1"/>
    <col min="524" max="768" width="11.42578125" style="398"/>
    <col min="769" max="769" width="46.42578125" style="398" customWidth="1"/>
    <col min="770" max="770" width="21.7109375" style="398" customWidth="1"/>
    <col min="771" max="771" width="18.5703125" style="398" customWidth="1"/>
    <col min="772" max="772" width="12.42578125" style="398" customWidth="1"/>
    <col min="773" max="773" width="11.42578125" style="398"/>
    <col min="774" max="774" width="14.140625" style="398" customWidth="1"/>
    <col min="775" max="775" width="12.7109375" style="398" customWidth="1"/>
    <col min="776" max="776" width="11.42578125" style="398"/>
    <col min="777" max="777" width="12.85546875" style="398" customWidth="1"/>
    <col min="778" max="778" width="11.42578125" style="398"/>
    <col min="779" max="779" width="11.140625" style="398" customWidth="1"/>
    <col min="780" max="1024" width="11.42578125" style="398"/>
    <col min="1025" max="1025" width="46.42578125" style="398" customWidth="1"/>
    <col min="1026" max="1026" width="21.7109375" style="398" customWidth="1"/>
    <col min="1027" max="1027" width="18.5703125" style="398" customWidth="1"/>
    <col min="1028" max="1028" width="12.42578125" style="398" customWidth="1"/>
    <col min="1029" max="1029" width="11.42578125" style="398"/>
    <col min="1030" max="1030" width="14.140625" style="398" customWidth="1"/>
    <col min="1031" max="1031" width="12.7109375" style="398" customWidth="1"/>
    <col min="1032" max="1032" width="11.42578125" style="398"/>
    <col min="1033" max="1033" width="12.85546875" style="398" customWidth="1"/>
    <col min="1034" max="1034" width="11.42578125" style="398"/>
    <col min="1035" max="1035" width="11.140625" style="398" customWidth="1"/>
    <col min="1036" max="1280" width="11.42578125" style="398"/>
    <col min="1281" max="1281" width="46.42578125" style="398" customWidth="1"/>
    <col min="1282" max="1282" width="21.7109375" style="398" customWidth="1"/>
    <col min="1283" max="1283" width="18.5703125" style="398" customWidth="1"/>
    <col min="1284" max="1284" width="12.42578125" style="398" customWidth="1"/>
    <col min="1285" max="1285" width="11.42578125" style="398"/>
    <col min="1286" max="1286" width="14.140625" style="398" customWidth="1"/>
    <col min="1287" max="1287" width="12.7109375" style="398" customWidth="1"/>
    <col min="1288" max="1288" width="11.42578125" style="398"/>
    <col min="1289" max="1289" width="12.85546875" style="398" customWidth="1"/>
    <col min="1290" max="1290" width="11.42578125" style="398"/>
    <col min="1291" max="1291" width="11.140625" style="398" customWidth="1"/>
    <col min="1292" max="1536" width="11.42578125" style="398"/>
    <col min="1537" max="1537" width="46.42578125" style="398" customWidth="1"/>
    <col min="1538" max="1538" width="21.7109375" style="398" customWidth="1"/>
    <col min="1539" max="1539" width="18.5703125" style="398" customWidth="1"/>
    <col min="1540" max="1540" width="12.42578125" style="398" customWidth="1"/>
    <col min="1541" max="1541" width="11.42578125" style="398"/>
    <col min="1542" max="1542" width="14.140625" style="398" customWidth="1"/>
    <col min="1543" max="1543" width="12.7109375" style="398" customWidth="1"/>
    <col min="1544" max="1544" width="11.42578125" style="398"/>
    <col min="1545" max="1545" width="12.85546875" style="398" customWidth="1"/>
    <col min="1546" max="1546" width="11.42578125" style="398"/>
    <col min="1547" max="1547" width="11.140625" style="398" customWidth="1"/>
    <col min="1548" max="1792" width="11.42578125" style="398"/>
    <col min="1793" max="1793" width="46.42578125" style="398" customWidth="1"/>
    <col min="1794" max="1794" width="21.7109375" style="398" customWidth="1"/>
    <col min="1795" max="1795" width="18.5703125" style="398" customWidth="1"/>
    <col min="1796" max="1796" width="12.42578125" style="398" customWidth="1"/>
    <col min="1797" max="1797" width="11.42578125" style="398"/>
    <col min="1798" max="1798" width="14.140625" style="398" customWidth="1"/>
    <col min="1799" max="1799" width="12.7109375" style="398" customWidth="1"/>
    <col min="1800" max="1800" width="11.42578125" style="398"/>
    <col min="1801" max="1801" width="12.85546875" style="398" customWidth="1"/>
    <col min="1802" max="1802" width="11.42578125" style="398"/>
    <col min="1803" max="1803" width="11.140625" style="398" customWidth="1"/>
    <col min="1804" max="2048" width="11.42578125" style="398"/>
    <col min="2049" max="2049" width="46.42578125" style="398" customWidth="1"/>
    <col min="2050" max="2050" width="21.7109375" style="398" customWidth="1"/>
    <col min="2051" max="2051" width="18.5703125" style="398" customWidth="1"/>
    <col min="2052" max="2052" width="12.42578125" style="398" customWidth="1"/>
    <col min="2053" max="2053" width="11.42578125" style="398"/>
    <col min="2054" max="2054" width="14.140625" style="398" customWidth="1"/>
    <col min="2055" max="2055" width="12.7109375" style="398" customWidth="1"/>
    <col min="2056" max="2056" width="11.42578125" style="398"/>
    <col min="2057" max="2057" width="12.85546875" style="398" customWidth="1"/>
    <col min="2058" max="2058" width="11.42578125" style="398"/>
    <col min="2059" max="2059" width="11.140625" style="398" customWidth="1"/>
    <col min="2060" max="2304" width="11.42578125" style="398"/>
    <col min="2305" max="2305" width="46.42578125" style="398" customWidth="1"/>
    <col min="2306" max="2306" width="21.7109375" style="398" customWidth="1"/>
    <col min="2307" max="2307" width="18.5703125" style="398" customWidth="1"/>
    <col min="2308" max="2308" width="12.42578125" style="398" customWidth="1"/>
    <col min="2309" max="2309" width="11.42578125" style="398"/>
    <col min="2310" max="2310" width="14.140625" style="398" customWidth="1"/>
    <col min="2311" max="2311" width="12.7109375" style="398" customWidth="1"/>
    <col min="2312" max="2312" width="11.42578125" style="398"/>
    <col min="2313" max="2313" width="12.85546875" style="398" customWidth="1"/>
    <col min="2314" max="2314" width="11.42578125" style="398"/>
    <col min="2315" max="2315" width="11.140625" style="398" customWidth="1"/>
    <col min="2316" max="2560" width="11.42578125" style="398"/>
    <col min="2561" max="2561" width="46.42578125" style="398" customWidth="1"/>
    <col min="2562" max="2562" width="21.7109375" style="398" customWidth="1"/>
    <col min="2563" max="2563" width="18.5703125" style="398" customWidth="1"/>
    <col min="2564" max="2564" width="12.42578125" style="398" customWidth="1"/>
    <col min="2565" max="2565" width="11.42578125" style="398"/>
    <col min="2566" max="2566" width="14.140625" style="398" customWidth="1"/>
    <col min="2567" max="2567" width="12.7109375" style="398" customWidth="1"/>
    <col min="2568" max="2568" width="11.42578125" style="398"/>
    <col min="2569" max="2569" width="12.85546875" style="398" customWidth="1"/>
    <col min="2570" max="2570" width="11.42578125" style="398"/>
    <col min="2571" max="2571" width="11.140625" style="398" customWidth="1"/>
    <col min="2572" max="2816" width="11.42578125" style="398"/>
    <col min="2817" max="2817" width="46.42578125" style="398" customWidth="1"/>
    <col min="2818" max="2818" width="21.7109375" style="398" customWidth="1"/>
    <col min="2819" max="2819" width="18.5703125" style="398" customWidth="1"/>
    <col min="2820" max="2820" width="12.42578125" style="398" customWidth="1"/>
    <col min="2821" max="2821" width="11.42578125" style="398"/>
    <col min="2822" max="2822" width="14.140625" style="398" customWidth="1"/>
    <col min="2823" max="2823" width="12.7109375" style="398" customWidth="1"/>
    <col min="2824" max="2824" width="11.42578125" style="398"/>
    <col min="2825" max="2825" width="12.85546875" style="398" customWidth="1"/>
    <col min="2826" max="2826" width="11.42578125" style="398"/>
    <col min="2827" max="2827" width="11.140625" style="398" customWidth="1"/>
    <col min="2828" max="3072" width="11.42578125" style="398"/>
    <col min="3073" max="3073" width="46.42578125" style="398" customWidth="1"/>
    <col min="3074" max="3074" width="21.7109375" style="398" customWidth="1"/>
    <col min="3075" max="3075" width="18.5703125" style="398" customWidth="1"/>
    <col min="3076" max="3076" width="12.42578125" style="398" customWidth="1"/>
    <col min="3077" max="3077" width="11.42578125" style="398"/>
    <col min="3078" max="3078" width="14.140625" style="398" customWidth="1"/>
    <col min="3079" max="3079" width="12.7109375" style="398" customWidth="1"/>
    <col min="3080" max="3080" width="11.42578125" style="398"/>
    <col min="3081" max="3081" width="12.85546875" style="398" customWidth="1"/>
    <col min="3082" max="3082" width="11.42578125" style="398"/>
    <col min="3083" max="3083" width="11.140625" style="398" customWidth="1"/>
    <col min="3084" max="3328" width="11.42578125" style="398"/>
    <col min="3329" max="3329" width="46.42578125" style="398" customWidth="1"/>
    <col min="3330" max="3330" width="21.7109375" style="398" customWidth="1"/>
    <col min="3331" max="3331" width="18.5703125" style="398" customWidth="1"/>
    <col min="3332" max="3332" width="12.42578125" style="398" customWidth="1"/>
    <col min="3333" max="3333" width="11.42578125" style="398"/>
    <col min="3334" max="3334" width="14.140625" style="398" customWidth="1"/>
    <col min="3335" max="3335" width="12.7109375" style="398" customWidth="1"/>
    <col min="3336" max="3336" width="11.42578125" style="398"/>
    <col min="3337" max="3337" width="12.85546875" style="398" customWidth="1"/>
    <col min="3338" max="3338" width="11.42578125" style="398"/>
    <col min="3339" max="3339" width="11.140625" style="398" customWidth="1"/>
    <col min="3340" max="3584" width="11.42578125" style="398"/>
    <col min="3585" max="3585" width="46.42578125" style="398" customWidth="1"/>
    <col min="3586" max="3586" width="21.7109375" style="398" customWidth="1"/>
    <col min="3587" max="3587" width="18.5703125" style="398" customWidth="1"/>
    <col min="3588" max="3588" width="12.42578125" style="398" customWidth="1"/>
    <col min="3589" max="3589" width="11.42578125" style="398"/>
    <col min="3590" max="3590" width="14.140625" style="398" customWidth="1"/>
    <col min="3591" max="3591" width="12.7109375" style="398" customWidth="1"/>
    <col min="3592" max="3592" width="11.42578125" style="398"/>
    <col min="3593" max="3593" width="12.85546875" style="398" customWidth="1"/>
    <col min="3594" max="3594" width="11.42578125" style="398"/>
    <col min="3595" max="3595" width="11.140625" style="398" customWidth="1"/>
    <col min="3596" max="3840" width="11.42578125" style="398"/>
    <col min="3841" max="3841" width="46.42578125" style="398" customWidth="1"/>
    <col min="3842" max="3842" width="21.7109375" style="398" customWidth="1"/>
    <col min="3843" max="3843" width="18.5703125" style="398" customWidth="1"/>
    <col min="3844" max="3844" width="12.42578125" style="398" customWidth="1"/>
    <col min="3845" max="3845" width="11.42578125" style="398"/>
    <col min="3846" max="3846" width="14.140625" style="398" customWidth="1"/>
    <col min="3847" max="3847" width="12.7109375" style="398" customWidth="1"/>
    <col min="3848" max="3848" width="11.42578125" style="398"/>
    <col min="3849" max="3849" width="12.85546875" style="398" customWidth="1"/>
    <col min="3850" max="3850" width="11.42578125" style="398"/>
    <col min="3851" max="3851" width="11.140625" style="398" customWidth="1"/>
    <col min="3852" max="4096" width="11.42578125" style="398"/>
    <col min="4097" max="4097" width="46.42578125" style="398" customWidth="1"/>
    <col min="4098" max="4098" width="21.7109375" style="398" customWidth="1"/>
    <col min="4099" max="4099" width="18.5703125" style="398" customWidth="1"/>
    <col min="4100" max="4100" width="12.42578125" style="398" customWidth="1"/>
    <col min="4101" max="4101" width="11.42578125" style="398"/>
    <col min="4102" max="4102" width="14.140625" style="398" customWidth="1"/>
    <col min="4103" max="4103" width="12.7109375" style="398" customWidth="1"/>
    <col min="4104" max="4104" width="11.42578125" style="398"/>
    <col min="4105" max="4105" width="12.85546875" style="398" customWidth="1"/>
    <col min="4106" max="4106" width="11.42578125" style="398"/>
    <col min="4107" max="4107" width="11.140625" style="398" customWidth="1"/>
    <col min="4108" max="4352" width="11.42578125" style="398"/>
    <col min="4353" max="4353" width="46.42578125" style="398" customWidth="1"/>
    <col min="4354" max="4354" width="21.7109375" style="398" customWidth="1"/>
    <col min="4355" max="4355" width="18.5703125" style="398" customWidth="1"/>
    <col min="4356" max="4356" width="12.42578125" style="398" customWidth="1"/>
    <col min="4357" max="4357" width="11.42578125" style="398"/>
    <col min="4358" max="4358" width="14.140625" style="398" customWidth="1"/>
    <col min="4359" max="4359" width="12.7109375" style="398" customWidth="1"/>
    <col min="4360" max="4360" width="11.42578125" style="398"/>
    <col min="4361" max="4361" width="12.85546875" style="398" customWidth="1"/>
    <col min="4362" max="4362" width="11.42578125" style="398"/>
    <col min="4363" max="4363" width="11.140625" style="398" customWidth="1"/>
    <col min="4364" max="4608" width="11.42578125" style="398"/>
    <col min="4609" max="4609" width="46.42578125" style="398" customWidth="1"/>
    <col min="4610" max="4610" width="21.7109375" style="398" customWidth="1"/>
    <col min="4611" max="4611" width="18.5703125" style="398" customWidth="1"/>
    <col min="4612" max="4612" width="12.42578125" style="398" customWidth="1"/>
    <col min="4613" max="4613" width="11.42578125" style="398"/>
    <col min="4614" max="4614" width="14.140625" style="398" customWidth="1"/>
    <col min="4615" max="4615" width="12.7109375" style="398" customWidth="1"/>
    <col min="4616" max="4616" width="11.42578125" style="398"/>
    <col min="4617" max="4617" width="12.85546875" style="398" customWidth="1"/>
    <col min="4618" max="4618" width="11.42578125" style="398"/>
    <col min="4619" max="4619" width="11.140625" style="398" customWidth="1"/>
    <col min="4620" max="4864" width="11.42578125" style="398"/>
    <col min="4865" max="4865" width="46.42578125" style="398" customWidth="1"/>
    <col min="4866" max="4866" width="21.7109375" style="398" customWidth="1"/>
    <col min="4867" max="4867" width="18.5703125" style="398" customWidth="1"/>
    <col min="4868" max="4868" width="12.42578125" style="398" customWidth="1"/>
    <col min="4869" max="4869" width="11.42578125" style="398"/>
    <col min="4870" max="4870" width="14.140625" style="398" customWidth="1"/>
    <col min="4871" max="4871" width="12.7109375" style="398" customWidth="1"/>
    <col min="4872" max="4872" width="11.42578125" style="398"/>
    <col min="4873" max="4873" width="12.85546875" style="398" customWidth="1"/>
    <col min="4874" max="4874" width="11.42578125" style="398"/>
    <col min="4875" max="4875" width="11.140625" style="398" customWidth="1"/>
    <col min="4876" max="5120" width="11.42578125" style="398"/>
    <col min="5121" max="5121" width="46.42578125" style="398" customWidth="1"/>
    <col min="5122" max="5122" width="21.7109375" style="398" customWidth="1"/>
    <col min="5123" max="5123" width="18.5703125" style="398" customWidth="1"/>
    <col min="5124" max="5124" width="12.42578125" style="398" customWidth="1"/>
    <col min="5125" max="5125" width="11.42578125" style="398"/>
    <col min="5126" max="5126" width="14.140625" style="398" customWidth="1"/>
    <col min="5127" max="5127" width="12.7109375" style="398" customWidth="1"/>
    <col min="5128" max="5128" width="11.42578125" style="398"/>
    <col min="5129" max="5129" width="12.85546875" style="398" customWidth="1"/>
    <col min="5130" max="5130" width="11.42578125" style="398"/>
    <col min="5131" max="5131" width="11.140625" style="398" customWidth="1"/>
    <col min="5132" max="5376" width="11.42578125" style="398"/>
    <col min="5377" max="5377" width="46.42578125" style="398" customWidth="1"/>
    <col min="5378" max="5378" width="21.7109375" style="398" customWidth="1"/>
    <col min="5379" max="5379" width="18.5703125" style="398" customWidth="1"/>
    <col min="5380" max="5380" width="12.42578125" style="398" customWidth="1"/>
    <col min="5381" max="5381" width="11.42578125" style="398"/>
    <col min="5382" max="5382" width="14.140625" style="398" customWidth="1"/>
    <col min="5383" max="5383" width="12.7109375" style="398" customWidth="1"/>
    <col min="5384" max="5384" width="11.42578125" style="398"/>
    <col min="5385" max="5385" width="12.85546875" style="398" customWidth="1"/>
    <col min="5386" max="5386" width="11.42578125" style="398"/>
    <col min="5387" max="5387" width="11.140625" style="398" customWidth="1"/>
    <col min="5388" max="5632" width="11.42578125" style="398"/>
    <col min="5633" max="5633" width="46.42578125" style="398" customWidth="1"/>
    <col min="5634" max="5634" width="21.7109375" style="398" customWidth="1"/>
    <col min="5635" max="5635" width="18.5703125" style="398" customWidth="1"/>
    <col min="5636" max="5636" width="12.42578125" style="398" customWidth="1"/>
    <col min="5637" max="5637" width="11.42578125" style="398"/>
    <col min="5638" max="5638" width="14.140625" style="398" customWidth="1"/>
    <col min="5639" max="5639" width="12.7109375" style="398" customWidth="1"/>
    <col min="5640" max="5640" width="11.42578125" style="398"/>
    <col min="5641" max="5641" width="12.85546875" style="398" customWidth="1"/>
    <col min="5642" max="5642" width="11.42578125" style="398"/>
    <col min="5643" max="5643" width="11.140625" style="398" customWidth="1"/>
    <col min="5644" max="5888" width="11.42578125" style="398"/>
    <col min="5889" max="5889" width="46.42578125" style="398" customWidth="1"/>
    <col min="5890" max="5890" width="21.7109375" style="398" customWidth="1"/>
    <col min="5891" max="5891" width="18.5703125" style="398" customWidth="1"/>
    <col min="5892" max="5892" width="12.42578125" style="398" customWidth="1"/>
    <col min="5893" max="5893" width="11.42578125" style="398"/>
    <col min="5894" max="5894" width="14.140625" style="398" customWidth="1"/>
    <col min="5895" max="5895" width="12.7109375" style="398" customWidth="1"/>
    <col min="5896" max="5896" width="11.42578125" style="398"/>
    <col min="5897" max="5897" width="12.85546875" style="398" customWidth="1"/>
    <col min="5898" max="5898" width="11.42578125" style="398"/>
    <col min="5899" max="5899" width="11.140625" style="398" customWidth="1"/>
    <col min="5900" max="6144" width="11.42578125" style="398"/>
    <col min="6145" max="6145" width="46.42578125" style="398" customWidth="1"/>
    <col min="6146" max="6146" width="21.7109375" style="398" customWidth="1"/>
    <col min="6147" max="6147" width="18.5703125" style="398" customWidth="1"/>
    <col min="6148" max="6148" width="12.42578125" style="398" customWidth="1"/>
    <col min="6149" max="6149" width="11.42578125" style="398"/>
    <col min="6150" max="6150" width="14.140625" style="398" customWidth="1"/>
    <col min="6151" max="6151" width="12.7109375" style="398" customWidth="1"/>
    <col min="6152" max="6152" width="11.42578125" style="398"/>
    <col min="6153" max="6153" width="12.85546875" style="398" customWidth="1"/>
    <col min="6154" max="6154" width="11.42578125" style="398"/>
    <col min="6155" max="6155" width="11.140625" style="398" customWidth="1"/>
    <col min="6156" max="6400" width="11.42578125" style="398"/>
    <col min="6401" max="6401" width="46.42578125" style="398" customWidth="1"/>
    <col min="6402" max="6402" width="21.7109375" style="398" customWidth="1"/>
    <col min="6403" max="6403" width="18.5703125" style="398" customWidth="1"/>
    <col min="6404" max="6404" width="12.42578125" style="398" customWidth="1"/>
    <col min="6405" max="6405" width="11.42578125" style="398"/>
    <col min="6406" max="6406" width="14.140625" style="398" customWidth="1"/>
    <col min="6407" max="6407" width="12.7109375" style="398" customWidth="1"/>
    <col min="6408" max="6408" width="11.42578125" style="398"/>
    <col min="6409" max="6409" width="12.85546875" style="398" customWidth="1"/>
    <col min="6410" max="6410" width="11.42578125" style="398"/>
    <col min="6411" max="6411" width="11.140625" style="398" customWidth="1"/>
    <col min="6412" max="6656" width="11.42578125" style="398"/>
    <col min="6657" max="6657" width="46.42578125" style="398" customWidth="1"/>
    <col min="6658" max="6658" width="21.7109375" style="398" customWidth="1"/>
    <col min="6659" max="6659" width="18.5703125" style="398" customWidth="1"/>
    <col min="6660" max="6660" width="12.42578125" style="398" customWidth="1"/>
    <col min="6661" max="6661" width="11.42578125" style="398"/>
    <col min="6662" max="6662" width="14.140625" style="398" customWidth="1"/>
    <col min="6663" max="6663" width="12.7109375" style="398" customWidth="1"/>
    <col min="6664" max="6664" width="11.42578125" style="398"/>
    <col min="6665" max="6665" width="12.85546875" style="398" customWidth="1"/>
    <col min="6666" max="6666" width="11.42578125" style="398"/>
    <col min="6667" max="6667" width="11.140625" style="398" customWidth="1"/>
    <col min="6668" max="6912" width="11.42578125" style="398"/>
    <col min="6913" max="6913" width="46.42578125" style="398" customWidth="1"/>
    <col min="6914" max="6914" width="21.7109375" style="398" customWidth="1"/>
    <col min="6915" max="6915" width="18.5703125" style="398" customWidth="1"/>
    <col min="6916" max="6916" width="12.42578125" style="398" customWidth="1"/>
    <col min="6917" max="6917" width="11.42578125" style="398"/>
    <col min="6918" max="6918" width="14.140625" style="398" customWidth="1"/>
    <col min="6919" max="6919" width="12.7109375" style="398" customWidth="1"/>
    <col min="6920" max="6920" width="11.42578125" style="398"/>
    <col min="6921" max="6921" width="12.85546875" style="398" customWidth="1"/>
    <col min="6922" max="6922" width="11.42578125" style="398"/>
    <col min="6923" max="6923" width="11.140625" style="398" customWidth="1"/>
    <col min="6924" max="7168" width="11.42578125" style="398"/>
    <col min="7169" max="7169" width="46.42578125" style="398" customWidth="1"/>
    <col min="7170" max="7170" width="21.7109375" style="398" customWidth="1"/>
    <col min="7171" max="7171" width="18.5703125" style="398" customWidth="1"/>
    <col min="7172" max="7172" width="12.42578125" style="398" customWidth="1"/>
    <col min="7173" max="7173" width="11.42578125" style="398"/>
    <col min="7174" max="7174" width="14.140625" style="398" customWidth="1"/>
    <col min="7175" max="7175" width="12.7109375" style="398" customWidth="1"/>
    <col min="7176" max="7176" width="11.42578125" style="398"/>
    <col min="7177" max="7177" width="12.85546875" style="398" customWidth="1"/>
    <col min="7178" max="7178" width="11.42578125" style="398"/>
    <col min="7179" max="7179" width="11.140625" style="398" customWidth="1"/>
    <col min="7180" max="7424" width="11.42578125" style="398"/>
    <col min="7425" max="7425" width="46.42578125" style="398" customWidth="1"/>
    <col min="7426" max="7426" width="21.7109375" style="398" customWidth="1"/>
    <col min="7427" max="7427" width="18.5703125" style="398" customWidth="1"/>
    <col min="7428" max="7428" width="12.42578125" style="398" customWidth="1"/>
    <col min="7429" max="7429" width="11.42578125" style="398"/>
    <col min="7430" max="7430" width="14.140625" style="398" customWidth="1"/>
    <col min="7431" max="7431" width="12.7109375" style="398" customWidth="1"/>
    <col min="7432" max="7432" width="11.42578125" style="398"/>
    <col min="7433" max="7433" width="12.85546875" style="398" customWidth="1"/>
    <col min="7434" max="7434" width="11.42578125" style="398"/>
    <col min="7435" max="7435" width="11.140625" style="398" customWidth="1"/>
    <col min="7436" max="7680" width="11.42578125" style="398"/>
    <col min="7681" max="7681" width="46.42578125" style="398" customWidth="1"/>
    <col min="7682" max="7682" width="21.7109375" style="398" customWidth="1"/>
    <col min="7683" max="7683" width="18.5703125" style="398" customWidth="1"/>
    <col min="7684" max="7684" width="12.42578125" style="398" customWidth="1"/>
    <col min="7685" max="7685" width="11.42578125" style="398"/>
    <col min="7686" max="7686" width="14.140625" style="398" customWidth="1"/>
    <col min="7687" max="7687" width="12.7109375" style="398" customWidth="1"/>
    <col min="7688" max="7688" width="11.42578125" style="398"/>
    <col min="7689" max="7689" width="12.85546875" style="398" customWidth="1"/>
    <col min="7690" max="7690" width="11.42578125" style="398"/>
    <col min="7691" max="7691" width="11.140625" style="398" customWidth="1"/>
    <col min="7692" max="7936" width="11.42578125" style="398"/>
    <col min="7937" max="7937" width="46.42578125" style="398" customWidth="1"/>
    <col min="7938" max="7938" width="21.7109375" style="398" customWidth="1"/>
    <col min="7939" max="7939" width="18.5703125" style="398" customWidth="1"/>
    <col min="7940" max="7940" width="12.42578125" style="398" customWidth="1"/>
    <col min="7941" max="7941" width="11.42578125" style="398"/>
    <col min="7942" max="7942" width="14.140625" style="398" customWidth="1"/>
    <col min="7943" max="7943" width="12.7109375" style="398" customWidth="1"/>
    <col min="7944" max="7944" width="11.42578125" style="398"/>
    <col min="7945" max="7945" width="12.85546875" style="398" customWidth="1"/>
    <col min="7946" max="7946" width="11.42578125" style="398"/>
    <col min="7947" max="7947" width="11.140625" style="398" customWidth="1"/>
    <col min="7948" max="8192" width="11.42578125" style="398"/>
    <col min="8193" max="8193" width="46.42578125" style="398" customWidth="1"/>
    <col min="8194" max="8194" width="21.7109375" style="398" customWidth="1"/>
    <col min="8195" max="8195" width="18.5703125" style="398" customWidth="1"/>
    <col min="8196" max="8196" width="12.42578125" style="398" customWidth="1"/>
    <col min="8197" max="8197" width="11.42578125" style="398"/>
    <col min="8198" max="8198" width="14.140625" style="398" customWidth="1"/>
    <col min="8199" max="8199" width="12.7109375" style="398" customWidth="1"/>
    <col min="8200" max="8200" width="11.42578125" style="398"/>
    <col min="8201" max="8201" width="12.85546875" style="398" customWidth="1"/>
    <col min="8202" max="8202" width="11.42578125" style="398"/>
    <col min="8203" max="8203" width="11.140625" style="398" customWidth="1"/>
    <col min="8204" max="8448" width="11.42578125" style="398"/>
    <col min="8449" max="8449" width="46.42578125" style="398" customWidth="1"/>
    <col min="8450" max="8450" width="21.7109375" style="398" customWidth="1"/>
    <col min="8451" max="8451" width="18.5703125" style="398" customWidth="1"/>
    <col min="8452" max="8452" width="12.42578125" style="398" customWidth="1"/>
    <col min="8453" max="8453" width="11.42578125" style="398"/>
    <col min="8454" max="8454" width="14.140625" style="398" customWidth="1"/>
    <col min="8455" max="8455" width="12.7109375" style="398" customWidth="1"/>
    <col min="8456" max="8456" width="11.42578125" style="398"/>
    <col min="8457" max="8457" width="12.85546875" style="398" customWidth="1"/>
    <col min="8458" max="8458" width="11.42578125" style="398"/>
    <col min="8459" max="8459" width="11.140625" style="398" customWidth="1"/>
    <col min="8460" max="8704" width="11.42578125" style="398"/>
    <col min="8705" max="8705" width="46.42578125" style="398" customWidth="1"/>
    <col min="8706" max="8706" width="21.7109375" style="398" customWidth="1"/>
    <col min="8707" max="8707" width="18.5703125" style="398" customWidth="1"/>
    <col min="8708" max="8708" width="12.42578125" style="398" customWidth="1"/>
    <col min="8709" max="8709" width="11.42578125" style="398"/>
    <col min="8710" max="8710" width="14.140625" style="398" customWidth="1"/>
    <col min="8711" max="8711" width="12.7109375" style="398" customWidth="1"/>
    <col min="8712" max="8712" width="11.42578125" style="398"/>
    <col min="8713" max="8713" width="12.85546875" style="398" customWidth="1"/>
    <col min="8714" max="8714" width="11.42578125" style="398"/>
    <col min="8715" max="8715" width="11.140625" style="398" customWidth="1"/>
    <col min="8716" max="8960" width="11.42578125" style="398"/>
    <col min="8961" max="8961" width="46.42578125" style="398" customWidth="1"/>
    <col min="8962" max="8962" width="21.7109375" style="398" customWidth="1"/>
    <col min="8963" max="8963" width="18.5703125" style="398" customWidth="1"/>
    <col min="8964" max="8964" width="12.42578125" style="398" customWidth="1"/>
    <col min="8965" max="8965" width="11.42578125" style="398"/>
    <col min="8966" max="8966" width="14.140625" style="398" customWidth="1"/>
    <col min="8967" max="8967" width="12.7109375" style="398" customWidth="1"/>
    <col min="8968" max="8968" width="11.42578125" style="398"/>
    <col min="8969" max="8969" width="12.85546875" style="398" customWidth="1"/>
    <col min="8970" max="8970" width="11.42578125" style="398"/>
    <col min="8971" max="8971" width="11.140625" style="398" customWidth="1"/>
    <col min="8972" max="9216" width="11.42578125" style="398"/>
    <col min="9217" max="9217" width="46.42578125" style="398" customWidth="1"/>
    <col min="9218" max="9218" width="21.7109375" style="398" customWidth="1"/>
    <col min="9219" max="9219" width="18.5703125" style="398" customWidth="1"/>
    <col min="9220" max="9220" width="12.42578125" style="398" customWidth="1"/>
    <col min="9221" max="9221" width="11.42578125" style="398"/>
    <col min="9222" max="9222" width="14.140625" style="398" customWidth="1"/>
    <col min="9223" max="9223" width="12.7109375" style="398" customWidth="1"/>
    <col min="9224" max="9224" width="11.42578125" style="398"/>
    <col min="9225" max="9225" width="12.85546875" style="398" customWidth="1"/>
    <col min="9226" max="9226" width="11.42578125" style="398"/>
    <col min="9227" max="9227" width="11.140625" style="398" customWidth="1"/>
    <col min="9228" max="9472" width="11.42578125" style="398"/>
    <col min="9473" max="9473" width="46.42578125" style="398" customWidth="1"/>
    <col min="9474" max="9474" width="21.7109375" style="398" customWidth="1"/>
    <col min="9475" max="9475" width="18.5703125" style="398" customWidth="1"/>
    <col min="9476" max="9476" width="12.42578125" style="398" customWidth="1"/>
    <col min="9477" max="9477" width="11.42578125" style="398"/>
    <col min="9478" max="9478" width="14.140625" style="398" customWidth="1"/>
    <col min="9479" max="9479" width="12.7109375" style="398" customWidth="1"/>
    <col min="9480" max="9480" width="11.42578125" style="398"/>
    <col min="9481" max="9481" width="12.85546875" style="398" customWidth="1"/>
    <col min="9482" max="9482" width="11.42578125" style="398"/>
    <col min="9483" max="9483" width="11.140625" style="398" customWidth="1"/>
    <col min="9484" max="9728" width="11.42578125" style="398"/>
    <col min="9729" max="9729" width="46.42578125" style="398" customWidth="1"/>
    <col min="9730" max="9730" width="21.7109375" style="398" customWidth="1"/>
    <col min="9731" max="9731" width="18.5703125" style="398" customWidth="1"/>
    <col min="9732" max="9732" width="12.42578125" style="398" customWidth="1"/>
    <col min="9733" max="9733" width="11.42578125" style="398"/>
    <col min="9734" max="9734" width="14.140625" style="398" customWidth="1"/>
    <col min="9735" max="9735" width="12.7109375" style="398" customWidth="1"/>
    <col min="9736" max="9736" width="11.42578125" style="398"/>
    <col min="9737" max="9737" width="12.85546875" style="398" customWidth="1"/>
    <col min="9738" max="9738" width="11.42578125" style="398"/>
    <col min="9739" max="9739" width="11.140625" style="398" customWidth="1"/>
    <col min="9740" max="9984" width="11.42578125" style="398"/>
    <col min="9985" max="9985" width="46.42578125" style="398" customWidth="1"/>
    <col min="9986" max="9986" width="21.7109375" style="398" customWidth="1"/>
    <col min="9987" max="9987" width="18.5703125" style="398" customWidth="1"/>
    <col min="9988" max="9988" width="12.42578125" style="398" customWidth="1"/>
    <col min="9989" max="9989" width="11.42578125" style="398"/>
    <col min="9990" max="9990" width="14.140625" style="398" customWidth="1"/>
    <col min="9991" max="9991" width="12.7109375" style="398" customWidth="1"/>
    <col min="9992" max="9992" width="11.42578125" style="398"/>
    <col min="9993" max="9993" width="12.85546875" style="398" customWidth="1"/>
    <col min="9994" max="9994" width="11.42578125" style="398"/>
    <col min="9995" max="9995" width="11.140625" style="398" customWidth="1"/>
    <col min="9996" max="10240" width="11.42578125" style="398"/>
    <col min="10241" max="10241" width="46.42578125" style="398" customWidth="1"/>
    <col min="10242" max="10242" width="21.7109375" style="398" customWidth="1"/>
    <col min="10243" max="10243" width="18.5703125" style="398" customWidth="1"/>
    <col min="10244" max="10244" width="12.42578125" style="398" customWidth="1"/>
    <col min="10245" max="10245" width="11.42578125" style="398"/>
    <col min="10246" max="10246" width="14.140625" style="398" customWidth="1"/>
    <col min="10247" max="10247" width="12.7109375" style="398" customWidth="1"/>
    <col min="10248" max="10248" width="11.42578125" style="398"/>
    <col min="10249" max="10249" width="12.85546875" style="398" customWidth="1"/>
    <col min="10250" max="10250" width="11.42578125" style="398"/>
    <col min="10251" max="10251" width="11.140625" style="398" customWidth="1"/>
    <col min="10252" max="10496" width="11.42578125" style="398"/>
    <col min="10497" max="10497" width="46.42578125" style="398" customWidth="1"/>
    <col min="10498" max="10498" width="21.7109375" style="398" customWidth="1"/>
    <col min="10499" max="10499" width="18.5703125" style="398" customWidth="1"/>
    <col min="10500" max="10500" width="12.42578125" style="398" customWidth="1"/>
    <col min="10501" max="10501" width="11.42578125" style="398"/>
    <col min="10502" max="10502" width="14.140625" style="398" customWidth="1"/>
    <col min="10503" max="10503" width="12.7109375" style="398" customWidth="1"/>
    <col min="10504" max="10504" width="11.42578125" style="398"/>
    <col min="10505" max="10505" width="12.85546875" style="398" customWidth="1"/>
    <col min="10506" max="10506" width="11.42578125" style="398"/>
    <col min="10507" max="10507" width="11.140625" style="398" customWidth="1"/>
    <col min="10508" max="10752" width="11.42578125" style="398"/>
    <col min="10753" max="10753" width="46.42578125" style="398" customWidth="1"/>
    <col min="10754" max="10754" width="21.7109375" style="398" customWidth="1"/>
    <col min="10755" max="10755" width="18.5703125" style="398" customWidth="1"/>
    <col min="10756" max="10756" width="12.42578125" style="398" customWidth="1"/>
    <col min="10757" max="10757" width="11.42578125" style="398"/>
    <col min="10758" max="10758" width="14.140625" style="398" customWidth="1"/>
    <col min="10759" max="10759" width="12.7109375" style="398" customWidth="1"/>
    <col min="10760" max="10760" width="11.42578125" style="398"/>
    <col min="10761" max="10761" width="12.85546875" style="398" customWidth="1"/>
    <col min="10762" max="10762" width="11.42578125" style="398"/>
    <col min="10763" max="10763" width="11.140625" style="398" customWidth="1"/>
    <col min="10764" max="11008" width="11.42578125" style="398"/>
    <col min="11009" max="11009" width="46.42578125" style="398" customWidth="1"/>
    <col min="11010" max="11010" width="21.7109375" style="398" customWidth="1"/>
    <col min="11011" max="11011" width="18.5703125" style="398" customWidth="1"/>
    <col min="11012" max="11012" width="12.42578125" style="398" customWidth="1"/>
    <col min="11013" max="11013" width="11.42578125" style="398"/>
    <col min="11014" max="11014" width="14.140625" style="398" customWidth="1"/>
    <col min="11015" max="11015" width="12.7109375" style="398" customWidth="1"/>
    <col min="11016" max="11016" width="11.42578125" style="398"/>
    <col min="11017" max="11017" width="12.85546875" style="398" customWidth="1"/>
    <col min="11018" max="11018" width="11.42578125" style="398"/>
    <col min="11019" max="11019" width="11.140625" style="398" customWidth="1"/>
    <col min="11020" max="11264" width="11.42578125" style="398"/>
    <col min="11265" max="11265" width="46.42578125" style="398" customWidth="1"/>
    <col min="11266" max="11266" width="21.7109375" style="398" customWidth="1"/>
    <col min="11267" max="11267" width="18.5703125" style="398" customWidth="1"/>
    <col min="11268" max="11268" width="12.42578125" style="398" customWidth="1"/>
    <col min="11269" max="11269" width="11.42578125" style="398"/>
    <col min="11270" max="11270" width="14.140625" style="398" customWidth="1"/>
    <col min="11271" max="11271" width="12.7109375" style="398" customWidth="1"/>
    <col min="11272" max="11272" width="11.42578125" style="398"/>
    <col min="11273" max="11273" width="12.85546875" style="398" customWidth="1"/>
    <col min="11274" max="11274" width="11.42578125" style="398"/>
    <col min="11275" max="11275" width="11.140625" style="398" customWidth="1"/>
    <col min="11276" max="11520" width="11.42578125" style="398"/>
    <col min="11521" max="11521" width="46.42578125" style="398" customWidth="1"/>
    <col min="11522" max="11522" width="21.7109375" style="398" customWidth="1"/>
    <col min="11523" max="11523" width="18.5703125" style="398" customWidth="1"/>
    <col min="11524" max="11524" width="12.42578125" style="398" customWidth="1"/>
    <col min="11525" max="11525" width="11.42578125" style="398"/>
    <col min="11526" max="11526" width="14.140625" style="398" customWidth="1"/>
    <col min="11527" max="11527" width="12.7109375" style="398" customWidth="1"/>
    <col min="11528" max="11528" width="11.42578125" style="398"/>
    <col min="11529" max="11529" width="12.85546875" style="398" customWidth="1"/>
    <col min="11530" max="11530" width="11.42578125" style="398"/>
    <col min="11531" max="11531" width="11.140625" style="398" customWidth="1"/>
    <col min="11532" max="11776" width="11.42578125" style="398"/>
    <col min="11777" max="11777" width="46.42578125" style="398" customWidth="1"/>
    <col min="11778" max="11778" width="21.7109375" style="398" customWidth="1"/>
    <col min="11779" max="11779" width="18.5703125" style="398" customWidth="1"/>
    <col min="11780" max="11780" width="12.42578125" style="398" customWidth="1"/>
    <col min="11781" max="11781" width="11.42578125" style="398"/>
    <col min="11782" max="11782" width="14.140625" style="398" customWidth="1"/>
    <col min="11783" max="11783" width="12.7109375" style="398" customWidth="1"/>
    <col min="11784" max="11784" width="11.42578125" style="398"/>
    <col min="11785" max="11785" width="12.85546875" style="398" customWidth="1"/>
    <col min="11786" max="11786" width="11.42578125" style="398"/>
    <col min="11787" max="11787" width="11.140625" style="398" customWidth="1"/>
    <col min="11788" max="12032" width="11.42578125" style="398"/>
    <col min="12033" max="12033" width="46.42578125" style="398" customWidth="1"/>
    <col min="12034" max="12034" width="21.7109375" style="398" customWidth="1"/>
    <col min="12035" max="12035" width="18.5703125" style="398" customWidth="1"/>
    <col min="12036" max="12036" width="12.42578125" style="398" customWidth="1"/>
    <col min="12037" max="12037" width="11.42578125" style="398"/>
    <col min="12038" max="12038" width="14.140625" style="398" customWidth="1"/>
    <col min="12039" max="12039" width="12.7109375" style="398" customWidth="1"/>
    <col min="12040" max="12040" width="11.42578125" style="398"/>
    <col min="12041" max="12041" width="12.85546875" style="398" customWidth="1"/>
    <col min="12042" max="12042" width="11.42578125" style="398"/>
    <col min="12043" max="12043" width="11.140625" style="398" customWidth="1"/>
    <col min="12044" max="12288" width="11.42578125" style="398"/>
    <col min="12289" max="12289" width="46.42578125" style="398" customWidth="1"/>
    <col min="12290" max="12290" width="21.7109375" style="398" customWidth="1"/>
    <col min="12291" max="12291" width="18.5703125" style="398" customWidth="1"/>
    <col min="12292" max="12292" width="12.42578125" style="398" customWidth="1"/>
    <col min="12293" max="12293" width="11.42578125" style="398"/>
    <col min="12294" max="12294" width="14.140625" style="398" customWidth="1"/>
    <col min="12295" max="12295" width="12.7109375" style="398" customWidth="1"/>
    <col min="12296" max="12296" width="11.42578125" style="398"/>
    <col min="12297" max="12297" width="12.85546875" style="398" customWidth="1"/>
    <col min="12298" max="12298" width="11.42578125" style="398"/>
    <col min="12299" max="12299" width="11.140625" style="398" customWidth="1"/>
    <col min="12300" max="12544" width="11.42578125" style="398"/>
    <col min="12545" max="12545" width="46.42578125" style="398" customWidth="1"/>
    <col min="12546" max="12546" width="21.7109375" style="398" customWidth="1"/>
    <col min="12547" max="12547" width="18.5703125" style="398" customWidth="1"/>
    <col min="12548" max="12548" width="12.42578125" style="398" customWidth="1"/>
    <col min="12549" max="12549" width="11.42578125" style="398"/>
    <col min="12550" max="12550" width="14.140625" style="398" customWidth="1"/>
    <col min="12551" max="12551" width="12.7109375" style="398" customWidth="1"/>
    <col min="12552" max="12552" width="11.42578125" style="398"/>
    <col min="12553" max="12553" width="12.85546875" style="398" customWidth="1"/>
    <col min="12554" max="12554" width="11.42578125" style="398"/>
    <col min="12555" max="12555" width="11.140625" style="398" customWidth="1"/>
    <col min="12556" max="12800" width="11.42578125" style="398"/>
    <col min="12801" max="12801" width="46.42578125" style="398" customWidth="1"/>
    <col min="12802" max="12802" width="21.7109375" style="398" customWidth="1"/>
    <col min="12803" max="12803" width="18.5703125" style="398" customWidth="1"/>
    <col min="12804" max="12804" width="12.42578125" style="398" customWidth="1"/>
    <col min="12805" max="12805" width="11.42578125" style="398"/>
    <col min="12806" max="12806" width="14.140625" style="398" customWidth="1"/>
    <col min="12807" max="12807" width="12.7109375" style="398" customWidth="1"/>
    <col min="12808" max="12808" width="11.42578125" style="398"/>
    <col min="12809" max="12809" width="12.85546875" style="398" customWidth="1"/>
    <col min="12810" max="12810" width="11.42578125" style="398"/>
    <col min="12811" max="12811" width="11.140625" style="398" customWidth="1"/>
    <col min="12812" max="13056" width="11.42578125" style="398"/>
    <col min="13057" max="13057" width="46.42578125" style="398" customWidth="1"/>
    <col min="13058" max="13058" width="21.7109375" style="398" customWidth="1"/>
    <col min="13059" max="13059" width="18.5703125" style="398" customWidth="1"/>
    <col min="13060" max="13060" width="12.42578125" style="398" customWidth="1"/>
    <col min="13061" max="13061" width="11.42578125" style="398"/>
    <col min="13062" max="13062" width="14.140625" style="398" customWidth="1"/>
    <col min="13063" max="13063" width="12.7109375" style="398" customWidth="1"/>
    <col min="13064" max="13064" width="11.42578125" style="398"/>
    <col min="13065" max="13065" width="12.85546875" style="398" customWidth="1"/>
    <col min="13066" max="13066" width="11.42578125" style="398"/>
    <col min="13067" max="13067" width="11.140625" style="398" customWidth="1"/>
    <col min="13068" max="13312" width="11.42578125" style="398"/>
    <col min="13313" max="13313" width="46.42578125" style="398" customWidth="1"/>
    <col min="13314" max="13314" width="21.7109375" style="398" customWidth="1"/>
    <col min="13315" max="13315" width="18.5703125" style="398" customWidth="1"/>
    <col min="13316" max="13316" width="12.42578125" style="398" customWidth="1"/>
    <col min="13317" max="13317" width="11.42578125" style="398"/>
    <col min="13318" max="13318" width="14.140625" style="398" customWidth="1"/>
    <col min="13319" max="13319" width="12.7109375" style="398" customWidth="1"/>
    <col min="13320" max="13320" width="11.42578125" style="398"/>
    <col min="13321" max="13321" width="12.85546875" style="398" customWidth="1"/>
    <col min="13322" max="13322" width="11.42578125" style="398"/>
    <col min="13323" max="13323" width="11.140625" style="398" customWidth="1"/>
    <col min="13324" max="13568" width="11.42578125" style="398"/>
    <col min="13569" max="13569" width="46.42578125" style="398" customWidth="1"/>
    <col min="13570" max="13570" width="21.7109375" style="398" customWidth="1"/>
    <col min="13571" max="13571" width="18.5703125" style="398" customWidth="1"/>
    <col min="13572" max="13572" width="12.42578125" style="398" customWidth="1"/>
    <col min="13573" max="13573" width="11.42578125" style="398"/>
    <col min="13574" max="13574" width="14.140625" style="398" customWidth="1"/>
    <col min="13575" max="13575" width="12.7109375" style="398" customWidth="1"/>
    <col min="13576" max="13576" width="11.42578125" style="398"/>
    <col min="13577" max="13577" width="12.85546875" style="398" customWidth="1"/>
    <col min="13578" max="13578" width="11.42578125" style="398"/>
    <col min="13579" max="13579" width="11.140625" style="398" customWidth="1"/>
    <col min="13580" max="13824" width="11.42578125" style="398"/>
    <col min="13825" max="13825" width="46.42578125" style="398" customWidth="1"/>
    <col min="13826" max="13826" width="21.7109375" style="398" customWidth="1"/>
    <col min="13827" max="13827" width="18.5703125" style="398" customWidth="1"/>
    <col min="13828" max="13828" width="12.42578125" style="398" customWidth="1"/>
    <col min="13829" max="13829" width="11.42578125" style="398"/>
    <col min="13830" max="13830" width="14.140625" style="398" customWidth="1"/>
    <col min="13831" max="13831" width="12.7109375" style="398" customWidth="1"/>
    <col min="13832" max="13832" width="11.42578125" style="398"/>
    <col min="13833" max="13833" width="12.85546875" style="398" customWidth="1"/>
    <col min="13834" max="13834" width="11.42578125" style="398"/>
    <col min="13835" max="13835" width="11.140625" style="398" customWidth="1"/>
    <col min="13836" max="14080" width="11.42578125" style="398"/>
    <col min="14081" max="14081" width="46.42578125" style="398" customWidth="1"/>
    <col min="14082" max="14082" width="21.7109375" style="398" customWidth="1"/>
    <col min="14083" max="14083" width="18.5703125" style="398" customWidth="1"/>
    <col min="14084" max="14084" width="12.42578125" style="398" customWidth="1"/>
    <col min="14085" max="14085" width="11.42578125" style="398"/>
    <col min="14086" max="14086" width="14.140625" style="398" customWidth="1"/>
    <col min="14087" max="14087" width="12.7109375" style="398" customWidth="1"/>
    <col min="14088" max="14088" width="11.42578125" style="398"/>
    <col min="14089" max="14089" width="12.85546875" style="398" customWidth="1"/>
    <col min="14090" max="14090" width="11.42578125" style="398"/>
    <col min="14091" max="14091" width="11.140625" style="398" customWidth="1"/>
    <col min="14092" max="14336" width="11.42578125" style="398"/>
    <col min="14337" max="14337" width="46.42578125" style="398" customWidth="1"/>
    <col min="14338" max="14338" width="21.7109375" style="398" customWidth="1"/>
    <col min="14339" max="14339" width="18.5703125" style="398" customWidth="1"/>
    <col min="14340" max="14340" width="12.42578125" style="398" customWidth="1"/>
    <col min="14341" max="14341" width="11.42578125" style="398"/>
    <col min="14342" max="14342" width="14.140625" style="398" customWidth="1"/>
    <col min="14343" max="14343" width="12.7109375" style="398" customWidth="1"/>
    <col min="14344" max="14344" width="11.42578125" style="398"/>
    <col min="14345" max="14345" width="12.85546875" style="398" customWidth="1"/>
    <col min="14346" max="14346" width="11.42578125" style="398"/>
    <col min="14347" max="14347" width="11.140625" style="398" customWidth="1"/>
    <col min="14348" max="14592" width="11.42578125" style="398"/>
    <col min="14593" max="14593" width="46.42578125" style="398" customWidth="1"/>
    <col min="14594" max="14594" width="21.7109375" style="398" customWidth="1"/>
    <col min="14595" max="14595" width="18.5703125" style="398" customWidth="1"/>
    <col min="14596" max="14596" width="12.42578125" style="398" customWidth="1"/>
    <col min="14597" max="14597" width="11.42578125" style="398"/>
    <col min="14598" max="14598" width="14.140625" style="398" customWidth="1"/>
    <col min="14599" max="14599" width="12.7109375" style="398" customWidth="1"/>
    <col min="14600" max="14600" width="11.42578125" style="398"/>
    <col min="14601" max="14601" width="12.85546875" style="398" customWidth="1"/>
    <col min="14602" max="14602" width="11.42578125" style="398"/>
    <col min="14603" max="14603" width="11.140625" style="398" customWidth="1"/>
    <col min="14604" max="14848" width="11.42578125" style="398"/>
    <col min="14849" max="14849" width="46.42578125" style="398" customWidth="1"/>
    <col min="14850" max="14850" width="21.7109375" style="398" customWidth="1"/>
    <col min="14851" max="14851" width="18.5703125" style="398" customWidth="1"/>
    <col min="14852" max="14852" width="12.42578125" style="398" customWidth="1"/>
    <col min="14853" max="14853" width="11.42578125" style="398"/>
    <col min="14854" max="14854" width="14.140625" style="398" customWidth="1"/>
    <col min="14855" max="14855" width="12.7109375" style="398" customWidth="1"/>
    <col min="14856" max="14856" width="11.42578125" style="398"/>
    <col min="14857" max="14857" width="12.85546875" style="398" customWidth="1"/>
    <col min="14858" max="14858" width="11.42578125" style="398"/>
    <col min="14859" max="14859" width="11.140625" style="398" customWidth="1"/>
    <col min="14860" max="15104" width="11.42578125" style="398"/>
    <col min="15105" max="15105" width="46.42578125" style="398" customWidth="1"/>
    <col min="15106" max="15106" width="21.7109375" style="398" customWidth="1"/>
    <col min="15107" max="15107" width="18.5703125" style="398" customWidth="1"/>
    <col min="15108" max="15108" width="12.42578125" style="398" customWidth="1"/>
    <col min="15109" max="15109" width="11.42578125" style="398"/>
    <col min="15110" max="15110" width="14.140625" style="398" customWidth="1"/>
    <col min="15111" max="15111" width="12.7109375" style="398" customWidth="1"/>
    <col min="15112" max="15112" width="11.42578125" style="398"/>
    <col min="15113" max="15113" width="12.85546875" style="398" customWidth="1"/>
    <col min="15114" max="15114" width="11.42578125" style="398"/>
    <col min="15115" max="15115" width="11.140625" style="398" customWidth="1"/>
    <col min="15116" max="15360" width="11.42578125" style="398"/>
    <col min="15361" max="15361" width="46.42578125" style="398" customWidth="1"/>
    <col min="15362" max="15362" width="21.7109375" style="398" customWidth="1"/>
    <col min="15363" max="15363" width="18.5703125" style="398" customWidth="1"/>
    <col min="15364" max="15364" width="12.42578125" style="398" customWidth="1"/>
    <col min="15365" max="15365" width="11.42578125" style="398"/>
    <col min="15366" max="15366" width="14.140625" style="398" customWidth="1"/>
    <col min="15367" max="15367" width="12.7109375" style="398" customWidth="1"/>
    <col min="15368" max="15368" width="11.42578125" style="398"/>
    <col min="15369" max="15369" width="12.85546875" style="398" customWidth="1"/>
    <col min="15370" max="15370" width="11.42578125" style="398"/>
    <col min="15371" max="15371" width="11.140625" style="398" customWidth="1"/>
    <col min="15372" max="15616" width="11.42578125" style="398"/>
    <col min="15617" max="15617" width="46.42578125" style="398" customWidth="1"/>
    <col min="15618" max="15618" width="21.7109375" style="398" customWidth="1"/>
    <col min="15619" max="15619" width="18.5703125" style="398" customWidth="1"/>
    <col min="15620" max="15620" width="12.42578125" style="398" customWidth="1"/>
    <col min="15621" max="15621" width="11.42578125" style="398"/>
    <col min="15622" max="15622" width="14.140625" style="398" customWidth="1"/>
    <col min="15623" max="15623" width="12.7109375" style="398" customWidth="1"/>
    <col min="15624" max="15624" width="11.42578125" style="398"/>
    <col min="15625" max="15625" width="12.85546875" style="398" customWidth="1"/>
    <col min="15626" max="15626" width="11.42578125" style="398"/>
    <col min="15627" max="15627" width="11.140625" style="398" customWidth="1"/>
    <col min="15628" max="15872" width="11.42578125" style="398"/>
    <col min="15873" max="15873" width="46.42578125" style="398" customWidth="1"/>
    <col min="15874" max="15874" width="21.7109375" style="398" customWidth="1"/>
    <col min="15875" max="15875" width="18.5703125" style="398" customWidth="1"/>
    <col min="15876" max="15876" width="12.42578125" style="398" customWidth="1"/>
    <col min="15877" max="15877" width="11.42578125" style="398"/>
    <col min="15878" max="15878" width="14.140625" style="398" customWidth="1"/>
    <col min="15879" max="15879" width="12.7109375" style="398" customWidth="1"/>
    <col min="15880" max="15880" width="11.42578125" style="398"/>
    <col min="15881" max="15881" width="12.85546875" style="398" customWidth="1"/>
    <col min="15882" max="15882" width="11.42578125" style="398"/>
    <col min="15883" max="15883" width="11.140625" style="398" customWidth="1"/>
    <col min="15884" max="16128" width="11.42578125" style="398"/>
    <col min="16129" max="16129" width="46.42578125" style="398" customWidth="1"/>
    <col min="16130" max="16130" width="21.7109375" style="398" customWidth="1"/>
    <col min="16131" max="16131" width="18.5703125" style="398" customWidth="1"/>
    <col min="16132" max="16132" width="12.42578125" style="398" customWidth="1"/>
    <col min="16133" max="16133" width="11.42578125" style="398"/>
    <col min="16134" max="16134" width="14.140625" style="398" customWidth="1"/>
    <col min="16135" max="16135" width="12.7109375" style="398" customWidth="1"/>
    <col min="16136" max="16136" width="11.42578125" style="398"/>
    <col min="16137" max="16137" width="12.85546875" style="398" customWidth="1"/>
    <col min="16138" max="16138" width="11.42578125" style="398"/>
    <col min="16139" max="16139" width="11.140625" style="398" customWidth="1"/>
    <col min="16140" max="16384" width="11.42578125" style="398"/>
  </cols>
  <sheetData>
    <row r="1" spans="1:13" ht="60" customHeight="1">
      <c r="A1" s="1176" t="s">
        <v>6723</v>
      </c>
      <c r="B1" s="1176"/>
      <c r="C1" s="1176"/>
      <c r="D1" s="1176"/>
      <c r="E1" s="1176"/>
      <c r="F1" s="1176"/>
      <c r="G1" s="1176"/>
      <c r="H1" s="1176"/>
      <c r="I1" s="1176"/>
      <c r="J1" s="1176"/>
      <c r="K1" s="1176"/>
      <c r="L1" s="1176"/>
      <c r="M1" s="1176"/>
    </row>
    <row r="2" spans="1:13">
      <c r="A2" s="1177" t="s">
        <v>6724</v>
      </c>
      <c r="B2" s="1177"/>
      <c r="C2" s="1177"/>
      <c r="D2" s="1177"/>
      <c r="E2" s="1177"/>
      <c r="F2" s="1177"/>
      <c r="G2" s="1177"/>
      <c r="H2" s="1177"/>
      <c r="I2" s="1177"/>
      <c r="J2" s="1177"/>
      <c r="K2" s="1177"/>
      <c r="L2" s="1177"/>
      <c r="M2" s="1177"/>
    </row>
    <row r="3" spans="1:13">
      <c r="A3" s="1177"/>
      <c r="B3" s="1177"/>
      <c r="C3" s="1177"/>
      <c r="D3" s="1177"/>
      <c r="E3" s="1177"/>
      <c r="F3" s="1177"/>
      <c r="G3" s="1177"/>
      <c r="H3" s="1177"/>
      <c r="I3" s="1177"/>
      <c r="J3" s="1177"/>
      <c r="K3" s="1177"/>
      <c r="L3" s="1177"/>
      <c r="M3" s="1177"/>
    </row>
    <row r="4" spans="1:13">
      <c r="D4" s="1178" t="s">
        <v>6725</v>
      </c>
      <c r="E4" s="1179"/>
      <c r="F4" s="1179"/>
      <c r="G4" s="1179"/>
      <c r="H4" s="1179"/>
      <c r="I4" s="1179"/>
      <c r="J4" s="1179"/>
      <c r="K4" s="1179"/>
      <c r="L4" s="1179"/>
      <c r="M4" s="1180"/>
    </row>
    <row r="5" spans="1:13" ht="43.15" customHeight="1">
      <c r="A5" s="1181" t="s">
        <v>6726</v>
      </c>
      <c r="B5" s="1183" t="s">
        <v>6727</v>
      </c>
      <c r="C5" s="1184" t="s">
        <v>6728</v>
      </c>
      <c r="D5" s="1185" t="s">
        <v>6729</v>
      </c>
      <c r="E5" s="1186"/>
      <c r="F5" s="1188" t="s">
        <v>6730</v>
      </c>
      <c r="G5" s="1187" t="s">
        <v>6731</v>
      </c>
      <c r="H5" s="1187" t="s">
        <v>6732</v>
      </c>
      <c r="I5" s="1187" t="s">
        <v>6733</v>
      </c>
      <c r="J5" s="1187" t="s">
        <v>6734</v>
      </c>
      <c r="K5" s="1187" t="s">
        <v>6735</v>
      </c>
      <c r="L5" s="1187" t="s">
        <v>6736</v>
      </c>
      <c r="M5" s="1188" t="s">
        <v>6737</v>
      </c>
    </row>
    <row r="6" spans="1:13" ht="31.9" customHeight="1">
      <c r="A6" s="1182"/>
      <c r="B6" s="1183"/>
      <c r="C6" s="1184"/>
      <c r="D6" s="273" t="s">
        <v>6738</v>
      </c>
      <c r="E6" s="273" t="s">
        <v>6739</v>
      </c>
      <c r="F6" s="1188"/>
      <c r="G6" s="1187"/>
      <c r="H6" s="1187"/>
      <c r="I6" s="1187"/>
      <c r="J6" s="1187"/>
      <c r="K6" s="1187"/>
      <c r="L6" s="1187"/>
      <c r="M6" s="1188"/>
    </row>
    <row r="7" spans="1:13" ht="409.5">
      <c r="A7" s="399" t="s">
        <v>6740</v>
      </c>
      <c r="B7" s="400" t="s">
        <v>6741</v>
      </c>
      <c r="C7" s="400" t="s">
        <v>6083</v>
      </c>
      <c r="D7" s="270" t="s">
        <v>5117</v>
      </c>
      <c r="E7" s="270" t="s">
        <v>5117</v>
      </c>
      <c r="F7" s="270" t="s">
        <v>5117</v>
      </c>
      <c r="G7" s="270" t="s">
        <v>6742</v>
      </c>
      <c r="H7" s="270" t="s">
        <v>5117</v>
      </c>
      <c r="I7" s="270" t="s">
        <v>5117</v>
      </c>
      <c r="J7" s="401">
        <v>2.25</v>
      </c>
      <c r="K7" s="400" t="s">
        <v>6743</v>
      </c>
      <c r="L7" s="400"/>
      <c r="M7" s="400"/>
    </row>
    <row r="8" spans="1:13" ht="30">
      <c r="A8" s="399" t="s">
        <v>6744</v>
      </c>
      <c r="B8" s="270" t="s">
        <v>5117</v>
      </c>
      <c r="C8" s="270" t="s">
        <v>5117</v>
      </c>
      <c r="D8" s="270" t="s">
        <v>5117</v>
      </c>
      <c r="E8" s="270" t="s">
        <v>5117</v>
      </c>
      <c r="F8" s="270" t="s">
        <v>5117</v>
      </c>
      <c r="G8" s="270" t="s">
        <v>6742</v>
      </c>
      <c r="H8" s="270" t="s">
        <v>5117</v>
      </c>
      <c r="I8" s="270" t="s">
        <v>5117</v>
      </c>
      <c r="J8" s="270"/>
      <c r="K8" s="270"/>
      <c r="L8" s="270"/>
      <c r="M8" s="270"/>
    </row>
    <row r="9" spans="1:13" ht="30">
      <c r="A9" s="399" t="s">
        <v>6745</v>
      </c>
      <c r="B9" s="270" t="s">
        <v>5117</v>
      </c>
      <c r="C9" s="270" t="s">
        <v>5117</v>
      </c>
      <c r="D9" s="270" t="s">
        <v>5117</v>
      </c>
      <c r="E9" s="270" t="s">
        <v>5117</v>
      </c>
      <c r="F9" s="270" t="s">
        <v>5117</v>
      </c>
      <c r="G9" s="270" t="s">
        <v>6742</v>
      </c>
      <c r="H9" s="270" t="s">
        <v>5117</v>
      </c>
      <c r="I9" s="270" t="s">
        <v>5117</v>
      </c>
      <c r="J9" s="270"/>
      <c r="K9" s="270"/>
      <c r="L9" s="270"/>
      <c r="M9" s="270"/>
    </row>
    <row r="10" spans="1:13" ht="30">
      <c r="A10" s="399" t="s">
        <v>6746</v>
      </c>
      <c r="B10" s="270" t="s">
        <v>5117</v>
      </c>
      <c r="C10" s="270" t="s">
        <v>5117</v>
      </c>
      <c r="D10" s="270" t="s">
        <v>5117</v>
      </c>
      <c r="E10" s="270" t="s">
        <v>5117</v>
      </c>
      <c r="F10" s="270" t="s">
        <v>5117</v>
      </c>
      <c r="G10" s="270" t="s">
        <v>6742</v>
      </c>
      <c r="H10" s="270" t="s">
        <v>5117</v>
      </c>
      <c r="I10" s="270" t="s">
        <v>5117</v>
      </c>
      <c r="J10" s="270"/>
      <c r="K10" s="270"/>
      <c r="L10" s="270"/>
      <c r="M10" s="270"/>
    </row>
    <row r="11" spans="1:13" ht="30">
      <c r="A11" s="399" t="s">
        <v>6747</v>
      </c>
      <c r="B11" s="270" t="s">
        <v>5117</v>
      </c>
      <c r="C11" s="270" t="s">
        <v>5117</v>
      </c>
      <c r="D11" s="270" t="s">
        <v>5117</v>
      </c>
      <c r="E11" s="270" t="s">
        <v>5117</v>
      </c>
      <c r="F11" s="270" t="s">
        <v>5117</v>
      </c>
      <c r="G11" s="270" t="s">
        <v>6742</v>
      </c>
      <c r="H11" s="270" t="s">
        <v>5117</v>
      </c>
      <c r="I11" s="270" t="s">
        <v>5117</v>
      </c>
      <c r="J11" s="270"/>
      <c r="K11" s="270"/>
      <c r="L11" s="270"/>
      <c r="M11" s="270"/>
    </row>
    <row r="12" spans="1:13" ht="60">
      <c r="A12" s="1189" t="s">
        <v>6748</v>
      </c>
      <c r="B12" s="400" t="s">
        <v>6086</v>
      </c>
      <c r="C12" s="400" t="s">
        <v>6091</v>
      </c>
      <c r="D12" s="270" t="s">
        <v>5117</v>
      </c>
      <c r="E12" s="270" t="s">
        <v>5117</v>
      </c>
      <c r="F12" s="270" t="s">
        <v>5117</v>
      </c>
      <c r="G12" s="270" t="s">
        <v>6742</v>
      </c>
      <c r="H12" s="270" t="s">
        <v>5117</v>
      </c>
      <c r="I12" s="270" t="s">
        <v>5117</v>
      </c>
      <c r="J12" s="401">
        <v>0.875</v>
      </c>
      <c r="K12" s="1192" t="s">
        <v>6749</v>
      </c>
      <c r="L12" s="270"/>
      <c r="M12" s="270"/>
    </row>
    <row r="13" spans="1:13" ht="90">
      <c r="A13" s="1190"/>
      <c r="B13" s="400" t="s">
        <v>6086</v>
      </c>
      <c r="C13" s="400" t="s">
        <v>6095</v>
      </c>
      <c r="D13" s="270" t="s">
        <v>5117</v>
      </c>
      <c r="E13" s="270" t="s">
        <v>5117</v>
      </c>
      <c r="F13" s="270" t="s">
        <v>5117</v>
      </c>
      <c r="G13" s="270" t="s">
        <v>6742</v>
      </c>
      <c r="H13" s="270" t="s">
        <v>5117</v>
      </c>
      <c r="I13" s="270" t="s">
        <v>5117</v>
      </c>
      <c r="J13" s="401">
        <v>0.83</v>
      </c>
      <c r="K13" s="1193"/>
      <c r="L13" s="270"/>
      <c r="M13" s="270"/>
    </row>
    <row r="14" spans="1:13" ht="409.5">
      <c r="A14" s="1191"/>
      <c r="B14" s="400" t="s">
        <v>6097</v>
      </c>
      <c r="C14" s="400" t="s">
        <v>6099</v>
      </c>
      <c r="D14" s="270" t="s">
        <v>5117</v>
      </c>
      <c r="E14" s="270" t="s">
        <v>5117</v>
      </c>
      <c r="F14" s="270" t="s">
        <v>5117</v>
      </c>
      <c r="G14" s="270" t="s">
        <v>6742</v>
      </c>
      <c r="H14" s="270" t="s">
        <v>5117</v>
      </c>
      <c r="I14" s="270" t="s">
        <v>5117</v>
      </c>
      <c r="J14" s="401">
        <v>1.1499999999999999</v>
      </c>
      <c r="K14" s="399" t="s">
        <v>6750</v>
      </c>
      <c r="L14" s="270"/>
      <c r="M14" s="270"/>
    </row>
    <row r="15" spans="1:13" ht="409.5">
      <c r="A15" s="399" t="s">
        <v>6751</v>
      </c>
      <c r="B15" s="400" t="s">
        <v>6116</v>
      </c>
      <c r="C15" s="400" t="s">
        <v>39</v>
      </c>
      <c r="D15" s="270" t="s">
        <v>5117</v>
      </c>
      <c r="E15" s="270" t="s">
        <v>5117</v>
      </c>
      <c r="F15" s="270" t="s">
        <v>5117</v>
      </c>
      <c r="G15" s="270" t="s">
        <v>6742</v>
      </c>
      <c r="H15" s="270" t="s">
        <v>5117</v>
      </c>
      <c r="I15" s="270" t="s">
        <v>5117</v>
      </c>
      <c r="J15" s="401">
        <v>0.5</v>
      </c>
      <c r="K15" s="270"/>
      <c r="L15" s="270"/>
      <c r="M15" s="271" t="s">
        <v>40</v>
      </c>
    </row>
    <row r="16" spans="1:13">
      <c r="A16" s="399" t="s">
        <v>6752</v>
      </c>
      <c r="B16" s="270" t="s">
        <v>5117</v>
      </c>
      <c r="C16" s="270" t="s">
        <v>5117</v>
      </c>
      <c r="D16" s="270" t="s">
        <v>5117</v>
      </c>
      <c r="E16" s="270" t="s">
        <v>5117</v>
      </c>
      <c r="F16" s="270" t="s">
        <v>5117</v>
      </c>
      <c r="G16" s="270" t="s">
        <v>6742</v>
      </c>
      <c r="H16" s="270" t="s">
        <v>5117</v>
      </c>
      <c r="I16" s="270" t="s">
        <v>5117</v>
      </c>
      <c r="J16" s="270"/>
      <c r="K16" s="270"/>
      <c r="L16" s="270"/>
      <c r="M16" s="270"/>
    </row>
    <row r="17" spans="1:13" ht="30">
      <c r="A17" s="399" t="s">
        <v>6753</v>
      </c>
      <c r="B17" s="270" t="s">
        <v>5117</v>
      </c>
      <c r="C17" s="270" t="s">
        <v>5117</v>
      </c>
      <c r="D17" s="270" t="s">
        <v>5117</v>
      </c>
      <c r="E17" s="270" t="s">
        <v>5117</v>
      </c>
      <c r="F17" s="270" t="s">
        <v>5117</v>
      </c>
      <c r="G17" s="270" t="s">
        <v>6742</v>
      </c>
      <c r="H17" s="270" t="s">
        <v>5117</v>
      </c>
      <c r="I17" s="270" t="s">
        <v>5117</v>
      </c>
      <c r="J17" s="270"/>
      <c r="K17" s="270"/>
      <c r="L17" s="270"/>
      <c r="M17" s="270"/>
    </row>
    <row r="18" spans="1:13" ht="30">
      <c r="A18" s="399" t="s">
        <v>6754</v>
      </c>
      <c r="B18" s="270" t="s">
        <v>5117</v>
      </c>
      <c r="C18" s="270" t="s">
        <v>5117</v>
      </c>
      <c r="D18" s="270" t="s">
        <v>5117</v>
      </c>
      <c r="E18" s="270" t="s">
        <v>5117</v>
      </c>
      <c r="F18" s="270" t="s">
        <v>5117</v>
      </c>
      <c r="G18" s="270" t="s">
        <v>6742</v>
      </c>
      <c r="H18" s="270" t="s">
        <v>5117</v>
      </c>
      <c r="I18" s="270" t="s">
        <v>5117</v>
      </c>
      <c r="J18" s="270"/>
      <c r="K18" s="270"/>
      <c r="L18" s="270"/>
      <c r="M18" s="270"/>
    </row>
    <row r="19" spans="1:13">
      <c r="A19" s="399" t="s">
        <v>6755</v>
      </c>
      <c r="B19" s="270" t="s">
        <v>5117</v>
      </c>
      <c r="C19" s="270" t="s">
        <v>5117</v>
      </c>
      <c r="D19" s="270" t="s">
        <v>5117</v>
      </c>
      <c r="E19" s="270" t="s">
        <v>5117</v>
      </c>
      <c r="F19" s="270" t="s">
        <v>5117</v>
      </c>
      <c r="G19" s="270" t="s">
        <v>6742</v>
      </c>
      <c r="H19" s="270" t="s">
        <v>5117</v>
      </c>
      <c r="I19" s="270" t="s">
        <v>5117</v>
      </c>
      <c r="J19" s="270"/>
      <c r="K19" s="270"/>
      <c r="L19" s="270"/>
      <c r="M19" s="270"/>
    </row>
    <row r="20" spans="1:13">
      <c r="A20" s="399" t="s">
        <v>6756</v>
      </c>
      <c r="B20" s="270" t="s">
        <v>5117</v>
      </c>
      <c r="C20" s="270" t="s">
        <v>5117</v>
      </c>
      <c r="D20" s="270" t="s">
        <v>5117</v>
      </c>
      <c r="E20" s="270" t="s">
        <v>5117</v>
      </c>
      <c r="F20" s="270" t="s">
        <v>5117</v>
      </c>
      <c r="G20" s="270" t="s">
        <v>6742</v>
      </c>
      <c r="H20" s="270" t="s">
        <v>5117</v>
      </c>
      <c r="I20" s="270" t="s">
        <v>5117</v>
      </c>
      <c r="J20" s="270"/>
      <c r="K20" s="270"/>
      <c r="L20" s="270"/>
      <c r="M20" s="270"/>
    </row>
    <row r="21" spans="1:13" ht="30">
      <c r="A21" s="399" t="s">
        <v>6757</v>
      </c>
      <c r="B21" s="270" t="s">
        <v>5117</v>
      </c>
      <c r="C21" s="270" t="s">
        <v>5117</v>
      </c>
      <c r="D21" s="270" t="s">
        <v>5117</v>
      </c>
      <c r="E21" s="270" t="s">
        <v>5117</v>
      </c>
      <c r="F21" s="270" t="s">
        <v>5117</v>
      </c>
      <c r="G21" s="270" t="s">
        <v>6742</v>
      </c>
      <c r="H21" s="270" t="s">
        <v>5117</v>
      </c>
      <c r="I21" s="270" t="s">
        <v>5117</v>
      </c>
      <c r="J21" s="270"/>
      <c r="K21" s="270"/>
      <c r="L21" s="270"/>
      <c r="M21" s="270"/>
    </row>
    <row r="22" spans="1:13" ht="30">
      <c r="A22" s="399" t="s">
        <v>6758</v>
      </c>
      <c r="B22" s="270" t="s">
        <v>5117</v>
      </c>
      <c r="C22" s="270" t="s">
        <v>5117</v>
      </c>
      <c r="D22" s="270" t="s">
        <v>5117</v>
      </c>
      <c r="E22" s="270" t="s">
        <v>5117</v>
      </c>
      <c r="F22" s="270" t="s">
        <v>5117</v>
      </c>
      <c r="G22" s="270" t="s">
        <v>6742</v>
      </c>
      <c r="H22" s="270" t="s">
        <v>5117</v>
      </c>
      <c r="I22" s="270" t="s">
        <v>5117</v>
      </c>
      <c r="J22" s="270"/>
      <c r="K22" s="270"/>
      <c r="L22" s="270"/>
      <c r="M22" s="270"/>
    </row>
    <row r="23" spans="1:13" ht="45">
      <c r="A23" s="402" t="s">
        <v>6759</v>
      </c>
      <c r="B23" s="270" t="s">
        <v>5117</v>
      </c>
      <c r="C23" s="270" t="s">
        <v>5117</v>
      </c>
      <c r="D23" s="270" t="s">
        <v>5117</v>
      </c>
      <c r="E23" s="270" t="s">
        <v>5117</v>
      </c>
      <c r="F23" s="270" t="s">
        <v>5117</v>
      </c>
      <c r="G23" s="270" t="s">
        <v>6742</v>
      </c>
      <c r="H23" s="270" t="s">
        <v>5117</v>
      </c>
      <c r="I23" s="270" t="s">
        <v>5117</v>
      </c>
      <c r="J23" s="270"/>
      <c r="K23" s="270"/>
      <c r="L23" s="270"/>
      <c r="M23" s="270"/>
    </row>
    <row r="24" spans="1:13" ht="30">
      <c r="A24" s="402" t="s">
        <v>6760</v>
      </c>
      <c r="B24" s="270" t="s">
        <v>5117</v>
      </c>
      <c r="C24" s="270" t="s">
        <v>5117</v>
      </c>
      <c r="D24" s="270" t="s">
        <v>5117</v>
      </c>
      <c r="E24" s="270" t="s">
        <v>5117</v>
      </c>
      <c r="F24" s="270" t="s">
        <v>5117</v>
      </c>
      <c r="G24" s="270" t="s">
        <v>6742</v>
      </c>
      <c r="H24" s="270" t="s">
        <v>5117</v>
      </c>
      <c r="I24" s="270" t="s">
        <v>5117</v>
      </c>
      <c r="J24" s="270"/>
      <c r="K24" s="270"/>
      <c r="L24" s="270"/>
      <c r="M24" s="270"/>
    </row>
    <row r="25" spans="1:13" ht="25.5" customHeight="1">
      <c r="A25" s="1194" t="s">
        <v>6761</v>
      </c>
      <c r="B25" s="400" t="s">
        <v>6053</v>
      </c>
      <c r="C25" s="400" t="s">
        <v>37</v>
      </c>
      <c r="D25" s="270" t="s">
        <v>5117</v>
      </c>
      <c r="E25" s="270" t="s">
        <v>5117</v>
      </c>
      <c r="F25" s="270" t="s">
        <v>5117</v>
      </c>
      <c r="G25" s="270" t="s">
        <v>6742</v>
      </c>
      <c r="H25" s="270" t="s">
        <v>5117</v>
      </c>
      <c r="I25" s="270" t="s">
        <v>5117</v>
      </c>
      <c r="J25" s="401">
        <v>0</v>
      </c>
      <c r="K25" s="270"/>
      <c r="L25" s="270"/>
      <c r="M25" s="399" t="s">
        <v>38</v>
      </c>
    </row>
    <row r="26" spans="1:13" ht="409.5">
      <c r="A26" s="1195"/>
      <c r="B26" s="400" t="s">
        <v>6053</v>
      </c>
      <c r="C26" s="400" t="s">
        <v>6069</v>
      </c>
      <c r="D26" s="270" t="s">
        <v>5117</v>
      </c>
      <c r="E26" s="270" t="s">
        <v>5117</v>
      </c>
      <c r="F26" s="270" t="s">
        <v>5117</v>
      </c>
      <c r="G26" s="270" t="s">
        <v>6742</v>
      </c>
      <c r="H26" s="270" t="s">
        <v>5117</v>
      </c>
      <c r="I26" s="270" t="s">
        <v>5117</v>
      </c>
      <c r="J26" s="401">
        <v>0.8571428571428571</v>
      </c>
      <c r="K26" s="399" t="s">
        <v>6</v>
      </c>
      <c r="L26" s="270"/>
      <c r="M26" s="399" t="s">
        <v>6762</v>
      </c>
    </row>
    <row r="27" spans="1:13" ht="409.5">
      <c r="A27" s="1196"/>
      <c r="B27" s="400" t="s">
        <v>6053</v>
      </c>
      <c r="C27" s="400" t="s">
        <v>6071</v>
      </c>
      <c r="D27" s="270" t="s">
        <v>5117</v>
      </c>
      <c r="E27" s="270" t="s">
        <v>5117</v>
      </c>
      <c r="F27" s="270" t="s">
        <v>5117</v>
      </c>
      <c r="G27" s="270" t="s">
        <v>6742</v>
      </c>
      <c r="H27" s="270" t="s">
        <v>5117</v>
      </c>
      <c r="I27" s="270" t="s">
        <v>5117</v>
      </c>
      <c r="J27" s="401">
        <v>0.75</v>
      </c>
      <c r="K27" s="399" t="s">
        <v>6763</v>
      </c>
      <c r="L27" s="270"/>
      <c r="M27" s="270"/>
    </row>
    <row r="28" spans="1:13" ht="30">
      <c r="A28" s="403" t="s">
        <v>6764</v>
      </c>
      <c r="B28" s="270" t="s">
        <v>5117</v>
      </c>
      <c r="C28" s="270" t="s">
        <v>5117</v>
      </c>
      <c r="D28" s="270" t="s">
        <v>5117</v>
      </c>
      <c r="E28" s="270" t="s">
        <v>5117</v>
      </c>
      <c r="F28" s="270" t="s">
        <v>5117</v>
      </c>
      <c r="G28" s="270" t="s">
        <v>6742</v>
      </c>
      <c r="H28" s="270" t="s">
        <v>5117</v>
      </c>
      <c r="I28" s="270" t="s">
        <v>5117</v>
      </c>
      <c r="J28" s="270"/>
      <c r="K28" s="270"/>
      <c r="L28" s="270"/>
      <c r="M28" s="270"/>
    </row>
    <row r="29" spans="1:13" ht="30">
      <c r="A29" s="404" t="s">
        <v>6765</v>
      </c>
      <c r="B29" s="270" t="s">
        <v>5117</v>
      </c>
      <c r="C29" s="270" t="s">
        <v>5117</v>
      </c>
      <c r="D29" s="270" t="s">
        <v>5117</v>
      </c>
      <c r="E29" s="270" t="s">
        <v>5117</v>
      </c>
      <c r="F29" s="270" t="s">
        <v>5117</v>
      </c>
      <c r="G29" s="270" t="s">
        <v>6742</v>
      </c>
      <c r="H29" s="270" t="s">
        <v>5117</v>
      </c>
      <c r="I29" s="270" t="s">
        <v>5117</v>
      </c>
      <c r="J29" s="270"/>
      <c r="K29" s="270"/>
      <c r="L29" s="270"/>
      <c r="M29" s="270"/>
    </row>
    <row r="30" spans="1:13" ht="30">
      <c r="A30" s="404" t="s">
        <v>6766</v>
      </c>
      <c r="B30" s="270" t="s">
        <v>5117</v>
      </c>
      <c r="C30" s="270" t="s">
        <v>5117</v>
      </c>
      <c r="D30" s="270" t="s">
        <v>5117</v>
      </c>
      <c r="E30" s="270" t="s">
        <v>5117</v>
      </c>
      <c r="F30" s="270" t="s">
        <v>5117</v>
      </c>
      <c r="G30" s="270" t="s">
        <v>6742</v>
      </c>
      <c r="H30" s="270" t="s">
        <v>5117</v>
      </c>
      <c r="I30" s="270" t="s">
        <v>5117</v>
      </c>
      <c r="J30" s="270"/>
      <c r="K30" s="270"/>
      <c r="L30" s="270"/>
      <c r="M30" s="270"/>
    </row>
    <row r="31" spans="1:13" ht="30">
      <c r="A31" s="404" t="s">
        <v>6767</v>
      </c>
      <c r="B31" s="270" t="s">
        <v>5117</v>
      </c>
      <c r="C31" s="270" t="s">
        <v>5117</v>
      </c>
      <c r="D31" s="270" t="s">
        <v>5117</v>
      </c>
      <c r="E31" s="270" t="s">
        <v>5117</v>
      </c>
      <c r="F31" s="270" t="s">
        <v>5117</v>
      </c>
      <c r="G31" s="270" t="s">
        <v>6742</v>
      </c>
      <c r="H31" s="270" t="s">
        <v>5117</v>
      </c>
      <c r="I31" s="270" t="s">
        <v>5117</v>
      </c>
      <c r="J31" s="270"/>
      <c r="K31" s="270"/>
      <c r="L31" s="270"/>
      <c r="M31" s="270"/>
    </row>
    <row r="32" spans="1:13" ht="30">
      <c r="A32" s="404" t="s">
        <v>6768</v>
      </c>
      <c r="B32" s="270" t="s">
        <v>5117</v>
      </c>
      <c r="C32" s="270" t="s">
        <v>5117</v>
      </c>
      <c r="D32" s="270" t="s">
        <v>5117</v>
      </c>
      <c r="E32" s="270" t="s">
        <v>5117</v>
      </c>
      <c r="F32" s="270" t="s">
        <v>5117</v>
      </c>
      <c r="G32" s="270" t="s">
        <v>6742</v>
      </c>
      <c r="H32" s="270" t="s">
        <v>5117</v>
      </c>
      <c r="I32" s="270" t="s">
        <v>5117</v>
      </c>
      <c r="J32" s="270"/>
      <c r="K32" s="270"/>
      <c r="L32" s="270"/>
      <c r="M32" s="270"/>
    </row>
    <row r="33" spans="1:13" ht="75">
      <c r="A33" s="1197" t="s">
        <v>6769</v>
      </c>
      <c r="B33" s="400" t="s">
        <v>6109</v>
      </c>
      <c r="C33" s="400" t="s">
        <v>6111</v>
      </c>
      <c r="D33" s="270" t="s">
        <v>5117</v>
      </c>
      <c r="E33" s="270" t="s">
        <v>5117</v>
      </c>
      <c r="F33" s="270" t="s">
        <v>5117</v>
      </c>
      <c r="G33" s="270" t="s">
        <v>6742</v>
      </c>
      <c r="H33" s="270" t="s">
        <v>5117</v>
      </c>
      <c r="I33" s="270" t="s">
        <v>5117</v>
      </c>
      <c r="J33" s="401">
        <v>0.9375</v>
      </c>
      <c r="K33" s="1192" t="s">
        <v>28</v>
      </c>
      <c r="L33" s="270"/>
      <c r="M33" s="270"/>
    </row>
    <row r="34" spans="1:13" ht="90">
      <c r="A34" s="1198"/>
      <c r="B34" s="400" t="s">
        <v>6109</v>
      </c>
      <c r="C34" s="400" t="s">
        <v>6114</v>
      </c>
      <c r="D34" s="270" t="s">
        <v>5117</v>
      </c>
      <c r="E34" s="270" t="s">
        <v>5117</v>
      </c>
      <c r="F34" s="270" t="s">
        <v>5117</v>
      </c>
      <c r="G34" s="270" t="s">
        <v>6742</v>
      </c>
      <c r="H34" s="270" t="s">
        <v>5117</v>
      </c>
      <c r="I34" s="270" t="s">
        <v>5117</v>
      </c>
      <c r="J34" s="401">
        <v>0.5</v>
      </c>
      <c r="K34" s="1200"/>
      <c r="L34" s="270"/>
      <c r="M34" s="270"/>
    </row>
    <row r="35" spans="1:13" ht="25.5" customHeight="1">
      <c r="A35" s="1199"/>
      <c r="B35" s="400" t="s">
        <v>6120</v>
      </c>
      <c r="C35" s="400" t="s">
        <v>6699</v>
      </c>
      <c r="D35" s="270" t="s">
        <v>5117</v>
      </c>
      <c r="E35" s="270" t="s">
        <v>5117</v>
      </c>
      <c r="F35" s="270" t="s">
        <v>5117</v>
      </c>
      <c r="G35" s="270" t="s">
        <v>6742</v>
      </c>
      <c r="H35" s="270" t="s">
        <v>5117</v>
      </c>
      <c r="I35" s="270" t="s">
        <v>5117</v>
      </c>
      <c r="J35" s="401">
        <v>0.75</v>
      </c>
      <c r="K35" s="1193"/>
      <c r="L35" s="270"/>
      <c r="M35" s="270"/>
    </row>
    <row r="36" spans="1:13">
      <c r="A36" s="405"/>
    </row>
    <row r="37" spans="1:13">
      <c r="A37" s="406" t="s">
        <v>6770</v>
      </c>
    </row>
  </sheetData>
  <mergeCells count="20">
    <mergeCell ref="A12:A14"/>
    <mergeCell ref="K12:K13"/>
    <mergeCell ref="A25:A27"/>
    <mergeCell ref="A33:A35"/>
    <mergeCell ref="K33:K35"/>
    <mergeCell ref="A1:M1"/>
    <mergeCell ref="A2:M3"/>
    <mergeCell ref="D4:M4"/>
    <mergeCell ref="A5:A6"/>
    <mergeCell ref="B5:B6"/>
    <mergeCell ref="C5:C6"/>
    <mergeCell ref="D5:E5"/>
    <mergeCell ref="J5:J6"/>
    <mergeCell ref="K5:K6"/>
    <mergeCell ref="L5:L6"/>
    <mergeCell ref="M5:M6"/>
    <mergeCell ref="F5:F6"/>
    <mergeCell ref="G5:G6"/>
    <mergeCell ref="H5:H6"/>
    <mergeCell ref="I5:I6"/>
  </mergeCells>
  <phoneticPr fontId="54" type="noConversion"/>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zoomScaleNormal="100" workbookViewId="0">
      <selection activeCell="B8" sqref="B8"/>
    </sheetView>
  </sheetViews>
  <sheetFormatPr baseColWidth="10" defaultColWidth="9.140625" defaultRowHeight="15"/>
  <cols>
    <col min="1" max="1" width="25.7109375" style="332" bestFit="1" customWidth="1"/>
    <col min="2" max="2" width="34.42578125" style="435" customWidth="1"/>
    <col min="3" max="3" width="19" style="332" bestFit="1" customWidth="1"/>
    <col min="4" max="4" width="17" style="332" bestFit="1" customWidth="1"/>
    <col min="5" max="5" width="18" style="332" bestFit="1" customWidth="1"/>
    <col min="6" max="6" width="19" style="332" bestFit="1" customWidth="1"/>
    <col min="7" max="7" width="13.140625" style="332" bestFit="1" customWidth="1"/>
    <col min="8" max="8" width="19" style="332" bestFit="1" customWidth="1"/>
    <col min="9" max="9" width="15.85546875" style="332" bestFit="1" customWidth="1"/>
    <col min="10" max="10" width="19" style="332" bestFit="1" customWidth="1"/>
    <col min="11" max="11" width="11.42578125" style="332" customWidth="1"/>
    <col min="12" max="13" width="14.7109375" style="332" bestFit="1" customWidth="1"/>
    <col min="14" max="256" width="11.42578125" style="332" customWidth="1"/>
    <col min="257" max="16384" width="9.140625" style="332"/>
  </cols>
  <sheetData>
    <row r="1" spans="1:6" ht="15.75" thickBot="1">
      <c r="A1" s="763"/>
      <c r="B1"/>
      <c r="C1"/>
      <c r="D1"/>
      <c r="E1"/>
      <c r="F1"/>
    </row>
    <row r="2" spans="1:6" s="438" customFormat="1" ht="15.75" thickBot="1">
      <c r="A2" s="1205" t="s">
        <v>399</v>
      </c>
      <c r="B2" s="1206"/>
      <c r="C2" s="1206"/>
      <c r="D2" s="1206"/>
      <c r="E2" s="1207"/>
      <c r="F2" s="764" t="s">
        <v>68</v>
      </c>
    </row>
    <row r="3" spans="1:6" ht="15.75" thickBot="1">
      <c r="A3" s="765" t="s">
        <v>343</v>
      </c>
      <c r="B3" s="766">
        <v>2017</v>
      </c>
      <c r="C3" s="766">
        <v>2018</v>
      </c>
      <c r="D3" s="765">
        <v>2019</v>
      </c>
      <c r="E3" s="767">
        <v>2020</v>
      </c>
      <c r="F3" s="765"/>
    </row>
    <row r="4" spans="1:6" ht="15.75" thickBot="1">
      <c r="A4" s="765" t="s">
        <v>6771</v>
      </c>
      <c r="B4" s="768">
        <f>B5+B6</f>
        <v>30629115124</v>
      </c>
      <c r="C4" s="768">
        <f>C5+C6</f>
        <v>41096232722</v>
      </c>
      <c r="D4" s="768">
        <f>D5+D6</f>
        <v>44226802776</v>
      </c>
      <c r="E4" s="768">
        <f>E5+E6</f>
        <v>20783018273</v>
      </c>
      <c r="F4" s="769">
        <f>SUM(B4:E4)</f>
        <v>136735168895</v>
      </c>
    </row>
    <row r="5" spans="1:6" ht="15.75" thickBot="1">
      <c r="A5" s="770" t="s">
        <v>6772</v>
      </c>
      <c r="B5" s="768">
        <v>1415595218</v>
      </c>
      <c r="C5" s="768">
        <v>1654040753</v>
      </c>
      <c r="D5" s="792">
        <v>2523673552</v>
      </c>
      <c r="E5" s="771">
        <v>1764180633</v>
      </c>
      <c r="F5" s="769">
        <f t="shared" ref="F5:F6" si="0">SUM(B5:E5)</f>
        <v>7357490156</v>
      </c>
    </row>
    <row r="6" spans="1:6" ht="15.75" thickBot="1">
      <c r="A6" s="770" t="s">
        <v>6773</v>
      </c>
      <c r="B6" s="768">
        <v>29213519906</v>
      </c>
      <c r="C6" s="768">
        <v>39442191969</v>
      </c>
      <c r="D6" s="769">
        <v>41703129224</v>
      </c>
      <c r="E6" s="771">
        <v>19018837640</v>
      </c>
      <c r="F6" s="769">
        <f t="shared" si="0"/>
        <v>129377678739</v>
      </c>
    </row>
    <row r="7" spans="1:6">
      <c r="A7" s="763"/>
      <c r="B7"/>
      <c r="C7"/>
      <c r="D7"/>
      <c r="E7"/>
      <c r="F7"/>
    </row>
    <row r="8" spans="1:6">
      <c r="A8" s="772"/>
      <c r="B8"/>
      <c r="C8"/>
      <c r="D8"/>
      <c r="E8"/>
      <c r="F8"/>
    </row>
    <row r="9" spans="1:6">
      <c r="A9" s="763"/>
      <c r="B9"/>
      <c r="C9"/>
      <c r="D9"/>
      <c r="E9"/>
      <c r="F9"/>
    </row>
    <row r="10" spans="1:6" ht="15.75" thickBot="1">
      <c r="A10" s="763"/>
      <c r="B10"/>
      <c r="C10"/>
      <c r="D10"/>
      <c r="E10"/>
      <c r="F10"/>
    </row>
    <row r="11" spans="1:6" ht="15.75" thickBot="1">
      <c r="A11" s="773"/>
      <c r="B11" s="1203" t="s">
        <v>6774</v>
      </c>
      <c r="C11" s="1203"/>
      <c r="D11" s="1203"/>
      <c r="E11" s="1203"/>
      <c r="F11" s="1204"/>
    </row>
    <row r="12" spans="1:6" ht="15.75" thickBot="1">
      <c r="A12" s="774" t="s">
        <v>6775</v>
      </c>
      <c r="B12" s="775" t="s">
        <v>6776</v>
      </c>
      <c r="C12" s="776" t="s">
        <v>6777</v>
      </c>
      <c r="D12" s="776" t="s">
        <v>6778</v>
      </c>
      <c r="E12" s="776" t="s">
        <v>6779</v>
      </c>
      <c r="F12" s="776" t="s">
        <v>6780</v>
      </c>
    </row>
    <row r="13" spans="1:6" ht="15.75" thickBot="1">
      <c r="A13" s="777" t="s">
        <v>6781</v>
      </c>
      <c r="B13" s="778">
        <f>B14+B18</f>
        <v>34083478489</v>
      </c>
      <c r="C13" s="778">
        <f>C14+C18</f>
        <v>30629115124</v>
      </c>
      <c r="D13" s="779" t="s">
        <v>6782</v>
      </c>
      <c r="E13" s="778">
        <f>E14+E18</f>
        <v>13159618031</v>
      </c>
      <c r="F13" s="779" t="s">
        <v>6783</v>
      </c>
    </row>
    <row r="14" spans="1:6" ht="15.75" thickBot="1">
      <c r="A14" s="780" t="s">
        <v>6784</v>
      </c>
      <c r="B14" s="778">
        <f>B15+B16</f>
        <v>1770291684</v>
      </c>
      <c r="C14" s="778">
        <f>C15+C16</f>
        <v>1415595218</v>
      </c>
      <c r="D14" s="781">
        <v>79.959999999999994</v>
      </c>
      <c r="E14" s="778">
        <f>E15+E16</f>
        <v>788329603</v>
      </c>
      <c r="F14" s="781">
        <v>44.53</v>
      </c>
    </row>
    <row r="15" spans="1:6" ht="15.75" thickBot="1">
      <c r="A15" s="782" t="s">
        <v>6785</v>
      </c>
      <c r="B15" s="778">
        <v>1202000000</v>
      </c>
      <c r="C15" s="779">
        <v>859718375</v>
      </c>
      <c r="D15" s="783">
        <v>71.52</v>
      </c>
      <c r="E15" s="779">
        <v>314806309</v>
      </c>
      <c r="F15" s="783">
        <v>26.19</v>
      </c>
    </row>
    <row r="16" spans="1:6" ht="15.75" thickBot="1">
      <c r="A16" s="782" t="s">
        <v>6786</v>
      </c>
      <c r="B16" s="778">
        <v>568291684</v>
      </c>
      <c r="C16" s="779">
        <v>555876843</v>
      </c>
      <c r="D16" s="783">
        <v>97.82</v>
      </c>
      <c r="E16" s="779">
        <v>473523294</v>
      </c>
      <c r="F16" s="783">
        <v>83.32</v>
      </c>
    </row>
    <row r="17" spans="1:6" ht="15.75" thickBot="1">
      <c r="A17" s="782"/>
      <c r="B17" s="784"/>
      <c r="C17" s="785"/>
      <c r="D17" s="786"/>
      <c r="E17" s="785"/>
      <c r="F17" s="786"/>
    </row>
    <row r="18" spans="1:6" ht="15.75" thickBot="1">
      <c r="A18" s="780" t="s">
        <v>6787</v>
      </c>
      <c r="B18" s="778">
        <f>B19+B20</f>
        <v>32313186805</v>
      </c>
      <c r="C18" s="778">
        <f>C19+C20</f>
        <v>29213519906</v>
      </c>
      <c r="D18" s="781">
        <v>90.41</v>
      </c>
      <c r="E18" s="778">
        <f>E19+E20</f>
        <v>12371288428</v>
      </c>
      <c r="F18" s="781">
        <v>38.29</v>
      </c>
    </row>
    <row r="19" spans="1:6" ht="15.75" thickBot="1">
      <c r="A19" s="782" t="s">
        <v>6788</v>
      </c>
      <c r="B19" s="778">
        <v>20303104314</v>
      </c>
      <c r="C19" s="779">
        <v>17252506267</v>
      </c>
      <c r="D19" s="783">
        <v>84.97</v>
      </c>
      <c r="E19" s="779">
        <v>4014637646</v>
      </c>
      <c r="F19" s="783">
        <v>19.77</v>
      </c>
    </row>
    <row r="20" spans="1:6" ht="15.75" thickBot="1">
      <c r="A20" s="782" t="s">
        <v>6786</v>
      </c>
      <c r="B20" s="778">
        <v>12010082491</v>
      </c>
      <c r="C20" s="779">
        <v>11961013639</v>
      </c>
      <c r="D20" s="783">
        <v>99.59</v>
      </c>
      <c r="E20" s="779">
        <v>8356650782</v>
      </c>
      <c r="F20" s="783">
        <v>69.58</v>
      </c>
    </row>
    <row r="21" spans="1:6">
      <c r="A21" s="763"/>
      <c r="B21"/>
      <c r="C21"/>
      <c r="D21"/>
      <c r="E21"/>
      <c r="F21"/>
    </row>
    <row r="22" spans="1:6">
      <c r="A22" s="763"/>
      <c r="B22"/>
      <c r="C22"/>
      <c r="D22"/>
      <c r="E22"/>
      <c r="F22"/>
    </row>
    <row r="23" spans="1:6" ht="15.75" thickBot="1">
      <c r="A23" s="763"/>
      <c r="B23"/>
      <c r="C23"/>
      <c r="D23"/>
      <c r="E23"/>
      <c r="F23"/>
    </row>
    <row r="24" spans="1:6" ht="15.75" thickBot="1">
      <c r="A24" s="773"/>
      <c r="B24" s="1203" t="s">
        <v>6789</v>
      </c>
      <c r="C24" s="1203"/>
      <c r="D24" s="1203"/>
      <c r="E24" s="1203"/>
      <c r="F24" s="1204"/>
    </row>
    <row r="25" spans="1:6" ht="15.75" thickBot="1">
      <c r="A25" s="774" t="s">
        <v>6775</v>
      </c>
      <c r="B25" s="775" t="s">
        <v>6776</v>
      </c>
      <c r="C25" s="776" t="s">
        <v>6777</v>
      </c>
      <c r="D25" s="776" t="s">
        <v>6778</v>
      </c>
      <c r="E25" s="776" t="s">
        <v>6779</v>
      </c>
      <c r="F25" s="776" t="s">
        <v>6780</v>
      </c>
    </row>
    <row r="26" spans="1:6" ht="15.75" thickBot="1">
      <c r="A26" s="777" t="s">
        <v>6781</v>
      </c>
      <c r="B26" s="781">
        <f>B27+B31</f>
        <v>44610055093</v>
      </c>
      <c r="C26" s="781">
        <f>C27+C31</f>
        <v>41096232722</v>
      </c>
      <c r="D26" s="781" t="s">
        <v>6790</v>
      </c>
      <c r="E26" s="781">
        <f>E27+E31</f>
        <v>19902165288</v>
      </c>
      <c r="F26" s="781" t="s">
        <v>6791</v>
      </c>
    </row>
    <row r="27" spans="1:6" ht="15.75" thickBot="1">
      <c r="A27" s="780" t="s">
        <v>6784</v>
      </c>
      <c r="B27" s="781">
        <f>B28+B29</f>
        <v>1895265615</v>
      </c>
      <c r="C27" s="781">
        <f>C28+C29</f>
        <v>1654040753</v>
      </c>
      <c r="D27" s="781" t="s">
        <v>6792</v>
      </c>
      <c r="E27" s="781">
        <f>E28+E29</f>
        <v>986987656</v>
      </c>
      <c r="F27" s="781" t="s">
        <v>6793</v>
      </c>
    </row>
    <row r="28" spans="1:6" ht="15.75" thickBot="1">
      <c r="A28" s="782" t="s">
        <v>6785</v>
      </c>
      <c r="B28" s="787">
        <v>1268000000</v>
      </c>
      <c r="C28" s="786">
        <v>1073875598</v>
      </c>
      <c r="D28" s="783">
        <v>84.69</v>
      </c>
      <c r="E28" s="786">
        <v>423026131</v>
      </c>
      <c r="F28" s="783">
        <v>33.36</v>
      </c>
    </row>
    <row r="29" spans="1:6" ht="15.75" thickBot="1">
      <c r="A29" s="782" t="s">
        <v>6786</v>
      </c>
      <c r="B29" s="787">
        <v>627265615</v>
      </c>
      <c r="C29" s="786">
        <v>580165155</v>
      </c>
      <c r="D29" s="783">
        <v>92.49</v>
      </c>
      <c r="E29" s="786">
        <v>563961525</v>
      </c>
      <c r="F29" s="783">
        <v>89.91</v>
      </c>
    </row>
    <row r="30" spans="1:6" ht="15.75" thickBot="1">
      <c r="A30" s="782"/>
      <c r="B30" s="787"/>
      <c r="C30" s="786"/>
      <c r="D30" s="786"/>
      <c r="E30" s="786"/>
      <c r="F30" s="786"/>
    </row>
    <row r="31" spans="1:6" ht="15.75" thickBot="1">
      <c r="A31" s="780" t="s">
        <v>6787</v>
      </c>
      <c r="B31" s="781">
        <f>B32+B33</f>
        <v>42714789478</v>
      </c>
      <c r="C31" s="781">
        <f>C32+C33</f>
        <v>39442191969</v>
      </c>
      <c r="D31" s="781">
        <v>92.34</v>
      </c>
      <c r="E31" s="781">
        <f>E32+E33</f>
        <v>18915177632</v>
      </c>
      <c r="F31" s="781">
        <v>44.28</v>
      </c>
    </row>
    <row r="32" spans="1:6" ht="15.75" thickBot="1">
      <c r="A32" s="782" t="s">
        <v>6788</v>
      </c>
      <c r="B32" s="787">
        <v>25872558000</v>
      </c>
      <c r="C32" s="786">
        <v>22797660715</v>
      </c>
      <c r="D32" s="783">
        <v>88.12</v>
      </c>
      <c r="E32" s="786">
        <v>7413733256</v>
      </c>
      <c r="F32" s="783">
        <v>28.65</v>
      </c>
    </row>
    <row r="33" spans="1:6" ht="15.75" thickBot="1">
      <c r="A33" s="782" t="s">
        <v>6786</v>
      </c>
      <c r="B33" s="787">
        <v>16842231478</v>
      </c>
      <c r="C33" s="786">
        <v>16644531254</v>
      </c>
      <c r="D33" s="783">
        <v>98.83</v>
      </c>
      <c r="E33" s="786">
        <v>11501444376</v>
      </c>
      <c r="F33" s="783">
        <v>68.290000000000006</v>
      </c>
    </row>
    <row r="34" spans="1:6">
      <c r="A34" s="763"/>
      <c r="B34"/>
      <c r="C34"/>
      <c r="D34"/>
      <c r="E34"/>
      <c r="F34"/>
    </row>
    <row r="35" spans="1:6">
      <c r="A35" s="763"/>
      <c r="B35"/>
      <c r="C35"/>
      <c r="D35"/>
      <c r="E35"/>
      <c r="F35"/>
    </row>
    <row r="36" spans="1:6">
      <c r="A36" s="763"/>
      <c r="B36"/>
      <c r="C36"/>
      <c r="D36"/>
      <c r="E36"/>
      <c r="F36"/>
    </row>
    <row r="37" spans="1:6" ht="15.75" thickBot="1">
      <c r="A37" s="763"/>
      <c r="B37"/>
      <c r="C37"/>
      <c r="D37"/>
      <c r="E37"/>
      <c r="F37"/>
    </row>
    <row r="38" spans="1:6" ht="15.75" thickBot="1">
      <c r="A38" s="773"/>
      <c r="B38" s="1201" t="s">
        <v>6794</v>
      </c>
      <c r="C38" s="1201"/>
      <c r="D38" s="1201"/>
      <c r="E38" s="1201"/>
      <c r="F38" s="1202"/>
    </row>
    <row r="39" spans="1:6" ht="15.75" thickBot="1">
      <c r="A39" s="774" t="s">
        <v>6775</v>
      </c>
      <c r="B39" s="775" t="s">
        <v>6776</v>
      </c>
      <c r="C39" s="776" t="s">
        <v>6777</v>
      </c>
      <c r="D39" s="776" t="s">
        <v>6778</v>
      </c>
      <c r="E39" s="776" t="s">
        <v>6779</v>
      </c>
      <c r="F39" s="776" t="s">
        <v>6780</v>
      </c>
    </row>
    <row r="40" spans="1:6" ht="15.75" thickBot="1">
      <c r="A40" s="777" t="s">
        <v>6781</v>
      </c>
      <c r="B40" s="778">
        <v>44666124434</v>
      </c>
      <c r="C40" s="779">
        <v>44226802776</v>
      </c>
      <c r="D40" s="779">
        <v>99.02</v>
      </c>
      <c r="E40" s="779">
        <v>27057567282</v>
      </c>
      <c r="F40" s="779">
        <v>60.58</v>
      </c>
    </row>
    <row r="41" spans="1:6" ht="15.75" thickBot="1">
      <c r="A41" s="780" t="s">
        <v>6784</v>
      </c>
      <c r="B41" s="778">
        <v>2765469097</v>
      </c>
      <c r="C41" s="778">
        <v>2523673552</v>
      </c>
      <c r="D41" s="778">
        <v>91.26</v>
      </c>
      <c r="E41" s="778">
        <v>1994695782</v>
      </c>
      <c r="F41" s="781">
        <v>72.13</v>
      </c>
    </row>
    <row r="42" spans="1:6" ht="15.75" thickBot="1">
      <c r="A42" s="782" t="s">
        <v>6795</v>
      </c>
      <c r="B42" s="788">
        <v>1323000000</v>
      </c>
      <c r="C42" s="785">
        <v>1114403515</v>
      </c>
      <c r="D42" s="789">
        <v>84.23</v>
      </c>
      <c r="E42" s="785">
        <v>591778809</v>
      </c>
      <c r="F42" s="783">
        <v>44.73</v>
      </c>
    </row>
    <row r="43" spans="1:6" ht="15.75" thickBot="1">
      <c r="A43" s="782" t="s">
        <v>6786</v>
      </c>
      <c r="B43" s="784">
        <v>667053097</v>
      </c>
      <c r="C43" s="785">
        <v>641132311</v>
      </c>
      <c r="D43" s="783">
        <v>96.11</v>
      </c>
      <c r="E43" s="785">
        <v>634779247</v>
      </c>
      <c r="F43" s="783">
        <v>95.16</v>
      </c>
    </row>
    <row r="44" spans="1:6" ht="15.75" thickBot="1">
      <c r="A44" s="782"/>
      <c r="B44" s="784"/>
      <c r="C44" s="785"/>
      <c r="D44" s="786"/>
      <c r="E44" s="785"/>
      <c r="F44" s="786"/>
    </row>
    <row r="45" spans="1:6" ht="15.75" thickBot="1">
      <c r="A45" s="780" t="s">
        <v>6787</v>
      </c>
      <c r="B45" s="778">
        <v>41900655337</v>
      </c>
      <c r="C45" s="778">
        <v>41703129224</v>
      </c>
      <c r="D45" s="781">
        <v>99.53</v>
      </c>
      <c r="E45" s="778">
        <v>25062871500</v>
      </c>
      <c r="F45" s="781">
        <v>59.81</v>
      </c>
    </row>
    <row r="46" spans="1:6" ht="15.75" thickBot="1">
      <c r="A46" s="782" t="s">
        <v>6788</v>
      </c>
      <c r="B46" s="784">
        <v>21373641000</v>
      </c>
      <c r="C46" s="785">
        <v>21249407365</v>
      </c>
      <c r="D46" s="783">
        <v>99.42</v>
      </c>
      <c r="E46" s="785">
        <v>8148464040</v>
      </c>
      <c r="F46" s="783">
        <v>38.119999999999997</v>
      </c>
    </row>
    <row r="47" spans="1:6" ht="15.75" thickBot="1">
      <c r="A47" s="782" t="s">
        <v>6786</v>
      </c>
      <c r="B47" s="784">
        <v>20527014337</v>
      </c>
      <c r="C47" s="785">
        <v>20453721859</v>
      </c>
      <c r="D47" s="783">
        <v>99.64</v>
      </c>
      <c r="E47" s="785">
        <v>16914407460</v>
      </c>
      <c r="F47" s="783">
        <v>82.4</v>
      </c>
    </row>
    <row r="48" spans="1:6">
      <c r="A48" s="763"/>
      <c r="B48"/>
      <c r="C48"/>
      <c r="D48"/>
      <c r="E48"/>
      <c r="F48"/>
    </row>
    <row r="49" spans="1:6">
      <c r="A49" s="763"/>
      <c r="B49"/>
      <c r="C49"/>
      <c r="D49"/>
      <c r="E49"/>
      <c r="F49"/>
    </row>
    <row r="50" spans="1:6">
      <c r="A50"/>
      <c r="B50" s="862"/>
      <c r="C50"/>
      <c r="D50"/>
      <c r="E50"/>
      <c r="F50"/>
    </row>
    <row r="51" spans="1:6" ht="15.75" thickBot="1">
      <c r="A51"/>
      <c r="B51" s="862"/>
      <c r="C51"/>
      <c r="D51"/>
      <c r="E51"/>
      <c r="F51"/>
    </row>
    <row r="52" spans="1:6" ht="15.75" thickBot="1">
      <c r="A52" s="773"/>
      <c r="B52" s="1201" t="s">
        <v>6796</v>
      </c>
      <c r="C52" s="1201"/>
      <c r="D52" s="1201"/>
      <c r="E52" s="1201"/>
      <c r="F52" s="1202"/>
    </row>
    <row r="53" spans="1:6" ht="15.75" thickBot="1">
      <c r="A53" s="774" t="s">
        <v>6775</v>
      </c>
      <c r="B53" s="775" t="s">
        <v>6776</v>
      </c>
      <c r="C53" s="776" t="s">
        <v>6777</v>
      </c>
      <c r="D53" s="776" t="s">
        <v>6778</v>
      </c>
      <c r="E53" s="776" t="s">
        <v>6779</v>
      </c>
      <c r="F53" s="776" t="s">
        <v>6780</v>
      </c>
    </row>
    <row r="54" spans="1:6" ht="15.75" thickBot="1">
      <c r="A54" s="777" t="s">
        <v>6781</v>
      </c>
      <c r="B54" s="778">
        <v>41724583494</v>
      </c>
      <c r="C54" s="779">
        <v>20783018273</v>
      </c>
      <c r="D54" s="790">
        <v>49.81</v>
      </c>
      <c r="E54" s="779">
        <v>2952297130</v>
      </c>
      <c r="F54" s="790">
        <v>7.08</v>
      </c>
    </row>
    <row r="55" spans="1:6" ht="15.75" thickBot="1">
      <c r="A55" s="780" t="s">
        <v>6784</v>
      </c>
      <c r="B55" s="778">
        <v>2719977770</v>
      </c>
      <c r="C55" s="778">
        <v>1764180633</v>
      </c>
      <c r="D55" s="791">
        <v>64.86</v>
      </c>
      <c r="E55" s="778">
        <v>516782970</v>
      </c>
      <c r="F55" s="781">
        <v>19</v>
      </c>
    </row>
    <row r="56" spans="1:6" ht="15.75" thickBot="1">
      <c r="A56" s="782" t="s">
        <v>6795</v>
      </c>
      <c r="B56" s="788">
        <v>1387000000</v>
      </c>
      <c r="C56" s="785">
        <v>431203770</v>
      </c>
      <c r="D56" s="789">
        <v>31.9</v>
      </c>
      <c r="E56" s="785">
        <v>41419203</v>
      </c>
      <c r="F56" s="783">
        <v>3.06</v>
      </c>
    </row>
    <row r="57" spans="1:6" ht="15.75" thickBot="1">
      <c r="A57" s="782" t="s">
        <v>6786</v>
      </c>
      <c r="B57" s="784">
        <v>528977770</v>
      </c>
      <c r="C57" s="785">
        <v>528976863</v>
      </c>
      <c r="D57" s="783">
        <v>100</v>
      </c>
      <c r="E57" s="785">
        <v>273077769</v>
      </c>
      <c r="F57" s="783">
        <v>51.62</v>
      </c>
    </row>
    <row r="58" spans="1:6" ht="15.75" thickBot="1">
      <c r="A58" s="782"/>
      <c r="B58" s="784"/>
      <c r="C58" s="785"/>
      <c r="D58" s="786"/>
      <c r="E58" s="785"/>
      <c r="F58" s="786"/>
    </row>
    <row r="59" spans="1:6" ht="15.75" thickBot="1">
      <c r="A59" s="780" t="s">
        <v>6787</v>
      </c>
      <c r="B59" s="778">
        <v>39004605724</v>
      </c>
      <c r="C59" s="778">
        <v>19018837640</v>
      </c>
      <c r="D59" s="781">
        <v>48.76</v>
      </c>
      <c r="E59" s="778">
        <v>2435514160</v>
      </c>
      <c r="F59" s="781">
        <v>6.24</v>
      </c>
    </row>
    <row r="60" spans="1:6" ht="15.75" thickBot="1">
      <c r="A60" s="782" t="s">
        <v>6788</v>
      </c>
      <c r="B60" s="784">
        <v>22364348000</v>
      </c>
      <c r="C60" s="785">
        <v>2448601649</v>
      </c>
      <c r="D60" s="783">
        <v>10.95</v>
      </c>
      <c r="E60" s="785">
        <v>817235256</v>
      </c>
      <c r="F60" s="783">
        <v>3.65</v>
      </c>
    </row>
    <row r="61" spans="1:6" ht="15.75" thickBot="1">
      <c r="A61" s="782" t="s">
        <v>6786</v>
      </c>
      <c r="B61" s="784">
        <v>16640257724</v>
      </c>
      <c r="C61" s="785">
        <v>16570235991</v>
      </c>
      <c r="D61" s="783">
        <v>99.58</v>
      </c>
      <c r="E61" s="785">
        <v>1618278904</v>
      </c>
      <c r="F61" s="783">
        <v>9.73</v>
      </c>
    </row>
  </sheetData>
  <mergeCells count="5">
    <mergeCell ref="B52:F52"/>
    <mergeCell ref="B11:F11"/>
    <mergeCell ref="B38:F38"/>
    <mergeCell ref="B24:F24"/>
    <mergeCell ref="A2:E2"/>
  </mergeCells>
  <phoneticPr fontId="54" type="noConversion"/>
  <pageMargins left="0.7" right="0.7" top="0.75" bottom="0.75" header="0.3" footer="0.3"/>
  <pageSetup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143-F253-4D0C-8A91-59A463161DB7}">
  <dimension ref="A1:O35"/>
  <sheetViews>
    <sheetView workbookViewId="0"/>
  </sheetViews>
  <sheetFormatPr baseColWidth="10" defaultColWidth="11.42578125" defaultRowHeight="12.75"/>
  <cols>
    <col min="1" max="1" width="46.28515625" style="135" customWidth="1"/>
    <col min="2" max="2" width="16.42578125" style="135" customWidth="1"/>
    <col min="3" max="3" width="32.28515625" style="135" customWidth="1"/>
    <col min="4" max="4" width="11.42578125" style="135"/>
    <col min="5" max="5" width="39.85546875" style="135" customWidth="1"/>
    <col min="6" max="6" width="11.42578125" style="135"/>
    <col min="7" max="7" width="30.7109375" style="135" bestFit="1" customWidth="1"/>
    <col min="8" max="8" width="11.42578125" style="135"/>
    <col min="9" max="9" width="31.140625" style="135" customWidth="1"/>
    <col min="10" max="10" width="11.42578125" style="135"/>
    <col min="11" max="11" width="30.28515625" style="135" customWidth="1"/>
    <col min="12" max="12" width="11.42578125" style="135"/>
    <col min="13" max="13" width="37" style="135" customWidth="1"/>
    <col min="14" max="14" width="11.42578125" style="135"/>
    <col min="15" max="15" width="53.5703125" style="135" customWidth="1"/>
    <col min="16" max="16384" width="11.42578125" style="135"/>
  </cols>
  <sheetData>
    <row r="1" spans="1:15" ht="16.5" thickTop="1" thickBot="1">
      <c r="A1" s="487" t="s">
        <v>6797</v>
      </c>
      <c r="B1" s="1208" t="s">
        <v>6798</v>
      </c>
      <c r="C1" s="1209"/>
      <c r="E1" s="1210" t="s">
        <v>6797</v>
      </c>
      <c r="F1" s="1208" t="s">
        <v>6799</v>
      </c>
      <c r="G1" s="1209"/>
      <c r="I1" s="1210" t="s">
        <v>6800</v>
      </c>
      <c r="J1" s="1208" t="s">
        <v>6801</v>
      </c>
      <c r="K1" s="1209"/>
      <c r="M1" s="1210" t="s">
        <v>6800</v>
      </c>
      <c r="N1" s="1208" t="s">
        <v>6802</v>
      </c>
      <c r="O1" s="1209"/>
    </row>
    <row r="2" spans="1:15" ht="15.75" thickBot="1">
      <c r="A2" s="488"/>
      <c r="B2" s="489" t="s">
        <v>6803</v>
      </c>
      <c r="C2" s="489" t="s">
        <v>431</v>
      </c>
      <c r="E2" s="1211"/>
      <c r="F2" s="489" t="s">
        <v>6803</v>
      </c>
      <c r="G2" s="489" t="s">
        <v>431</v>
      </c>
      <c r="I2" s="1211"/>
      <c r="J2" s="489" t="s">
        <v>6803</v>
      </c>
      <c r="K2" s="489" t="s">
        <v>431</v>
      </c>
      <c r="M2" s="1211"/>
      <c r="N2" s="489" t="s">
        <v>6803</v>
      </c>
      <c r="O2" s="489" t="s">
        <v>431</v>
      </c>
    </row>
    <row r="3" spans="1:15" ht="15.75" thickBot="1">
      <c r="A3" s="488" t="s">
        <v>6804</v>
      </c>
      <c r="B3" s="490">
        <v>2</v>
      </c>
      <c r="C3" s="491" t="s">
        <v>6805</v>
      </c>
      <c r="E3" s="488" t="s">
        <v>6804</v>
      </c>
      <c r="F3" s="490">
        <v>2</v>
      </c>
      <c r="G3" s="491" t="s">
        <v>6806</v>
      </c>
      <c r="I3" s="488" t="s">
        <v>6804</v>
      </c>
      <c r="J3" s="490">
        <v>4</v>
      </c>
      <c r="K3" s="491" t="s">
        <v>6807</v>
      </c>
      <c r="M3" s="488" t="s">
        <v>6804</v>
      </c>
      <c r="N3" s="490">
        <v>4</v>
      </c>
      <c r="O3" s="491" t="s">
        <v>6808</v>
      </c>
    </row>
    <row r="4" spans="1:15" ht="15.75" thickBot="1">
      <c r="A4" s="488" t="s">
        <v>6809</v>
      </c>
      <c r="B4" s="490"/>
      <c r="C4" s="491"/>
      <c r="E4" s="488" t="s">
        <v>6809</v>
      </c>
      <c r="F4" s="490"/>
      <c r="G4" s="491"/>
      <c r="I4" s="488" t="s">
        <v>6809</v>
      </c>
      <c r="J4" s="490"/>
      <c r="K4" s="491"/>
      <c r="M4" s="488" t="s">
        <v>6809</v>
      </c>
      <c r="N4" s="490"/>
      <c r="O4" s="491"/>
    </row>
    <row r="5" spans="1:15" ht="15.75" thickBot="1">
      <c r="A5" s="492" t="s">
        <v>6810</v>
      </c>
      <c r="B5" s="490">
        <v>10</v>
      </c>
      <c r="C5" s="491" t="s">
        <v>6811</v>
      </c>
      <c r="E5" s="492" t="s">
        <v>6810</v>
      </c>
      <c r="F5" s="490">
        <v>9</v>
      </c>
      <c r="G5" s="491" t="s">
        <v>6812</v>
      </c>
      <c r="I5" s="492" t="s">
        <v>6810</v>
      </c>
      <c r="J5" s="490">
        <v>5</v>
      </c>
      <c r="K5" s="491" t="s">
        <v>6813</v>
      </c>
      <c r="M5" s="492" t="s">
        <v>6810</v>
      </c>
      <c r="N5" s="490">
        <v>2</v>
      </c>
      <c r="O5" s="491" t="s">
        <v>6814</v>
      </c>
    </row>
    <row r="6" spans="1:15" ht="15.75" thickBot="1">
      <c r="A6" s="493" t="s">
        <v>6815</v>
      </c>
      <c r="B6" s="490">
        <v>2</v>
      </c>
      <c r="C6" s="491" t="s">
        <v>6816</v>
      </c>
      <c r="E6" s="493" t="s">
        <v>6815</v>
      </c>
      <c r="F6" s="490">
        <v>2</v>
      </c>
      <c r="G6" s="491" t="s">
        <v>6817</v>
      </c>
      <c r="I6" s="493" t="s">
        <v>6815</v>
      </c>
      <c r="J6" s="490">
        <v>1</v>
      </c>
      <c r="K6" s="491" t="s">
        <v>6818</v>
      </c>
      <c r="M6" s="493" t="s">
        <v>6815</v>
      </c>
      <c r="N6" s="490">
        <v>3</v>
      </c>
      <c r="O6" s="491" t="s">
        <v>6819</v>
      </c>
    </row>
    <row r="7" spans="1:15" ht="15.75" thickBot="1">
      <c r="A7" s="494" t="s">
        <v>6820</v>
      </c>
      <c r="B7" s="490"/>
      <c r="C7" s="491"/>
      <c r="E7" s="494" t="s">
        <v>6820</v>
      </c>
      <c r="F7" s="490"/>
      <c r="G7" s="491"/>
      <c r="I7" s="494" t="s">
        <v>6820</v>
      </c>
      <c r="J7" s="490"/>
      <c r="K7" s="491"/>
      <c r="M7" s="494" t="s">
        <v>6820</v>
      </c>
      <c r="N7" s="490"/>
      <c r="O7" s="491"/>
    </row>
    <row r="8" spans="1:15" ht="15.75" thickBot="1">
      <c r="A8" s="492" t="s">
        <v>6821</v>
      </c>
      <c r="B8" s="490">
        <v>4</v>
      </c>
      <c r="C8" s="491" t="s">
        <v>6822</v>
      </c>
      <c r="E8" s="492" t="s">
        <v>6821</v>
      </c>
      <c r="F8" s="490">
        <v>5</v>
      </c>
      <c r="G8" s="491" t="s">
        <v>6823</v>
      </c>
      <c r="I8" s="492" t="s">
        <v>6821</v>
      </c>
      <c r="J8" s="490">
        <v>9</v>
      </c>
      <c r="K8" s="491" t="s">
        <v>6824</v>
      </c>
      <c r="M8" s="492" t="s">
        <v>6821</v>
      </c>
      <c r="N8" s="490">
        <v>4</v>
      </c>
      <c r="O8" s="491" t="s">
        <v>6825</v>
      </c>
    </row>
    <row r="9" spans="1:15" ht="15.75" thickBot="1">
      <c r="A9" s="488" t="s">
        <v>6826</v>
      </c>
      <c r="B9" s="490">
        <v>1</v>
      </c>
      <c r="C9" s="491" t="s">
        <v>6827</v>
      </c>
      <c r="E9" s="488" t="s">
        <v>6826</v>
      </c>
      <c r="F9" s="490"/>
      <c r="G9" s="491"/>
      <c r="I9" s="488" t="s">
        <v>6826</v>
      </c>
      <c r="J9" s="490">
        <v>3</v>
      </c>
      <c r="K9" s="491" t="s">
        <v>6828</v>
      </c>
      <c r="M9" s="488" t="s">
        <v>6826</v>
      </c>
      <c r="N9" s="490">
        <v>1</v>
      </c>
      <c r="O9" s="491" t="s">
        <v>6829</v>
      </c>
    </row>
    <row r="10" spans="1:15" ht="15.75" thickBot="1">
      <c r="A10" s="488" t="s">
        <v>6830</v>
      </c>
      <c r="B10" s="490">
        <v>9</v>
      </c>
      <c r="C10" s="491" t="s">
        <v>6831</v>
      </c>
      <c r="E10" s="488" t="s">
        <v>6830</v>
      </c>
      <c r="F10" s="490">
        <v>6</v>
      </c>
      <c r="G10" s="491" t="s">
        <v>6832</v>
      </c>
      <c r="I10" s="488" t="s">
        <v>6830</v>
      </c>
      <c r="J10" s="490">
        <v>13</v>
      </c>
      <c r="K10" s="491" t="s">
        <v>6833</v>
      </c>
      <c r="M10" s="488" t="s">
        <v>6830</v>
      </c>
      <c r="N10" s="490">
        <v>10</v>
      </c>
      <c r="O10" s="491" t="s">
        <v>6834</v>
      </c>
    </row>
    <row r="11" spans="1:15" ht="15.75" thickBot="1">
      <c r="A11" s="488" t="s">
        <v>6835</v>
      </c>
      <c r="B11" s="490">
        <v>1</v>
      </c>
      <c r="C11" s="491" t="s">
        <v>6836</v>
      </c>
      <c r="E11" s="488" t="s">
        <v>6835</v>
      </c>
      <c r="F11" s="490">
        <v>1</v>
      </c>
      <c r="G11" s="491" t="s">
        <v>6837</v>
      </c>
      <c r="I11" s="488" t="s">
        <v>6835</v>
      </c>
      <c r="J11" s="490">
        <v>2</v>
      </c>
      <c r="K11" s="491" t="s">
        <v>6838</v>
      </c>
      <c r="M11" s="488" t="s">
        <v>6835</v>
      </c>
      <c r="N11" s="490">
        <v>1</v>
      </c>
      <c r="O11" s="491" t="s">
        <v>6839</v>
      </c>
    </row>
    <row r="12" spans="1:15" ht="45.75" thickBot="1">
      <c r="A12" s="492" t="s">
        <v>6840</v>
      </c>
      <c r="B12" s="490"/>
      <c r="C12" s="491"/>
      <c r="E12" s="492" t="s">
        <v>6840</v>
      </c>
      <c r="F12" s="490"/>
      <c r="G12" s="491"/>
      <c r="I12" s="492" t="s">
        <v>6840</v>
      </c>
      <c r="J12" s="490"/>
      <c r="K12" s="491"/>
      <c r="M12" s="492" t="s">
        <v>6840</v>
      </c>
      <c r="N12" s="490"/>
      <c r="O12" s="491"/>
    </row>
    <row r="13" spans="1:15" ht="30.75" thickBot="1">
      <c r="A13" s="492" t="s">
        <v>6841</v>
      </c>
      <c r="B13" s="490">
        <v>2</v>
      </c>
      <c r="C13" s="491" t="s">
        <v>6842</v>
      </c>
      <c r="E13" s="492" t="s">
        <v>6841</v>
      </c>
      <c r="F13" s="490">
        <v>1</v>
      </c>
      <c r="G13" s="491" t="s">
        <v>6843</v>
      </c>
      <c r="I13" s="492" t="s">
        <v>6841</v>
      </c>
      <c r="J13" s="490">
        <v>3</v>
      </c>
      <c r="K13" s="491" t="s">
        <v>6844</v>
      </c>
      <c r="M13" s="492" t="s">
        <v>6841</v>
      </c>
      <c r="N13" s="490">
        <v>5</v>
      </c>
      <c r="O13" s="491" t="s">
        <v>6845</v>
      </c>
    </row>
    <row r="14" spans="1:15" ht="45.75" thickBot="1">
      <c r="A14" s="492" t="s">
        <v>6846</v>
      </c>
      <c r="B14" s="490">
        <v>45</v>
      </c>
      <c r="C14" s="491" t="s">
        <v>6847</v>
      </c>
      <c r="E14" s="492" t="s">
        <v>6846</v>
      </c>
      <c r="F14" s="490">
        <v>57</v>
      </c>
      <c r="G14" s="491" t="s">
        <v>6848</v>
      </c>
      <c r="I14" s="492" t="s">
        <v>6846</v>
      </c>
      <c r="J14" s="490">
        <v>124</v>
      </c>
      <c r="K14" s="491" t="s">
        <v>6849</v>
      </c>
      <c r="M14" s="492" t="s">
        <v>6846</v>
      </c>
      <c r="N14" s="490">
        <v>136</v>
      </c>
      <c r="O14" s="491" t="s">
        <v>6850</v>
      </c>
    </row>
    <row r="15" spans="1:15" ht="45.75" thickBot="1">
      <c r="A15" s="492" t="s">
        <v>6851</v>
      </c>
      <c r="B15" s="490">
        <v>14</v>
      </c>
      <c r="C15" s="491" t="s">
        <v>6852</v>
      </c>
      <c r="E15" s="492" t="s">
        <v>6851</v>
      </c>
      <c r="F15" s="490">
        <v>17</v>
      </c>
      <c r="G15" s="491" t="s">
        <v>6853</v>
      </c>
      <c r="I15" s="492" t="s">
        <v>6851</v>
      </c>
      <c r="J15" s="490">
        <v>37</v>
      </c>
      <c r="K15" s="491" t="s">
        <v>6854</v>
      </c>
      <c r="M15" s="492" t="s">
        <v>6851</v>
      </c>
      <c r="N15" s="490">
        <v>82</v>
      </c>
      <c r="O15" s="491" t="s">
        <v>6855</v>
      </c>
    </row>
    <row r="16" spans="1:15" ht="60.75" thickBot="1">
      <c r="A16" s="492" t="s">
        <v>6856</v>
      </c>
      <c r="B16" s="490">
        <v>10</v>
      </c>
      <c r="C16" s="491" t="s">
        <v>6838</v>
      </c>
      <c r="E16" s="492" t="s">
        <v>6856</v>
      </c>
      <c r="F16" s="490">
        <v>2</v>
      </c>
      <c r="G16" s="491" t="s">
        <v>6857</v>
      </c>
      <c r="I16" s="492" t="s">
        <v>6856</v>
      </c>
      <c r="J16" s="490">
        <v>10</v>
      </c>
      <c r="K16" s="491" t="s">
        <v>6838</v>
      </c>
      <c r="M16" s="492" t="s">
        <v>6856</v>
      </c>
      <c r="N16" s="490">
        <v>1</v>
      </c>
      <c r="O16" s="491" t="s">
        <v>6838</v>
      </c>
    </row>
    <row r="17" spans="1:15" ht="25.5" customHeight="1" thickBot="1">
      <c r="A17" s="495" t="s">
        <v>6858</v>
      </c>
      <c r="B17" s="496">
        <v>100</v>
      </c>
      <c r="C17" s="497" t="s">
        <v>6859</v>
      </c>
      <c r="E17" s="495" t="s">
        <v>6858</v>
      </c>
      <c r="F17" s="496">
        <v>102</v>
      </c>
      <c r="G17" s="497" t="s">
        <v>6860</v>
      </c>
      <c r="I17" s="495" t="s">
        <v>6858</v>
      </c>
      <c r="J17" s="496">
        <v>211</v>
      </c>
      <c r="K17" s="497" t="s">
        <v>6861</v>
      </c>
      <c r="M17" s="495" t="s">
        <v>6858</v>
      </c>
      <c r="N17" s="496">
        <v>249</v>
      </c>
      <c r="O17" s="497" t="s">
        <v>6862</v>
      </c>
    </row>
    <row r="18" spans="1:15" ht="13.5" thickTop="1"/>
    <row r="19" spans="1:15" ht="13.5" customHeight="1" thickBot="1"/>
    <row r="20" spans="1:15" ht="30" customHeight="1" thickTop="1" thickBot="1">
      <c r="A20" s="1210" t="s">
        <v>6863</v>
      </c>
      <c r="B20" s="1208" t="s">
        <v>6798</v>
      </c>
      <c r="C20" s="1209"/>
      <c r="E20" s="1212" t="s">
        <v>6863</v>
      </c>
      <c r="F20" s="1214" t="s">
        <v>6799</v>
      </c>
      <c r="G20" s="1215"/>
      <c r="I20" s="1210" t="s">
        <v>6863</v>
      </c>
      <c r="J20" s="1208" t="s">
        <v>6801</v>
      </c>
      <c r="K20" s="1209"/>
      <c r="M20" s="1210" t="s">
        <v>6863</v>
      </c>
      <c r="N20" s="1208" t="s">
        <v>6864</v>
      </c>
      <c r="O20" s="1209"/>
    </row>
    <row r="21" spans="1:15" ht="15.75" thickBot="1">
      <c r="A21" s="1211"/>
      <c r="B21" s="489" t="s">
        <v>6803</v>
      </c>
      <c r="C21" s="489" t="s">
        <v>431</v>
      </c>
      <c r="E21" s="1213"/>
      <c r="F21" s="489" t="s">
        <v>6803</v>
      </c>
      <c r="G21" s="498" t="s">
        <v>431</v>
      </c>
      <c r="I21" s="1211"/>
      <c r="J21" s="489" t="s">
        <v>6803</v>
      </c>
      <c r="K21" s="489" t="s">
        <v>431</v>
      </c>
      <c r="M21" s="1211"/>
      <c r="N21" s="489" t="s">
        <v>6803</v>
      </c>
      <c r="O21" s="489" t="s">
        <v>431</v>
      </c>
    </row>
    <row r="22" spans="1:15" ht="15.75" thickBot="1">
      <c r="A22" s="492" t="s">
        <v>6865</v>
      </c>
      <c r="B22" s="490">
        <v>1</v>
      </c>
      <c r="C22" s="499" t="s">
        <v>6866</v>
      </c>
      <c r="E22" s="500" t="s">
        <v>6865</v>
      </c>
      <c r="F22" s="490">
        <v>2</v>
      </c>
      <c r="G22" s="499" t="s">
        <v>6867</v>
      </c>
      <c r="I22" s="492" t="s">
        <v>6865</v>
      </c>
      <c r="J22" s="490">
        <v>1</v>
      </c>
      <c r="K22" s="499" t="s">
        <v>6868</v>
      </c>
      <c r="M22" s="492" t="s">
        <v>6865</v>
      </c>
      <c r="N22" s="490">
        <v>1</v>
      </c>
      <c r="O22" s="499" t="s">
        <v>6869</v>
      </c>
    </row>
    <row r="23" spans="1:15" ht="15.75" thickBot="1">
      <c r="A23" s="492" t="s">
        <v>6870</v>
      </c>
      <c r="B23" s="490">
        <v>1</v>
      </c>
      <c r="C23" s="499" t="s">
        <v>6871</v>
      </c>
      <c r="E23" s="500" t="s">
        <v>6870</v>
      </c>
      <c r="F23" s="490"/>
      <c r="G23" s="499"/>
      <c r="I23" s="492" t="s">
        <v>6870</v>
      </c>
      <c r="J23" s="490">
        <v>4</v>
      </c>
      <c r="K23" s="499" t="s">
        <v>6872</v>
      </c>
      <c r="M23" s="492" t="s">
        <v>6870</v>
      </c>
      <c r="N23" s="490">
        <v>1</v>
      </c>
      <c r="O23" s="499" t="s">
        <v>6873</v>
      </c>
    </row>
    <row r="24" spans="1:15" ht="30.75" thickBot="1">
      <c r="A24" s="492" t="s">
        <v>6874</v>
      </c>
      <c r="B24" s="490">
        <v>45</v>
      </c>
      <c r="C24" s="499" t="s">
        <v>6875</v>
      </c>
      <c r="E24" s="500" t="s">
        <v>6874</v>
      </c>
      <c r="F24" s="490">
        <v>57</v>
      </c>
      <c r="G24" s="499" t="s">
        <v>6876</v>
      </c>
      <c r="I24" s="492" t="s">
        <v>6874</v>
      </c>
      <c r="J24" s="490">
        <v>124</v>
      </c>
      <c r="K24" s="499" t="s">
        <v>6877</v>
      </c>
      <c r="M24" s="492" t="s">
        <v>6874</v>
      </c>
      <c r="N24" s="490">
        <v>136</v>
      </c>
      <c r="O24" s="499" t="s">
        <v>6878</v>
      </c>
    </row>
    <row r="25" spans="1:15" ht="30.75" thickBot="1">
      <c r="A25" s="492" t="s">
        <v>6879</v>
      </c>
      <c r="B25" s="490">
        <v>14</v>
      </c>
      <c r="C25" s="499" t="s">
        <v>6880</v>
      </c>
      <c r="E25" s="500" t="s">
        <v>6879</v>
      </c>
      <c r="F25" s="490">
        <v>17</v>
      </c>
      <c r="G25" s="499" t="s">
        <v>6881</v>
      </c>
      <c r="I25" s="492" t="s">
        <v>6879</v>
      </c>
      <c r="J25" s="490">
        <v>37</v>
      </c>
      <c r="K25" s="499" t="s">
        <v>6882</v>
      </c>
      <c r="M25" s="492" t="s">
        <v>6879</v>
      </c>
      <c r="N25" s="490">
        <v>82</v>
      </c>
      <c r="O25" s="499" t="s">
        <v>6883</v>
      </c>
    </row>
    <row r="26" spans="1:15" ht="30.75" thickBot="1">
      <c r="A26" s="492" t="s">
        <v>6884</v>
      </c>
      <c r="B26" s="490">
        <v>16</v>
      </c>
      <c r="C26" s="499" t="s">
        <v>6885</v>
      </c>
      <c r="E26" s="500" t="s">
        <v>6884</v>
      </c>
      <c r="F26" s="490">
        <v>11</v>
      </c>
      <c r="G26" s="499" t="s">
        <v>6886</v>
      </c>
      <c r="I26" s="492" t="s">
        <v>6884</v>
      </c>
      <c r="J26" s="490">
        <v>15</v>
      </c>
      <c r="K26" s="499" t="s">
        <v>6887</v>
      </c>
      <c r="M26" s="492" t="s">
        <v>6884</v>
      </c>
      <c r="N26" s="490">
        <v>14</v>
      </c>
      <c r="O26" s="499" t="s">
        <v>6888</v>
      </c>
    </row>
    <row r="27" spans="1:15" ht="15.75" thickBot="1">
      <c r="A27" s="492" t="s">
        <v>6889</v>
      </c>
      <c r="B27" s="490">
        <v>7</v>
      </c>
      <c r="C27" s="499" t="s">
        <v>6890</v>
      </c>
      <c r="E27" s="500" t="s">
        <v>6889</v>
      </c>
      <c r="F27" s="490">
        <v>6</v>
      </c>
      <c r="G27" s="499" t="s">
        <v>6891</v>
      </c>
      <c r="I27" s="492" t="s">
        <v>6889</v>
      </c>
      <c r="J27" s="490">
        <v>6</v>
      </c>
      <c r="K27" s="499" t="s">
        <v>6892</v>
      </c>
      <c r="M27" s="492" t="s">
        <v>6889</v>
      </c>
      <c r="N27" s="490">
        <v>3</v>
      </c>
      <c r="O27" s="499" t="s">
        <v>6893</v>
      </c>
    </row>
    <row r="28" spans="1:15" ht="15.75" thickBot="1">
      <c r="A28" s="492" t="s">
        <v>6894</v>
      </c>
      <c r="B28" s="490">
        <v>1</v>
      </c>
      <c r="C28" s="499" t="s">
        <v>6895</v>
      </c>
      <c r="E28" s="500" t="s">
        <v>6894</v>
      </c>
      <c r="F28" s="490">
        <v>3</v>
      </c>
      <c r="G28" s="499" t="s">
        <v>6896</v>
      </c>
      <c r="I28" s="492" t="s">
        <v>6894</v>
      </c>
      <c r="J28" s="490">
        <v>5</v>
      </c>
      <c r="K28" s="499" t="s">
        <v>6897</v>
      </c>
      <c r="M28" s="492" t="s">
        <v>6894</v>
      </c>
      <c r="N28" s="490">
        <v>4</v>
      </c>
      <c r="O28" s="499" t="s">
        <v>6898</v>
      </c>
    </row>
    <row r="29" spans="1:15" ht="15.75" thickBot="1">
      <c r="A29" s="492" t="s">
        <v>6899</v>
      </c>
      <c r="B29" s="490">
        <v>2</v>
      </c>
      <c r="C29" s="499" t="s">
        <v>6900</v>
      </c>
      <c r="E29" s="500" t="s">
        <v>6899</v>
      </c>
      <c r="F29" s="490">
        <v>2</v>
      </c>
      <c r="G29" s="499" t="s">
        <v>6901</v>
      </c>
      <c r="I29" s="492" t="s">
        <v>6899</v>
      </c>
      <c r="J29" s="490">
        <v>3</v>
      </c>
      <c r="K29" s="499" t="s">
        <v>6902</v>
      </c>
      <c r="M29" s="492" t="s">
        <v>6899</v>
      </c>
      <c r="N29" s="490">
        <v>1</v>
      </c>
      <c r="O29" s="499" t="s">
        <v>6903</v>
      </c>
    </row>
    <row r="30" spans="1:15" ht="15.75" thickBot="1">
      <c r="A30" s="492" t="s">
        <v>6904</v>
      </c>
      <c r="B30" s="490"/>
      <c r="C30" s="499"/>
      <c r="E30" s="500" t="s">
        <v>6904</v>
      </c>
      <c r="F30" s="490"/>
      <c r="G30" s="499"/>
      <c r="I30" s="492" t="s">
        <v>6904</v>
      </c>
      <c r="J30" s="490"/>
      <c r="K30" s="499"/>
      <c r="M30" s="492" t="s">
        <v>6904</v>
      </c>
      <c r="N30" s="490"/>
      <c r="O30" s="499"/>
    </row>
    <row r="31" spans="1:15" ht="15.75" thickBot="1">
      <c r="A31" s="492" t="s">
        <v>6905</v>
      </c>
      <c r="B31" s="490"/>
      <c r="C31" s="499"/>
      <c r="E31" s="501" t="s">
        <v>6905</v>
      </c>
      <c r="F31" s="490">
        <v>2</v>
      </c>
      <c r="G31" s="499" t="s">
        <v>6906</v>
      </c>
      <c r="I31" s="492" t="s">
        <v>6905</v>
      </c>
      <c r="J31" s="490">
        <v>3</v>
      </c>
      <c r="K31" s="499" t="s">
        <v>6907</v>
      </c>
      <c r="M31" s="492" t="s">
        <v>6905</v>
      </c>
      <c r="N31" s="490">
        <v>1</v>
      </c>
      <c r="O31" s="499" t="s">
        <v>6908</v>
      </c>
    </row>
    <row r="32" spans="1:15" ht="15.75" thickBot="1">
      <c r="A32" s="492" t="s">
        <v>6909</v>
      </c>
      <c r="B32" s="490">
        <v>2</v>
      </c>
      <c r="C32" s="499" t="s">
        <v>6910</v>
      </c>
      <c r="E32" s="501" t="s">
        <v>6909</v>
      </c>
      <c r="F32" s="490">
        <v>1</v>
      </c>
      <c r="G32" s="499" t="s">
        <v>6911</v>
      </c>
      <c r="I32" s="492" t="s">
        <v>6909</v>
      </c>
      <c r="J32" s="490">
        <v>2</v>
      </c>
      <c r="K32" s="499" t="s">
        <v>6912</v>
      </c>
      <c r="M32" s="492" t="s">
        <v>6909</v>
      </c>
      <c r="N32" s="490">
        <v>5</v>
      </c>
      <c r="O32" s="499" t="s">
        <v>6913</v>
      </c>
    </row>
    <row r="33" spans="1:15" ht="15.75" thickBot="1">
      <c r="A33" s="492" t="s">
        <v>6914</v>
      </c>
      <c r="B33" s="490">
        <v>11</v>
      </c>
      <c r="C33" s="499" t="s">
        <v>6915</v>
      </c>
      <c r="E33" s="501" t="s">
        <v>6914</v>
      </c>
      <c r="F33" s="490">
        <v>1</v>
      </c>
      <c r="G33" s="502" t="s">
        <v>6916</v>
      </c>
      <c r="I33" s="492" t="s">
        <v>6914</v>
      </c>
      <c r="J33" s="490">
        <v>11</v>
      </c>
      <c r="K33" s="499" t="s">
        <v>6917</v>
      </c>
      <c r="M33" s="492" t="s">
        <v>6914</v>
      </c>
      <c r="N33" s="490">
        <v>1</v>
      </c>
      <c r="O33" s="502" t="s">
        <v>6918</v>
      </c>
    </row>
    <row r="34" spans="1:15" ht="15.75" thickBot="1">
      <c r="A34" s="495" t="s">
        <v>68</v>
      </c>
      <c r="B34" s="496">
        <v>100</v>
      </c>
      <c r="C34" s="503" t="s">
        <v>6919</v>
      </c>
      <c r="E34" s="504" t="s">
        <v>68</v>
      </c>
      <c r="F34" s="496">
        <v>102</v>
      </c>
      <c r="G34" s="503" t="s">
        <v>6920</v>
      </c>
      <c r="I34" s="495" t="s">
        <v>68</v>
      </c>
      <c r="J34" s="496">
        <v>211</v>
      </c>
      <c r="K34" s="503" t="s">
        <v>6921</v>
      </c>
      <c r="M34" s="495" t="s">
        <v>68</v>
      </c>
      <c r="N34" s="496">
        <v>249</v>
      </c>
      <c r="O34" s="503" t="s">
        <v>6922</v>
      </c>
    </row>
    <row r="35" spans="1:15" ht="15.75" thickTop="1">
      <c r="I35" s="505"/>
      <c r="J35"/>
      <c r="K35"/>
    </row>
  </sheetData>
  <sheetProtection formatCells="0" formatColumns="0" formatRows="0" sort="0" autoFilter="0" pivotTables="0"/>
  <mergeCells count="15">
    <mergeCell ref="N1:O1"/>
    <mergeCell ref="A20:A21"/>
    <mergeCell ref="B20:C20"/>
    <mergeCell ref="E20:E21"/>
    <mergeCell ref="F20:G20"/>
    <mergeCell ref="I20:I21"/>
    <mergeCell ref="J20:K20"/>
    <mergeCell ref="M20:M21"/>
    <mergeCell ref="N20:O20"/>
    <mergeCell ref="B1:C1"/>
    <mergeCell ref="E1:E2"/>
    <mergeCell ref="F1:G1"/>
    <mergeCell ref="I1:I2"/>
    <mergeCell ref="J1:K1"/>
    <mergeCell ref="M1:M2"/>
  </mergeCells>
  <pageMargins left="0.75" right="0.75" top="1" bottom="1" header="0" footer="0"/>
  <pageSetup paperSize="9"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686"/>
  <sheetViews>
    <sheetView zoomScale="90" zoomScaleNormal="90" workbookViewId="0"/>
  </sheetViews>
  <sheetFormatPr baseColWidth="10" defaultColWidth="13.85546875" defaultRowHeight="50.25" customHeight="1"/>
  <cols>
    <col min="1" max="1" width="13.85546875" style="439" customWidth="1"/>
    <col min="2" max="2" width="13.85546875" style="440" customWidth="1"/>
    <col min="3" max="3" width="60.42578125" style="441" customWidth="1"/>
    <col min="4" max="4" width="32.42578125" style="440" customWidth="1"/>
    <col min="5" max="5" width="60" style="439" customWidth="1"/>
    <col min="6" max="6" width="46.5703125" style="469" customWidth="1"/>
    <col min="7" max="7" width="57.5703125" style="470" customWidth="1"/>
    <col min="8" max="8" width="32.5703125" style="443" customWidth="1"/>
    <col min="9" max="10" width="13.85546875" style="439" customWidth="1"/>
    <col min="11" max="11" width="13.85546875" style="473" customWidth="1"/>
    <col min="12" max="12" width="13.85546875" style="471" customWidth="1"/>
    <col min="13" max="13" width="13.85546875" style="444" customWidth="1"/>
    <col min="14" max="14" width="13.85546875" style="472" customWidth="1"/>
    <col min="15" max="15" width="13.85546875" style="473" customWidth="1"/>
    <col min="16" max="16" width="41.85546875" style="473" customWidth="1"/>
    <col min="17" max="18" width="13.85546875" style="473" customWidth="1"/>
    <col min="19" max="19" width="44" style="473" customWidth="1"/>
    <col min="20" max="20" width="13.85546875" style="471" customWidth="1"/>
    <col min="21" max="21" width="13.85546875" style="444" customWidth="1"/>
    <col min="22" max="22" width="13.85546875" style="473" customWidth="1"/>
    <col min="23" max="23" width="13.85546875" style="439" customWidth="1"/>
    <col min="24" max="24" width="13.85546875" style="473" customWidth="1"/>
    <col min="25" max="258" width="13.85546875" style="439"/>
    <col min="259" max="259" width="60.42578125" style="439" customWidth="1"/>
    <col min="260" max="260" width="32.42578125" style="439" customWidth="1"/>
    <col min="261" max="261" width="60" style="439" customWidth="1"/>
    <col min="262" max="262" width="46.5703125" style="439" customWidth="1"/>
    <col min="263" max="263" width="57.5703125" style="439" customWidth="1"/>
    <col min="264" max="264" width="32.5703125" style="439" customWidth="1"/>
    <col min="265" max="271" width="13.85546875" style="439"/>
    <col min="272" max="272" width="41.85546875" style="439" customWidth="1"/>
    <col min="273" max="274" width="13.85546875" style="439"/>
    <col min="275" max="275" width="44" style="439" customWidth="1"/>
    <col min="276" max="514" width="13.85546875" style="439"/>
    <col min="515" max="515" width="60.42578125" style="439" customWidth="1"/>
    <col min="516" max="516" width="32.42578125" style="439" customWidth="1"/>
    <col min="517" max="517" width="60" style="439" customWidth="1"/>
    <col min="518" max="518" width="46.5703125" style="439" customWidth="1"/>
    <col min="519" max="519" width="57.5703125" style="439" customWidth="1"/>
    <col min="520" max="520" width="32.5703125" style="439" customWidth="1"/>
    <col min="521" max="527" width="13.85546875" style="439"/>
    <col min="528" max="528" width="41.85546875" style="439" customWidth="1"/>
    <col min="529" max="530" width="13.85546875" style="439"/>
    <col min="531" max="531" width="44" style="439" customWidth="1"/>
    <col min="532" max="770" width="13.85546875" style="439"/>
    <col min="771" max="771" width="60.42578125" style="439" customWidth="1"/>
    <col min="772" max="772" width="32.42578125" style="439" customWidth="1"/>
    <col min="773" max="773" width="60" style="439" customWidth="1"/>
    <col min="774" max="774" width="46.5703125" style="439" customWidth="1"/>
    <col min="775" max="775" width="57.5703125" style="439" customWidth="1"/>
    <col min="776" max="776" width="32.5703125" style="439" customWidth="1"/>
    <col min="777" max="783" width="13.85546875" style="439"/>
    <col min="784" max="784" width="41.85546875" style="439" customWidth="1"/>
    <col min="785" max="786" width="13.85546875" style="439"/>
    <col min="787" max="787" width="44" style="439" customWidth="1"/>
    <col min="788" max="1026" width="13.85546875" style="439"/>
    <col min="1027" max="1027" width="60.42578125" style="439" customWidth="1"/>
    <col min="1028" max="1028" width="32.42578125" style="439" customWidth="1"/>
    <col min="1029" max="1029" width="60" style="439" customWidth="1"/>
    <col min="1030" max="1030" width="46.5703125" style="439" customWidth="1"/>
    <col min="1031" max="1031" width="57.5703125" style="439" customWidth="1"/>
    <col min="1032" max="1032" width="32.5703125" style="439" customWidth="1"/>
    <col min="1033" max="1039" width="13.85546875" style="439"/>
    <col min="1040" max="1040" width="41.85546875" style="439" customWidth="1"/>
    <col min="1041" max="1042" width="13.85546875" style="439"/>
    <col min="1043" max="1043" width="44" style="439" customWidth="1"/>
    <col min="1044" max="1282" width="13.85546875" style="439"/>
    <col min="1283" max="1283" width="60.42578125" style="439" customWidth="1"/>
    <col min="1284" max="1284" width="32.42578125" style="439" customWidth="1"/>
    <col min="1285" max="1285" width="60" style="439" customWidth="1"/>
    <col min="1286" max="1286" width="46.5703125" style="439" customWidth="1"/>
    <col min="1287" max="1287" width="57.5703125" style="439" customWidth="1"/>
    <col min="1288" max="1288" width="32.5703125" style="439" customWidth="1"/>
    <col min="1289" max="1295" width="13.85546875" style="439"/>
    <col min="1296" max="1296" width="41.85546875" style="439" customWidth="1"/>
    <col min="1297" max="1298" width="13.85546875" style="439"/>
    <col min="1299" max="1299" width="44" style="439" customWidth="1"/>
    <col min="1300" max="1538" width="13.85546875" style="439"/>
    <col min="1539" max="1539" width="60.42578125" style="439" customWidth="1"/>
    <col min="1540" max="1540" width="32.42578125" style="439" customWidth="1"/>
    <col min="1541" max="1541" width="60" style="439" customWidth="1"/>
    <col min="1542" max="1542" width="46.5703125" style="439" customWidth="1"/>
    <col min="1543" max="1543" width="57.5703125" style="439" customWidth="1"/>
    <col min="1544" max="1544" width="32.5703125" style="439" customWidth="1"/>
    <col min="1545" max="1551" width="13.85546875" style="439"/>
    <col min="1552" max="1552" width="41.85546875" style="439" customWidth="1"/>
    <col min="1553" max="1554" width="13.85546875" style="439"/>
    <col min="1555" max="1555" width="44" style="439" customWidth="1"/>
    <col min="1556" max="1794" width="13.85546875" style="439"/>
    <col min="1795" max="1795" width="60.42578125" style="439" customWidth="1"/>
    <col min="1796" max="1796" width="32.42578125" style="439" customWidth="1"/>
    <col min="1797" max="1797" width="60" style="439" customWidth="1"/>
    <col min="1798" max="1798" width="46.5703125" style="439" customWidth="1"/>
    <col min="1799" max="1799" width="57.5703125" style="439" customWidth="1"/>
    <col min="1800" max="1800" width="32.5703125" style="439" customWidth="1"/>
    <col min="1801" max="1807" width="13.85546875" style="439"/>
    <col min="1808" max="1808" width="41.85546875" style="439" customWidth="1"/>
    <col min="1809" max="1810" width="13.85546875" style="439"/>
    <col min="1811" max="1811" width="44" style="439" customWidth="1"/>
    <col min="1812" max="2050" width="13.85546875" style="439"/>
    <col min="2051" max="2051" width="60.42578125" style="439" customWidth="1"/>
    <col min="2052" max="2052" width="32.42578125" style="439" customWidth="1"/>
    <col min="2053" max="2053" width="60" style="439" customWidth="1"/>
    <col min="2054" max="2054" width="46.5703125" style="439" customWidth="1"/>
    <col min="2055" max="2055" width="57.5703125" style="439" customWidth="1"/>
    <col min="2056" max="2056" width="32.5703125" style="439" customWidth="1"/>
    <col min="2057" max="2063" width="13.85546875" style="439"/>
    <col min="2064" max="2064" width="41.85546875" style="439" customWidth="1"/>
    <col min="2065" max="2066" width="13.85546875" style="439"/>
    <col min="2067" max="2067" width="44" style="439" customWidth="1"/>
    <col min="2068" max="2306" width="13.85546875" style="439"/>
    <col min="2307" max="2307" width="60.42578125" style="439" customWidth="1"/>
    <col min="2308" max="2308" width="32.42578125" style="439" customWidth="1"/>
    <col min="2309" max="2309" width="60" style="439" customWidth="1"/>
    <col min="2310" max="2310" width="46.5703125" style="439" customWidth="1"/>
    <col min="2311" max="2311" width="57.5703125" style="439" customWidth="1"/>
    <col min="2312" max="2312" width="32.5703125" style="439" customWidth="1"/>
    <col min="2313" max="2319" width="13.85546875" style="439"/>
    <col min="2320" max="2320" width="41.85546875" style="439" customWidth="1"/>
    <col min="2321" max="2322" width="13.85546875" style="439"/>
    <col min="2323" max="2323" width="44" style="439" customWidth="1"/>
    <col min="2324" max="2562" width="13.85546875" style="439"/>
    <col min="2563" max="2563" width="60.42578125" style="439" customWidth="1"/>
    <col min="2564" max="2564" width="32.42578125" style="439" customWidth="1"/>
    <col min="2565" max="2565" width="60" style="439" customWidth="1"/>
    <col min="2566" max="2566" width="46.5703125" style="439" customWidth="1"/>
    <col min="2567" max="2567" width="57.5703125" style="439" customWidth="1"/>
    <col min="2568" max="2568" width="32.5703125" style="439" customWidth="1"/>
    <col min="2569" max="2575" width="13.85546875" style="439"/>
    <col min="2576" max="2576" width="41.85546875" style="439" customWidth="1"/>
    <col min="2577" max="2578" width="13.85546875" style="439"/>
    <col min="2579" max="2579" width="44" style="439" customWidth="1"/>
    <col min="2580" max="2818" width="13.85546875" style="439"/>
    <col min="2819" max="2819" width="60.42578125" style="439" customWidth="1"/>
    <col min="2820" max="2820" width="32.42578125" style="439" customWidth="1"/>
    <col min="2821" max="2821" width="60" style="439" customWidth="1"/>
    <col min="2822" max="2822" width="46.5703125" style="439" customWidth="1"/>
    <col min="2823" max="2823" width="57.5703125" style="439" customWidth="1"/>
    <col min="2824" max="2824" width="32.5703125" style="439" customWidth="1"/>
    <col min="2825" max="2831" width="13.85546875" style="439"/>
    <col min="2832" max="2832" width="41.85546875" style="439" customWidth="1"/>
    <col min="2833" max="2834" width="13.85546875" style="439"/>
    <col min="2835" max="2835" width="44" style="439" customWidth="1"/>
    <col min="2836" max="3074" width="13.85546875" style="439"/>
    <col min="3075" max="3075" width="60.42578125" style="439" customWidth="1"/>
    <col min="3076" max="3076" width="32.42578125" style="439" customWidth="1"/>
    <col min="3077" max="3077" width="60" style="439" customWidth="1"/>
    <col min="3078" max="3078" width="46.5703125" style="439" customWidth="1"/>
    <col min="3079" max="3079" width="57.5703125" style="439" customWidth="1"/>
    <col min="3080" max="3080" width="32.5703125" style="439" customWidth="1"/>
    <col min="3081" max="3087" width="13.85546875" style="439"/>
    <col min="3088" max="3088" width="41.85546875" style="439" customWidth="1"/>
    <col min="3089" max="3090" width="13.85546875" style="439"/>
    <col min="3091" max="3091" width="44" style="439" customWidth="1"/>
    <col min="3092" max="3330" width="13.85546875" style="439"/>
    <col min="3331" max="3331" width="60.42578125" style="439" customWidth="1"/>
    <col min="3332" max="3332" width="32.42578125" style="439" customWidth="1"/>
    <col min="3333" max="3333" width="60" style="439" customWidth="1"/>
    <col min="3334" max="3334" width="46.5703125" style="439" customWidth="1"/>
    <col min="3335" max="3335" width="57.5703125" style="439" customWidth="1"/>
    <col min="3336" max="3336" width="32.5703125" style="439" customWidth="1"/>
    <col min="3337" max="3343" width="13.85546875" style="439"/>
    <col min="3344" max="3344" width="41.85546875" style="439" customWidth="1"/>
    <col min="3345" max="3346" width="13.85546875" style="439"/>
    <col min="3347" max="3347" width="44" style="439" customWidth="1"/>
    <col min="3348" max="3586" width="13.85546875" style="439"/>
    <col min="3587" max="3587" width="60.42578125" style="439" customWidth="1"/>
    <col min="3588" max="3588" width="32.42578125" style="439" customWidth="1"/>
    <col min="3589" max="3589" width="60" style="439" customWidth="1"/>
    <col min="3590" max="3590" width="46.5703125" style="439" customWidth="1"/>
    <col min="3591" max="3591" width="57.5703125" style="439" customWidth="1"/>
    <col min="3592" max="3592" width="32.5703125" style="439" customWidth="1"/>
    <col min="3593" max="3599" width="13.85546875" style="439"/>
    <col min="3600" max="3600" width="41.85546875" style="439" customWidth="1"/>
    <col min="3601" max="3602" width="13.85546875" style="439"/>
    <col min="3603" max="3603" width="44" style="439" customWidth="1"/>
    <col min="3604" max="3842" width="13.85546875" style="439"/>
    <col min="3843" max="3843" width="60.42578125" style="439" customWidth="1"/>
    <col min="3844" max="3844" width="32.42578125" style="439" customWidth="1"/>
    <col min="3845" max="3845" width="60" style="439" customWidth="1"/>
    <col min="3846" max="3846" width="46.5703125" style="439" customWidth="1"/>
    <col min="3847" max="3847" width="57.5703125" style="439" customWidth="1"/>
    <col min="3848" max="3848" width="32.5703125" style="439" customWidth="1"/>
    <col min="3849" max="3855" width="13.85546875" style="439"/>
    <col min="3856" max="3856" width="41.85546875" style="439" customWidth="1"/>
    <col min="3857" max="3858" width="13.85546875" style="439"/>
    <col min="3859" max="3859" width="44" style="439" customWidth="1"/>
    <col min="3860" max="4098" width="13.85546875" style="439"/>
    <col min="4099" max="4099" width="60.42578125" style="439" customWidth="1"/>
    <col min="4100" max="4100" width="32.42578125" style="439" customWidth="1"/>
    <col min="4101" max="4101" width="60" style="439" customWidth="1"/>
    <col min="4102" max="4102" width="46.5703125" style="439" customWidth="1"/>
    <col min="4103" max="4103" width="57.5703125" style="439" customWidth="1"/>
    <col min="4104" max="4104" width="32.5703125" style="439" customWidth="1"/>
    <col min="4105" max="4111" width="13.85546875" style="439"/>
    <col min="4112" max="4112" width="41.85546875" style="439" customWidth="1"/>
    <col min="4113" max="4114" width="13.85546875" style="439"/>
    <col min="4115" max="4115" width="44" style="439" customWidth="1"/>
    <col min="4116" max="4354" width="13.85546875" style="439"/>
    <col min="4355" max="4355" width="60.42578125" style="439" customWidth="1"/>
    <col min="4356" max="4356" width="32.42578125" style="439" customWidth="1"/>
    <col min="4357" max="4357" width="60" style="439" customWidth="1"/>
    <col min="4358" max="4358" width="46.5703125" style="439" customWidth="1"/>
    <col min="4359" max="4359" width="57.5703125" style="439" customWidth="1"/>
    <col min="4360" max="4360" width="32.5703125" style="439" customWidth="1"/>
    <col min="4361" max="4367" width="13.85546875" style="439"/>
    <col min="4368" max="4368" width="41.85546875" style="439" customWidth="1"/>
    <col min="4369" max="4370" width="13.85546875" style="439"/>
    <col min="4371" max="4371" width="44" style="439" customWidth="1"/>
    <col min="4372" max="4610" width="13.85546875" style="439"/>
    <col min="4611" max="4611" width="60.42578125" style="439" customWidth="1"/>
    <col min="4612" max="4612" width="32.42578125" style="439" customWidth="1"/>
    <col min="4613" max="4613" width="60" style="439" customWidth="1"/>
    <col min="4614" max="4614" width="46.5703125" style="439" customWidth="1"/>
    <col min="4615" max="4615" width="57.5703125" style="439" customWidth="1"/>
    <col min="4616" max="4616" width="32.5703125" style="439" customWidth="1"/>
    <col min="4617" max="4623" width="13.85546875" style="439"/>
    <col min="4624" max="4624" width="41.85546875" style="439" customWidth="1"/>
    <col min="4625" max="4626" width="13.85546875" style="439"/>
    <col min="4627" max="4627" width="44" style="439" customWidth="1"/>
    <col min="4628" max="4866" width="13.85546875" style="439"/>
    <col min="4867" max="4867" width="60.42578125" style="439" customWidth="1"/>
    <col min="4868" max="4868" width="32.42578125" style="439" customWidth="1"/>
    <col min="4869" max="4869" width="60" style="439" customWidth="1"/>
    <col min="4870" max="4870" width="46.5703125" style="439" customWidth="1"/>
    <col min="4871" max="4871" width="57.5703125" style="439" customWidth="1"/>
    <col min="4872" max="4872" width="32.5703125" style="439" customWidth="1"/>
    <col min="4873" max="4879" width="13.85546875" style="439"/>
    <col min="4880" max="4880" width="41.85546875" style="439" customWidth="1"/>
    <col min="4881" max="4882" width="13.85546875" style="439"/>
    <col min="4883" max="4883" width="44" style="439" customWidth="1"/>
    <col min="4884" max="5122" width="13.85546875" style="439"/>
    <col min="5123" max="5123" width="60.42578125" style="439" customWidth="1"/>
    <col min="5124" max="5124" width="32.42578125" style="439" customWidth="1"/>
    <col min="5125" max="5125" width="60" style="439" customWidth="1"/>
    <col min="5126" max="5126" width="46.5703125" style="439" customWidth="1"/>
    <col min="5127" max="5127" width="57.5703125" style="439" customWidth="1"/>
    <col min="5128" max="5128" width="32.5703125" style="439" customWidth="1"/>
    <col min="5129" max="5135" width="13.85546875" style="439"/>
    <col min="5136" max="5136" width="41.85546875" style="439" customWidth="1"/>
    <col min="5137" max="5138" width="13.85546875" style="439"/>
    <col min="5139" max="5139" width="44" style="439" customWidth="1"/>
    <col min="5140" max="5378" width="13.85546875" style="439"/>
    <col min="5379" max="5379" width="60.42578125" style="439" customWidth="1"/>
    <col min="5380" max="5380" width="32.42578125" style="439" customWidth="1"/>
    <col min="5381" max="5381" width="60" style="439" customWidth="1"/>
    <col min="5382" max="5382" width="46.5703125" style="439" customWidth="1"/>
    <col min="5383" max="5383" width="57.5703125" style="439" customWidth="1"/>
    <col min="5384" max="5384" width="32.5703125" style="439" customWidth="1"/>
    <col min="5385" max="5391" width="13.85546875" style="439"/>
    <col min="5392" max="5392" width="41.85546875" style="439" customWidth="1"/>
    <col min="5393" max="5394" width="13.85546875" style="439"/>
    <col min="5395" max="5395" width="44" style="439" customWidth="1"/>
    <col min="5396" max="5634" width="13.85546875" style="439"/>
    <col min="5635" max="5635" width="60.42578125" style="439" customWidth="1"/>
    <col min="5636" max="5636" width="32.42578125" style="439" customWidth="1"/>
    <col min="5637" max="5637" width="60" style="439" customWidth="1"/>
    <col min="5638" max="5638" width="46.5703125" style="439" customWidth="1"/>
    <col min="5639" max="5639" width="57.5703125" style="439" customWidth="1"/>
    <col min="5640" max="5640" width="32.5703125" style="439" customWidth="1"/>
    <col min="5641" max="5647" width="13.85546875" style="439"/>
    <col min="5648" max="5648" width="41.85546875" style="439" customWidth="1"/>
    <col min="5649" max="5650" width="13.85546875" style="439"/>
    <col min="5651" max="5651" width="44" style="439" customWidth="1"/>
    <col min="5652" max="5890" width="13.85546875" style="439"/>
    <col min="5891" max="5891" width="60.42578125" style="439" customWidth="1"/>
    <col min="5892" max="5892" width="32.42578125" style="439" customWidth="1"/>
    <col min="5893" max="5893" width="60" style="439" customWidth="1"/>
    <col min="5894" max="5894" width="46.5703125" style="439" customWidth="1"/>
    <col min="5895" max="5895" width="57.5703125" style="439" customWidth="1"/>
    <col min="5896" max="5896" width="32.5703125" style="439" customWidth="1"/>
    <col min="5897" max="5903" width="13.85546875" style="439"/>
    <col min="5904" max="5904" width="41.85546875" style="439" customWidth="1"/>
    <col min="5905" max="5906" width="13.85546875" style="439"/>
    <col min="5907" max="5907" width="44" style="439" customWidth="1"/>
    <col min="5908" max="6146" width="13.85546875" style="439"/>
    <col min="6147" max="6147" width="60.42578125" style="439" customWidth="1"/>
    <col min="6148" max="6148" width="32.42578125" style="439" customWidth="1"/>
    <col min="6149" max="6149" width="60" style="439" customWidth="1"/>
    <col min="6150" max="6150" width="46.5703125" style="439" customWidth="1"/>
    <col min="6151" max="6151" width="57.5703125" style="439" customWidth="1"/>
    <col min="6152" max="6152" width="32.5703125" style="439" customWidth="1"/>
    <col min="6153" max="6159" width="13.85546875" style="439"/>
    <col min="6160" max="6160" width="41.85546875" style="439" customWidth="1"/>
    <col min="6161" max="6162" width="13.85546875" style="439"/>
    <col min="6163" max="6163" width="44" style="439" customWidth="1"/>
    <col min="6164" max="6402" width="13.85546875" style="439"/>
    <col min="6403" max="6403" width="60.42578125" style="439" customWidth="1"/>
    <col min="6404" max="6404" width="32.42578125" style="439" customWidth="1"/>
    <col min="6405" max="6405" width="60" style="439" customWidth="1"/>
    <col min="6406" max="6406" width="46.5703125" style="439" customWidth="1"/>
    <col min="6407" max="6407" width="57.5703125" style="439" customWidth="1"/>
    <col min="6408" max="6408" width="32.5703125" style="439" customWidth="1"/>
    <col min="6409" max="6415" width="13.85546875" style="439"/>
    <col min="6416" max="6416" width="41.85546875" style="439" customWidth="1"/>
    <col min="6417" max="6418" width="13.85546875" style="439"/>
    <col min="6419" max="6419" width="44" style="439" customWidth="1"/>
    <col min="6420" max="6658" width="13.85546875" style="439"/>
    <col min="6659" max="6659" width="60.42578125" style="439" customWidth="1"/>
    <col min="6660" max="6660" width="32.42578125" style="439" customWidth="1"/>
    <col min="6661" max="6661" width="60" style="439" customWidth="1"/>
    <col min="6662" max="6662" width="46.5703125" style="439" customWidth="1"/>
    <col min="6663" max="6663" width="57.5703125" style="439" customWidth="1"/>
    <col min="6664" max="6664" width="32.5703125" style="439" customWidth="1"/>
    <col min="6665" max="6671" width="13.85546875" style="439"/>
    <col min="6672" max="6672" width="41.85546875" style="439" customWidth="1"/>
    <col min="6673" max="6674" width="13.85546875" style="439"/>
    <col min="6675" max="6675" width="44" style="439" customWidth="1"/>
    <col min="6676" max="6914" width="13.85546875" style="439"/>
    <col min="6915" max="6915" width="60.42578125" style="439" customWidth="1"/>
    <col min="6916" max="6916" width="32.42578125" style="439" customWidth="1"/>
    <col min="6917" max="6917" width="60" style="439" customWidth="1"/>
    <col min="6918" max="6918" width="46.5703125" style="439" customWidth="1"/>
    <col min="6919" max="6919" width="57.5703125" style="439" customWidth="1"/>
    <col min="6920" max="6920" width="32.5703125" style="439" customWidth="1"/>
    <col min="6921" max="6927" width="13.85546875" style="439"/>
    <col min="6928" max="6928" width="41.85546875" style="439" customWidth="1"/>
    <col min="6929" max="6930" width="13.85546875" style="439"/>
    <col min="6931" max="6931" width="44" style="439" customWidth="1"/>
    <col min="6932" max="7170" width="13.85546875" style="439"/>
    <col min="7171" max="7171" width="60.42578125" style="439" customWidth="1"/>
    <col min="7172" max="7172" width="32.42578125" style="439" customWidth="1"/>
    <col min="7173" max="7173" width="60" style="439" customWidth="1"/>
    <col min="7174" max="7174" width="46.5703125" style="439" customWidth="1"/>
    <col min="7175" max="7175" width="57.5703125" style="439" customWidth="1"/>
    <col min="7176" max="7176" width="32.5703125" style="439" customWidth="1"/>
    <col min="7177" max="7183" width="13.85546875" style="439"/>
    <col min="7184" max="7184" width="41.85546875" style="439" customWidth="1"/>
    <col min="7185" max="7186" width="13.85546875" style="439"/>
    <col min="7187" max="7187" width="44" style="439" customWidth="1"/>
    <col min="7188" max="7426" width="13.85546875" style="439"/>
    <col min="7427" max="7427" width="60.42578125" style="439" customWidth="1"/>
    <col min="7428" max="7428" width="32.42578125" style="439" customWidth="1"/>
    <col min="7429" max="7429" width="60" style="439" customWidth="1"/>
    <col min="7430" max="7430" width="46.5703125" style="439" customWidth="1"/>
    <col min="7431" max="7431" width="57.5703125" style="439" customWidth="1"/>
    <col min="7432" max="7432" width="32.5703125" style="439" customWidth="1"/>
    <col min="7433" max="7439" width="13.85546875" style="439"/>
    <col min="7440" max="7440" width="41.85546875" style="439" customWidth="1"/>
    <col min="7441" max="7442" width="13.85546875" style="439"/>
    <col min="7443" max="7443" width="44" style="439" customWidth="1"/>
    <col min="7444" max="7682" width="13.85546875" style="439"/>
    <col min="7683" max="7683" width="60.42578125" style="439" customWidth="1"/>
    <col min="7684" max="7684" width="32.42578125" style="439" customWidth="1"/>
    <col min="7685" max="7685" width="60" style="439" customWidth="1"/>
    <col min="7686" max="7686" width="46.5703125" style="439" customWidth="1"/>
    <col min="7687" max="7687" width="57.5703125" style="439" customWidth="1"/>
    <col min="7688" max="7688" width="32.5703125" style="439" customWidth="1"/>
    <col min="7689" max="7695" width="13.85546875" style="439"/>
    <col min="7696" max="7696" width="41.85546875" style="439" customWidth="1"/>
    <col min="7697" max="7698" width="13.85546875" style="439"/>
    <col min="7699" max="7699" width="44" style="439" customWidth="1"/>
    <col min="7700" max="7938" width="13.85546875" style="439"/>
    <col min="7939" max="7939" width="60.42578125" style="439" customWidth="1"/>
    <col min="7940" max="7940" width="32.42578125" style="439" customWidth="1"/>
    <col min="7941" max="7941" width="60" style="439" customWidth="1"/>
    <col min="7942" max="7942" width="46.5703125" style="439" customWidth="1"/>
    <col min="7943" max="7943" width="57.5703125" style="439" customWidth="1"/>
    <col min="7944" max="7944" width="32.5703125" style="439" customWidth="1"/>
    <col min="7945" max="7951" width="13.85546875" style="439"/>
    <col min="7952" max="7952" width="41.85546875" style="439" customWidth="1"/>
    <col min="7953" max="7954" width="13.85546875" style="439"/>
    <col min="7955" max="7955" width="44" style="439" customWidth="1"/>
    <col min="7956" max="8194" width="13.85546875" style="439"/>
    <col min="8195" max="8195" width="60.42578125" style="439" customWidth="1"/>
    <col min="8196" max="8196" width="32.42578125" style="439" customWidth="1"/>
    <col min="8197" max="8197" width="60" style="439" customWidth="1"/>
    <col min="8198" max="8198" width="46.5703125" style="439" customWidth="1"/>
    <col min="8199" max="8199" width="57.5703125" style="439" customWidth="1"/>
    <col min="8200" max="8200" width="32.5703125" style="439" customWidth="1"/>
    <col min="8201" max="8207" width="13.85546875" style="439"/>
    <col min="8208" max="8208" width="41.85546875" style="439" customWidth="1"/>
    <col min="8209" max="8210" width="13.85546875" style="439"/>
    <col min="8211" max="8211" width="44" style="439" customWidth="1"/>
    <col min="8212" max="8450" width="13.85546875" style="439"/>
    <col min="8451" max="8451" width="60.42578125" style="439" customWidth="1"/>
    <col min="8452" max="8452" width="32.42578125" style="439" customWidth="1"/>
    <col min="8453" max="8453" width="60" style="439" customWidth="1"/>
    <col min="8454" max="8454" width="46.5703125" style="439" customWidth="1"/>
    <col min="8455" max="8455" width="57.5703125" style="439" customWidth="1"/>
    <col min="8456" max="8456" width="32.5703125" style="439" customWidth="1"/>
    <col min="8457" max="8463" width="13.85546875" style="439"/>
    <col min="8464" max="8464" width="41.85546875" style="439" customWidth="1"/>
    <col min="8465" max="8466" width="13.85546875" style="439"/>
    <col min="8467" max="8467" width="44" style="439" customWidth="1"/>
    <col min="8468" max="8706" width="13.85546875" style="439"/>
    <col min="8707" max="8707" width="60.42578125" style="439" customWidth="1"/>
    <col min="8708" max="8708" width="32.42578125" style="439" customWidth="1"/>
    <col min="8709" max="8709" width="60" style="439" customWidth="1"/>
    <col min="8710" max="8710" width="46.5703125" style="439" customWidth="1"/>
    <col min="8711" max="8711" width="57.5703125" style="439" customWidth="1"/>
    <col min="8712" max="8712" width="32.5703125" style="439" customWidth="1"/>
    <col min="8713" max="8719" width="13.85546875" style="439"/>
    <col min="8720" max="8720" width="41.85546875" style="439" customWidth="1"/>
    <col min="8721" max="8722" width="13.85546875" style="439"/>
    <col min="8723" max="8723" width="44" style="439" customWidth="1"/>
    <col min="8724" max="8962" width="13.85546875" style="439"/>
    <col min="8963" max="8963" width="60.42578125" style="439" customWidth="1"/>
    <col min="8964" max="8964" width="32.42578125" style="439" customWidth="1"/>
    <col min="8965" max="8965" width="60" style="439" customWidth="1"/>
    <col min="8966" max="8966" width="46.5703125" style="439" customWidth="1"/>
    <col min="8967" max="8967" width="57.5703125" style="439" customWidth="1"/>
    <col min="8968" max="8968" width="32.5703125" style="439" customWidth="1"/>
    <col min="8969" max="8975" width="13.85546875" style="439"/>
    <col min="8976" max="8976" width="41.85546875" style="439" customWidth="1"/>
    <col min="8977" max="8978" width="13.85546875" style="439"/>
    <col min="8979" max="8979" width="44" style="439" customWidth="1"/>
    <col min="8980" max="9218" width="13.85546875" style="439"/>
    <col min="9219" max="9219" width="60.42578125" style="439" customWidth="1"/>
    <col min="9220" max="9220" width="32.42578125" style="439" customWidth="1"/>
    <col min="9221" max="9221" width="60" style="439" customWidth="1"/>
    <col min="9222" max="9222" width="46.5703125" style="439" customWidth="1"/>
    <col min="9223" max="9223" width="57.5703125" style="439" customWidth="1"/>
    <col min="9224" max="9224" width="32.5703125" style="439" customWidth="1"/>
    <col min="9225" max="9231" width="13.85546875" style="439"/>
    <col min="9232" max="9232" width="41.85546875" style="439" customWidth="1"/>
    <col min="9233" max="9234" width="13.85546875" style="439"/>
    <col min="9235" max="9235" width="44" style="439" customWidth="1"/>
    <col min="9236" max="9474" width="13.85546875" style="439"/>
    <col min="9475" max="9475" width="60.42578125" style="439" customWidth="1"/>
    <col min="9476" max="9476" width="32.42578125" style="439" customWidth="1"/>
    <col min="9477" max="9477" width="60" style="439" customWidth="1"/>
    <col min="9478" max="9478" width="46.5703125" style="439" customWidth="1"/>
    <col min="9479" max="9479" width="57.5703125" style="439" customWidth="1"/>
    <col min="9480" max="9480" width="32.5703125" style="439" customWidth="1"/>
    <col min="9481" max="9487" width="13.85546875" style="439"/>
    <col min="9488" max="9488" width="41.85546875" style="439" customWidth="1"/>
    <col min="9489" max="9490" width="13.85546875" style="439"/>
    <col min="9491" max="9491" width="44" style="439" customWidth="1"/>
    <col min="9492" max="9730" width="13.85546875" style="439"/>
    <col min="9731" max="9731" width="60.42578125" style="439" customWidth="1"/>
    <col min="9732" max="9732" width="32.42578125" style="439" customWidth="1"/>
    <col min="9733" max="9733" width="60" style="439" customWidth="1"/>
    <col min="9734" max="9734" width="46.5703125" style="439" customWidth="1"/>
    <col min="9735" max="9735" width="57.5703125" style="439" customWidth="1"/>
    <col min="9736" max="9736" width="32.5703125" style="439" customWidth="1"/>
    <col min="9737" max="9743" width="13.85546875" style="439"/>
    <col min="9744" max="9744" width="41.85546875" style="439" customWidth="1"/>
    <col min="9745" max="9746" width="13.85546875" style="439"/>
    <col min="9747" max="9747" width="44" style="439" customWidth="1"/>
    <col min="9748" max="9986" width="13.85546875" style="439"/>
    <col min="9987" max="9987" width="60.42578125" style="439" customWidth="1"/>
    <col min="9988" max="9988" width="32.42578125" style="439" customWidth="1"/>
    <col min="9989" max="9989" width="60" style="439" customWidth="1"/>
    <col min="9990" max="9990" width="46.5703125" style="439" customWidth="1"/>
    <col min="9991" max="9991" width="57.5703125" style="439" customWidth="1"/>
    <col min="9992" max="9992" width="32.5703125" style="439" customWidth="1"/>
    <col min="9993" max="9999" width="13.85546875" style="439"/>
    <col min="10000" max="10000" width="41.85546875" style="439" customWidth="1"/>
    <col min="10001" max="10002" width="13.85546875" style="439"/>
    <col min="10003" max="10003" width="44" style="439" customWidth="1"/>
    <col min="10004" max="10242" width="13.85546875" style="439"/>
    <col min="10243" max="10243" width="60.42578125" style="439" customWidth="1"/>
    <col min="10244" max="10244" width="32.42578125" style="439" customWidth="1"/>
    <col min="10245" max="10245" width="60" style="439" customWidth="1"/>
    <col min="10246" max="10246" width="46.5703125" style="439" customWidth="1"/>
    <col min="10247" max="10247" width="57.5703125" style="439" customWidth="1"/>
    <col min="10248" max="10248" width="32.5703125" style="439" customWidth="1"/>
    <col min="10249" max="10255" width="13.85546875" style="439"/>
    <col min="10256" max="10256" width="41.85546875" style="439" customWidth="1"/>
    <col min="10257" max="10258" width="13.85546875" style="439"/>
    <col min="10259" max="10259" width="44" style="439" customWidth="1"/>
    <col min="10260" max="10498" width="13.85546875" style="439"/>
    <col min="10499" max="10499" width="60.42578125" style="439" customWidth="1"/>
    <col min="10500" max="10500" width="32.42578125" style="439" customWidth="1"/>
    <col min="10501" max="10501" width="60" style="439" customWidth="1"/>
    <col min="10502" max="10502" width="46.5703125" style="439" customWidth="1"/>
    <col min="10503" max="10503" width="57.5703125" style="439" customWidth="1"/>
    <col min="10504" max="10504" width="32.5703125" style="439" customWidth="1"/>
    <col min="10505" max="10511" width="13.85546875" style="439"/>
    <col min="10512" max="10512" width="41.85546875" style="439" customWidth="1"/>
    <col min="10513" max="10514" width="13.85546875" style="439"/>
    <col min="10515" max="10515" width="44" style="439" customWidth="1"/>
    <col min="10516" max="10754" width="13.85546875" style="439"/>
    <col min="10755" max="10755" width="60.42578125" style="439" customWidth="1"/>
    <col min="10756" max="10756" width="32.42578125" style="439" customWidth="1"/>
    <col min="10757" max="10757" width="60" style="439" customWidth="1"/>
    <col min="10758" max="10758" width="46.5703125" style="439" customWidth="1"/>
    <col min="10759" max="10759" width="57.5703125" style="439" customWidth="1"/>
    <col min="10760" max="10760" width="32.5703125" style="439" customWidth="1"/>
    <col min="10761" max="10767" width="13.85546875" style="439"/>
    <col min="10768" max="10768" width="41.85546875" style="439" customWidth="1"/>
    <col min="10769" max="10770" width="13.85546875" style="439"/>
    <col min="10771" max="10771" width="44" style="439" customWidth="1"/>
    <col min="10772" max="11010" width="13.85546875" style="439"/>
    <col min="11011" max="11011" width="60.42578125" style="439" customWidth="1"/>
    <col min="11012" max="11012" width="32.42578125" style="439" customWidth="1"/>
    <col min="11013" max="11013" width="60" style="439" customWidth="1"/>
    <col min="11014" max="11014" width="46.5703125" style="439" customWidth="1"/>
    <col min="11015" max="11015" width="57.5703125" style="439" customWidth="1"/>
    <col min="11016" max="11016" width="32.5703125" style="439" customWidth="1"/>
    <col min="11017" max="11023" width="13.85546875" style="439"/>
    <col min="11024" max="11024" width="41.85546875" style="439" customWidth="1"/>
    <col min="11025" max="11026" width="13.85546875" style="439"/>
    <col min="11027" max="11027" width="44" style="439" customWidth="1"/>
    <col min="11028" max="11266" width="13.85546875" style="439"/>
    <col min="11267" max="11267" width="60.42578125" style="439" customWidth="1"/>
    <col min="11268" max="11268" width="32.42578125" style="439" customWidth="1"/>
    <col min="11269" max="11269" width="60" style="439" customWidth="1"/>
    <col min="11270" max="11270" width="46.5703125" style="439" customWidth="1"/>
    <col min="11271" max="11271" width="57.5703125" style="439" customWidth="1"/>
    <col min="11272" max="11272" width="32.5703125" style="439" customWidth="1"/>
    <col min="11273" max="11279" width="13.85546875" style="439"/>
    <col min="11280" max="11280" width="41.85546875" style="439" customWidth="1"/>
    <col min="11281" max="11282" width="13.85546875" style="439"/>
    <col min="11283" max="11283" width="44" style="439" customWidth="1"/>
    <col min="11284" max="11522" width="13.85546875" style="439"/>
    <col min="11523" max="11523" width="60.42578125" style="439" customWidth="1"/>
    <col min="11524" max="11524" width="32.42578125" style="439" customWidth="1"/>
    <col min="11525" max="11525" width="60" style="439" customWidth="1"/>
    <col min="11526" max="11526" width="46.5703125" style="439" customWidth="1"/>
    <col min="11527" max="11527" width="57.5703125" style="439" customWidth="1"/>
    <col min="11528" max="11528" width="32.5703125" style="439" customWidth="1"/>
    <col min="11529" max="11535" width="13.85546875" style="439"/>
    <col min="11536" max="11536" width="41.85546875" style="439" customWidth="1"/>
    <col min="11537" max="11538" width="13.85546875" style="439"/>
    <col min="11539" max="11539" width="44" style="439" customWidth="1"/>
    <col min="11540" max="11778" width="13.85546875" style="439"/>
    <col min="11779" max="11779" width="60.42578125" style="439" customWidth="1"/>
    <col min="11780" max="11780" width="32.42578125" style="439" customWidth="1"/>
    <col min="11781" max="11781" width="60" style="439" customWidth="1"/>
    <col min="11782" max="11782" width="46.5703125" style="439" customWidth="1"/>
    <col min="11783" max="11783" width="57.5703125" style="439" customWidth="1"/>
    <col min="11784" max="11784" width="32.5703125" style="439" customWidth="1"/>
    <col min="11785" max="11791" width="13.85546875" style="439"/>
    <col min="11792" max="11792" width="41.85546875" style="439" customWidth="1"/>
    <col min="11793" max="11794" width="13.85546875" style="439"/>
    <col min="11795" max="11795" width="44" style="439" customWidth="1"/>
    <col min="11796" max="12034" width="13.85546875" style="439"/>
    <col min="12035" max="12035" width="60.42578125" style="439" customWidth="1"/>
    <col min="12036" max="12036" width="32.42578125" style="439" customWidth="1"/>
    <col min="12037" max="12037" width="60" style="439" customWidth="1"/>
    <col min="12038" max="12038" width="46.5703125" style="439" customWidth="1"/>
    <col min="12039" max="12039" width="57.5703125" style="439" customWidth="1"/>
    <col min="12040" max="12040" width="32.5703125" style="439" customWidth="1"/>
    <col min="12041" max="12047" width="13.85546875" style="439"/>
    <col min="12048" max="12048" width="41.85546875" style="439" customWidth="1"/>
    <col min="12049" max="12050" width="13.85546875" style="439"/>
    <col min="12051" max="12051" width="44" style="439" customWidth="1"/>
    <col min="12052" max="12290" width="13.85546875" style="439"/>
    <col min="12291" max="12291" width="60.42578125" style="439" customWidth="1"/>
    <col min="12292" max="12292" width="32.42578125" style="439" customWidth="1"/>
    <col min="12293" max="12293" width="60" style="439" customWidth="1"/>
    <col min="12294" max="12294" width="46.5703125" style="439" customWidth="1"/>
    <col min="12295" max="12295" width="57.5703125" style="439" customWidth="1"/>
    <col min="12296" max="12296" width="32.5703125" style="439" customWidth="1"/>
    <col min="12297" max="12303" width="13.85546875" style="439"/>
    <col min="12304" max="12304" width="41.85546875" style="439" customWidth="1"/>
    <col min="12305" max="12306" width="13.85546875" style="439"/>
    <col min="12307" max="12307" width="44" style="439" customWidth="1"/>
    <col min="12308" max="12546" width="13.85546875" style="439"/>
    <col min="12547" max="12547" width="60.42578125" style="439" customWidth="1"/>
    <col min="12548" max="12548" width="32.42578125" style="439" customWidth="1"/>
    <col min="12549" max="12549" width="60" style="439" customWidth="1"/>
    <col min="12550" max="12550" width="46.5703125" style="439" customWidth="1"/>
    <col min="12551" max="12551" width="57.5703125" style="439" customWidth="1"/>
    <col min="12552" max="12552" width="32.5703125" style="439" customWidth="1"/>
    <col min="12553" max="12559" width="13.85546875" style="439"/>
    <col min="12560" max="12560" width="41.85546875" style="439" customWidth="1"/>
    <col min="12561" max="12562" width="13.85546875" style="439"/>
    <col min="12563" max="12563" width="44" style="439" customWidth="1"/>
    <col min="12564" max="12802" width="13.85546875" style="439"/>
    <col min="12803" max="12803" width="60.42578125" style="439" customWidth="1"/>
    <col min="12804" max="12804" width="32.42578125" style="439" customWidth="1"/>
    <col min="12805" max="12805" width="60" style="439" customWidth="1"/>
    <col min="12806" max="12806" width="46.5703125" style="439" customWidth="1"/>
    <col min="12807" max="12807" width="57.5703125" style="439" customWidth="1"/>
    <col min="12808" max="12808" width="32.5703125" style="439" customWidth="1"/>
    <col min="12809" max="12815" width="13.85546875" style="439"/>
    <col min="12816" max="12816" width="41.85546875" style="439" customWidth="1"/>
    <col min="12817" max="12818" width="13.85546875" style="439"/>
    <col min="12819" max="12819" width="44" style="439" customWidth="1"/>
    <col min="12820" max="13058" width="13.85546875" style="439"/>
    <col min="13059" max="13059" width="60.42578125" style="439" customWidth="1"/>
    <col min="13060" max="13060" width="32.42578125" style="439" customWidth="1"/>
    <col min="13061" max="13061" width="60" style="439" customWidth="1"/>
    <col min="13062" max="13062" width="46.5703125" style="439" customWidth="1"/>
    <col min="13063" max="13063" width="57.5703125" style="439" customWidth="1"/>
    <col min="13064" max="13064" width="32.5703125" style="439" customWidth="1"/>
    <col min="13065" max="13071" width="13.85546875" style="439"/>
    <col min="13072" max="13072" width="41.85546875" style="439" customWidth="1"/>
    <col min="13073" max="13074" width="13.85546875" style="439"/>
    <col min="13075" max="13075" width="44" style="439" customWidth="1"/>
    <col min="13076" max="13314" width="13.85546875" style="439"/>
    <col min="13315" max="13315" width="60.42578125" style="439" customWidth="1"/>
    <col min="13316" max="13316" width="32.42578125" style="439" customWidth="1"/>
    <col min="13317" max="13317" width="60" style="439" customWidth="1"/>
    <col min="13318" max="13318" width="46.5703125" style="439" customWidth="1"/>
    <col min="13319" max="13319" width="57.5703125" style="439" customWidth="1"/>
    <col min="13320" max="13320" width="32.5703125" style="439" customWidth="1"/>
    <col min="13321" max="13327" width="13.85546875" style="439"/>
    <col min="13328" max="13328" width="41.85546875" style="439" customWidth="1"/>
    <col min="13329" max="13330" width="13.85546875" style="439"/>
    <col min="13331" max="13331" width="44" style="439" customWidth="1"/>
    <col min="13332" max="13570" width="13.85546875" style="439"/>
    <col min="13571" max="13571" width="60.42578125" style="439" customWidth="1"/>
    <col min="13572" max="13572" width="32.42578125" style="439" customWidth="1"/>
    <col min="13573" max="13573" width="60" style="439" customWidth="1"/>
    <col min="13574" max="13574" width="46.5703125" style="439" customWidth="1"/>
    <col min="13575" max="13575" width="57.5703125" style="439" customWidth="1"/>
    <col min="13576" max="13576" width="32.5703125" style="439" customWidth="1"/>
    <col min="13577" max="13583" width="13.85546875" style="439"/>
    <col min="13584" max="13584" width="41.85546875" style="439" customWidth="1"/>
    <col min="13585" max="13586" width="13.85546875" style="439"/>
    <col min="13587" max="13587" width="44" style="439" customWidth="1"/>
    <col min="13588" max="13826" width="13.85546875" style="439"/>
    <col min="13827" max="13827" width="60.42578125" style="439" customWidth="1"/>
    <col min="13828" max="13828" width="32.42578125" style="439" customWidth="1"/>
    <col min="13829" max="13829" width="60" style="439" customWidth="1"/>
    <col min="13830" max="13830" width="46.5703125" style="439" customWidth="1"/>
    <col min="13831" max="13831" width="57.5703125" style="439" customWidth="1"/>
    <col min="13832" max="13832" width="32.5703125" style="439" customWidth="1"/>
    <col min="13833" max="13839" width="13.85546875" style="439"/>
    <col min="13840" max="13840" width="41.85546875" style="439" customWidth="1"/>
    <col min="13841" max="13842" width="13.85546875" style="439"/>
    <col min="13843" max="13843" width="44" style="439" customWidth="1"/>
    <col min="13844" max="14082" width="13.85546875" style="439"/>
    <col min="14083" max="14083" width="60.42578125" style="439" customWidth="1"/>
    <col min="14084" max="14084" width="32.42578125" style="439" customWidth="1"/>
    <col min="14085" max="14085" width="60" style="439" customWidth="1"/>
    <col min="14086" max="14086" width="46.5703125" style="439" customWidth="1"/>
    <col min="14087" max="14087" width="57.5703125" style="439" customWidth="1"/>
    <col min="14088" max="14088" width="32.5703125" style="439" customWidth="1"/>
    <col min="14089" max="14095" width="13.85546875" style="439"/>
    <col min="14096" max="14096" width="41.85546875" style="439" customWidth="1"/>
    <col min="14097" max="14098" width="13.85546875" style="439"/>
    <col min="14099" max="14099" width="44" style="439" customWidth="1"/>
    <col min="14100" max="14338" width="13.85546875" style="439"/>
    <col min="14339" max="14339" width="60.42578125" style="439" customWidth="1"/>
    <col min="14340" max="14340" width="32.42578125" style="439" customWidth="1"/>
    <col min="14341" max="14341" width="60" style="439" customWidth="1"/>
    <col min="14342" max="14342" width="46.5703125" style="439" customWidth="1"/>
    <col min="14343" max="14343" width="57.5703125" style="439" customWidth="1"/>
    <col min="14344" max="14344" width="32.5703125" style="439" customWidth="1"/>
    <col min="14345" max="14351" width="13.85546875" style="439"/>
    <col min="14352" max="14352" width="41.85546875" style="439" customWidth="1"/>
    <col min="14353" max="14354" width="13.85546875" style="439"/>
    <col min="14355" max="14355" width="44" style="439" customWidth="1"/>
    <col min="14356" max="14594" width="13.85546875" style="439"/>
    <col min="14595" max="14595" width="60.42578125" style="439" customWidth="1"/>
    <col min="14596" max="14596" width="32.42578125" style="439" customWidth="1"/>
    <col min="14597" max="14597" width="60" style="439" customWidth="1"/>
    <col min="14598" max="14598" width="46.5703125" style="439" customWidth="1"/>
    <col min="14599" max="14599" width="57.5703125" style="439" customWidth="1"/>
    <col min="14600" max="14600" width="32.5703125" style="439" customWidth="1"/>
    <col min="14601" max="14607" width="13.85546875" style="439"/>
    <col min="14608" max="14608" width="41.85546875" style="439" customWidth="1"/>
    <col min="14609" max="14610" width="13.85546875" style="439"/>
    <col min="14611" max="14611" width="44" style="439" customWidth="1"/>
    <col min="14612" max="14850" width="13.85546875" style="439"/>
    <col min="14851" max="14851" width="60.42578125" style="439" customWidth="1"/>
    <col min="14852" max="14852" width="32.42578125" style="439" customWidth="1"/>
    <col min="14853" max="14853" width="60" style="439" customWidth="1"/>
    <col min="14854" max="14854" width="46.5703125" style="439" customWidth="1"/>
    <col min="14855" max="14855" width="57.5703125" style="439" customWidth="1"/>
    <col min="14856" max="14856" width="32.5703125" style="439" customWidth="1"/>
    <col min="14857" max="14863" width="13.85546875" style="439"/>
    <col min="14864" max="14864" width="41.85546875" style="439" customWidth="1"/>
    <col min="14865" max="14866" width="13.85546875" style="439"/>
    <col min="14867" max="14867" width="44" style="439" customWidth="1"/>
    <col min="14868" max="15106" width="13.85546875" style="439"/>
    <col min="15107" max="15107" width="60.42578125" style="439" customWidth="1"/>
    <col min="15108" max="15108" width="32.42578125" style="439" customWidth="1"/>
    <col min="15109" max="15109" width="60" style="439" customWidth="1"/>
    <col min="15110" max="15110" width="46.5703125" style="439" customWidth="1"/>
    <col min="15111" max="15111" width="57.5703125" style="439" customWidth="1"/>
    <col min="15112" max="15112" width="32.5703125" style="439" customWidth="1"/>
    <col min="15113" max="15119" width="13.85546875" style="439"/>
    <col min="15120" max="15120" width="41.85546875" style="439" customWidth="1"/>
    <col min="15121" max="15122" width="13.85546875" style="439"/>
    <col min="15123" max="15123" width="44" style="439" customWidth="1"/>
    <col min="15124" max="15362" width="13.85546875" style="439"/>
    <col min="15363" max="15363" width="60.42578125" style="439" customWidth="1"/>
    <col min="15364" max="15364" width="32.42578125" style="439" customWidth="1"/>
    <col min="15365" max="15365" width="60" style="439" customWidth="1"/>
    <col min="15366" max="15366" width="46.5703125" style="439" customWidth="1"/>
    <col min="15367" max="15367" width="57.5703125" style="439" customWidth="1"/>
    <col min="15368" max="15368" width="32.5703125" style="439" customWidth="1"/>
    <col min="15369" max="15375" width="13.85546875" style="439"/>
    <col min="15376" max="15376" width="41.85546875" style="439" customWidth="1"/>
    <col min="15377" max="15378" width="13.85546875" style="439"/>
    <col min="15379" max="15379" width="44" style="439" customWidth="1"/>
    <col min="15380" max="15618" width="13.85546875" style="439"/>
    <col min="15619" max="15619" width="60.42578125" style="439" customWidth="1"/>
    <col min="15620" max="15620" width="32.42578125" style="439" customWidth="1"/>
    <col min="15621" max="15621" width="60" style="439" customWidth="1"/>
    <col min="15622" max="15622" width="46.5703125" style="439" customWidth="1"/>
    <col min="15623" max="15623" width="57.5703125" style="439" customWidth="1"/>
    <col min="15624" max="15624" width="32.5703125" style="439" customWidth="1"/>
    <col min="15625" max="15631" width="13.85546875" style="439"/>
    <col min="15632" max="15632" width="41.85546875" style="439" customWidth="1"/>
    <col min="15633" max="15634" width="13.85546875" style="439"/>
    <col min="15635" max="15635" width="44" style="439" customWidth="1"/>
    <col min="15636" max="15874" width="13.85546875" style="439"/>
    <col min="15875" max="15875" width="60.42578125" style="439" customWidth="1"/>
    <col min="15876" max="15876" width="32.42578125" style="439" customWidth="1"/>
    <col min="15877" max="15877" width="60" style="439" customWidth="1"/>
    <col min="15878" max="15878" width="46.5703125" style="439" customWidth="1"/>
    <col min="15879" max="15879" width="57.5703125" style="439" customWidth="1"/>
    <col min="15880" max="15880" width="32.5703125" style="439" customWidth="1"/>
    <col min="15881" max="15887" width="13.85546875" style="439"/>
    <col min="15888" max="15888" width="41.85546875" style="439" customWidth="1"/>
    <col min="15889" max="15890" width="13.85546875" style="439"/>
    <col min="15891" max="15891" width="44" style="439" customWidth="1"/>
    <col min="15892" max="16130" width="13.85546875" style="439"/>
    <col min="16131" max="16131" width="60.42578125" style="439" customWidth="1"/>
    <col min="16132" max="16132" width="32.42578125" style="439" customWidth="1"/>
    <col min="16133" max="16133" width="60" style="439" customWidth="1"/>
    <col min="16134" max="16134" width="46.5703125" style="439" customWidth="1"/>
    <col min="16135" max="16135" width="57.5703125" style="439" customWidth="1"/>
    <col min="16136" max="16136" width="32.5703125" style="439" customWidth="1"/>
    <col min="16137" max="16143" width="13.85546875" style="439"/>
    <col min="16144" max="16144" width="41.85546875" style="439" customWidth="1"/>
    <col min="16145" max="16146" width="13.85546875" style="439"/>
    <col min="16147" max="16147" width="44" style="439" customWidth="1"/>
    <col min="16148" max="16384" width="13.85546875" style="439"/>
  </cols>
  <sheetData>
    <row r="1" spans="1:25" ht="15.75" customHeight="1">
      <c r="A1" s="870"/>
      <c r="E1" s="870"/>
      <c r="F1" s="440"/>
      <c r="G1" s="442"/>
      <c r="I1" s="870"/>
      <c r="J1" s="870"/>
      <c r="K1" s="870"/>
      <c r="L1" s="444"/>
      <c r="N1" s="870"/>
      <c r="O1" s="870"/>
      <c r="P1" s="870"/>
      <c r="Q1" s="870"/>
      <c r="R1" s="870"/>
      <c r="S1" s="870"/>
      <c r="T1" s="444"/>
      <c r="U1" s="870"/>
      <c r="V1" s="870"/>
      <c r="W1" s="870"/>
      <c r="X1" s="870"/>
      <c r="Y1" s="870"/>
    </row>
    <row r="2" spans="1:25" ht="15.75" customHeight="1">
      <c r="A2" s="870"/>
      <c r="E2" s="870"/>
      <c r="F2" s="440"/>
      <c r="G2" s="442"/>
      <c r="I2" s="870"/>
      <c r="J2" s="870"/>
      <c r="K2" s="870"/>
      <c r="L2" s="444"/>
      <c r="N2" s="870"/>
      <c r="O2" s="870"/>
      <c r="P2" s="870"/>
      <c r="Q2" s="870"/>
      <c r="R2" s="870"/>
      <c r="S2" s="870"/>
      <c r="T2" s="444"/>
      <c r="U2" s="870"/>
      <c r="V2" s="870"/>
      <c r="W2" s="870"/>
      <c r="X2" s="870"/>
      <c r="Y2" s="870"/>
    </row>
    <row r="3" spans="1:25" ht="15.75" customHeight="1">
      <c r="A3" s="870"/>
      <c r="E3" s="870"/>
      <c r="F3" s="440"/>
      <c r="G3" s="442"/>
      <c r="I3" s="870"/>
      <c r="J3" s="870"/>
      <c r="K3" s="870"/>
      <c r="L3" s="444"/>
      <c r="N3" s="870"/>
      <c r="O3" s="870"/>
      <c r="P3" s="870"/>
      <c r="Q3" s="870"/>
      <c r="R3" s="870"/>
      <c r="S3" s="870"/>
      <c r="T3" s="444"/>
      <c r="U3" s="870"/>
      <c r="V3" s="870"/>
      <c r="W3" s="870"/>
      <c r="X3" s="870"/>
      <c r="Y3" s="870"/>
    </row>
    <row r="4" spans="1:25" ht="15.75" customHeight="1">
      <c r="A4" s="870"/>
      <c r="E4" s="870"/>
      <c r="F4" s="440"/>
      <c r="G4" s="442"/>
      <c r="I4" s="870"/>
      <c r="J4" s="870"/>
      <c r="K4" s="870"/>
      <c r="L4" s="444"/>
      <c r="N4" s="870"/>
      <c r="O4" s="870"/>
      <c r="P4" s="870"/>
      <c r="Q4" s="870"/>
      <c r="R4" s="870"/>
      <c r="S4" s="870"/>
      <c r="T4" s="444"/>
      <c r="U4" s="870"/>
      <c r="V4" s="870"/>
      <c r="W4" s="870"/>
      <c r="X4" s="870"/>
      <c r="Y4" s="870"/>
    </row>
    <row r="5" spans="1:25" ht="15.75" customHeight="1">
      <c r="A5" s="870"/>
      <c r="E5" s="870"/>
      <c r="F5" s="440"/>
      <c r="G5" s="442"/>
      <c r="I5" s="870"/>
      <c r="J5" s="870"/>
      <c r="K5" s="444"/>
      <c r="L5" s="444"/>
      <c r="N5" s="870"/>
      <c r="O5" s="870"/>
      <c r="P5" s="870"/>
      <c r="Q5" s="870"/>
      <c r="R5" s="870"/>
      <c r="S5" s="870"/>
      <c r="T5" s="444"/>
      <c r="U5" s="870"/>
      <c r="V5" s="870"/>
      <c r="W5" s="870"/>
      <c r="X5" s="870"/>
      <c r="Y5" s="870"/>
    </row>
    <row r="6" spans="1:25" ht="15.75" customHeight="1">
      <c r="A6" s="870"/>
      <c r="E6" s="870"/>
      <c r="F6" s="440"/>
      <c r="G6" s="442"/>
      <c r="I6" s="870"/>
      <c r="J6" s="870"/>
      <c r="K6" s="870"/>
      <c r="L6" s="444"/>
      <c r="N6" s="870"/>
      <c r="O6" s="870"/>
      <c r="P6" s="870"/>
      <c r="Q6" s="870"/>
      <c r="R6" s="870"/>
      <c r="S6" s="870"/>
      <c r="T6" s="444"/>
      <c r="U6" s="870"/>
      <c r="V6" s="870"/>
      <c r="W6" s="870"/>
      <c r="X6" s="870"/>
      <c r="Y6" s="870"/>
    </row>
    <row r="7" spans="1:25" ht="15.75" customHeight="1">
      <c r="A7" s="870"/>
      <c r="E7" s="870"/>
      <c r="F7" s="440"/>
      <c r="G7" s="442"/>
      <c r="I7" s="870"/>
      <c r="J7" s="870"/>
      <c r="K7" s="870"/>
      <c r="L7" s="444"/>
      <c r="N7" s="870"/>
      <c r="O7" s="870"/>
      <c r="P7" s="870"/>
      <c r="Q7" s="870"/>
      <c r="R7" s="870"/>
      <c r="S7" s="870"/>
      <c r="T7" s="444"/>
      <c r="U7" s="870"/>
      <c r="V7" s="870"/>
      <c r="W7" s="870"/>
      <c r="X7" s="870"/>
      <c r="Y7" s="870"/>
    </row>
    <row r="8" spans="1:25" s="450" customFormat="1" ht="50.25" customHeight="1">
      <c r="A8" s="259" t="s">
        <v>6923</v>
      </c>
      <c r="B8" s="445" t="s">
        <v>6924</v>
      </c>
      <c r="C8" s="272" t="s">
        <v>6925</v>
      </c>
      <c r="D8" s="445" t="s">
        <v>6926</v>
      </c>
      <c r="E8" s="259" t="s">
        <v>6927</v>
      </c>
      <c r="F8" s="445" t="s">
        <v>6928</v>
      </c>
      <c r="G8" s="446" t="s">
        <v>6929</v>
      </c>
      <c r="H8" s="447" t="s">
        <v>6930</v>
      </c>
      <c r="I8" s="259" t="s">
        <v>6931</v>
      </c>
      <c r="J8" s="259" t="s">
        <v>6932</v>
      </c>
      <c r="K8" s="259" t="s">
        <v>6933</v>
      </c>
      <c r="L8" s="448" t="s">
        <v>6934</v>
      </c>
      <c r="M8" s="448" t="s">
        <v>6935</v>
      </c>
      <c r="N8" s="449" t="s">
        <v>6936</v>
      </c>
      <c r="O8" s="259" t="s">
        <v>6937</v>
      </c>
      <c r="P8" s="259" t="s">
        <v>6938</v>
      </c>
      <c r="Q8" s="259" t="s">
        <v>6939</v>
      </c>
      <c r="R8" s="259" t="s">
        <v>6940</v>
      </c>
      <c r="S8" s="259" t="s">
        <v>6941</v>
      </c>
      <c r="T8" s="448" t="s">
        <v>6942</v>
      </c>
      <c r="U8" s="448" t="s">
        <v>6943</v>
      </c>
      <c r="V8" s="259" t="s">
        <v>6944</v>
      </c>
      <c r="W8" s="259" t="s">
        <v>6945</v>
      </c>
      <c r="X8" s="259" t="s">
        <v>491</v>
      </c>
      <c r="Y8" s="259" t="s">
        <v>6946</v>
      </c>
    </row>
    <row r="9" spans="1:25" ht="168" customHeight="1">
      <c r="A9" s="871">
        <v>1</v>
      </c>
      <c r="B9" s="451" t="s">
        <v>6947</v>
      </c>
      <c r="C9" s="271" t="s">
        <v>6948</v>
      </c>
      <c r="D9" s="451" t="s">
        <v>6856</v>
      </c>
      <c r="E9" s="271" t="s">
        <v>6949</v>
      </c>
      <c r="F9" s="451" t="s">
        <v>6950</v>
      </c>
      <c r="G9" s="271" t="s">
        <v>6951</v>
      </c>
      <c r="H9" s="447">
        <v>0</v>
      </c>
      <c r="I9" s="871" t="s">
        <v>6952</v>
      </c>
      <c r="J9" s="871" t="s">
        <v>6952</v>
      </c>
      <c r="K9" s="452" t="s">
        <v>6953</v>
      </c>
      <c r="L9" s="453">
        <v>42374</v>
      </c>
      <c r="M9" s="453">
        <v>43104</v>
      </c>
      <c r="N9" s="871">
        <v>0</v>
      </c>
      <c r="O9" s="871" t="s">
        <v>326</v>
      </c>
      <c r="P9" s="871" t="s">
        <v>6954</v>
      </c>
      <c r="Q9" s="871" t="s">
        <v>6952</v>
      </c>
      <c r="R9" s="871" t="s">
        <v>6952</v>
      </c>
      <c r="S9" s="871" t="s">
        <v>6955</v>
      </c>
      <c r="T9" s="453" t="s">
        <v>6952</v>
      </c>
      <c r="U9" s="871" t="s">
        <v>6952</v>
      </c>
      <c r="V9" s="871" t="s">
        <v>6952</v>
      </c>
      <c r="W9" s="871" t="s">
        <v>326</v>
      </c>
      <c r="X9" s="871" t="s">
        <v>6956</v>
      </c>
      <c r="Y9" s="871" t="s">
        <v>326</v>
      </c>
    </row>
    <row r="10" spans="1:25" ht="118.5" customHeight="1">
      <c r="A10" s="871">
        <v>2016</v>
      </c>
      <c r="B10" s="451" t="s">
        <v>6957</v>
      </c>
      <c r="C10" s="271" t="s">
        <v>6958</v>
      </c>
      <c r="D10" s="451" t="s">
        <v>6856</v>
      </c>
      <c r="E10" s="271" t="s">
        <v>6949</v>
      </c>
      <c r="F10" s="451" t="s">
        <v>6959</v>
      </c>
      <c r="G10" s="271" t="s">
        <v>6951</v>
      </c>
      <c r="H10" s="447">
        <v>0</v>
      </c>
      <c r="I10" s="871" t="s">
        <v>6952</v>
      </c>
      <c r="J10" s="871" t="s">
        <v>6952</v>
      </c>
      <c r="K10" s="452" t="s">
        <v>6953</v>
      </c>
      <c r="L10" s="453">
        <v>42394</v>
      </c>
      <c r="M10" s="453">
        <v>43124</v>
      </c>
      <c r="N10" s="871" t="s">
        <v>6960</v>
      </c>
      <c r="O10" s="871" t="s">
        <v>326</v>
      </c>
      <c r="P10" s="871" t="s">
        <v>6954</v>
      </c>
      <c r="Q10" s="871" t="s">
        <v>6952</v>
      </c>
      <c r="R10" s="871" t="s">
        <v>6952</v>
      </c>
      <c r="S10" s="871" t="s">
        <v>6955</v>
      </c>
      <c r="T10" s="453" t="s">
        <v>6952</v>
      </c>
      <c r="U10" s="871" t="s">
        <v>6952</v>
      </c>
      <c r="V10" s="871" t="s">
        <v>6952</v>
      </c>
      <c r="W10" s="871" t="s">
        <v>326</v>
      </c>
      <c r="X10" s="871" t="s">
        <v>6956</v>
      </c>
      <c r="Y10" s="871" t="s">
        <v>326</v>
      </c>
    </row>
    <row r="11" spans="1:25" ht="118.5" customHeight="1">
      <c r="A11" s="871">
        <v>2016</v>
      </c>
      <c r="B11" s="451" t="s">
        <v>6961</v>
      </c>
      <c r="C11" s="271" t="s">
        <v>6962</v>
      </c>
      <c r="D11" s="451" t="s">
        <v>6856</v>
      </c>
      <c r="E11" s="271" t="s">
        <v>6949</v>
      </c>
      <c r="F11" s="451" t="s">
        <v>6963</v>
      </c>
      <c r="G11" s="271" t="s">
        <v>6951</v>
      </c>
      <c r="H11" s="447">
        <v>0</v>
      </c>
      <c r="I11" s="871" t="s">
        <v>6952</v>
      </c>
      <c r="J11" s="871" t="s">
        <v>6952</v>
      </c>
      <c r="K11" s="452" t="s">
        <v>6953</v>
      </c>
      <c r="L11" s="453">
        <v>42390</v>
      </c>
      <c r="M11" s="453">
        <v>43120</v>
      </c>
      <c r="N11" s="871">
        <v>0</v>
      </c>
      <c r="O11" s="871" t="s">
        <v>326</v>
      </c>
      <c r="P11" s="871" t="s">
        <v>6954</v>
      </c>
      <c r="Q11" s="871" t="s">
        <v>6952</v>
      </c>
      <c r="R11" s="871" t="s">
        <v>6952</v>
      </c>
      <c r="S11" s="871" t="s">
        <v>6955</v>
      </c>
      <c r="T11" s="453" t="s">
        <v>6952</v>
      </c>
      <c r="U11" s="871" t="s">
        <v>6952</v>
      </c>
      <c r="V11" s="871" t="s">
        <v>6952</v>
      </c>
      <c r="W11" s="871" t="s">
        <v>326</v>
      </c>
      <c r="X11" s="871" t="s">
        <v>6956</v>
      </c>
      <c r="Y11" s="871"/>
    </row>
    <row r="12" spans="1:25" ht="118.5" customHeight="1">
      <c r="A12" s="871">
        <v>2016</v>
      </c>
      <c r="B12" s="451" t="s">
        <v>6964</v>
      </c>
      <c r="C12" s="271" t="s">
        <v>6965</v>
      </c>
      <c r="D12" s="451" t="s">
        <v>6856</v>
      </c>
      <c r="E12" s="271" t="s">
        <v>6949</v>
      </c>
      <c r="F12" s="451" t="s">
        <v>6966</v>
      </c>
      <c r="G12" s="271" t="s">
        <v>6951</v>
      </c>
      <c r="H12" s="447">
        <v>0</v>
      </c>
      <c r="I12" s="871" t="s">
        <v>6952</v>
      </c>
      <c r="J12" s="871" t="s">
        <v>6952</v>
      </c>
      <c r="K12" s="452" t="s">
        <v>6953</v>
      </c>
      <c r="L12" s="453">
        <v>42391</v>
      </c>
      <c r="M12" s="453">
        <v>43121</v>
      </c>
      <c r="N12" s="871">
        <v>0</v>
      </c>
      <c r="O12" s="871" t="s">
        <v>326</v>
      </c>
      <c r="P12" s="871" t="s">
        <v>6954</v>
      </c>
      <c r="Q12" s="871" t="s">
        <v>6952</v>
      </c>
      <c r="R12" s="871" t="s">
        <v>6952</v>
      </c>
      <c r="S12" s="871" t="s">
        <v>6955</v>
      </c>
      <c r="T12" s="453" t="s">
        <v>6952</v>
      </c>
      <c r="U12" s="871" t="s">
        <v>6952</v>
      </c>
      <c r="V12" s="871" t="s">
        <v>6952</v>
      </c>
      <c r="W12" s="871" t="s">
        <v>326</v>
      </c>
      <c r="X12" s="871" t="s">
        <v>6956</v>
      </c>
      <c r="Y12" s="871" t="s">
        <v>326</v>
      </c>
    </row>
    <row r="13" spans="1:25" ht="118.5" customHeight="1">
      <c r="A13" s="871">
        <v>2016</v>
      </c>
      <c r="B13" s="451" t="s">
        <v>6967</v>
      </c>
      <c r="C13" s="271" t="s">
        <v>6968</v>
      </c>
      <c r="D13" s="451" t="s">
        <v>6856</v>
      </c>
      <c r="E13" s="271" t="s">
        <v>6949</v>
      </c>
      <c r="F13" s="451" t="s">
        <v>6969</v>
      </c>
      <c r="G13" s="271" t="s">
        <v>6951</v>
      </c>
      <c r="H13" s="447">
        <v>0</v>
      </c>
      <c r="I13" s="871" t="s">
        <v>6952</v>
      </c>
      <c r="J13" s="871" t="s">
        <v>6952</v>
      </c>
      <c r="K13" s="452" t="s">
        <v>6953</v>
      </c>
      <c r="L13" s="453">
        <v>42394</v>
      </c>
      <c r="M13" s="453">
        <v>43124</v>
      </c>
      <c r="N13" s="871">
        <v>0</v>
      </c>
      <c r="O13" s="871" t="s">
        <v>326</v>
      </c>
      <c r="P13" s="871" t="s">
        <v>6954</v>
      </c>
      <c r="Q13" s="871" t="s">
        <v>6952</v>
      </c>
      <c r="R13" s="871" t="s">
        <v>6952</v>
      </c>
      <c r="S13" s="871" t="s">
        <v>6955</v>
      </c>
      <c r="T13" s="453" t="s">
        <v>6952</v>
      </c>
      <c r="U13" s="871" t="s">
        <v>6952</v>
      </c>
      <c r="V13" s="871" t="s">
        <v>6952</v>
      </c>
      <c r="W13" s="871" t="s">
        <v>326</v>
      </c>
      <c r="X13" s="871" t="s">
        <v>6956</v>
      </c>
      <c r="Y13" s="871" t="s">
        <v>326</v>
      </c>
    </row>
    <row r="14" spans="1:25" ht="118.5" customHeight="1">
      <c r="A14" s="871">
        <v>2016</v>
      </c>
      <c r="B14" s="451" t="s">
        <v>6970</v>
      </c>
      <c r="C14" s="271" t="s">
        <v>6971</v>
      </c>
      <c r="D14" s="451" t="s">
        <v>6856</v>
      </c>
      <c r="E14" s="271" t="s">
        <v>6949</v>
      </c>
      <c r="F14" s="451" t="s">
        <v>6972</v>
      </c>
      <c r="G14" s="271" t="s">
        <v>6951</v>
      </c>
      <c r="H14" s="447">
        <v>0</v>
      </c>
      <c r="I14" s="871" t="s">
        <v>6952</v>
      </c>
      <c r="J14" s="871" t="s">
        <v>6952</v>
      </c>
      <c r="K14" s="452" t="s">
        <v>6953</v>
      </c>
      <c r="L14" s="453">
        <v>42395</v>
      </c>
      <c r="M14" s="453">
        <v>43125</v>
      </c>
      <c r="N14" s="871">
        <v>0</v>
      </c>
      <c r="O14" s="871" t="s">
        <v>326</v>
      </c>
      <c r="P14" s="871" t="s">
        <v>6954</v>
      </c>
      <c r="Q14" s="871" t="s">
        <v>6952</v>
      </c>
      <c r="R14" s="871" t="s">
        <v>6952</v>
      </c>
      <c r="S14" s="871" t="s">
        <v>6955</v>
      </c>
      <c r="T14" s="453" t="s">
        <v>6952</v>
      </c>
      <c r="U14" s="871" t="s">
        <v>6952</v>
      </c>
      <c r="V14" s="871" t="s">
        <v>6952</v>
      </c>
      <c r="W14" s="871" t="s">
        <v>326</v>
      </c>
      <c r="X14" s="871" t="s">
        <v>6956</v>
      </c>
      <c r="Y14" s="871" t="s">
        <v>326</v>
      </c>
    </row>
    <row r="15" spans="1:25" ht="118.5" customHeight="1">
      <c r="A15" s="871">
        <v>2016</v>
      </c>
      <c r="B15" s="451" t="s">
        <v>6973</v>
      </c>
      <c r="C15" s="271" t="s">
        <v>6974</v>
      </c>
      <c r="D15" s="451" t="s">
        <v>6851</v>
      </c>
      <c r="E15" s="271" t="s">
        <v>6949</v>
      </c>
      <c r="F15" s="451" t="s">
        <v>6975</v>
      </c>
      <c r="G15" s="446">
        <v>6000000</v>
      </c>
      <c r="H15" s="447">
        <v>6000000</v>
      </c>
      <c r="I15" s="871" t="s">
        <v>6952</v>
      </c>
      <c r="J15" s="871" t="s">
        <v>6952</v>
      </c>
      <c r="K15" s="452" t="s">
        <v>6976</v>
      </c>
      <c r="L15" s="453">
        <v>42415</v>
      </c>
      <c r="M15" s="453">
        <v>42504</v>
      </c>
      <c r="N15" s="871">
        <v>0</v>
      </c>
      <c r="O15" s="871" t="s">
        <v>326</v>
      </c>
      <c r="P15" s="871" t="s">
        <v>6954</v>
      </c>
      <c r="Q15" s="871" t="s">
        <v>6952</v>
      </c>
      <c r="R15" s="871" t="s">
        <v>6952</v>
      </c>
      <c r="S15" s="871" t="s">
        <v>6977</v>
      </c>
      <c r="T15" s="453" t="s">
        <v>6978</v>
      </c>
      <c r="U15" s="871" t="s">
        <v>325</v>
      </c>
      <c r="V15" s="871" t="s">
        <v>6979</v>
      </c>
      <c r="W15" s="871" t="s">
        <v>326</v>
      </c>
      <c r="X15" s="871" t="s">
        <v>6980</v>
      </c>
      <c r="Y15" s="871" t="s">
        <v>326</v>
      </c>
    </row>
    <row r="16" spans="1:25" ht="118.5" customHeight="1">
      <c r="A16" s="871">
        <v>2016</v>
      </c>
      <c r="B16" s="451" t="s">
        <v>6981</v>
      </c>
      <c r="C16" s="271" t="s">
        <v>6982</v>
      </c>
      <c r="D16" s="451" t="s">
        <v>6856</v>
      </c>
      <c r="E16" s="271" t="s">
        <v>6949</v>
      </c>
      <c r="F16" s="451" t="s">
        <v>6983</v>
      </c>
      <c r="G16" s="271" t="s">
        <v>6951</v>
      </c>
      <c r="H16" s="447">
        <v>0</v>
      </c>
      <c r="I16" s="871" t="s">
        <v>6952</v>
      </c>
      <c r="J16" s="871" t="s">
        <v>6952</v>
      </c>
      <c r="K16" s="452" t="s">
        <v>6953</v>
      </c>
      <c r="L16" s="453">
        <v>42398</v>
      </c>
      <c r="M16" s="453">
        <v>43128</v>
      </c>
      <c r="N16" s="871">
        <v>0</v>
      </c>
      <c r="O16" s="871" t="s">
        <v>326</v>
      </c>
      <c r="P16" s="871" t="s">
        <v>6954</v>
      </c>
      <c r="Q16" s="871" t="s">
        <v>6952</v>
      </c>
      <c r="R16" s="871" t="s">
        <v>6952</v>
      </c>
      <c r="S16" s="871" t="s">
        <v>6955</v>
      </c>
      <c r="T16" s="453" t="s">
        <v>6952</v>
      </c>
      <c r="U16" s="871" t="s">
        <v>6952</v>
      </c>
      <c r="V16" s="871" t="s">
        <v>6952</v>
      </c>
      <c r="W16" s="871" t="s">
        <v>326</v>
      </c>
      <c r="X16" s="871" t="s">
        <v>6956</v>
      </c>
      <c r="Y16" s="871" t="s">
        <v>326</v>
      </c>
    </row>
    <row r="17" spans="1:25" ht="118.5" customHeight="1">
      <c r="A17" s="871">
        <v>2016</v>
      </c>
      <c r="B17" s="451" t="s">
        <v>6984</v>
      </c>
      <c r="C17" s="271" t="s">
        <v>6985</v>
      </c>
      <c r="D17" s="451" t="s">
        <v>6856</v>
      </c>
      <c r="E17" s="271" t="s">
        <v>6949</v>
      </c>
      <c r="F17" s="451" t="s">
        <v>6986</v>
      </c>
      <c r="G17" s="271" t="s">
        <v>6951</v>
      </c>
      <c r="H17" s="447">
        <v>0</v>
      </c>
      <c r="I17" s="871" t="s">
        <v>6952</v>
      </c>
      <c r="J17" s="871" t="s">
        <v>6952</v>
      </c>
      <c r="K17" s="452" t="s">
        <v>6953</v>
      </c>
      <c r="L17" s="453">
        <v>42418</v>
      </c>
      <c r="M17" s="453">
        <v>43148</v>
      </c>
      <c r="N17" s="871">
        <v>0</v>
      </c>
      <c r="O17" s="871" t="s">
        <v>326</v>
      </c>
      <c r="P17" s="871" t="s">
        <v>6954</v>
      </c>
      <c r="Q17" s="871" t="s">
        <v>6952</v>
      </c>
      <c r="R17" s="871" t="s">
        <v>6952</v>
      </c>
      <c r="S17" s="871" t="s">
        <v>6955</v>
      </c>
      <c r="T17" s="453" t="s">
        <v>6952</v>
      </c>
      <c r="U17" s="871" t="s">
        <v>6952</v>
      </c>
      <c r="V17" s="871" t="s">
        <v>6952</v>
      </c>
      <c r="W17" s="871" t="s">
        <v>326</v>
      </c>
      <c r="X17" s="871" t="s">
        <v>6956</v>
      </c>
      <c r="Y17" s="871" t="s">
        <v>326</v>
      </c>
    </row>
    <row r="18" spans="1:25" ht="118.5" customHeight="1">
      <c r="A18" s="871">
        <v>2016</v>
      </c>
      <c r="B18" s="451" t="s">
        <v>6987</v>
      </c>
      <c r="C18" s="271" t="s">
        <v>6988</v>
      </c>
      <c r="D18" s="451" t="s">
        <v>6856</v>
      </c>
      <c r="E18" s="271" t="s">
        <v>6949</v>
      </c>
      <c r="F18" s="451" t="s">
        <v>6989</v>
      </c>
      <c r="G18" s="271" t="s">
        <v>6951</v>
      </c>
      <c r="H18" s="447">
        <v>0</v>
      </c>
      <c r="I18" s="871" t="s">
        <v>6952</v>
      </c>
      <c r="J18" s="871" t="s">
        <v>6952</v>
      </c>
      <c r="K18" s="452" t="s">
        <v>6953</v>
      </c>
      <c r="L18" s="453">
        <v>42429</v>
      </c>
      <c r="M18" s="453">
        <v>43159</v>
      </c>
      <c r="N18" s="871">
        <v>0</v>
      </c>
      <c r="O18" s="871" t="s">
        <v>326</v>
      </c>
      <c r="P18" s="871" t="s">
        <v>6954</v>
      </c>
      <c r="Q18" s="871" t="s">
        <v>6952</v>
      </c>
      <c r="R18" s="871" t="s">
        <v>6952</v>
      </c>
      <c r="S18" s="871" t="s">
        <v>6955</v>
      </c>
      <c r="T18" s="453" t="s">
        <v>6952</v>
      </c>
      <c r="U18" s="871" t="s">
        <v>6952</v>
      </c>
      <c r="V18" s="871" t="s">
        <v>6952</v>
      </c>
      <c r="W18" s="871" t="s">
        <v>326</v>
      </c>
      <c r="X18" s="871" t="s">
        <v>6956</v>
      </c>
      <c r="Y18" s="871" t="s">
        <v>326</v>
      </c>
    </row>
    <row r="19" spans="1:25" ht="118.5" customHeight="1">
      <c r="A19" s="871">
        <v>2016</v>
      </c>
      <c r="B19" s="451" t="s">
        <v>6990</v>
      </c>
      <c r="C19" s="271" t="s">
        <v>6991</v>
      </c>
      <c r="D19" s="451" t="s">
        <v>6856</v>
      </c>
      <c r="E19" s="271" t="s">
        <v>6949</v>
      </c>
      <c r="F19" s="451" t="s">
        <v>6992</v>
      </c>
      <c r="G19" s="271" t="s">
        <v>6951</v>
      </c>
      <c r="H19" s="447">
        <v>0</v>
      </c>
      <c r="I19" s="871" t="s">
        <v>6952</v>
      </c>
      <c r="J19" s="871" t="s">
        <v>6952</v>
      </c>
      <c r="K19" s="452" t="s">
        <v>6953</v>
      </c>
      <c r="L19" s="453">
        <v>42436</v>
      </c>
      <c r="M19" s="453">
        <v>43166</v>
      </c>
      <c r="N19" s="871">
        <v>0</v>
      </c>
      <c r="O19" s="871" t="s">
        <v>326</v>
      </c>
      <c r="P19" s="871" t="s">
        <v>6954</v>
      </c>
      <c r="Q19" s="871" t="s">
        <v>6952</v>
      </c>
      <c r="R19" s="871" t="s">
        <v>6952</v>
      </c>
      <c r="S19" s="871" t="s">
        <v>6955</v>
      </c>
      <c r="T19" s="453" t="s">
        <v>6952</v>
      </c>
      <c r="U19" s="871" t="s">
        <v>6952</v>
      </c>
      <c r="V19" s="871" t="s">
        <v>6952</v>
      </c>
      <c r="W19" s="871" t="s">
        <v>326</v>
      </c>
      <c r="X19" s="871" t="s">
        <v>6956</v>
      </c>
      <c r="Y19" s="871" t="s">
        <v>326</v>
      </c>
    </row>
    <row r="20" spans="1:25" ht="118.5" customHeight="1">
      <c r="A20" s="871">
        <v>2016</v>
      </c>
      <c r="B20" s="451" t="s">
        <v>6993</v>
      </c>
      <c r="C20" s="271" t="s">
        <v>6994</v>
      </c>
      <c r="D20" s="451" t="s">
        <v>6846</v>
      </c>
      <c r="E20" s="271" t="s">
        <v>6949</v>
      </c>
      <c r="F20" s="451" t="s">
        <v>6995</v>
      </c>
      <c r="G20" s="446">
        <v>6121867</v>
      </c>
      <c r="H20" s="447">
        <v>6121867</v>
      </c>
      <c r="I20" s="871" t="s">
        <v>6952</v>
      </c>
      <c r="J20" s="871" t="s">
        <v>6952</v>
      </c>
      <c r="K20" s="452" t="s">
        <v>6996</v>
      </c>
      <c r="L20" s="453">
        <v>42451</v>
      </c>
      <c r="M20" s="453">
        <v>42495</v>
      </c>
      <c r="N20" s="871">
        <v>0</v>
      </c>
      <c r="O20" s="871" t="s">
        <v>326</v>
      </c>
      <c r="P20" s="871" t="s">
        <v>6954</v>
      </c>
      <c r="Q20" s="871" t="s">
        <v>6952</v>
      </c>
      <c r="R20" s="871" t="s">
        <v>6952</v>
      </c>
      <c r="S20" s="871" t="s">
        <v>6977</v>
      </c>
      <c r="T20" s="453" t="s">
        <v>6978</v>
      </c>
      <c r="U20" s="871" t="s">
        <v>325</v>
      </c>
      <c r="V20" s="871" t="s">
        <v>6997</v>
      </c>
      <c r="W20" s="871" t="s">
        <v>326</v>
      </c>
      <c r="X20" s="871" t="s">
        <v>6980</v>
      </c>
      <c r="Y20" s="871" t="s">
        <v>326</v>
      </c>
    </row>
    <row r="21" spans="1:25" ht="118.5" customHeight="1">
      <c r="A21" s="871">
        <v>2016</v>
      </c>
      <c r="B21" s="451" t="s">
        <v>6998</v>
      </c>
      <c r="C21" s="271" t="s">
        <v>6999</v>
      </c>
      <c r="D21" s="451" t="s">
        <v>7000</v>
      </c>
      <c r="E21" s="271" t="s">
        <v>6949</v>
      </c>
      <c r="F21" s="451" t="s">
        <v>7001</v>
      </c>
      <c r="G21" s="446">
        <v>21000000</v>
      </c>
      <c r="H21" s="447">
        <v>21000000</v>
      </c>
      <c r="I21" s="871" t="s">
        <v>6952</v>
      </c>
      <c r="J21" s="871" t="s">
        <v>6952</v>
      </c>
      <c r="K21" s="452" t="s">
        <v>7002</v>
      </c>
      <c r="L21" s="453">
        <v>42460</v>
      </c>
      <c r="M21" s="453">
        <v>42765</v>
      </c>
      <c r="N21" s="871">
        <v>0</v>
      </c>
      <c r="O21" s="871" t="s">
        <v>326</v>
      </c>
      <c r="P21" s="871" t="s">
        <v>6954</v>
      </c>
      <c r="Q21" s="871" t="s">
        <v>6952</v>
      </c>
      <c r="R21" s="871" t="s">
        <v>6952</v>
      </c>
      <c r="S21" s="871" t="s">
        <v>6977</v>
      </c>
      <c r="T21" s="453" t="s">
        <v>6978</v>
      </c>
      <c r="U21" s="871" t="s">
        <v>6952</v>
      </c>
      <c r="V21" s="871" t="s">
        <v>6952</v>
      </c>
      <c r="W21" s="871" t="s">
        <v>326</v>
      </c>
      <c r="X21" s="871" t="s">
        <v>6956</v>
      </c>
      <c r="Y21" s="871" t="s">
        <v>326</v>
      </c>
    </row>
    <row r="22" spans="1:25" ht="118.5" customHeight="1">
      <c r="A22" s="871">
        <v>2016</v>
      </c>
      <c r="B22" s="451" t="s">
        <v>7003</v>
      </c>
      <c r="C22" s="271" t="s">
        <v>7004</v>
      </c>
      <c r="D22" s="451" t="s">
        <v>6846</v>
      </c>
      <c r="E22" s="271" t="s">
        <v>6949</v>
      </c>
      <c r="F22" s="451" t="s">
        <v>7005</v>
      </c>
      <c r="G22" s="446">
        <v>6100000</v>
      </c>
      <c r="H22" s="447">
        <v>6100000</v>
      </c>
      <c r="I22" s="871" t="s">
        <v>6952</v>
      </c>
      <c r="J22" s="871" t="s">
        <v>6952</v>
      </c>
      <c r="K22" s="452" t="s">
        <v>7006</v>
      </c>
      <c r="L22" s="453">
        <v>42480</v>
      </c>
      <c r="M22" s="453">
        <v>42540</v>
      </c>
      <c r="N22" s="871">
        <v>0</v>
      </c>
      <c r="O22" s="871" t="s">
        <v>326</v>
      </c>
      <c r="P22" s="871" t="s">
        <v>6954</v>
      </c>
      <c r="Q22" s="871" t="s">
        <v>6952</v>
      </c>
      <c r="R22" s="871" t="s">
        <v>6952</v>
      </c>
      <c r="S22" s="871" t="s">
        <v>6977</v>
      </c>
      <c r="T22" s="453" t="s">
        <v>6978</v>
      </c>
      <c r="U22" s="871" t="s">
        <v>325</v>
      </c>
      <c r="V22" s="871" t="s">
        <v>7007</v>
      </c>
      <c r="W22" s="871" t="s">
        <v>326</v>
      </c>
      <c r="X22" s="871" t="s">
        <v>6980</v>
      </c>
      <c r="Y22" s="871" t="s">
        <v>326</v>
      </c>
    </row>
    <row r="23" spans="1:25" ht="118.5" customHeight="1">
      <c r="A23" s="871">
        <v>2016</v>
      </c>
      <c r="B23" s="451" t="s">
        <v>7008</v>
      </c>
      <c r="C23" s="271" t="s">
        <v>7009</v>
      </c>
      <c r="D23" s="451" t="s">
        <v>6810</v>
      </c>
      <c r="E23" s="271" t="s">
        <v>6949</v>
      </c>
      <c r="F23" s="451" t="s">
        <v>7010</v>
      </c>
      <c r="G23" s="446">
        <v>69653334</v>
      </c>
      <c r="H23" s="447">
        <v>69653334</v>
      </c>
      <c r="I23" s="871" t="s">
        <v>6952</v>
      </c>
      <c r="J23" s="871" t="s">
        <v>6952</v>
      </c>
      <c r="K23" s="452" t="s">
        <v>7011</v>
      </c>
      <c r="L23" s="453">
        <v>42487</v>
      </c>
      <c r="M23" s="453">
        <v>42678</v>
      </c>
      <c r="N23" s="871">
        <v>0</v>
      </c>
      <c r="O23" s="871" t="s">
        <v>7012</v>
      </c>
      <c r="P23" s="871" t="s">
        <v>6954</v>
      </c>
      <c r="Q23" s="871" t="s">
        <v>6952</v>
      </c>
      <c r="R23" s="871" t="s">
        <v>6952</v>
      </c>
      <c r="S23" s="871" t="s">
        <v>7013</v>
      </c>
      <c r="T23" s="453" t="s">
        <v>6978</v>
      </c>
      <c r="U23" s="871" t="s">
        <v>6179</v>
      </c>
      <c r="V23" s="871" t="s">
        <v>7014</v>
      </c>
      <c r="W23" s="871" t="s">
        <v>326</v>
      </c>
      <c r="X23" s="871" t="s">
        <v>6980</v>
      </c>
      <c r="Y23" s="871" t="s">
        <v>326</v>
      </c>
    </row>
    <row r="24" spans="1:25" ht="118.5" customHeight="1">
      <c r="A24" s="871">
        <v>2016</v>
      </c>
      <c r="B24" s="451" t="s">
        <v>7015</v>
      </c>
      <c r="C24" s="271" t="s">
        <v>7016</v>
      </c>
      <c r="D24" s="451" t="s">
        <v>7017</v>
      </c>
      <c r="E24" s="271" t="s">
        <v>6949</v>
      </c>
      <c r="F24" s="451" t="s">
        <v>7018</v>
      </c>
      <c r="G24" s="446">
        <v>19304712</v>
      </c>
      <c r="H24" s="447">
        <v>19304712</v>
      </c>
      <c r="I24" s="871" t="s">
        <v>6952</v>
      </c>
      <c r="J24" s="871" t="s">
        <v>6952</v>
      </c>
      <c r="K24" s="452" t="s">
        <v>7019</v>
      </c>
      <c r="L24" s="453">
        <v>42502</v>
      </c>
      <c r="M24" s="453">
        <v>42746</v>
      </c>
      <c r="N24" s="871">
        <v>0</v>
      </c>
      <c r="O24" s="871" t="s">
        <v>7020</v>
      </c>
      <c r="P24" s="871" t="s">
        <v>6954</v>
      </c>
      <c r="Q24" s="871" t="s">
        <v>6952</v>
      </c>
      <c r="R24" s="871" t="s">
        <v>6952</v>
      </c>
      <c r="S24" s="871" t="s">
        <v>7013</v>
      </c>
      <c r="T24" s="453" t="s">
        <v>6978</v>
      </c>
      <c r="U24" s="871" t="s">
        <v>325</v>
      </c>
      <c r="V24" s="871" t="s">
        <v>7021</v>
      </c>
      <c r="W24" s="871" t="s">
        <v>326</v>
      </c>
      <c r="X24" s="871" t="s">
        <v>6980</v>
      </c>
      <c r="Y24" s="871" t="s">
        <v>326</v>
      </c>
    </row>
    <row r="25" spans="1:25" ht="118.5" customHeight="1">
      <c r="A25" s="871">
        <v>2016</v>
      </c>
      <c r="B25" s="451" t="s">
        <v>7022</v>
      </c>
      <c r="C25" s="271" t="s">
        <v>7023</v>
      </c>
      <c r="D25" s="451" t="s">
        <v>6846</v>
      </c>
      <c r="E25" s="271" t="s">
        <v>6949</v>
      </c>
      <c r="F25" s="451" t="s">
        <v>7024</v>
      </c>
      <c r="G25" s="446">
        <v>53666667</v>
      </c>
      <c r="H25" s="447">
        <v>53666667</v>
      </c>
      <c r="I25" s="871" t="s">
        <v>6952</v>
      </c>
      <c r="J25" s="871" t="s">
        <v>6952</v>
      </c>
      <c r="K25" s="452" t="s">
        <v>7025</v>
      </c>
      <c r="L25" s="453">
        <v>42501</v>
      </c>
      <c r="M25" s="453">
        <v>42735</v>
      </c>
      <c r="N25" s="871">
        <v>0</v>
      </c>
      <c r="O25" s="871" t="s">
        <v>326</v>
      </c>
      <c r="P25" s="871" t="s">
        <v>6954</v>
      </c>
      <c r="Q25" s="871" t="s">
        <v>6952</v>
      </c>
      <c r="R25" s="871" t="s">
        <v>6952</v>
      </c>
      <c r="S25" s="871" t="s">
        <v>6977</v>
      </c>
      <c r="T25" s="453" t="s">
        <v>6978</v>
      </c>
      <c r="U25" s="871" t="s">
        <v>6952</v>
      </c>
      <c r="V25" s="871" t="s">
        <v>6952</v>
      </c>
      <c r="W25" s="871" t="s">
        <v>326</v>
      </c>
      <c r="X25" s="871" t="s">
        <v>6956</v>
      </c>
      <c r="Y25" s="871" t="s">
        <v>326</v>
      </c>
    </row>
    <row r="26" spans="1:25" ht="118.5" customHeight="1">
      <c r="A26" s="871">
        <v>2016</v>
      </c>
      <c r="B26" s="451" t="s">
        <v>7026</v>
      </c>
      <c r="C26" s="271" t="s">
        <v>7027</v>
      </c>
      <c r="D26" s="451" t="s">
        <v>6846</v>
      </c>
      <c r="E26" s="271" t="s">
        <v>6949</v>
      </c>
      <c r="F26" s="451" t="s">
        <v>7028</v>
      </c>
      <c r="G26" s="446">
        <v>69120000</v>
      </c>
      <c r="H26" s="447">
        <v>69120000</v>
      </c>
      <c r="I26" s="871" t="s">
        <v>6952</v>
      </c>
      <c r="J26" s="871" t="s">
        <v>6952</v>
      </c>
      <c r="K26" s="452" t="s">
        <v>7029</v>
      </c>
      <c r="L26" s="453">
        <v>42503</v>
      </c>
      <c r="M26" s="453">
        <v>42735</v>
      </c>
      <c r="N26" s="871" t="s">
        <v>7030</v>
      </c>
      <c r="O26" s="871" t="s">
        <v>7031</v>
      </c>
      <c r="P26" s="871" t="s">
        <v>6954</v>
      </c>
      <c r="Q26" s="871" t="s">
        <v>6952</v>
      </c>
      <c r="R26" s="871" t="s">
        <v>6952</v>
      </c>
      <c r="S26" s="871" t="s">
        <v>6977</v>
      </c>
      <c r="T26" s="453" t="s">
        <v>6978</v>
      </c>
      <c r="U26" s="871" t="s">
        <v>6952</v>
      </c>
      <c r="V26" s="871" t="s">
        <v>6952</v>
      </c>
      <c r="W26" s="871" t="s">
        <v>326</v>
      </c>
      <c r="X26" s="871" t="s">
        <v>6956</v>
      </c>
      <c r="Y26" s="871" t="s">
        <v>326</v>
      </c>
    </row>
    <row r="27" spans="1:25" ht="118.5" customHeight="1">
      <c r="A27" s="871">
        <v>2016</v>
      </c>
      <c r="B27" s="451" t="s">
        <v>7032</v>
      </c>
      <c r="C27" s="271" t="s">
        <v>7033</v>
      </c>
      <c r="D27" s="451" t="s">
        <v>6846</v>
      </c>
      <c r="E27" s="271" t="s">
        <v>6949</v>
      </c>
      <c r="F27" s="451" t="s">
        <v>7034</v>
      </c>
      <c r="G27" s="446">
        <v>43200000</v>
      </c>
      <c r="H27" s="447">
        <v>43200000</v>
      </c>
      <c r="I27" s="871" t="s">
        <v>6952</v>
      </c>
      <c r="J27" s="871" t="s">
        <v>6952</v>
      </c>
      <c r="K27" s="452" t="s">
        <v>7029</v>
      </c>
      <c r="L27" s="453">
        <v>42503</v>
      </c>
      <c r="M27" s="453">
        <v>42735</v>
      </c>
      <c r="N27" s="871" t="s">
        <v>7035</v>
      </c>
      <c r="O27" s="871" t="s">
        <v>7036</v>
      </c>
      <c r="P27" s="871" t="s">
        <v>6954</v>
      </c>
      <c r="Q27" s="871" t="s">
        <v>6952</v>
      </c>
      <c r="R27" s="871" t="s">
        <v>6952</v>
      </c>
      <c r="S27" s="871" t="s">
        <v>6977</v>
      </c>
      <c r="T27" s="453" t="s">
        <v>6978</v>
      </c>
      <c r="U27" s="871" t="s">
        <v>6952</v>
      </c>
      <c r="V27" s="871" t="s">
        <v>6952</v>
      </c>
      <c r="W27" s="871" t="s">
        <v>326</v>
      </c>
      <c r="X27" s="871" t="s">
        <v>6956</v>
      </c>
      <c r="Y27" s="871" t="s">
        <v>326</v>
      </c>
    </row>
    <row r="28" spans="1:25" ht="118.5" customHeight="1">
      <c r="A28" s="871">
        <v>2016</v>
      </c>
      <c r="B28" s="451" t="s">
        <v>7037</v>
      </c>
      <c r="C28" s="271" t="s">
        <v>7038</v>
      </c>
      <c r="D28" s="451" t="s">
        <v>6851</v>
      </c>
      <c r="E28" s="271" t="s">
        <v>6949</v>
      </c>
      <c r="F28" s="451" t="s">
        <v>5825</v>
      </c>
      <c r="G28" s="446">
        <v>11533337</v>
      </c>
      <c r="H28" s="447">
        <v>11533337</v>
      </c>
      <c r="I28" s="871" t="s">
        <v>6952</v>
      </c>
      <c r="J28" s="871" t="s">
        <v>6952</v>
      </c>
      <c r="K28" s="452" t="s">
        <v>7039</v>
      </c>
      <c r="L28" s="453">
        <v>42503</v>
      </c>
      <c r="M28" s="453">
        <v>42735</v>
      </c>
      <c r="N28" s="871" t="s">
        <v>7040</v>
      </c>
      <c r="O28" s="871" t="s">
        <v>7041</v>
      </c>
      <c r="P28" s="871" t="s">
        <v>6954</v>
      </c>
      <c r="Q28" s="871" t="s">
        <v>6952</v>
      </c>
      <c r="R28" s="871" t="s">
        <v>6952</v>
      </c>
      <c r="S28" s="871" t="s">
        <v>6977</v>
      </c>
      <c r="T28" s="453" t="s">
        <v>6978</v>
      </c>
      <c r="U28" s="871" t="s">
        <v>6952</v>
      </c>
      <c r="V28" s="871" t="s">
        <v>6952</v>
      </c>
      <c r="W28" s="871" t="s">
        <v>326</v>
      </c>
      <c r="X28" s="871" t="s">
        <v>6956</v>
      </c>
      <c r="Y28" s="871" t="s">
        <v>326</v>
      </c>
    </row>
    <row r="29" spans="1:25" ht="118.5" customHeight="1">
      <c r="A29" s="871">
        <v>2016</v>
      </c>
      <c r="B29" s="451" t="s">
        <v>7042</v>
      </c>
      <c r="C29" s="271" t="s">
        <v>7033</v>
      </c>
      <c r="D29" s="451" t="s">
        <v>6846</v>
      </c>
      <c r="E29" s="271" t="s">
        <v>6949</v>
      </c>
      <c r="F29" s="451" t="s">
        <v>7043</v>
      </c>
      <c r="G29" s="446">
        <v>41550000</v>
      </c>
      <c r="H29" s="447">
        <v>41550000</v>
      </c>
      <c r="I29" s="871" t="s">
        <v>6952</v>
      </c>
      <c r="J29" s="871" t="s">
        <v>6952</v>
      </c>
      <c r="K29" s="452" t="s">
        <v>7029</v>
      </c>
      <c r="L29" s="453">
        <v>42503</v>
      </c>
      <c r="M29" s="453">
        <v>42735</v>
      </c>
      <c r="N29" s="871" t="s">
        <v>7044</v>
      </c>
      <c r="O29" s="871" t="s">
        <v>7045</v>
      </c>
      <c r="P29" s="871" t="s">
        <v>6954</v>
      </c>
      <c r="Q29" s="871" t="s">
        <v>6952</v>
      </c>
      <c r="R29" s="871" t="s">
        <v>6952</v>
      </c>
      <c r="S29" s="871" t="s">
        <v>6977</v>
      </c>
      <c r="T29" s="453" t="s">
        <v>6978</v>
      </c>
      <c r="U29" s="871" t="s">
        <v>325</v>
      </c>
      <c r="V29" s="871" t="s">
        <v>7046</v>
      </c>
      <c r="W29" s="871" t="s">
        <v>326</v>
      </c>
      <c r="X29" s="871" t="s">
        <v>6980</v>
      </c>
      <c r="Y29" s="871" t="s">
        <v>326</v>
      </c>
    </row>
    <row r="30" spans="1:25" ht="118.5" customHeight="1">
      <c r="A30" s="871">
        <v>2016</v>
      </c>
      <c r="B30" s="451" t="s">
        <v>7047</v>
      </c>
      <c r="C30" s="271" t="s">
        <v>7048</v>
      </c>
      <c r="D30" s="451" t="s">
        <v>6846</v>
      </c>
      <c r="E30" s="271" t="s">
        <v>6949</v>
      </c>
      <c r="F30" s="451" t="s">
        <v>5920</v>
      </c>
      <c r="G30" s="446">
        <v>42600000</v>
      </c>
      <c r="H30" s="447">
        <v>42600000</v>
      </c>
      <c r="I30" s="871" t="s">
        <v>6952</v>
      </c>
      <c r="J30" s="871" t="s">
        <v>6952</v>
      </c>
      <c r="K30" s="452" t="s">
        <v>7049</v>
      </c>
      <c r="L30" s="453">
        <v>42507</v>
      </c>
      <c r="M30" s="453">
        <v>42735</v>
      </c>
      <c r="N30" s="871" t="s">
        <v>7050</v>
      </c>
      <c r="O30" s="871" t="s">
        <v>7051</v>
      </c>
      <c r="P30" s="871" t="s">
        <v>6954</v>
      </c>
      <c r="Q30" s="871" t="s">
        <v>6952</v>
      </c>
      <c r="R30" s="871" t="s">
        <v>6952</v>
      </c>
      <c r="S30" s="871" t="s">
        <v>6977</v>
      </c>
      <c r="T30" s="453" t="s">
        <v>6978</v>
      </c>
      <c r="U30" s="871" t="s">
        <v>6952</v>
      </c>
      <c r="V30" s="871" t="s">
        <v>6952</v>
      </c>
      <c r="W30" s="871" t="s">
        <v>326</v>
      </c>
      <c r="X30" s="871" t="s">
        <v>6956</v>
      </c>
      <c r="Y30" s="871" t="s">
        <v>326</v>
      </c>
    </row>
    <row r="31" spans="1:25" ht="118.5" customHeight="1">
      <c r="A31" s="871">
        <v>2016</v>
      </c>
      <c r="B31" s="451" t="s">
        <v>7052</v>
      </c>
      <c r="C31" s="271" t="s">
        <v>7053</v>
      </c>
      <c r="D31" s="451" t="s">
        <v>6846</v>
      </c>
      <c r="E31" s="271" t="s">
        <v>6949</v>
      </c>
      <c r="F31" s="451" t="s">
        <v>7054</v>
      </c>
      <c r="G31" s="446">
        <v>33600000</v>
      </c>
      <c r="H31" s="447">
        <v>33600000</v>
      </c>
      <c r="I31" s="871" t="s">
        <v>6952</v>
      </c>
      <c r="J31" s="871" t="s">
        <v>6952</v>
      </c>
      <c r="K31" s="452" t="s">
        <v>7055</v>
      </c>
      <c r="L31" s="453">
        <v>42508</v>
      </c>
      <c r="M31" s="453">
        <v>42735</v>
      </c>
      <c r="N31" s="871">
        <v>0</v>
      </c>
      <c r="O31" s="871" t="s">
        <v>326</v>
      </c>
      <c r="P31" s="871" t="s">
        <v>6954</v>
      </c>
      <c r="Q31" s="871" t="s">
        <v>6952</v>
      </c>
      <c r="R31" s="871" t="s">
        <v>6952</v>
      </c>
      <c r="S31" s="871" t="s">
        <v>6977</v>
      </c>
      <c r="T31" s="453" t="s">
        <v>6978</v>
      </c>
      <c r="U31" s="871" t="s">
        <v>325</v>
      </c>
      <c r="V31" s="871" t="s">
        <v>7056</v>
      </c>
      <c r="W31" s="871" t="s">
        <v>326</v>
      </c>
      <c r="X31" s="871" t="s">
        <v>6980</v>
      </c>
      <c r="Y31" s="871" t="s">
        <v>326</v>
      </c>
    </row>
    <row r="32" spans="1:25" ht="118.5" customHeight="1">
      <c r="A32" s="871">
        <v>2016</v>
      </c>
      <c r="B32" s="451" t="s">
        <v>7057</v>
      </c>
      <c r="C32" s="271" t="s">
        <v>7048</v>
      </c>
      <c r="D32" s="451" t="s">
        <v>6846</v>
      </c>
      <c r="E32" s="271" t="s">
        <v>6949</v>
      </c>
      <c r="F32" s="451" t="s">
        <v>7058</v>
      </c>
      <c r="G32" s="446">
        <v>42150000</v>
      </c>
      <c r="H32" s="447">
        <v>42150000</v>
      </c>
      <c r="I32" s="871" t="s">
        <v>6952</v>
      </c>
      <c r="J32" s="871" t="s">
        <v>6952</v>
      </c>
      <c r="K32" s="452" t="s">
        <v>7059</v>
      </c>
      <c r="L32" s="453">
        <v>42510</v>
      </c>
      <c r="M32" s="453">
        <v>42735</v>
      </c>
      <c r="N32" s="871" t="s">
        <v>7060</v>
      </c>
      <c r="O32" s="871" t="s">
        <v>7061</v>
      </c>
      <c r="P32" s="871" t="s">
        <v>6954</v>
      </c>
      <c r="Q32" s="871" t="s">
        <v>6952</v>
      </c>
      <c r="R32" s="871" t="s">
        <v>6952</v>
      </c>
      <c r="S32" s="871" t="s">
        <v>6977</v>
      </c>
      <c r="T32" s="453" t="s">
        <v>6978</v>
      </c>
      <c r="U32" s="871" t="s">
        <v>6952</v>
      </c>
      <c r="V32" s="871" t="s">
        <v>6952</v>
      </c>
      <c r="W32" s="871" t="s">
        <v>326</v>
      </c>
      <c r="X32" s="871" t="s">
        <v>6956</v>
      </c>
      <c r="Y32" s="871" t="s">
        <v>326</v>
      </c>
    </row>
    <row r="33" spans="1:25" ht="118.5" customHeight="1">
      <c r="A33" s="871">
        <v>2016</v>
      </c>
      <c r="B33" s="451" t="s">
        <v>7062</v>
      </c>
      <c r="C33" s="271" t="s">
        <v>7063</v>
      </c>
      <c r="D33" s="451" t="s">
        <v>6846</v>
      </c>
      <c r="E33" s="271" t="s">
        <v>6949</v>
      </c>
      <c r="F33" s="451" t="s">
        <v>7064</v>
      </c>
      <c r="G33" s="446">
        <v>37050000</v>
      </c>
      <c r="H33" s="447">
        <v>37050000</v>
      </c>
      <c r="I33" s="871" t="s">
        <v>6952</v>
      </c>
      <c r="J33" s="871" t="s">
        <v>6952</v>
      </c>
      <c r="K33" s="452" t="s">
        <v>7049</v>
      </c>
      <c r="L33" s="453">
        <v>42514</v>
      </c>
      <c r="M33" s="453">
        <v>42735</v>
      </c>
      <c r="N33" s="871" t="s">
        <v>7065</v>
      </c>
      <c r="O33" s="871" t="s">
        <v>7066</v>
      </c>
      <c r="P33" s="871" t="s">
        <v>6954</v>
      </c>
      <c r="Q33" s="871" t="s">
        <v>6952</v>
      </c>
      <c r="R33" s="871" t="s">
        <v>6952</v>
      </c>
      <c r="S33" s="871" t="s">
        <v>6977</v>
      </c>
      <c r="T33" s="453" t="s">
        <v>6978</v>
      </c>
      <c r="U33" s="871" t="s">
        <v>6952</v>
      </c>
      <c r="V33" s="871" t="s">
        <v>6952</v>
      </c>
      <c r="W33" s="871" t="s">
        <v>326</v>
      </c>
      <c r="X33" s="871" t="s">
        <v>6956</v>
      </c>
      <c r="Y33" s="871" t="s">
        <v>326</v>
      </c>
    </row>
    <row r="34" spans="1:25" ht="118.5" customHeight="1">
      <c r="A34" s="871">
        <v>2016</v>
      </c>
      <c r="B34" s="451" t="s">
        <v>7067</v>
      </c>
      <c r="C34" s="271" t="s">
        <v>7068</v>
      </c>
      <c r="D34" s="451" t="s">
        <v>6851</v>
      </c>
      <c r="E34" s="271" t="s">
        <v>6949</v>
      </c>
      <c r="F34" s="451" t="s">
        <v>5859</v>
      </c>
      <c r="G34" s="446">
        <v>14533333</v>
      </c>
      <c r="H34" s="447">
        <v>14533333</v>
      </c>
      <c r="I34" s="871" t="s">
        <v>6952</v>
      </c>
      <c r="J34" s="871" t="s">
        <v>6952</v>
      </c>
      <c r="K34" s="452" t="s">
        <v>7069</v>
      </c>
      <c r="L34" s="453">
        <v>42514</v>
      </c>
      <c r="M34" s="453">
        <v>42735</v>
      </c>
      <c r="N34" s="871">
        <v>0</v>
      </c>
      <c r="O34" s="871" t="s">
        <v>326</v>
      </c>
      <c r="P34" s="871" t="s">
        <v>6954</v>
      </c>
      <c r="Q34" s="871" t="s">
        <v>6952</v>
      </c>
      <c r="R34" s="871" t="s">
        <v>6952</v>
      </c>
      <c r="S34" s="871" t="s">
        <v>6977</v>
      </c>
      <c r="T34" s="453" t="s">
        <v>6978</v>
      </c>
      <c r="U34" s="871" t="s">
        <v>325</v>
      </c>
      <c r="V34" s="871" t="s">
        <v>7070</v>
      </c>
      <c r="W34" s="871" t="s">
        <v>326</v>
      </c>
      <c r="X34" s="871" t="s">
        <v>6980</v>
      </c>
      <c r="Y34" s="871" t="s">
        <v>326</v>
      </c>
    </row>
    <row r="35" spans="1:25" ht="118.5" customHeight="1">
      <c r="A35" s="871">
        <v>2016</v>
      </c>
      <c r="B35" s="451" t="s">
        <v>7071</v>
      </c>
      <c r="C35" s="271" t="s">
        <v>7072</v>
      </c>
      <c r="D35" s="451" t="s">
        <v>7017</v>
      </c>
      <c r="E35" s="271" t="s">
        <v>6949</v>
      </c>
      <c r="F35" s="451" t="s">
        <v>7073</v>
      </c>
      <c r="G35" s="446">
        <v>9346152</v>
      </c>
      <c r="H35" s="447">
        <v>9346152</v>
      </c>
      <c r="I35" s="871" t="s">
        <v>6952</v>
      </c>
      <c r="J35" s="871" t="s">
        <v>6952</v>
      </c>
      <c r="K35" s="452" t="s">
        <v>7074</v>
      </c>
      <c r="L35" s="453">
        <v>42513</v>
      </c>
      <c r="M35" s="453">
        <v>42877</v>
      </c>
      <c r="N35" s="871" t="s">
        <v>7075</v>
      </c>
      <c r="O35" s="871" t="s">
        <v>7076</v>
      </c>
      <c r="P35" s="871" t="s">
        <v>6954</v>
      </c>
      <c r="Q35" s="871" t="s">
        <v>6952</v>
      </c>
      <c r="R35" s="871" t="s">
        <v>6952</v>
      </c>
      <c r="S35" s="871" t="s">
        <v>326</v>
      </c>
      <c r="T35" s="453" t="s">
        <v>6952</v>
      </c>
      <c r="U35" s="871" t="s">
        <v>6952</v>
      </c>
      <c r="V35" s="871" t="s">
        <v>6952</v>
      </c>
      <c r="W35" s="871" t="s">
        <v>326</v>
      </c>
      <c r="X35" s="871" t="s">
        <v>6956</v>
      </c>
      <c r="Y35" s="871" t="s">
        <v>326</v>
      </c>
    </row>
    <row r="36" spans="1:25" ht="118.5" customHeight="1">
      <c r="A36" s="871">
        <v>2016</v>
      </c>
      <c r="B36" s="451" t="s">
        <v>7077</v>
      </c>
      <c r="C36" s="271" t="s">
        <v>7078</v>
      </c>
      <c r="D36" s="451" t="s">
        <v>6846</v>
      </c>
      <c r="E36" s="271" t="s">
        <v>6949</v>
      </c>
      <c r="F36" s="451" t="s">
        <v>7079</v>
      </c>
      <c r="G36" s="446">
        <v>32550000</v>
      </c>
      <c r="H36" s="447">
        <v>32550000</v>
      </c>
      <c r="I36" s="871" t="s">
        <v>6952</v>
      </c>
      <c r="J36" s="871" t="s">
        <v>6952</v>
      </c>
      <c r="K36" s="452" t="s">
        <v>7069</v>
      </c>
      <c r="L36" s="453">
        <v>42515</v>
      </c>
      <c r="M36" s="453">
        <v>42735</v>
      </c>
      <c r="N36" s="871">
        <v>0</v>
      </c>
      <c r="O36" s="871" t="s">
        <v>326</v>
      </c>
      <c r="P36" s="871" t="s">
        <v>6954</v>
      </c>
      <c r="Q36" s="871" t="s">
        <v>6952</v>
      </c>
      <c r="R36" s="871" t="s">
        <v>6952</v>
      </c>
      <c r="S36" s="871" t="s">
        <v>6977</v>
      </c>
      <c r="T36" s="453" t="s">
        <v>6978</v>
      </c>
      <c r="U36" s="871" t="s">
        <v>325</v>
      </c>
      <c r="V36" s="871" t="s">
        <v>7080</v>
      </c>
      <c r="W36" s="871" t="s">
        <v>326</v>
      </c>
      <c r="X36" s="871" t="s">
        <v>6980</v>
      </c>
      <c r="Y36" s="871" t="s">
        <v>326</v>
      </c>
    </row>
    <row r="37" spans="1:25" ht="118.5" customHeight="1">
      <c r="A37" s="871">
        <v>2016</v>
      </c>
      <c r="B37" s="451" t="s">
        <v>7081</v>
      </c>
      <c r="C37" s="271" t="s">
        <v>7082</v>
      </c>
      <c r="D37" s="451" t="s">
        <v>6846</v>
      </c>
      <c r="E37" s="271" t="s">
        <v>6949</v>
      </c>
      <c r="F37" s="451" t="s">
        <v>7083</v>
      </c>
      <c r="G37" s="446">
        <v>50866667</v>
      </c>
      <c r="H37" s="447">
        <v>50866667</v>
      </c>
      <c r="I37" s="871" t="s">
        <v>6952</v>
      </c>
      <c r="J37" s="871" t="s">
        <v>6952</v>
      </c>
      <c r="K37" s="452" t="s">
        <v>7069</v>
      </c>
      <c r="L37" s="453">
        <v>42514</v>
      </c>
      <c r="M37" s="453">
        <v>42735</v>
      </c>
      <c r="N37" s="871">
        <v>0</v>
      </c>
      <c r="O37" s="871" t="s">
        <v>326</v>
      </c>
      <c r="P37" s="871" t="s">
        <v>6954</v>
      </c>
      <c r="Q37" s="871" t="s">
        <v>6952</v>
      </c>
      <c r="R37" s="871" t="s">
        <v>6952</v>
      </c>
      <c r="S37" s="871" t="s">
        <v>6977</v>
      </c>
      <c r="T37" s="453" t="s">
        <v>6978</v>
      </c>
      <c r="U37" s="871" t="s">
        <v>6952</v>
      </c>
      <c r="V37" s="871" t="s">
        <v>6952</v>
      </c>
      <c r="W37" s="871" t="s">
        <v>326</v>
      </c>
      <c r="X37" s="871" t="s">
        <v>6956</v>
      </c>
      <c r="Y37" s="871" t="s">
        <v>326</v>
      </c>
    </row>
    <row r="38" spans="1:25" ht="118.5" customHeight="1">
      <c r="A38" s="871">
        <v>2016</v>
      </c>
      <c r="B38" s="451" t="s">
        <v>7084</v>
      </c>
      <c r="C38" s="271" t="s">
        <v>7085</v>
      </c>
      <c r="D38" s="451" t="s">
        <v>6851</v>
      </c>
      <c r="E38" s="271" t="s">
        <v>6949</v>
      </c>
      <c r="F38" s="451" t="s">
        <v>7086</v>
      </c>
      <c r="G38" s="446">
        <v>14466667</v>
      </c>
      <c r="H38" s="447">
        <v>14466667</v>
      </c>
      <c r="I38" s="871" t="s">
        <v>6952</v>
      </c>
      <c r="J38" s="871" t="s">
        <v>6952</v>
      </c>
      <c r="K38" s="452" t="s">
        <v>7069</v>
      </c>
      <c r="L38" s="453">
        <v>42515</v>
      </c>
      <c r="M38" s="453">
        <v>42735</v>
      </c>
      <c r="N38" s="871">
        <v>0</v>
      </c>
      <c r="O38" s="871" t="s">
        <v>326</v>
      </c>
      <c r="P38" s="871" t="s">
        <v>6954</v>
      </c>
      <c r="Q38" s="871" t="s">
        <v>6952</v>
      </c>
      <c r="R38" s="871" t="s">
        <v>6952</v>
      </c>
      <c r="S38" s="871" t="s">
        <v>6977</v>
      </c>
      <c r="T38" s="453" t="s">
        <v>6978</v>
      </c>
      <c r="U38" s="871" t="s">
        <v>325</v>
      </c>
      <c r="V38" s="871" t="s">
        <v>7087</v>
      </c>
      <c r="W38" s="871" t="s">
        <v>326</v>
      </c>
      <c r="X38" s="871" t="s">
        <v>6980</v>
      </c>
      <c r="Y38" s="871" t="s">
        <v>326</v>
      </c>
    </row>
    <row r="39" spans="1:25" ht="118.5" customHeight="1">
      <c r="A39" s="871">
        <v>2016</v>
      </c>
      <c r="B39" s="451" t="s">
        <v>7088</v>
      </c>
      <c r="C39" s="271" t="s">
        <v>7033</v>
      </c>
      <c r="D39" s="451" t="s">
        <v>6846</v>
      </c>
      <c r="E39" s="271" t="s">
        <v>6949</v>
      </c>
      <c r="F39" s="451" t="s">
        <v>7089</v>
      </c>
      <c r="G39" s="446">
        <v>32550000</v>
      </c>
      <c r="H39" s="447">
        <v>32550000</v>
      </c>
      <c r="I39" s="871" t="s">
        <v>6952</v>
      </c>
      <c r="J39" s="871" t="s">
        <v>6952</v>
      </c>
      <c r="K39" s="452" t="s">
        <v>7069</v>
      </c>
      <c r="L39" s="453">
        <v>42515</v>
      </c>
      <c r="M39" s="453">
        <v>42735</v>
      </c>
      <c r="N39" s="871">
        <v>0</v>
      </c>
      <c r="O39" s="871" t="s">
        <v>326</v>
      </c>
      <c r="P39" s="871" t="s">
        <v>6954</v>
      </c>
      <c r="Q39" s="871" t="s">
        <v>6952</v>
      </c>
      <c r="R39" s="871" t="s">
        <v>6952</v>
      </c>
      <c r="S39" s="871" t="s">
        <v>6977</v>
      </c>
      <c r="T39" s="453" t="s">
        <v>6978</v>
      </c>
      <c r="U39" s="871" t="s">
        <v>325</v>
      </c>
      <c r="V39" s="871" t="s">
        <v>7090</v>
      </c>
      <c r="W39" s="871" t="s">
        <v>326</v>
      </c>
      <c r="X39" s="871" t="s">
        <v>6980</v>
      </c>
      <c r="Y39" s="871" t="s">
        <v>326</v>
      </c>
    </row>
    <row r="40" spans="1:25" ht="118.5" customHeight="1">
      <c r="A40" s="871">
        <v>2016</v>
      </c>
      <c r="B40" s="451" t="s">
        <v>7091</v>
      </c>
      <c r="C40" s="271" t="s">
        <v>7085</v>
      </c>
      <c r="D40" s="451" t="s">
        <v>6851</v>
      </c>
      <c r="E40" s="271" t="s">
        <v>6949</v>
      </c>
      <c r="F40" s="451" t="s">
        <v>5853</v>
      </c>
      <c r="G40" s="446">
        <v>18466667</v>
      </c>
      <c r="H40" s="447">
        <v>18466667</v>
      </c>
      <c r="I40" s="871" t="s">
        <v>6952</v>
      </c>
      <c r="J40" s="871" t="s">
        <v>6952</v>
      </c>
      <c r="K40" s="452" t="s">
        <v>7069</v>
      </c>
      <c r="L40" s="453">
        <v>42514</v>
      </c>
      <c r="M40" s="453">
        <v>42735</v>
      </c>
      <c r="N40" s="871" t="s">
        <v>7092</v>
      </c>
      <c r="O40" s="871" t="s">
        <v>7093</v>
      </c>
      <c r="P40" s="871" t="s">
        <v>6954</v>
      </c>
      <c r="Q40" s="871" t="s">
        <v>6952</v>
      </c>
      <c r="R40" s="871" t="s">
        <v>6952</v>
      </c>
      <c r="S40" s="871" t="s">
        <v>6977</v>
      </c>
      <c r="T40" s="453" t="s">
        <v>6978</v>
      </c>
      <c r="U40" s="871" t="s">
        <v>6952</v>
      </c>
      <c r="V40" s="871" t="s">
        <v>6952</v>
      </c>
      <c r="W40" s="871" t="s">
        <v>326</v>
      </c>
      <c r="X40" s="871" t="s">
        <v>6956</v>
      </c>
      <c r="Y40" s="871" t="s">
        <v>326</v>
      </c>
    </row>
    <row r="41" spans="1:25" ht="118.5" customHeight="1">
      <c r="A41" s="871">
        <v>2016</v>
      </c>
      <c r="B41" s="451" t="s">
        <v>7094</v>
      </c>
      <c r="C41" s="271" t="s">
        <v>7095</v>
      </c>
      <c r="D41" s="451" t="s">
        <v>6846</v>
      </c>
      <c r="E41" s="271" t="s">
        <v>6949</v>
      </c>
      <c r="F41" s="451" t="s">
        <v>5742</v>
      </c>
      <c r="G41" s="446">
        <v>36900000</v>
      </c>
      <c r="H41" s="447">
        <v>36900000</v>
      </c>
      <c r="I41" s="871" t="s">
        <v>6952</v>
      </c>
      <c r="J41" s="871" t="s">
        <v>6952</v>
      </c>
      <c r="K41" s="452" t="s">
        <v>7069</v>
      </c>
      <c r="L41" s="453">
        <v>42515</v>
      </c>
      <c r="M41" s="453">
        <v>42735</v>
      </c>
      <c r="N41" s="871" t="s">
        <v>7096</v>
      </c>
      <c r="O41" s="871" t="s">
        <v>7097</v>
      </c>
      <c r="P41" s="871" t="s">
        <v>6954</v>
      </c>
      <c r="Q41" s="871" t="s">
        <v>6952</v>
      </c>
      <c r="R41" s="871" t="s">
        <v>6952</v>
      </c>
      <c r="S41" s="871" t="s">
        <v>6977</v>
      </c>
      <c r="T41" s="453" t="s">
        <v>6978</v>
      </c>
      <c r="U41" s="871" t="s">
        <v>6952</v>
      </c>
      <c r="V41" s="871" t="s">
        <v>6952</v>
      </c>
      <c r="W41" s="871" t="s">
        <v>326</v>
      </c>
      <c r="X41" s="871" t="s">
        <v>6956</v>
      </c>
      <c r="Y41" s="871" t="s">
        <v>326</v>
      </c>
    </row>
    <row r="42" spans="1:25" ht="118.5" customHeight="1">
      <c r="A42" s="871">
        <v>2016</v>
      </c>
      <c r="B42" s="451" t="s">
        <v>7098</v>
      </c>
      <c r="C42" s="271" t="s">
        <v>7099</v>
      </c>
      <c r="D42" s="451" t="s">
        <v>6846</v>
      </c>
      <c r="E42" s="271" t="s">
        <v>6949</v>
      </c>
      <c r="F42" s="451" t="s">
        <v>7100</v>
      </c>
      <c r="G42" s="446">
        <v>32550000</v>
      </c>
      <c r="H42" s="447">
        <v>32550000</v>
      </c>
      <c r="I42" s="871" t="s">
        <v>6952</v>
      </c>
      <c r="J42" s="871" t="s">
        <v>6952</v>
      </c>
      <c r="K42" s="452" t="s">
        <v>7069</v>
      </c>
      <c r="L42" s="453">
        <v>42515</v>
      </c>
      <c r="M42" s="453">
        <v>42735</v>
      </c>
      <c r="N42" s="871">
        <v>0</v>
      </c>
      <c r="O42" s="871" t="s">
        <v>326</v>
      </c>
      <c r="P42" s="871" t="s">
        <v>6954</v>
      </c>
      <c r="Q42" s="871" t="s">
        <v>6952</v>
      </c>
      <c r="R42" s="871" t="s">
        <v>6952</v>
      </c>
      <c r="S42" s="871" t="s">
        <v>6977</v>
      </c>
      <c r="T42" s="453" t="s">
        <v>6978</v>
      </c>
      <c r="U42" s="871" t="s">
        <v>325</v>
      </c>
      <c r="V42" s="871" t="s">
        <v>7101</v>
      </c>
      <c r="W42" s="871" t="s">
        <v>326</v>
      </c>
      <c r="X42" s="871" t="s">
        <v>6980</v>
      </c>
      <c r="Y42" s="871" t="s">
        <v>326</v>
      </c>
    </row>
    <row r="43" spans="1:25" ht="118.5" customHeight="1">
      <c r="A43" s="871">
        <v>2016</v>
      </c>
      <c r="B43" s="451" t="s">
        <v>7102</v>
      </c>
      <c r="C43" s="271" t="s">
        <v>7103</v>
      </c>
      <c r="D43" s="451" t="s">
        <v>6846</v>
      </c>
      <c r="E43" s="271" t="s">
        <v>6949</v>
      </c>
      <c r="F43" s="451" t="s">
        <v>7104</v>
      </c>
      <c r="G43" s="446">
        <v>32400000</v>
      </c>
      <c r="H43" s="447">
        <v>32400000</v>
      </c>
      <c r="I43" s="871" t="s">
        <v>6952</v>
      </c>
      <c r="J43" s="871" t="s">
        <v>6952</v>
      </c>
      <c r="K43" s="452" t="s">
        <v>7069</v>
      </c>
      <c r="L43" s="453">
        <v>42516</v>
      </c>
      <c r="M43" s="453">
        <v>42735</v>
      </c>
      <c r="N43" s="871">
        <v>0</v>
      </c>
      <c r="O43" s="871" t="s">
        <v>326</v>
      </c>
      <c r="P43" s="871" t="s">
        <v>6954</v>
      </c>
      <c r="Q43" s="871" t="s">
        <v>6952</v>
      </c>
      <c r="R43" s="871" t="s">
        <v>6952</v>
      </c>
      <c r="S43" s="871" t="s">
        <v>6977</v>
      </c>
      <c r="T43" s="453" t="s">
        <v>6978</v>
      </c>
      <c r="U43" s="871" t="s">
        <v>6179</v>
      </c>
      <c r="V43" s="871" t="s">
        <v>7105</v>
      </c>
      <c r="W43" s="871" t="s">
        <v>326</v>
      </c>
      <c r="X43" s="871" t="s">
        <v>6980</v>
      </c>
      <c r="Y43" s="871" t="s">
        <v>326</v>
      </c>
    </row>
    <row r="44" spans="1:25" ht="118.5" customHeight="1">
      <c r="A44" s="871">
        <v>2016</v>
      </c>
      <c r="B44" s="451" t="s">
        <v>7106</v>
      </c>
      <c r="C44" s="271" t="s">
        <v>7053</v>
      </c>
      <c r="D44" s="451" t="s">
        <v>6846</v>
      </c>
      <c r="E44" s="271" t="s">
        <v>6949</v>
      </c>
      <c r="F44" s="451" t="s">
        <v>7107</v>
      </c>
      <c r="G44" s="446">
        <v>32400000</v>
      </c>
      <c r="H44" s="447">
        <v>32400000</v>
      </c>
      <c r="I44" s="871" t="s">
        <v>6952</v>
      </c>
      <c r="J44" s="871" t="s">
        <v>6952</v>
      </c>
      <c r="K44" s="452" t="s">
        <v>7069</v>
      </c>
      <c r="L44" s="453">
        <v>42516</v>
      </c>
      <c r="M44" s="453">
        <v>42735</v>
      </c>
      <c r="N44" s="871">
        <v>0</v>
      </c>
      <c r="O44" s="871" t="s">
        <v>326</v>
      </c>
      <c r="P44" s="871" t="s">
        <v>6954</v>
      </c>
      <c r="Q44" s="871" t="s">
        <v>6952</v>
      </c>
      <c r="R44" s="871" t="s">
        <v>6952</v>
      </c>
      <c r="S44" s="871" t="s">
        <v>6977</v>
      </c>
      <c r="T44" s="453" t="s">
        <v>6978</v>
      </c>
      <c r="U44" s="871" t="s">
        <v>325</v>
      </c>
      <c r="V44" s="871" t="s">
        <v>7108</v>
      </c>
      <c r="W44" s="871" t="s">
        <v>326</v>
      </c>
      <c r="X44" s="871" t="s">
        <v>6980</v>
      </c>
      <c r="Y44" s="871" t="s">
        <v>326</v>
      </c>
    </row>
    <row r="45" spans="1:25" ht="118.5" customHeight="1">
      <c r="A45" s="871">
        <v>2016</v>
      </c>
      <c r="B45" s="451" t="s">
        <v>7109</v>
      </c>
      <c r="C45" s="271" t="s">
        <v>7110</v>
      </c>
      <c r="D45" s="451" t="s">
        <v>6846</v>
      </c>
      <c r="E45" s="271" t="s">
        <v>6949</v>
      </c>
      <c r="F45" s="451" t="s">
        <v>7111</v>
      </c>
      <c r="G45" s="446">
        <v>36000000</v>
      </c>
      <c r="H45" s="447">
        <v>36000000</v>
      </c>
      <c r="I45" s="871" t="s">
        <v>6952</v>
      </c>
      <c r="J45" s="871" t="s">
        <v>6952</v>
      </c>
      <c r="K45" s="452" t="s">
        <v>7069</v>
      </c>
      <c r="L45" s="453">
        <v>42515</v>
      </c>
      <c r="M45" s="453">
        <v>42735</v>
      </c>
      <c r="N45" s="871">
        <v>3600000</v>
      </c>
      <c r="O45" s="871" t="s">
        <v>7112</v>
      </c>
      <c r="P45" s="871" t="s">
        <v>6954</v>
      </c>
      <c r="Q45" s="871" t="s">
        <v>6952</v>
      </c>
      <c r="R45" s="871" t="s">
        <v>6952</v>
      </c>
      <c r="S45" s="871" t="s">
        <v>6977</v>
      </c>
      <c r="T45" s="453" t="s">
        <v>6978</v>
      </c>
      <c r="U45" s="871" t="s">
        <v>6952</v>
      </c>
      <c r="V45" s="871" t="s">
        <v>6952</v>
      </c>
      <c r="W45" s="871" t="s">
        <v>326</v>
      </c>
      <c r="X45" s="871" t="s">
        <v>6956</v>
      </c>
      <c r="Y45" s="871" t="s">
        <v>326</v>
      </c>
    </row>
    <row r="46" spans="1:25" ht="118.5" customHeight="1">
      <c r="A46" s="871">
        <v>2016</v>
      </c>
      <c r="B46" s="451" t="s">
        <v>7113</v>
      </c>
      <c r="C46" s="271" t="s">
        <v>7099</v>
      </c>
      <c r="D46" s="451" t="s">
        <v>6846</v>
      </c>
      <c r="E46" s="271" t="s">
        <v>6949</v>
      </c>
      <c r="F46" s="451" t="s">
        <v>7114</v>
      </c>
      <c r="G46" s="446">
        <v>41250000</v>
      </c>
      <c r="H46" s="447">
        <v>41250000</v>
      </c>
      <c r="I46" s="871" t="s">
        <v>6952</v>
      </c>
      <c r="J46" s="871" t="s">
        <v>6952</v>
      </c>
      <c r="K46" s="452" t="s">
        <v>7069</v>
      </c>
      <c r="L46" s="453">
        <v>42516</v>
      </c>
      <c r="M46" s="453">
        <v>42735</v>
      </c>
      <c r="N46" s="871" t="s">
        <v>7115</v>
      </c>
      <c r="O46" s="871" t="s">
        <v>7116</v>
      </c>
      <c r="P46" s="871" t="s">
        <v>6954</v>
      </c>
      <c r="Q46" s="871" t="s">
        <v>6952</v>
      </c>
      <c r="R46" s="871" t="s">
        <v>6952</v>
      </c>
      <c r="S46" s="871" t="s">
        <v>6977</v>
      </c>
      <c r="T46" s="453" t="s">
        <v>6978</v>
      </c>
      <c r="U46" s="871" t="s">
        <v>6952</v>
      </c>
      <c r="V46" s="871" t="s">
        <v>6952</v>
      </c>
      <c r="W46" s="871" t="s">
        <v>326</v>
      </c>
      <c r="X46" s="871" t="s">
        <v>6956</v>
      </c>
      <c r="Y46" s="871" t="s">
        <v>326</v>
      </c>
    </row>
    <row r="47" spans="1:25" ht="118.5" customHeight="1">
      <c r="A47" s="871">
        <v>2016</v>
      </c>
      <c r="B47" s="451" t="s">
        <v>7117</v>
      </c>
      <c r="C47" s="271" t="s">
        <v>7118</v>
      </c>
      <c r="D47" s="451" t="s">
        <v>6851</v>
      </c>
      <c r="E47" s="271" t="s">
        <v>6949</v>
      </c>
      <c r="F47" s="451" t="s">
        <v>7119</v>
      </c>
      <c r="G47" s="446">
        <v>14400000</v>
      </c>
      <c r="H47" s="447">
        <v>14400000</v>
      </c>
      <c r="I47" s="871" t="s">
        <v>6952</v>
      </c>
      <c r="J47" s="871" t="s">
        <v>6952</v>
      </c>
      <c r="K47" s="452" t="s">
        <v>7069</v>
      </c>
      <c r="L47" s="453">
        <v>42517</v>
      </c>
      <c r="M47" s="453">
        <v>42735</v>
      </c>
      <c r="N47" s="871">
        <v>0</v>
      </c>
      <c r="O47" s="871" t="s">
        <v>326</v>
      </c>
      <c r="P47" s="871" t="s">
        <v>6954</v>
      </c>
      <c r="Q47" s="871" t="s">
        <v>6952</v>
      </c>
      <c r="R47" s="871" t="s">
        <v>6952</v>
      </c>
      <c r="S47" s="871" t="s">
        <v>6977</v>
      </c>
      <c r="T47" s="453" t="s">
        <v>6978</v>
      </c>
      <c r="U47" s="871" t="s">
        <v>325</v>
      </c>
      <c r="V47" s="871" t="s">
        <v>7120</v>
      </c>
      <c r="W47" s="871" t="s">
        <v>326</v>
      </c>
      <c r="X47" s="871" t="s">
        <v>6980</v>
      </c>
      <c r="Y47" s="871" t="s">
        <v>326</v>
      </c>
    </row>
    <row r="48" spans="1:25" ht="118.5" customHeight="1">
      <c r="A48" s="871">
        <v>2016</v>
      </c>
      <c r="B48" s="451" t="s">
        <v>7121</v>
      </c>
      <c r="C48" s="271" t="s">
        <v>7122</v>
      </c>
      <c r="D48" s="451" t="s">
        <v>6846</v>
      </c>
      <c r="E48" s="271" t="s">
        <v>6949</v>
      </c>
      <c r="F48" s="451" t="s">
        <v>7123</v>
      </c>
      <c r="G48" s="446">
        <v>32400000</v>
      </c>
      <c r="H48" s="447">
        <v>32400000</v>
      </c>
      <c r="I48" s="871" t="s">
        <v>6952</v>
      </c>
      <c r="J48" s="871" t="s">
        <v>6952</v>
      </c>
      <c r="K48" s="452" t="s">
        <v>7069</v>
      </c>
      <c r="L48" s="453">
        <v>42516</v>
      </c>
      <c r="M48" s="453">
        <v>42735</v>
      </c>
      <c r="N48" s="871">
        <v>0</v>
      </c>
      <c r="O48" s="871" t="s">
        <v>326</v>
      </c>
      <c r="P48" s="871" t="s">
        <v>6954</v>
      </c>
      <c r="Q48" s="871" t="s">
        <v>6952</v>
      </c>
      <c r="R48" s="871" t="s">
        <v>6952</v>
      </c>
      <c r="S48" s="871" t="s">
        <v>6977</v>
      </c>
      <c r="T48" s="453" t="s">
        <v>6978</v>
      </c>
      <c r="U48" s="871" t="s">
        <v>325</v>
      </c>
      <c r="V48" s="871" t="s">
        <v>7124</v>
      </c>
      <c r="W48" s="871" t="s">
        <v>326</v>
      </c>
      <c r="X48" s="871" t="s">
        <v>6980</v>
      </c>
      <c r="Y48" s="871" t="s">
        <v>326</v>
      </c>
    </row>
    <row r="49" spans="1:25" ht="118.5" customHeight="1">
      <c r="A49" s="871">
        <v>2016</v>
      </c>
      <c r="B49" s="451" t="s">
        <v>7125</v>
      </c>
      <c r="C49" s="271" t="s">
        <v>7053</v>
      </c>
      <c r="D49" s="451" t="s">
        <v>6846</v>
      </c>
      <c r="E49" s="271" t="s">
        <v>6949</v>
      </c>
      <c r="F49" s="451" t="s">
        <v>7126</v>
      </c>
      <c r="G49" s="446">
        <v>32400000</v>
      </c>
      <c r="H49" s="447">
        <v>32400000</v>
      </c>
      <c r="I49" s="871" t="s">
        <v>6952</v>
      </c>
      <c r="J49" s="871" t="s">
        <v>6952</v>
      </c>
      <c r="K49" s="452" t="s">
        <v>7069</v>
      </c>
      <c r="L49" s="453">
        <v>42516</v>
      </c>
      <c r="M49" s="453">
        <v>42735</v>
      </c>
      <c r="N49" s="871">
        <v>0</v>
      </c>
      <c r="O49" s="871" t="s">
        <v>7127</v>
      </c>
      <c r="P49" s="871" t="s">
        <v>6954</v>
      </c>
      <c r="Q49" s="871" t="s">
        <v>6952</v>
      </c>
      <c r="R49" s="871" t="s">
        <v>6952</v>
      </c>
      <c r="S49" s="871" t="s">
        <v>6977</v>
      </c>
      <c r="T49" s="453" t="s">
        <v>6978</v>
      </c>
      <c r="U49" s="871" t="s">
        <v>325</v>
      </c>
      <c r="V49" s="871" t="s">
        <v>7128</v>
      </c>
      <c r="W49" s="871" t="s">
        <v>326</v>
      </c>
      <c r="X49" s="871" t="s">
        <v>6980</v>
      </c>
      <c r="Y49" s="871" t="s">
        <v>326</v>
      </c>
    </row>
    <row r="50" spans="1:25" ht="118.5" customHeight="1">
      <c r="A50" s="871">
        <v>2016</v>
      </c>
      <c r="B50" s="451" t="s">
        <v>7129</v>
      </c>
      <c r="C50" s="271" t="s">
        <v>7130</v>
      </c>
      <c r="D50" s="451" t="s">
        <v>6846</v>
      </c>
      <c r="E50" s="271" t="s">
        <v>6949</v>
      </c>
      <c r="F50" s="451" t="s">
        <v>5773</v>
      </c>
      <c r="G50" s="446">
        <v>29550000</v>
      </c>
      <c r="H50" s="447">
        <v>29550000</v>
      </c>
      <c r="I50" s="871" t="s">
        <v>6952</v>
      </c>
      <c r="J50" s="871" t="s">
        <v>6952</v>
      </c>
      <c r="K50" s="452" t="s">
        <v>7069</v>
      </c>
      <c r="L50" s="453">
        <v>42537</v>
      </c>
      <c r="M50" s="453">
        <v>42735</v>
      </c>
      <c r="N50" s="871">
        <v>0</v>
      </c>
      <c r="O50" s="871" t="s">
        <v>326</v>
      </c>
      <c r="P50" s="871" t="s">
        <v>6954</v>
      </c>
      <c r="Q50" s="871" t="s">
        <v>6952</v>
      </c>
      <c r="R50" s="871" t="s">
        <v>6952</v>
      </c>
      <c r="S50" s="871" t="s">
        <v>6977</v>
      </c>
      <c r="T50" s="453" t="s">
        <v>6978</v>
      </c>
      <c r="U50" s="871" t="s">
        <v>325</v>
      </c>
      <c r="V50" s="871" t="s">
        <v>7131</v>
      </c>
      <c r="W50" s="871" t="s">
        <v>326</v>
      </c>
      <c r="X50" s="871" t="s">
        <v>6980</v>
      </c>
      <c r="Y50" s="871" t="s">
        <v>326</v>
      </c>
    </row>
    <row r="51" spans="1:25" ht="118.5" customHeight="1">
      <c r="A51" s="871">
        <v>2016</v>
      </c>
      <c r="B51" s="451" t="s">
        <v>7132</v>
      </c>
      <c r="C51" s="271" t="s">
        <v>7133</v>
      </c>
      <c r="D51" s="451" t="s">
        <v>6846</v>
      </c>
      <c r="E51" s="271" t="s">
        <v>6949</v>
      </c>
      <c r="F51" s="451" t="s">
        <v>7134</v>
      </c>
      <c r="G51" s="446">
        <v>29400000</v>
      </c>
      <c r="H51" s="447">
        <v>29400000</v>
      </c>
      <c r="I51" s="871" t="s">
        <v>6952</v>
      </c>
      <c r="J51" s="871" t="s">
        <v>6952</v>
      </c>
      <c r="K51" s="452" t="s">
        <v>7069</v>
      </c>
      <c r="L51" s="453">
        <v>42536</v>
      </c>
      <c r="M51" s="453">
        <v>42735</v>
      </c>
      <c r="N51" s="871">
        <v>0</v>
      </c>
      <c r="O51" s="871" t="s">
        <v>326</v>
      </c>
      <c r="P51" s="871" t="s">
        <v>6954</v>
      </c>
      <c r="Q51" s="871" t="s">
        <v>6952</v>
      </c>
      <c r="R51" s="871" t="s">
        <v>6952</v>
      </c>
      <c r="S51" s="871" t="s">
        <v>6977</v>
      </c>
      <c r="T51" s="453" t="s">
        <v>6978</v>
      </c>
      <c r="U51" s="871" t="s">
        <v>6952</v>
      </c>
      <c r="V51" s="871" t="s">
        <v>6952</v>
      </c>
      <c r="W51" s="871" t="s">
        <v>326</v>
      </c>
      <c r="X51" s="871" t="s">
        <v>6956</v>
      </c>
      <c r="Y51" s="871" t="s">
        <v>326</v>
      </c>
    </row>
    <row r="52" spans="1:25" ht="118.5" customHeight="1">
      <c r="A52" s="871">
        <v>2016</v>
      </c>
      <c r="B52" s="451" t="s">
        <v>7135</v>
      </c>
      <c r="C52" s="271" t="s">
        <v>7136</v>
      </c>
      <c r="D52" s="451" t="s">
        <v>6846</v>
      </c>
      <c r="E52" s="271" t="s">
        <v>6949</v>
      </c>
      <c r="F52" s="451" t="s">
        <v>7137</v>
      </c>
      <c r="G52" s="446">
        <v>38100000</v>
      </c>
      <c r="H52" s="447">
        <v>38100000</v>
      </c>
      <c r="I52" s="871" t="s">
        <v>6952</v>
      </c>
      <c r="J52" s="871" t="s">
        <v>6952</v>
      </c>
      <c r="K52" s="452" t="s">
        <v>7069</v>
      </c>
      <c r="L52" s="453">
        <v>42538</v>
      </c>
      <c r="M52" s="453">
        <v>42735</v>
      </c>
      <c r="N52" s="871" t="s">
        <v>7035</v>
      </c>
      <c r="O52" s="871" t="s">
        <v>7138</v>
      </c>
      <c r="P52" s="871" t="s">
        <v>6954</v>
      </c>
      <c r="Q52" s="871" t="s">
        <v>6952</v>
      </c>
      <c r="R52" s="871" t="s">
        <v>6952</v>
      </c>
      <c r="S52" s="871" t="s">
        <v>6977</v>
      </c>
      <c r="T52" s="453" t="s">
        <v>6978</v>
      </c>
      <c r="U52" s="871" t="s">
        <v>6952</v>
      </c>
      <c r="V52" s="871" t="s">
        <v>6952</v>
      </c>
      <c r="W52" s="871" t="s">
        <v>326</v>
      </c>
      <c r="X52" s="871" t="s">
        <v>6956</v>
      </c>
      <c r="Y52" s="871" t="s">
        <v>326</v>
      </c>
    </row>
    <row r="53" spans="1:25" ht="118.5" customHeight="1">
      <c r="A53" s="871">
        <v>2016</v>
      </c>
      <c r="B53" s="451" t="s">
        <v>7139</v>
      </c>
      <c r="C53" s="271" t="s">
        <v>7140</v>
      </c>
      <c r="D53" s="451" t="s">
        <v>6846</v>
      </c>
      <c r="E53" s="271" t="s">
        <v>6949</v>
      </c>
      <c r="F53" s="451" t="s">
        <v>7141</v>
      </c>
      <c r="G53" s="446">
        <v>29100000</v>
      </c>
      <c r="H53" s="447">
        <v>29100000</v>
      </c>
      <c r="I53" s="871" t="s">
        <v>6952</v>
      </c>
      <c r="J53" s="871" t="s">
        <v>6952</v>
      </c>
      <c r="K53" s="452" t="s">
        <v>7069</v>
      </c>
      <c r="L53" s="453">
        <v>42541</v>
      </c>
      <c r="M53" s="453">
        <v>42735</v>
      </c>
      <c r="N53" s="871">
        <v>0</v>
      </c>
      <c r="O53" s="871" t="s">
        <v>326</v>
      </c>
      <c r="P53" s="871" t="s">
        <v>6954</v>
      </c>
      <c r="Q53" s="871" t="s">
        <v>6952</v>
      </c>
      <c r="R53" s="871" t="s">
        <v>6952</v>
      </c>
      <c r="S53" s="871" t="s">
        <v>6977</v>
      </c>
      <c r="T53" s="453" t="s">
        <v>6978</v>
      </c>
      <c r="U53" s="871" t="s">
        <v>325</v>
      </c>
      <c r="V53" s="871" t="s">
        <v>7142</v>
      </c>
      <c r="W53" s="871" t="s">
        <v>326</v>
      </c>
      <c r="X53" s="871" t="s">
        <v>6980</v>
      </c>
      <c r="Y53" s="871" t="s">
        <v>326</v>
      </c>
    </row>
    <row r="54" spans="1:25" ht="118.5" customHeight="1">
      <c r="A54" s="871">
        <v>2016</v>
      </c>
      <c r="B54" s="451" t="s">
        <v>7143</v>
      </c>
      <c r="C54" s="271" t="s">
        <v>7136</v>
      </c>
      <c r="D54" s="451" t="s">
        <v>6846</v>
      </c>
      <c r="E54" s="271" t="s">
        <v>6949</v>
      </c>
      <c r="F54" s="451" t="s">
        <v>7144</v>
      </c>
      <c r="G54" s="446">
        <v>37650000</v>
      </c>
      <c r="H54" s="447">
        <v>37650000</v>
      </c>
      <c r="I54" s="871" t="s">
        <v>6952</v>
      </c>
      <c r="J54" s="871" t="s">
        <v>6952</v>
      </c>
      <c r="K54" s="452" t="s">
        <v>7069</v>
      </c>
      <c r="L54" s="453">
        <v>42541</v>
      </c>
      <c r="M54" s="453">
        <v>42735</v>
      </c>
      <c r="N54" s="871" t="s">
        <v>7145</v>
      </c>
      <c r="O54" s="871" t="s">
        <v>7146</v>
      </c>
      <c r="P54" s="871" t="s">
        <v>6954</v>
      </c>
      <c r="Q54" s="871" t="s">
        <v>6952</v>
      </c>
      <c r="R54" s="871" t="s">
        <v>6952</v>
      </c>
      <c r="S54" s="871" t="s">
        <v>6977</v>
      </c>
      <c r="T54" s="453" t="s">
        <v>6978</v>
      </c>
      <c r="U54" s="871" t="s">
        <v>6952</v>
      </c>
      <c r="V54" s="871" t="s">
        <v>6952</v>
      </c>
      <c r="W54" s="871" t="s">
        <v>326</v>
      </c>
      <c r="X54" s="871" t="s">
        <v>6956</v>
      </c>
      <c r="Y54" s="871" t="s">
        <v>326</v>
      </c>
    </row>
    <row r="55" spans="1:25" ht="118.5" customHeight="1">
      <c r="A55" s="871">
        <v>2016</v>
      </c>
      <c r="B55" s="451" t="s">
        <v>7147</v>
      </c>
      <c r="C55" s="271" t="s">
        <v>7148</v>
      </c>
      <c r="D55" s="451" t="s">
        <v>6846</v>
      </c>
      <c r="E55" s="271" t="s">
        <v>6949</v>
      </c>
      <c r="F55" s="451" t="s">
        <v>7149</v>
      </c>
      <c r="G55" s="446">
        <v>32700000</v>
      </c>
      <c r="H55" s="447">
        <v>32700000</v>
      </c>
      <c r="I55" s="871" t="s">
        <v>6952</v>
      </c>
      <c r="J55" s="871" t="s">
        <v>6952</v>
      </c>
      <c r="K55" s="452" t="s">
        <v>7069</v>
      </c>
      <c r="L55" s="453">
        <v>42544</v>
      </c>
      <c r="M55" s="453">
        <v>42735</v>
      </c>
      <c r="N55" s="871" t="s">
        <v>7150</v>
      </c>
      <c r="O55" s="871" t="s">
        <v>7151</v>
      </c>
      <c r="P55" s="871" t="s">
        <v>6954</v>
      </c>
      <c r="Q55" s="871" t="s">
        <v>6952</v>
      </c>
      <c r="R55" s="871" t="s">
        <v>6952</v>
      </c>
      <c r="S55" s="871" t="s">
        <v>6977</v>
      </c>
      <c r="T55" s="453" t="s">
        <v>6978</v>
      </c>
      <c r="U55" s="871" t="s">
        <v>325</v>
      </c>
      <c r="V55" s="871" t="s">
        <v>6952</v>
      </c>
      <c r="W55" s="871" t="s">
        <v>326</v>
      </c>
      <c r="X55" s="871" t="s">
        <v>6956</v>
      </c>
      <c r="Y55" s="871" t="s">
        <v>326</v>
      </c>
    </row>
    <row r="56" spans="1:25" ht="118.5" customHeight="1">
      <c r="A56" s="871">
        <v>2016</v>
      </c>
      <c r="B56" s="451" t="s">
        <v>7152</v>
      </c>
      <c r="C56" s="271" t="s">
        <v>7153</v>
      </c>
      <c r="D56" s="451" t="s">
        <v>6846</v>
      </c>
      <c r="E56" s="271" t="s">
        <v>6949</v>
      </c>
      <c r="F56" s="451" t="s">
        <v>7154</v>
      </c>
      <c r="G56" s="446">
        <v>36200000</v>
      </c>
      <c r="H56" s="447">
        <v>36200000</v>
      </c>
      <c r="I56" s="871" t="s">
        <v>6952</v>
      </c>
      <c r="J56" s="871" t="s">
        <v>6952</v>
      </c>
      <c r="K56" s="452" t="s">
        <v>7069</v>
      </c>
      <c r="L56" s="453">
        <v>42541</v>
      </c>
      <c r="M56" s="453">
        <v>42735</v>
      </c>
      <c r="N56" s="871" t="s">
        <v>7155</v>
      </c>
      <c r="O56" s="871" t="s">
        <v>7156</v>
      </c>
      <c r="P56" s="871" t="s">
        <v>6954</v>
      </c>
      <c r="Q56" s="871" t="s">
        <v>6952</v>
      </c>
      <c r="R56" s="871" t="s">
        <v>6952</v>
      </c>
      <c r="S56" s="871" t="s">
        <v>6977</v>
      </c>
      <c r="T56" s="453" t="s">
        <v>6978</v>
      </c>
      <c r="U56" s="871" t="s">
        <v>6952</v>
      </c>
      <c r="V56" s="871" t="s">
        <v>6952</v>
      </c>
      <c r="W56" s="871" t="s">
        <v>326</v>
      </c>
      <c r="X56" s="871" t="s">
        <v>6956</v>
      </c>
      <c r="Y56" s="871" t="s">
        <v>326</v>
      </c>
    </row>
    <row r="57" spans="1:25" ht="118.5" customHeight="1">
      <c r="A57" s="871">
        <v>2016</v>
      </c>
      <c r="B57" s="451" t="s">
        <v>7157</v>
      </c>
      <c r="C57" s="271" t="s">
        <v>7158</v>
      </c>
      <c r="D57" s="451" t="s">
        <v>6846</v>
      </c>
      <c r="E57" s="271" t="s">
        <v>6949</v>
      </c>
      <c r="F57" s="451" t="s">
        <v>7159</v>
      </c>
      <c r="G57" s="446">
        <v>28650000</v>
      </c>
      <c r="H57" s="447">
        <v>28650000</v>
      </c>
      <c r="I57" s="871" t="s">
        <v>6952</v>
      </c>
      <c r="J57" s="871" t="s">
        <v>6952</v>
      </c>
      <c r="K57" s="452" t="s">
        <v>7069</v>
      </c>
      <c r="L57" s="453">
        <v>42542</v>
      </c>
      <c r="M57" s="453">
        <v>42735</v>
      </c>
      <c r="N57" s="871">
        <v>0</v>
      </c>
      <c r="O57" s="871" t="s">
        <v>326</v>
      </c>
      <c r="P57" s="871" t="s">
        <v>6954</v>
      </c>
      <c r="Q57" s="871" t="s">
        <v>6952</v>
      </c>
      <c r="R57" s="871" t="s">
        <v>6952</v>
      </c>
      <c r="S57" s="871" t="s">
        <v>6977</v>
      </c>
      <c r="T57" s="453" t="s">
        <v>6978</v>
      </c>
      <c r="U57" s="871" t="s">
        <v>325</v>
      </c>
      <c r="V57" s="871" t="s">
        <v>7070</v>
      </c>
      <c r="W57" s="871" t="s">
        <v>326</v>
      </c>
      <c r="X57" s="871" t="s">
        <v>6980</v>
      </c>
      <c r="Y57" s="871" t="s">
        <v>326</v>
      </c>
    </row>
    <row r="58" spans="1:25" ht="118.5" customHeight="1">
      <c r="A58" s="871">
        <v>2016</v>
      </c>
      <c r="B58" s="451" t="s">
        <v>7160</v>
      </c>
      <c r="C58" s="271" t="s">
        <v>7048</v>
      </c>
      <c r="D58" s="451" t="s">
        <v>6846</v>
      </c>
      <c r="E58" s="271" t="s">
        <v>6949</v>
      </c>
      <c r="F58" s="451" t="s">
        <v>7161</v>
      </c>
      <c r="G58" s="446">
        <v>28500000</v>
      </c>
      <c r="H58" s="447">
        <v>28500000</v>
      </c>
      <c r="I58" s="871" t="s">
        <v>6952</v>
      </c>
      <c r="J58" s="871" t="s">
        <v>6952</v>
      </c>
      <c r="K58" s="452" t="s">
        <v>7069</v>
      </c>
      <c r="L58" s="453">
        <v>42541</v>
      </c>
      <c r="M58" s="453">
        <v>42735</v>
      </c>
      <c r="N58" s="871">
        <v>0</v>
      </c>
      <c r="O58" s="871" t="s">
        <v>326</v>
      </c>
      <c r="P58" s="871" t="s">
        <v>6954</v>
      </c>
      <c r="Q58" s="871" t="s">
        <v>6952</v>
      </c>
      <c r="R58" s="871" t="s">
        <v>6952</v>
      </c>
      <c r="S58" s="871" t="s">
        <v>6977</v>
      </c>
      <c r="T58" s="453" t="s">
        <v>6978</v>
      </c>
      <c r="U58" s="871" t="s">
        <v>6952</v>
      </c>
      <c r="V58" s="871" t="s">
        <v>6952</v>
      </c>
      <c r="W58" s="871" t="s">
        <v>326</v>
      </c>
      <c r="X58" s="871" t="s">
        <v>6956</v>
      </c>
      <c r="Y58" s="871" t="s">
        <v>326</v>
      </c>
    </row>
    <row r="59" spans="1:25" ht="118.5" customHeight="1">
      <c r="A59" s="871">
        <v>2016</v>
      </c>
      <c r="B59" s="451" t="s">
        <v>7162</v>
      </c>
      <c r="C59" s="271" t="s">
        <v>7085</v>
      </c>
      <c r="D59" s="451" t="s">
        <v>6851</v>
      </c>
      <c r="E59" s="271" t="s">
        <v>6949</v>
      </c>
      <c r="F59" s="451" t="s">
        <v>7163</v>
      </c>
      <c r="G59" s="446">
        <v>12666667</v>
      </c>
      <c r="H59" s="447">
        <v>12666667</v>
      </c>
      <c r="I59" s="871" t="s">
        <v>6952</v>
      </c>
      <c r="J59" s="871" t="s">
        <v>6952</v>
      </c>
      <c r="K59" s="452" t="s">
        <v>7069</v>
      </c>
      <c r="L59" s="453">
        <v>42544</v>
      </c>
      <c r="M59" s="453">
        <v>42735</v>
      </c>
      <c r="N59" s="871">
        <v>0</v>
      </c>
      <c r="O59" s="871" t="s">
        <v>326</v>
      </c>
      <c r="P59" s="871" t="s">
        <v>6954</v>
      </c>
      <c r="Q59" s="871" t="s">
        <v>6952</v>
      </c>
      <c r="R59" s="871" t="s">
        <v>6952</v>
      </c>
      <c r="S59" s="871" t="s">
        <v>6977</v>
      </c>
      <c r="T59" s="453" t="s">
        <v>6978</v>
      </c>
      <c r="U59" s="871" t="s">
        <v>325</v>
      </c>
      <c r="V59" s="871" t="s">
        <v>7164</v>
      </c>
      <c r="W59" s="871" t="s">
        <v>326</v>
      </c>
      <c r="X59" s="871" t="s">
        <v>6980</v>
      </c>
      <c r="Y59" s="871" t="s">
        <v>326</v>
      </c>
    </row>
    <row r="60" spans="1:25" ht="118.5" customHeight="1">
      <c r="A60" s="871">
        <v>2016</v>
      </c>
      <c r="B60" s="451" t="s">
        <v>7165</v>
      </c>
      <c r="C60" s="271" t="s">
        <v>7166</v>
      </c>
      <c r="D60" s="451" t="s">
        <v>6846</v>
      </c>
      <c r="E60" s="271" t="s">
        <v>6949</v>
      </c>
      <c r="F60" s="451" t="s">
        <v>7167</v>
      </c>
      <c r="G60" s="446">
        <v>27150000</v>
      </c>
      <c r="H60" s="447">
        <v>27150000</v>
      </c>
      <c r="I60" s="871" t="s">
        <v>6952</v>
      </c>
      <c r="J60" s="871" t="s">
        <v>6952</v>
      </c>
      <c r="K60" s="452" t="s">
        <v>7069</v>
      </c>
      <c r="L60" s="453">
        <v>42552</v>
      </c>
      <c r="M60" s="453">
        <v>42735</v>
      </c>
      <c r="N60" s="871">
        <v>0</v>
      </c>
      <c r="O60" s="871" t="s">
        <v>326</v>
      </c>
      <c r="P60" s="871" t="s">
        <v>6954</v>
      </c>
      <c r="Q60" s="871" t="s">
        <v>6952</v>
      </c>
      <c r="R60" s="871" t="s">
        <v>6952</v>
      </c>
      <c r="S60" s="871" t="s">
        <v>6977</v>
      </c>
      <c r="T60" s="453" t="s">
        <v>6978</v>
      </c>
      <c r="U60" s="871" t="s">
        <v>325</v>
      </c>
      <c r="V60" s="871" t="s">
        <v>7168</v>
      </c>
      <c r="W60" s="871" t="s">
        <v>326</v>
      </c>
      <c r="X60" s="871" t="s">
        <v>6980</v>
      </c>
      <c r="Y60" s="871" t="s">
        <v>326</v>
      </c>
    </row>
    <row r="61" spans="1:25" ht="118.5" customHeight="1">
      <c r="A61" s="871">
        <v>2016</v>
      </c>
      <c r="B61" s="451" t="s">
        <v>7169</v>
      </c>
      <c r="C61" s="271" t="s">
        <v>7170</v>
      </c>
      <c r="D61" s="451" t="s">
        <v>6846</v>
      </c>
      <c r="E61" s="271" t="s">
        <v>6949</v>
      </c>
      <c r="F61" s="451" t="s">
        <v>7171</v>
      </c>
      <c r="G61" s="446">
        <v>27150000</v>
      </c>
      <c r="H61" s="447">
        <v>27150000</v>
      </c>
      <c r="I61" s="871" t="s">
        <v>6952</v>
      </c>
      <c r="J61" s="871" t="s">
        <v>6952</v>
      </c>
      <c r="K61" s="452" t="s">
        <v>7069</v>
      </c>
      <c r="L61" s="453">
        <v>42552</v>
      </c>
      <c r="M61" s="453">
        <v>42735</v>
      </c>
      <c r="N61" s="871">
        <v>0</v>
      </c>
      <c r="O61" s="871" t="s">
        <v>7172</v>
      </c>
      <c r="P61" s="871" t="s">
        <v>6954</v>
      </c>
      <c r="Q61" s="871" t="s">
        <v>6952</v>
      </c>
      <c r="R61" s="871" t="s">
        <v>6952</v>
      </c>
      <c r="S61" s="871" t="s">
        <v>6977</v>
      </c>
      <c r="T61" s="453" t="s">
        <v>6978</v>
      </c>
      <c r="U61" s="871" t="s">
        <v>325</v>
      </c>
      <c r="V61" s="871" t="s">
        <v>7173</v>
      </c>
      <c r="W61" s="871" t="s">
        <v>326</v>
      </c>
      <c r="X61" s="871" t="s">
        <v>6980</v>
      </c>
      <c r="Y61" s="871" t="s">
        <v>326</v>
      </c>
    </row>
    <row r="62" spans="1:25" ht="118.5" customHeight="1">
      <c r="A62" s="871">
        <v>2016</v>
      </c>
      <c r="B62" s="451" t="s">
        <v>7174</v>
      </c>
      <c r="C62" s="271" t="s">
        <v>7175</v>
      </c>
      <c r="D62" s="451" t="s">
        <v>6851</v>
      </c>
      <c r="E62" s="271" t="s">
        <v>6949</v>
      </c>
      <c r="F62" s="451" t="s">
        <v>7176</v>
      </c>
      <c r="G62" s="446">
        <v>12000000</v>
      </c>
      <c r="H62" s="447">
        <v>12000000</v>
      </c>
      <c r="I62" s="871" t="s">
        <v>6952</v>
      </c>
      <c r="J62" s="871" t="s">
        <v>6952</v>
      </c>
      <c r="K62" s="452" t="s">
        <v>7069</v>
      </c>
      <c r="L62" s="453">
        <v>42557</v>
      </c>
      <c r="M62" s="453">
        <v>42735</v>
      </c>
      <c r="N62" s="871">
        <v>0</v>
      </c>
      <c r="O62" s="871" t="s">
        <v>326</v>
      </c>
      <c r="P62" s="871" t="s">
        <v>6954</v>
      </c>
      <c r="Q62" s="871" t="s">
        <v>6952</v>
      </c>
      <c r="R62" s="871" t="s">
        <v>6952</v>
      </c>
      <c r="S62" s="871" t="s">
        <v>6977</v>
      </c>
      <c r="T62" s="453" t="s">
        <v>6978</v>
      </c>
      <c r="U62" s="871" t="s">
        <v>325</v>
      </c>
      <c r="V62" s="871" t="s">
        <v>7177</v>
      </c>
      <c r="W62" s="871" t="s">
        <v>326</v>
      </c>
      <c r="X62" s="871" t="s">
        <v>6980</v>
      </c>
      <c r="Y62" s="871" t="s">
        <v>326</v>
      </c>
    </row>
    <row r="63" spans="1:25" ht="118.5" customHeight="1">
      <c r="A63" s="871">
        <v>2016</v>
      </c>
      <c r="B63" s="451" t="s">
        <v>7178</v>
      </c>
      <c r="C63" s="271" t="s">
        <v>7179</v>
      </c>
      <c r="D63" s="451" t="s">
        <v>7017</v>
      </c>
      <c r="E63" s="271" t="s">
        <v>6949</v>
      </c>
      <c r="F63" s="451" t="s">
        <v>7180</v>
      </c>
      <c r="G63" s="446">
        <v>19300000</v>
      </c>
      <c r="H63" s="447">
        <v>19300000</v>
      </c>
      <c r="I63" s="871" t="s">
        <v>6952</v>
      </c>
      <c r="J63" s="871" t="s">
        <v>6952</v>
      </c>
      <c r="K63" s="452" t="s">
        <v>7069</v>
      </c>
      <c r="L63" s="453">
        <v>42559</v>
      </c>
      <c r="M63" s="453">
        <v>42832</v>
      </c>
      <c r="N63" s="871">
        <v>0</v>
      </c>
      <c r="O63" s="871" t="s">
        <v>326</v>
      </c>
      <c r="P63" s="871" t="s">
        <v>6954</v>
      </c>
      <c r="Q63" s="871" t="s">
        <v>6952</v>
      </c>
      <c r="R63" s="871" t="s">
        <v>6952</v>
      </c>
      <c r="S63" s="871" t="s">
        <v>7181</v>
      </c>
      <c r="T63" s="453" t="s">
        <v>6978</v>
      </c>
      <c r="U63" s="871" t="s">
        <v>6952</v>
      </c>
      <c r="V63" s="871" t="s">
        <v>6952</v>
      </c>
      <c r="W63" s="871" t="s">
        <v>326</v>
      </c>
      <c r="X63" s="871" t="s">
        <v>6956</v>
      </c>
      <c r="Y63" s="871" t="s">
        <v>326</v>
      </c>
    </row>
    <row r="64" spans="1:25" ht="118.5" customHeight="1">
      <c r="A64" s="871">
        <v>2016</v>
      </c>
      <c r="B64" s="451" t="s">
        <v>7182</v>
      </c>
      <c r="C64" s="271" t="s">
        <v>7085</v>
      </c>
      <c r="D64" s="451" t="s">
        <v>6851</v>
      </c>
      <c r="E64" s="271" t="s">
        <v>6949</v>
      </c>
      <c r="F64" s="451" t="s">
        <v>7183</v>
      </c>
      <c r="G64" s="446">
        <v>11666667</v>
      </c>
      <c r="H64" s="447">
        <v>11666667</v>
      </c>
      <c r="I64" s="871" t="s">
        <v>6952</v>
      </c>
      <c r="J64" s="871" t="s">
        <v>6952</v>
      </c>
      <c r="K64" s="452" t="s">
        <v>7069</v>
      </c>
      <c r="L64" s="453">
        <v>42557</v>
      </c>
      <c r="M64" s="453">
        <v>42735</v>
      </c>
      <c r="N64" s="871">
        <v>0</v>
      </c>
      <c r="O64" s="871" t="s">
        <v>326</v>
      </c>
      <c r="P64" s="871" t="s">
        <v>6954</v>
      </c>
      <c r="Q64" s="871" t="s">
        <v>6952</v>
      </c>
      <c r="R64" s="871" t="s">
        <v>6952</v>
      </c>
      <c r="S64" s="871" t="s">
        <v>6977</v>
      </c>
      <c r="T64" s="453" t="s">
        <v>6978</v>
      </c>
      <c r="U64" s="871" t="s">
        <v>325</v>
      </c>
      <c r="V64" s="871" t="s">
        <v>7184</v>
      </c>
      <c r="W64" s="871" t="s">
        <v>326</v>
      </c>
      <c r="X64" s="871" t="s">
        <v>6980</v>
      </c>
      <c r="Y64" s="871" t="s">
        <v>326</v>
      </c>
    </row>
    <row r="65" spans="1:25" ht="118.5" customHeight="1">
      <c r="A65" s="871">
        <v>2016</v>
      </c>
      <c r="B65" s="451" t="s">
        <v>7185</v>
      </c>
      <c r="C65" s="271" t="s">
        <v>7186</v>
      </c>
      <c r="D65" s="451" t="s">
        <v>6851</v>
      </c>
      <c r="E65" s="271" t="s">
        <v>6949</v>
      </c>
      <c r="F65" s="451" t="s">
        <v>7187</v>
      </c>
      <c r="G65" s="446">
        <v>11533333</v>
      </c>
      <c r="H65" s="447">
        <v>11533333</v>
      </c>
      <c r="I65" s="871" t="s">
        <v>6952</v>
      </c>
      <c r="J65" s="871" t="s">
        <v>6952</v>
      </c>
      <c r="K65" s="452" t="s">
        <v>7069</v>
      </c>
      <c r="L65" s="453">
        <v>42562</v>
      </c>
      <c r="M65" s="453">
        <v>42735</v>
      </c>
      <c r="N65" s="871">
        <v>0</v>
      </c>
      <c r="O65" s="871" t="s">
        <v>326</v>
      </c>
      <c r="P65" s="871" t="s">
        <v>6954</v>
      </c>
      <c r="Q65" s="871" t="s">
        <v>6952</v>
      </c>
      <c r="R65" s="871" t="s">
        <v>6952</v>
      </c>
      <c r="S65" s="871" t="s">
        <v>6977</v>
      </c>
      <c r="T65" s="453" t="s">
        <v>6978</v>
      </c>
      <c r="U65" s="871" t="s">
        <v>6952</v>
      </c>
      <c r="V65" s="871" t="s">
        <v>6952</v>
      </c>
      <c r="W65" s="871" t="s">
        <v>7188</v>
      </c>
      <c r="X65" s="871" t="s">
        <v>6956</v>
      </c>
      <c r="Y65" s="871" t="s">
        <v>326</v>
      </c>
    </row>
    <row r="66" spans="1:25" ht="118.5" customHeight="1">
      <c r="A66" s="871">
        <v>2016</v>
      </c>
      <c r="B66" s="451" t="s">
        <v>7189</v>
      </c>
      <c r="C66" s="271" t="s">
        <v>7170</v>
      </c>
      <c r="D66" s="451" t="s">
        <v>6846</v>
      </c>
      <c r="E66" s="271" t="s">
        <v>6949</v>
      </c>
      <c r="F66" s="451" t="s">
        <v>7190</v>
      </c>
      <c r="G66" s="446">
        <v>25500000</v>
      </c>
      <c r="H66" s="447">
        <v>25500000</v>
      </c>
      <c r="I66" s="871" t="s">
        <v>6952</v>
      </c>
      <c r="J66" s="871" t="s">
        <v>6952</v>
      </c>
      <c r="K66" s="452" t="s">
        <v>7069</v>
      </c>
      <c r="L66" s="453">
        <v>42563</v>
      </c>
      <c r="M66" s="453">
        <v>42735</v>
      </c>
      <c r="N66" s="871">
        <v>0</v>
      </c>
      <c r="O66" s="871" t="s">
        <v>7191</v>
      </c>
      <c r="P66" s="871" t="s">
        <v>6954</v>
      </c>
      <c r="Q66" s="871" t="s">
        <v>6952</v>
      </c>
      <c r="R66" s="871" t="s">
        <v>6952</v>
      </c>
      <c r="S66" s="871" t="s">
        <v>6977</v>
      </c>
      <c r="T66" s="453" t="s">
        <v>6978</v>
      </c>
      <c r="U66" s="871" t="s">
        <v>325</v>
      </c>
      <c r="V66" s="871" t="s">
        <v>7192</v>
      </c>
      <c r="W66" s="871" t="s">
        <v>326</v>
      </c>
      <c r="X66" s="871" t="s">
        <v>6980</v>
      </c>
      <c r="Y66" s="871" t="s">
        <v>326</v>
      </c>
    </row>
    <row r="67" spans="1:25" ht="118.5" customHeight="1">
      <c r="A67" s="871">
        <v>2016</v>
      </c>
      <c r="B67" s="451" t="s">
        <v>7193</v>
      </c>
      <c r="C67" s="271" t="s">
        <v>7194</v>
      </c>
      <c r="D67" s="451" t="s">
        <v>6810</v>
      </c>
      <c r="E67" s="271" t="s">
        <v>6949</v>
      </c>
      <c r="F67" s="451" t="s">
        <v>7195</v>
      </c>
      <c r="G67" s="446">
        <v>192819514</v>
      </c>
      <c r="H67" s="447">
        <v>266542408</v>
      </c>
      <c r="I67" s="871" t="s">
        <v>6952</v>
      </c>
      <c r="J67" s="871" t="s">
        <v>6952</v>
      </c>
      <c r="K67" s="452" t="s">
        <v>7196</v>
      </c>
      <c r="L67" s="453">
        <v>42579</v>
      </c>
      <c r="M67" s="453">
        <v>42913</v>
      </c>
      <c r="N67" s="871" t="s">
        <v>7197</v>
      </c>
      <c r="O67" s="871" t="s">
        <v>7198</v>
      </c>
      <c r="P67" s="871" t="s">
        <v>6954</v>
      </c>
      <c r="Q67" s="871" t="s">
        <v>6952</v>
      </c>
      <c r="R67" s="871" t="s">
        <v>6952</v>
      </c>
      <c r="S67" s="871" t="s">
        <v>7199</v>
      </c>
      <c r="T67" s="453" t="s">
        <v>6978</v>
      </c>
      <c r="U67" s="871" t="s">
        <v>325</v>
      </c>
      <c r="V67" s="871" t="s">
        <v>7200</v>
      </c>
      <c r="W67" s="871" t="s">
        <v>326</v>
      </c>
      <c r="X67" s="871" t="s">
        <v>6980</v>
      </c>
      <c r="Y67" s="871" t="s">
        <v>326</v>
      </c>
    </row>
    <row r="68" spans="1:25" ht="118.5" customHeight="1">
      <c r="A68" s="871">
        <v>2016</v>
      </c>
      <c r="B68" s="451" t="s">
        <v>7201</v>
      </c>
      <c r="C68" s="271" t="s">
        <v>7170</v>
      </c>
      <c r="D68" s="451" t="s">
        <v>6846</v>
      </c>
      <c r="E68" s="271" t="s">
        <v>6949</v>
      </c>
      <c r="F68" s="451" t="s">
        <v>7202</v>
      </c>
      <c r="G68" s="446">
        <v>29800000</v>
      </c>
      <c r="H68" s="447">
        <v>29800000</v>
      </c>
      <c r="I68" s="871" t="s">
        <v>6952</v>
      </c>
      <c r="J68" s="871" t="s">
        <v>6952</v>
      </c>
      <c r="K68" s="452" t="s">
        <v>7069</v>
      </c>
      <c r="L68" s="453">
        <v>42585</v>
      </c>
      <c r="M68" s="453">
        <v>42735</v>
      </c>
      <c r="N68" s="871">
        <v>0</v>
      </c>
      <c r="O68" s="871" t="s">
        <v>326</v>
      </c>
      <c r="P68" s="871" t="s">
        <v>6954</v>
      </c>
      <c r="Q68" s="871" t="s">
        <v>6952</v>
      </c>
      <c r="R68" s="871" t="s">
        <v>6952</v>
      </c>
      <c r="S68" s="871" t="s">
        <v>6977</v>
      </c>
      <c r="T68" s="453" t="s">
        <v>6978</v>
      </c>
      <c r="U68" s="871" t="s">
        <v>325</v>
      </c>
      <c r="V68" s="871" t="s">
        <v>7203</v>
      </c>
      <c r="W68" s="871" t="s">
        <v>326</v>
      </c>
      <c r="X68" s="871" t="s">
        <v>6980</v>
      </c>
      <c r="Y68" s="871" t="s">
        <v>326</v>
      </c>
    </row>
    <row r="69" spans="1:25" ht="118.5" customHeight="1">
      <c r="A69" s="871">
        <v>2016</v>
      </c>
      <c r="B69" s="451" t="s">
        <v>7204</v>
      </c>
      <c r="C69" s="271" t="s">
        <v>7205</v>
      </c>
      <c r="D69" s="451" t="s">
        <v>6846</v>
      </c>
      <c r="E69" s="271" t="s">
        <v>6949</v>
      </c>
      <c r="F69" s="451" t="s">
        <v>7206</v>
      </c>
      <c r="G69" s="446">
        <v>26400000</v>
      </c>
      <c r="H69" s="447">
        <v>26400000</v>
      </c>
      <c r="I69" s="871" t="s">
        <v>6952</v>
      </c>
      <c r="J69" s="871" t="s">
        <v>6952</v>
      </c>
      <c r="K69" s="452" t="s">
        <v>7069</v>
      </c>
      <c r="L69" s="453">
        <v>42587</v>
      </c>
      <c r="M69" s="453">
        <v>42735</v>
      </c>
      <c r="N69" s="871" t="s">
        <v>7207</v>
      </c>
      <c r="O69" s="871" t="s">
        <v>7208</v>
      </c>
      <c r="P69" s="871" t="s">
        <v>6954</v>
      </c>
      <c r="Q69" s="871" t="s">
        <v>6952</v>
      </c>
      <c r="R69" s="871" t="s">
        <v>6952</v>
      </c>
      <c r="S69" s="871" t="s">
        <v>6977</v>
      </c>
      <c r="T69" s="453" t="s">
        <v>6978</v>
      </c>
      <c r="U69" s="871" t="s">
        <v>325</v>
      </c>
      <c r="V69" s="871" t="s">
        <v>6952</v>
      </c>
      <c r="W69" s="871" t="s">
        <v>326</v>
      </c>
      <c r="X69" s="871" t="s">
        <v>6956</v>
      </c>
      <c r="Y69" s="871" t="s">
        <v>326</v>
      </c>
    </row>
    <row r="70" spans="1:25" ht="118.5" customHeight="1">
      <c r="A70" s="871">
        <v>2016</v>
      </c>
      <c r="B70" s="451" t="s">
        <v>7209</v>
      </c>
      <c r="C70" s="271" t="s">
        <v>7210</v>
      </c>
      <c r="D70" s="451" t="s">
        <v>6851</v>
      </c>
      <c r="E70" s="271" t="s">
        <v>6949</v>
      </c>
      <c r="F70" s="451" t="s">
        <v>7211</v>
      </c>
      <c r="G70" s="446">
        <v>9533333</v>
      </c>
      <c r="H70" s="447">
        <v>9533333</v>
      </c>
      <c r="I70" s="871" t="s">
        <v>6952</v>
      </c>
      <c r="J70" s="871" t="s">
        <v>6952</v>
      </c>
      <c r="K70" s="452" t="s">
        <v>7069</v>
      </c>
      <c r="L70" s="453">
        <v>42592</v>
      </c>
      <c r="M70" s="453">
        <v>42735</v>
      </c>
      <c r="N70" s="871">
        <v>0</v>
      </c>
      <c r="O70" s="871" t="s">
        <v>326</v>
      </c>
      <c r="P70" s="871" t="s">
        <v>6954</v>
      </c>
      <c r="Q70" s="871" t="s">
        <v>6952</v>
      </c>
      <c r="R70" s="871" t="s">
        <v>6952</v>
      </c>
      <c r="S70" s="871" t="s">
        <v>6977</v>
      </c>
      <c r="T70" s="453" t="s">
        <v>6978</v>
      </c>
      <c r="U70" s="871" t="s">
        <v>6179</v>
      </c>
      <c r="V70" s="871" t="s">
        <v>7212</v>
      </c>
      <c r="W70" s="871" t="s">
        <v>326</v>
      </c>
      <c r="X70" s="871" t="s">
        <v>6980</v>
      </c>
      <c r="Y70" s="871" t="s">
        <v>326</v>
      </c>
    </row>
    <row r="71" spans="1:25" ht="118.5" customHeight="1">
      <c r="A71" s="871">
        <v>2016</v>
      </c>
      <c r="B71" s="451" t="s">
        <v>7213</v>
      </c>
      <c r="C71" s="271" t="s">
        <v>7214</v>
      </c>
      <c r="D71" s="451" t="s">
        <v>6851</v>
      </c>
      <c r="E71" s="271" t="s">
        <v>6949</v>
      </c>
      <c r="F71" s="451" t="s">
        <v>7215</v>
      </c>
      <c r="G71" s="446">
        <v>13533333</v>
      </c>
      <c r="H71" s="447">
        <v>13533333</v>
      </c>
      <c r="I71" s="871" t="s">
        <v>6952</v>
      </c>
      <c r="J71" s="871" t="s">
        <v>6952</v>
      </c>
      <c r="K71" s="452" t="s">
        <v>7069</v>
      </c>
      <c r="L71" s="453">
        <v>42591</v>
      </c>
      <c r="M71" s="453">
        <v>42735</v>
      </c>
      <c r="N71" s="871" t="s">
        <v>7216</v>
      </c>
      <c r="O71" s="871" t="s">
        <v>7217</v>
      </c>
      <c r="P71" s="871" t="s">
        <v>6954</v>
      </c>
      <c r="Q71" s="871" t="s">
        <v>6952</v>
      </c>
      <c r="R71" s="871" t="s">
        <v>6952</v>
      </c>
      <c r="S71" s="871" t="s">
        <v>6977</v>
      </c>
      <c r="T71" s="453" t="s">
        <v>6978</v>
      </c>
      <c r="U71" s="871" t="s">
        <v>6952</v>
      </c>
      <c r="V71" s="871" t="s">
        <v>6952</v>
      </c>
      <c r="W71" s="871" t="s">
        <v>326</v>
      </c>
      <c r="X71" s="871" t="s">
        <v>6956</v>
      </c>
      <c r="Y71" s="871" t="s">
        <v>326</v>
      </c>
    </row>
    <row r="72" spans="1:25" ht="118.5" customHeight="1">
      <c r="A72" s="871">
        <v>2016</v>
      </c>
      <c r="B72" s="451" t="s">
        <v>7218</v>
      </c>
      <c r="C72" s="271" t="s">
        <v>7219</v>
      </c>
      <c r="D72" s="451" t="s">
        <v>6846</v>
      </c>
      <c r="E72" s="271" t="s">
        <v>6949</v>
      </c>
      <c r="F72" s="451" t="s">
        <v>7220</v>
      </c>
      <c r="G72" s="446">
        <v>29948333</v>
      </c>
      <c r="H72" s="447">
        <v>29948333</v>
      </c>
      <c r="I72" s="871" t="s">
        <v>6952</v>
      </c>
      <c r="J72" s="871" t="s">
        <v>6952</v>
      </c>
      <c r="K72" s="452" t="s">
        <v>7221</v>
      </c>
      <c r="L72" s="453">
        <v>42600</v>
      </c>
      <c r="M72" s="453">
        <v>42735</v>
      </c>
      <c r="N72" s="871" t="s">
        <v>7222</v>
      </c>
      <c r="O72" s="871" t="s">
        <v>7223</v>
      </c>
      <c r="P72" s="871" t="s">
        <v>6954</v>
      </c>
      <c r="Q72" s="871" t="s">
        <v>6952</v>
      </c>
      <c r="R72" s="871" t="s">
        <v>6952</v>
      </c>
      <c r="S72" s="871" t="s">
        <v>6977</v>
      </c>
      <c r="T72" s="453" t="s">
        <v>6978</v>
      </c>
      <c r="U72" s="871" t="s">
        <v>6952</v>
      </c>
      <c r="V72" s="871" t="s">
        <v>6952</v>
      </c>
      <c r="W72" s="871" t="s">
        <v>326</v>
      </c>
      <c r="X72" s="871" t="s">
        <v>6956</v>
      </c>
      <c r="Y72" s="871" t="s">
        <v>326</v>
      </c>
    </row>
    <row r="73" spans="1:25" ht="118.5" customHeight="1">
      <c r="A73" s="871">
        <v>2016</v>
      </c>
      <c r="B73" s="451" t="s">
        <v>7224</v>
      </c>
      <c r="C73" s="271" t="s">
        <v>7225</v>
      </c>
      <c r="D73" s="451" t="s">
        <v>6846</v>
      </c>
      <c r="E73" s="271" t="s">
        <v>6949</v>
      </c>
      <c r="F73" s="451" t="s">
        <v>7226</v>
      </c>
      <c r="G73" s="446">
        <v>20510833</v>
      </c>
      <c r="H73" s="447">
        <v>20510833</v>
      </c>
      <c r="I73" s="871" t="s">
        <v>6952</v>
      </c>
      <c r="J73" s="871" t="s">
        <v>6952</v>
      </c>
      <c r="K73" s="452" t="s">
        <v>7069</v>
      </c>
      <c r="L73" s="453">
        <v>42600</v>
      </c>
      <c r="M73" s="453">
        <v>42735</v>
      </c>
      <c r="N73" s="871">
        <v>0</v>
      </c>
      <c r="O73" s="871" t="s">
        <v>326</v>
      </c>
      <c r="P73" s="871" t="s">
        <v>6954</v>
      </c>
      <c r="Q73" s="871" t="s">
        <v>6952</v>
      </c>
      <c r="R73" s="871" t="s">
        <v>6952</v>
      </c>
      <c r="S73" s="871" t="s">
        <v>6977</v>
      </c>
      <c r="T73" s="453" t="s">
        <v>6978</v>
      </c>
      <c r="U73" s="871" t="s">
        <v>325</v>
      </c>
      <c r="V73" s="871" t="s">
        <v>7227</v>
      </c>
      <c r="W73" s="871" t="s">
        <v>326</v>
      </c>
      <c r="X73" s="871" t="s">
        <v>6980</v>
      </c>
      <c r="Y73" s="871" t="s">
        <v>326</v>
      </c>
    </row>
    <row r="74" spans="1:25" ht="118.5" customHeight="1">
      <c r="A74" s="871">
        <v>2016</v>
      </c>
      <c r="B74" s="451" t="s">
        <v>7228</v>
      </c>
      <c r="C74" s="271" t="s">
        <v>7229</v>
      </c>
      <c r="D74" s="451" t="s">
        <v>6851</v>
      </c>
      <c r="E74" s="271" t="s">
        <v>6949</v>
      </c>
      <c r="F74" s="451" t="s">
        <v>7230</v>
      </c>
      <c r="G74" s="446">
        <v>8333333</v>
      </c>
      <c r="H74" s="447">
        <v>8333333</v>
      </c>
      <c r="I74" s="871" t="s">
        <v>6952</v>
      </c>
      <c r="J74" s="871" t="s">
        <v>6952</v>
      </c>
      <c r="K74" s="452" t="s">
        <v>7069</v>
      </c>
      <c r="L74" s="453">
        <v>42608</v>
      </c>
      <c r="M74" s="453">
        <v>42735</v>
      </c>
      <c r="N74" s="871">
        <v>0</v>
      </c>
      <c r="O74" s="871" t="s">
        <v>326</v>
      </c>
      <c r="P74" s="871" t="s">
        <v>6954</v>
      </c>
      <c r="Q74" s="871" t="s">
        <v>6952</v>
      </c>
      <c r="R74" s="871" t="s">
        <v>6952</v>
      </c>
      <c r="S74" s="871" t="s">
        <v>6977</v>
      </c>
      <c r="T74" s="453" t="s">
        <v>6978</v>
      </c>
      <c r="U74" s="871" t="s">
        <v>6952</v>
      </c>
      <c r="V74" s="871" t="s">
        <v>6952</v>
      </c>
      <c r="W74" s="871" t="s">
        <v>326</v>
      </c>
      <c r="X74" s="871" t="s">
        <v>6956</v>
      </c>
      <c r="Y74" s="871" t="s">
        <v>326</v>
      </c>
    </row>
    <row r="75" spans="1:25" ht="118.5" customHeight="1">
      <c r="A75" s="871">
        <v>2016</v>
      </c>
      <c r="B75" s="451" t="s">
        <v>7231</v>
      </c>
      <c r="C75" s="271" t="s">
        <v>7048</v>
      </c>
      <c r="D75" s="451" t="s">
        <v>6846</v>
      </c>
      <c r="E75" s="271" t="s">
        <v>6949</v>
      </c>
      <c r="F75" s="451" t="s">
        <v>7079</v>
      </c>
      <c r="G75" s="446">
        <v>25400000</v>
      </c>
      <c r="H75" s="447">
        <v>25400000</v>
      </c>
      <c r="I75" s="871" t="s">
        <v>6952</v>
      </c>
      <c r="J75" s="871" t="s">
        <v>6952</v>
      </c>
      <c r="K75" s="452" t="s">
        <v>7069</v>
      </c>
      <c r="L75" s="453">
        <v>42606</v>
      </c>
      <c r="M75" s="453">
        <v>42735</v>
      </c>
      <c r="N75" s="871">
        <v>0</v>
      </c>
      <c r="O75" s="871" t="s">
        <v>326</v>
      </c>
      <c r="P75" s="871" t="s">
        <v>6954</v>
      </c>
      <c r="Q75" s="871" t="s">
        <v>6952</v>
      </c>
      <c r="R75" s="871" t="s">
        <v>6952</v>
      </c>
      <c r="S75" s="871" t="s">
        <v>6977</v>
      </c>
      <c r="T75" s="453" t="s">
        <v>6978</v>
      </c>
      <c r="U75" s="871" t="s">
        <v>6952</v>
      </c>
      <c r="V75" s="871" t="s">
        <v>6952</v>
      </c>
      <c r="W75" s="871" t="s">
        <v>326</v>
      </c>
      <c r="X75" s="871" t="s">
        <v>6956</v>
      </c>
      <c r="Y75" s="871" t="s">
        <v>326</v>
      </c>
    </row>
    <row r="76" spans="1:25" ht="118.5" customHeight="1">
      <c r="A76" s="871">
        <v>2016</v>
      </c>
      <c r="B76" s="451" t="s">
        <v>7232</v>
      </c>
      <c r="C76" s="271" t="s">
        <v>7233</v>
      </c>
      <c r="D76" s="451" t="s">
        <v>6846</v>
      </c>
      <c r="E76" s="271" t="s">
        <v>6949</v>
      </c>
      <c r="F76" s="451" t="s">
        <v>7234</v>
      </c>
      <c r="G76" s="446">
        <v>23250000</v>
      </c>
      <c r="H76" s="447">
        <v>23250000</v>
      </c>
      <c r="I76" s="871" t="s">
        <v>6952</v>
      </c>
      <c r="J76" s="871" t="s">
        <v>6952</v>
      </c>
      <c r="K76" s="452" t="s">
        <v>7069</v>
      </c>
      <c r="L76" s="453">
        <v>42608</v>
      </c>
      <c r="M76" s="453">
        <v>42735</v>
      </c>
      <c r="N76" s="871" t="s">
        <v>7235</v>
      </c>
      <c r="O76" s="871" t="s">
        <v>7208</v>
      </c>
      <c r="P76" s="871" t="s">
        <v>6954</v>
      </c>
      <c r="Q76" s="871" t="s">
        <v>6952</v>
      </c>
      <c r="R76" s="871" t="s">
        <v>6952</v>
      </c>
      <c r="S76" s="871" t="s">
        <v>6977</v>
      </c>
      <c r="T76" s="453" t="s">
        <v>6978</v>
      </c>
      <c r="U76" s="871" t="s">
        <v>6952</v>
      </c>
      <c r="V76" s="871" t="s">
        <v>6952</v>
      </c>
      <c r="W76" s="871" t="s">
        <v>326</v>
      </c>
      <c r="X76" s="871" t="s">
        <v>6956</v>
      </c>
      <c r="Y76" s="871" t="s">
        <v>326</v>
      </c>
    </row>
    <row r="77" spans="1:25" ht="118.5" customHeight="1">
      <c r="A77" s="871">
        <v>2016</v>
      </c>
      <c r="B77" s="451" t="s">
        <v>7236</v>
      </c>
      <c r="C77" s="271" t="s">
        <v>7237</v>
      </c>
      <c r="D77" s="451" t="s">
        <v>7017</v>
      </c>
      <c r="E77" s="271" t="s">
        <v>6949</v>
      </c>
      <c r="F77" s="451" t="s">
        <v>7238</v>
      </c>
      <c r="G77" s="446">
        <v>1870145</v>
      </c>
      <c r="H77" s="447">
        <v>1676893</v>
      </c>
      <c r="I77" s="871" t="s">
        <v>6952</v>
      </c>
      <c r="J77" s="871" t="s">
        <v>6952</v>
      </c>
      <c r="K77" s="452" t="s">
        <v>7006</v>
      </c>
      <c r="L77" s="453">
        <v>42625</v>
      </c>
      <c r="M77" s="453">
        <v>42685</v>
      </c>
      <c r="N77" s="871">
        <v>0</v>
      </c>
      <c r="O77" s="871" t="s">
        <v>326</v>
      </c>
      <c r="P77" s="871" t="s">
        <v>6954</v>
      </c>
      <c r="Q77" s="871" t="s">
        <v>6952</v>
      </c>
      <c r="R77" s="871" t="s">
        <v>6952</v>
      </c>
      <c r="S77" s="871" t="s">
        <v>7239</v>
      </c>
      <c r="T77" s="453" t="s">
        <v>6978</v>
      </c>
      <c r="U77" s="871" t="s">
        <v>6179</v>
      </c>
      <c r="V77" s="871" t="s">
        <v>7240</v>
      </c>
      <c r="W77" s="871" t="s">
        <v>326</v>
      </c>
      <c r="X77" s="871" t="s">
        <v>6980</v>
      </c>
      <c r="Y77" s="871" t="s">
        <v>326</v>
      </c>
    </row>
    <row r="78" spans="1:25" ht="118.5" customHeight="1">
      <c r="A78" s="871">
        <v>2016</v>
      </c>
      <c r="B78" s="451" t="s">
        <v>7241</v>
      </c>
      <c r="C78" s="271" t="s">
        <v>7242</v>
      </c>
      <c r="D78" s="451" t="s">
        <v>6846</v>
      </c>
      <c r="E78" s="271" t="s">
        <v>6949</v>
      </c>
      <c r="F78" s="451" t="s">
        <v>7243</v>
      </c>
      <c r="G78" s="446"/>
      <c r="H78" s="447">
        <v>20510833</v>
      </c>
      <c r="I78" s="871" t="s">
        <v>6952</v>
      </c>
      <c r="J78" s="871" t="s">
        <v>6952</v>
      </c>
      <c r="K78" s="452" t="s">
        <v>7244</v>
      </c>
      <c r="L78" s="453">
        <v>42647</v>
      </c>
      <c r="M78" s="453">
        <v>42766</v>
      </c>
      <c r="N78" s="871" t="s">
        <v>7245</v>
      </c>
      <c r="O78" s="871" t="s">
        <v>7246</v>
      </c>
      <c r="P78" s="871" t="s">
        <v>6954</v>
      </c>
      <c r="Q78" s="871" t="s">
        <v>6952</v>
      </c>
      <c r="R78" s="871" t="s">
        <v>6952</v>
      </c>
      <c r="S78" s="871" t="s">
        <v>6977</v>
      </c>
      <c r="T78" s="453" t="s">
        <v>6978</v>
      </c>
      <c r="U78" s="871" t="s">
        <v>325</v>
      </c>
      <c r="V78" s="871" t="s">
        <v>7247</v>
      </c>
      <c r="W78" s="871" t="s">
        <v>326</v>
      </c>
      <c r="X78" s="871" t="s">
        <v>6980</v>
      </c>
      <c r="Y78" s="871" t="s">
        <v>326</v>
      </c>
    </row>
    <row r="79" spans="1:25" ht="118.5" customHeight="1">
      <c r="A79" s="871">
        <v>2016</v>
      </c>
      <c r="B79" s="451" t="s">
        <v>7248</v>
      </c>
      <c r="C79" s="271" t="s">
        <v>7249</v>
      </c>
      <c r="D79" s="451" t="s">
        <v>6810</v>
      </c>
      <c r="E79" s="271" t="s">
        <v>6949</v>
      </c>
      <c r="F79" s="451" t="s">
        <v>7073</v>
      </c>
      <c r="G79" s="446">
        <v>59256322</v>
      </c>
      <c r="H79" s="447">
        <v>75115630</v>
      </c>
      <c r="I79" s="871" t="s">
        <v>6952</v>
      </c>
      <c r="J79" s="871" t="s">
        <v>6952</v>
      </c>
      <c r="K79" s="452" t="s">
        <v>7250</v>
      </c>
      <c r="L79" s="453">
        <v>42657</v>
      </c>
      <c r="M79" s="453">
        <v>43021</v>
      </c>
      <c r="N79" s="871" t="s">
        <v>7251</v>
      </c>
      <c r="O79" s="871" t="s">
        <v>7252</v>
      </c>
      <c r="P79" s="871" t="s">
        <v>6954</v>
      </c>
      <c r="Q79" s="871" t="s">
        <v>6952</v>
      </c>
      <c r="R79" s="871" t="s">
        <v>6952</v>
      </c>
      <c r="S79" s="871" t="s">
        <v>7253</v>
      </c>
      <c r="T79" s="453" t="s">
        <v>6978</v>
      </c>
      <c r="U79" s="871" t="s">
        <v>6952</v>
      </c>
      <c r="V79" s="871" t="s">
        <v>6952</v>
      </c>
      <c r="W79" s="871" t="s">
        <v>326</v>
      </c>
      <c r="X79" s="871" t="s">
        <v>6956</v>
      </c>
      <c r="Y79" s="871" t="s">
        <v>326</v>
      </c>
    </row>
    <row r="80" spans="1:25" ht="118.5" customHeight="1">
      <c r="A80" s="871">
        <v>2016</v>
      </c>
      <c r="B80" s="451" t="s">
        <v>7254</v>
      </c>
      <c r="C80" s="271" t="s">
        <v>7255</v>
      </c>
      <c r="D80" s="451" t="s">
        <v>6804</v>
      </c>
      <c r="E80" s="271" t="s">
        <v>6949</v>
      </c>
      <c r="F80" s="451" t="s">
        <v>7256</v>
      </c>
      <c r="G80" s="446">
        <v>13645108772.389999</v>
      </c>
      <c r="H80" s="447">
        <v>14402589543</v>
      </c>
      <c r="I80" s="871" t="s">
        <v>6952</v>
      </c>
      <c r="J80" s="871" t="s">
        <v>6952</v>
      </c>
      <c r="K80" s="452" t="s">
        <v>7250</v>
      </c>
      <c r="L80" s="453">
        <v>42725</v>
      </c>
      <c r="M80" s="453">
        <v>43089</v>
      </c>
      <c r="N80" s="871">
        <v>0</v>
      </c>
      <c r="O80" s="871" t="s">
        <v>7257</v>
      </c>
      <c r="P80" s="871" t="s">
        <v>6954</v>
      </c>
      <c r="Q80" s="871" t="s">
        <v>7258</v>
      </c>
      <c r="R80" s="871" t="s">
        <v>6952</v>
      </c>
      <c r="S80" s="871" t="s">
        <v>7259</v>
      </c>
      <c r="T80" s="453" t="s">
        <v>6978</v>
      </c>
      <c r="U80" s="871" t="s">
        <v>6952</v>
      </c>
      <c r="V80" s="871" t="s">
        <v>6952</v>
      </c>
      <c r="W80" s="871" t="s">
        <v>326</v>
      </c>
      <c r="X80" s="871" t="s">
        <v>6956</v>
      </c>
      <c r="Y80" s="871" t="s">
        <v>326</v>
      </c>
    </row>
    <row r="81" spans="1:25" ht="118.5" customHeight="1">
      <c r="A81" s="871">
        <v>2016</v>
      </c>
      <c r="B81" s="451" t="s">
        <v>7260</v>
      </c>
      <c r="C81" s="271" t="s">
        <v>7261</v>
      </c>
      <c r="D81" s="451" t="s">
        <v>6810</v>
      </c>
      <c r="E81" s="271" t="s">
        <v>6949</v>
      </c>
      <c r="F81" s="451" t="s">
        <v>7262</v>
      </c>
      <c r="G81" s="446">
        <v>67679520</v>
      </c>
      <c r="H81" s="447">
        <v>53160000000</v>
      </c>
      <c r="I81" s="871" t="s">
        <v>6952</v>
      </c>
      <c r="J81" s="871" t="s">
        <v>6952</v>
      </c>
      <c r="K81" s="452" t="s">
        <v>7263</v>
      </c>
      <c r="L81" s="453">
        <v>42676</v>
      </c>
      <c r="M81" s="453">
        <v>42826</v>
      </c>
      <c r="N81" s="871">
        <v>0</v>
      </c>
      <c r="O81" s="871" t="s">
        <v>326</v>
      </c>
      <c r="P81" s="871" t="s">
        <v>6954</v>
      </c>
      <c r="Q81" s="871" t="s">
        <v>6952</v>
      </c>
      <c r="R81" s="871" t="s">
        <v>6952</v>
      </c>
      <c r="S81" s="871" t="s">
        <v>7264</v>
      </c>
      <c r="T81" s="453" t="s">
        <v>6978</v>
      </c>
      <c r="U81" s="871" t="s">
        <v>6952</v>
      </c>
      <c r="V81" s="871" t="s">
        <v>6952</v>
      </c>
      <c r="W81" s="871" t="s">
        <v>6952</v>
      </c>
      <c r="X81" s="871" t="s">
        <v>6956</v>
      </c>
      <c r="Y81" s="871" t="s">
        <v>326</v>
      </c>
    </row>
    <row r="82" spans="1:25" ht="118.5" customHeight="1">
      <c r="A82" s="871">
        <v>2016</v>
      </c>
      <c r="B82" s="451" t="s">
        <v>7265</v>
      </c>
      <c r="C82" s="271" t="s">
        <v>7266</v>
      </c>
      <c r="D82" s="451" t="s">
        <v>6810</v>
      </c>
      <c r="E82" s="271" t="s">
        <v>6949</v>
      </c>
      <c r="F82" s="451" t="s">
        <v>7267</v>
      </c>
      <c r="G82" s="446">
        <v>68320000</v>
      </c>
      <c r="H82" s="447">
        <v>63642000</v>
      </c>
      <c r="I82" s="871" t="s">
        <v>6952</v>
      </c>
      <c r="J82" s="871" t="s">
        <v>6952</v>
      </c>
      <c r="K82" s="452" t="s">
        <v>7011</v>
      </c>
      <c r="L82" s="453">
        <v>42678</v>
      </c>
      <c r="M82" s="453">
        <v>42797</v>
      </c>
      <c r="N82" s="871">
        <v>0</v>
      </c>
      <c r="O82" s="871" t="s">
        <v>7268</v>
      </c>
      <c r="P82" s="871" t="s">
        <v>6954</v>
      </c>
      <c r="Q82" s="871" t="s">
        <v>6952</v>
      </c>
      <c r="R82" s="871" t="s">
        <v>6952</v>
      </c>
      <c r="S82" s="871" t="s">
        <v>7269</v>
      </c>
      <c r="T82" s="453" t="s">
        <v>7270</v>
      </c>
      <c r="U82" s="871" t="s">
        <v>325</v>
      </c>
      <c r="V82" s="871" t="s">
        <v>7271</v>
      </c>
      <c r="W82" s="871" t="s">
        <v>326</v>
      </c>
      <c r="X82" s="871" t="s">
        <v>6980</v>
      </c>
      <c r="Y82" s="871" t="s">
        <v>326</v>
      </c>
    </row>
    <row r="83" spans="1:25" ht="118.5" customHeight="1">
      <c r="A83" s="871">
        <v>2016</v>
      </c>
      <c r="B83" s="451" t="s">
        <v>7272</v>
      </c>
      <c r="C83" s="271" t="s">
        <v>7273</v>
      </c>
      <c r="D83" s="451" t="s">
        <v>6846</v>
      </c>
      <c r="E83" s="271" t="s">
        <v>6949</v>
      </c>
      <c r="F83" s="451" t="s">
        <v>7274</v>
      </c>
      <c r="G83" s="446">
        <v>7066666</v>
      </c>
      <c r="H83" s="447">
        <v>7066666</v>
      </c>
      <c r="I83" s="871" t="s">
        <v>6952</v>
      </c>
      <c r="J83" s="871" t="s">
        <v>6952</v>
      </c>
      <c r="K83" s="452" t="s">
        <v>7275</v>
      </c>
      <c r="L83" s="453">
        <v>42682</v>
      </c>
      <c r="M83" s="453">
        <v>42735</v>
      </c>
      <c r="N83" s="871">
        <v>0</v>
      </c>
      <c r="O83" s="871" t="s">
        <v>326</v>
      </c>
      <c r="P83" s="871" t="s">
        <v>6954</v>
      </c>
      <c r="Q83" s="871" t="s">
        <v>6952</v>
      </c>
      <c r="R83" s="871" t="s">
        <v>6952</v>
      </c>
      <c r="S83" s="871" t="s">
        <v>6977</v>
      </c>
      <c r="T83" s="453" t="s">
        <v>6978</v>
      </c>
      <c r="U83" s="871" t="s">
        <v>6952</v>
      </c>
      <c r="V83" s="871" t="s">
        <v>6952</v>
      </c>
      <c r="W83" s="871" t="s">
        <v>326</v>
      </c>
      <c r="X83" s="871" t="s">
        <v>6956</v>
      </c>
      <c r="Y83" s="871" t="s">
        <v>326</v>
      </c>
    </row>
    <row r="84" spans="1:25" ht="118.5" customHeight="1">
      <c r="A84" s="871">
        <v>2016</v>
      </c>
      <c r="B84" s="451" t="s">
        <v>7276</v>
      </c>
      <c r="C84" s="271" t="s">
        <v>7277</v>
      </c>
      <c r="D84" s="451" t="s">
        <v>6846</v>
      </c>
      <c r="E84" s="271" t="s">
        <v>6949</v>
      </c>
      <c r="F84" s="451" t="s">
        <v>7278</v>
      </c>
      <c r="G84" s="446">
        <v>10533333</v>
      </c>
      <c r="H84" s="447">
        <v>10533333</v>
      </c>
      <c r="I84" s="871" t="s">
        <v>6952</v>
      </c>
      <c r="J84" s="871" t="s">
        <v>6952</v>
      </c>
      <c r="K84" s="452" t="s">
        <v>7069</v>
      </c>
      <c r="L84" s="453">
        <v>42682</v>
      </c>
      <c r="M84" s="453">
        <v>42735</v>
      </c>
      <c r="N84" s="871" t="s">
        <v>7279</v>
      </c>
      <c r="O84" s="871" t="s">
        <v>7280</v>
      </c>
      <c r="P84" s="871" t="s">
        <v>6954</v>
      </c>
      <c r="Q84" s="871" t="s">
        <v>6952</v>
      </c>
      <c r="R84" s="871" t="s">
        <v>6952</v>
      </c>
      <c r="S84" s="871" t="s">
        <v>6977</v>
      </c>
      <c r="T84" s="453" t="s">
        <v>6978</v>
      </c>
      <c r="U84" s="871" t="s">
        <v>6952</v>
      </c>
      <c r="V84" s="871" t="s">
        <v>6952</v>
      </c>
      <c r="W84" s="871" t="s">
        <v>326</v>
      </c>
      <c r="X84" s="871" t="s">
        <v>6956</v>
      </c>
      <c r="Y84" s="871" t="s">
        <v>326</v>
      </c>
    </row>
    <row r="85" spans="1:25" ht="118.5" customHeight="1">
      <c r="A85" s="871">
        <v>2016</v>
      </c>
      <c r="B85" s="451" t="s">
        <v>7281</v>
      </c>
      <c r="C85" s="271" t="s">
        <v>7277</v>
      </c>
      <c r="D85" s="451" t="s">
        <v>6846</v>
      </c>
      <c r="E85" s="271" t="s">
        <v>6949</v>
      </c>
      <c r="F85" s="451" t="s">
        <v>7282</v>
      </c>
      <c r="G85" s="446">
        <v>7066666</v>
      </c>
      <c r="H85" s="447">
        <v>7066666</v>
      </c>
      <c r="I85" s="871" t="s">
        <v>6952</v>
      </c>
      <c r="J85" s="871" t="s">
        <v>6952</v>
      </c>
      <c r="K85" s="452" t="s">
        <v>7244</v>
      </c>
      <c r="L85" s="453">
        <v>42689</v>
      </c>
      <c r="M85" s="453">
        <v>42735</v>
      </c>
      <c r="N85" s="871">
        <v>0</v>
      </c>
      <c r="O85" s="871" t="s">
        <v>326</v>
      </c>
      <c r="P85" s="871" t="s">
        <v>6954</v>
      </c>
      <c r="Q85" s="871" t="s">
        <v>6952</v>
      </c>
      <c r="R85" s="871" t="s">
        <v>6952</v>
      </c>
      <c r="S85" s="871" t="s">
        <v>6977</v>
      </c>
      <c r="T85" s="453" t="s">
        <v>6978</v>
      </c>
      <c r="U85" s="871" t="s">
        <v>325</v>
      </c>
      <c r="V85" s="871" t="s">
        <v>7283</v>
      </c>
      <c r="W85" s="871" t="s">
        <v>326</v>
      </c>
      <c r="X85" s="871" t="s">
        <v>6980</v>
      </c>
      <c r="Y85" s="871" t="s">
        <v>326</v>
      </c>
    </row>
    <row r="86" spans="1:25" ht="118.5" customHeight="1">
      <c r="A86" s="871">
        <v>2016</v>
      </c>
      <c r="B86" s="451" t="s">
        <v>7284</v>
      </c>
      <c r="C86" s="271" t="s">
        <v>7285</v>
      </c>
      <c r="D86" s="451" t="s">
        <v>7017</v>
      </c>
      <c r="E86" s="271" t="s">
        <v>6949</v>
      </c>
      <c r="F86" s="451" t="s">
        <v>7286</v>
      </c>
      <c r="G86" s="446">
        <v>4628400</v>
      </c>
      <c r="H86" s="447">
        <v>2220000</v>
      </c>
      <c r="I86" s="871" t="s">
        <v>6952</v>
      </c>
      <c r="J86" s="871" t="s">
        <v>6952</v>
      </c>
      <c r="K86" s="452" t="s">
        <v>7287</v>
      </c>
      <c r="L86" s="453">
        <v>42690</v>
      </c>
      <c r="M86" s="453">
        <v>42719</v>
      </c>
      <c r="N86" s="871">
        <v>0</v>
      </c>
      <c r="O86" s="871" t="s">
        <v>326</v>
      </c>
      <c r="P86" s="871" t="s">
        <v>6954</v>
      </c>
      <c r="Q86" s="871" t="s">
        <v>6952</v>
      </c>
      <c r="R86" s="871" t="s">
        <v>6952</v>
      </c>
      <c r="S86" s="871" t="s">
        <v>7288</v>
      </c>
      <c r="T86" s="453" t="s">
        <v>6978</v>
      </c>
      <c r="U86" s="871" t="s">
        <v>6952</v>
      </c>
      <c r="V86" s="871" t="s">
        <v>6952</v>
      </c>
      <c r="W86" s="871" t="s">
        <v>326</v>
      </c>
      <c r="X86" s="871" t="s">
        <v>6956</v>
      </c>
      <c r="Y86" s="871" t="s">
        <v>326</v>
      </c>
    </row>
    <row r="87" spans="1:25" ht="118.5" customHeight="1">
      <c r="A87" s="871">
        <v>2016</v>
      </c>
      <c r="B87" s="451" t="s">
        <v>7289</v>
      </c>
      <c r="C87" s="271" t="s">
        <v>7290</v>
      </c>
      <c r="D87" s="451" t="s">
        <v>7017</v>
      </c>
      <c r="E87" s="271" t="s">
        <v>6949</v>
      </c>
      <c r="F87" s="451" t="s">
        <v>7291</v>
      </c>
      <c r="G87" s="446">
        <v>15410000</v>
      </c>
      <c r="H87" s="447">
        <v>10759000</v>
      </c>
      <c r="I87" s="871" t="s">
        <v>6952</v>
      </c>
      <c r="J87" s="871" t="s">
        <v>6952</v>
      </c>
      <c r="K87" s="452" t="s">
        <v>7287</v>
      </c>
      <c r="L87" s="453">
        <v>42690</v>
      </c>
      <c r="M87" s="453">
        <v>42719</v>
      </c>
      <c r="N87" s="871">
        <v>0</v>
      </c>
      <c r="O87" s="871" t="s">
        <v>326</v>
      </c>
      <c r="P87" s="871" t="s">
        <v>6954</v>
      </c>
      <c r="Q87" s="871" t="s">
        <v>6952</v>
      </c>
      <c r="R87" s="871" t="s">
        <v>6952</v>
      </c>
      <c r="S87" s="871" t="s">
        <v>7288</v>
      </c>
      <c r="T87" s="453" t="s">
        <v>6978</v>
      </c>
      <c r="U87" s="871" t="s">
        <v>6952</v>
      </c>
      <c r="V87" s="871" t="s">
        <v>6952</v>
      </c>
      <c r="W87" s="871" t="s">
        <v>326</v>
      </c>
      <c r="X87" s="871" t="s">
        <v>6956</v>
      </c>
      <c r="Y87" s="871" t="s">
        <v>326</v>
      </c>
    </row>
    <row r="88" spans="1:25" ht="118.5" customHeight="1">
      <c r="A88" s="871">
        <v>2016</v>
      </c>
      <c r="B88" s="451" t="s">
        <v>7292</v>
      </c>
      <c r="C88" s="271" t="s">
        <v>7293</v>
      </c>
      <c r="D88" s="451" t="s">
        <v>6846</v>
      </c>
      <c r="E88" s="271" t="s">
        <v>6949</v>
      </c>
      <c r="F88" s="451" t="s">
        <v>7294</v>
      </c>
      <c r="G88" s="446">
        <v>7066666</v>
      </c>
      <c r="H88" s="447">
        <v>7066666</v>
      </c>
      <c r="I88" s="871" t="s">
        <v>6952</v>
      </c>
      <c r="J88" s="871" t="s">
        <v>6952</v>
      </c>
      <c r="K88" s="452" t="s">
        <v>7244</v>
      </c>
      <c r="L88" s="453">
        <v>42682</v>
      </c>
      <c r="M88" s="453">
        <v>42735</v>
      </c>
      <c r="N88" s="871">
        <v>0</v>
      </c>
      <c r="O88" s="871" t="s">
        <v>326</v>
      </c>
      <c r="P88" s="871" t="s">
        <v>6954</v>
      </c>
      <c r="Q88" s="871" t="s">
        <v>6952</v>
      </c>
      <c r="R88" s="871" t="s">
        <v>6952</v>
      </c>
      <c r="S88" s="871" t="s">
        <v>6977</v>
      </c>
      <c r="T88" s="453" t="s">
        <v>6978</v>
      </c>
      <c r="U88" s="871" t="s">
        <v>6952</v>
      </c>
      <c r="V88" s="871" t="s">
        <v>6952</v>
      </c>
      <c r="W88" s="871" t="s">
        <v>326</v>
      </c>
      <c r="X88" s="871" t="s">
        <v>6956</v>
      </c>
      <c r="Y88" s="871" t="s">
        <v>326</v>
      </c>
    </row>
    <row r="89" spans="1:25" ht="118.5" customHeight="1">
      <c r="A89" s="871">
        <v>2016</v>
      </c>
      <c r="B89" s="451" t="s">
        <v>7295</v>
      </c>
      <c r="C89" s="271" t="s">
        <v>7296</v>
      </c>
      <c r="D89" s="451" t="s">
        <v>7297</v>
      </c>
      <c r="E89" s="271" t="s">
        <v>6949</v>
      </c>
      <c r="F89" s="451" t="s">
        <v>7298</v>
      </c>
      <c r="G89" s="446">
        <v>108000000</v>
      </c>
      <c r="H89" s="447">
        <v>113400000</v>
      </c>
      <c r="I89" s="871" t="s">
        <v>6952</v>
      </c>
      <c r="J89" s="871" t="s">
        <v>6952</v>
      </c>
      <c r="K89" s="452" t="s">
        <v>7263</v>
      </c>
      <c r="L89" s="453">
        <v>42690</v>
      </c>
      <c r="M89" s="453">
        <v>42840</v>
      </c>
      <c r="N89" s="871">
        <v>0</v>
      </c>
      <c r="O89" s="871" t="s">
        <v>326</v>
      </c>
      <c r="P89" s="871" t="s">
        <v>6954</v>
      </c>
      <c r="Q89" s="871" t="s">
        <v>6952</v>
      </c>
      <c r="R89" s="871" t="s">
        <v>6952</v>
      </c>
      <c r="S89" s="871" t="s">
        <v>7288</v>
      </c>
      <c r="T89" s="453" t="s">
        <v>7299</v>
      </c>
      <c r="U89" s="871" t="s">
        <v>6952</v>
      </c>
      <c r="V89" s="871" t="s">
        <v>6952</v>
      </c>
      <c r="W89" s="871" t="s">
        <v>326</v>
      </c>
      <c r="X89" s="871" t="s">
        <v>6956</v>
      </c>
      <c r="Y89" s="871" t="s">
        <v>326</v>
      </c>
    </row>
    <row r="90" spans="1:25" ht="118.5" customHeight="1">
      <c r="A90" s="871">
        <v>2016</v>
      </c>
      <c r="B90" s="451" t="s">
        <v>7300</v>
      </c>
      <c r="C90" s="271" t="s">
        <v>7301</v>
      </c>
      <c r="D90" s="451" t="s">
        <v>7297</v>
      </c>
      <c r="E90" s="271" t="s">
        <v>6949</v>
      </c>
      <c r="F90" s="451" t="s">
        <v>7302</v>
      </c>
      <c r="G90" s="446">
        <v>379425827</v>
      </c>
      <c r="H90" s="447">
        <v>375570605</v>
      </c>
      <c r="I90" s="871" t="s">
        <v>6952</v>
      </c>
      <c r="J90" s="871" t="s">
        <v>6952</v>
      </c>
      <c r="K90" s="452" t="s">
        <v>7303</v>
      </c>
      <c r="L90" s="453">
        <v>42699</v>
      </c>
      <c r="M90" s="453">
        <v>42759</v>
      </c>
      <c r="N90" s="871">
        <v>0</v>
      </c>
      <c r="O90" s="871" t="s">
        <v>326</v>
      </c>
      <c r="P90" s="871" t="s">
        <v>6954</v>
      </c>
      <c r="Q90" s="871" t="s">
        <v>6952</v>
      </c>
      <c r="R90" s="871" t="s">
        <v>6952</v>
      </c>
      <c r="S90" s="871" t="s">
        <v>7304</v>
      </c>
      <c r="T90" s="453" t="s">
        <v>6978</v>
      </c>
      <c r="U90" s="871" t="s">
        <v>6952</v>
      </c>
      <c r="V90" s="871" t="s">
        <v>6952</v>
      </c>
      <c r="W90" s="871" t="s">
        <v>326</v>
      </c>
      <c r="X90" s="871" t="s">
        <v>6956</v>
      </c>
      <c r="Y90" s="871" t="s">
        <v>326</v>
      </c>
    </row>
    <row r="91" spans="1:25" ht="118.5" customHeight="1">
      <c r="A91" s="871">
        <v>2016</v>
      </c>
      <c r="B91" s="451" t="s">
        <v>7305</v>
      </c>
      <c r="C91" s="271" t="s">
        <v>7293</v>
      </c>
      <c r="D91" s="451" t="s">
        <v>6846</v>
      </c>
      <c r="E91" s="271" t="s">
        <v>6949</v>
      </c>
      <c r="F91" s="451" t="s">
        <v>7306</v>
      </c>
      <c r="G91" s="446">
        <v>9866666</v>
      </c>
      <c r="H91" s="447">
        <v>9866666</v>
      </c>
      <c r="I91" s="871" t="s">
        <v>6952</v>
      </c>
      <c r="J91" s="871" t="s">
        <v>6952</v>
      </c>
      <c r="K91" s="452" t="s">
        <v>7069</v>
      </c>
      <c r="L91" s="453">
        <v>42685</v>
      </c>
      <c r="M91" s="453">
        <v>42735</v>
      </c>
      <c r="N91" s="871" t="s">
        <v>7307</v>
      </c>
      <c r="O91" s="871" t="s">
        <v>7308</v>
      </c>
      <c r="P91" s="871" t="s">
        <v>6954</v>
      </c>
      <c r="Q91" s="871" t="s">
        <v>6952</v>
      </c>
      <c r="R91" s="871" t="s">
        <v>6952</v>
      </c>
      <c r="S91" s="871" t="s">
        <v>6977</v>
      </c>
      <c r="T91" s="453" t="s">
        <v>6978</v>
      </c>
      <c r="U91" s="871" t="s">
        <v>6952</v>
      </c>
      <c r="V91" s="871" t="s">
        <v>6952</v>
      </c>
      <c r="W91" s="871" t="s">
        <v>326</v>
      </c>
      <c r="X91" s="871" t="s">
        <v>6956</v>
      </c>
      <c r="Y91" s="871" t="s">
        <v>326</v>
      </c>
    </row>
    <row r="92" spans="1:25" ht="118.5" customHeight="1">
      <c r="A92" s="871">
        <v>2016</v>
      </c>
      <c r="B92" s="451" t="s">
        <v>7309</v>
      </c>
      <c r="C92" s="271" t="s">
        <v>7310</v>
      </c>
      <c r="D92" s="451" t="s">
        <v>6851</v>
      </c>
      <c r="E92" s="271" t="s">
        <v>6949</v>
      </c>
      <c r="F92" s="451" t="s">
        <v>7311</v>
      </c>
      <c r="G92" s="446">
        <v>4500001</v>
      </c>
      <c r="H92" s="447">
        <v>4500001</v>
      </c>
      <c r="I92" s="871" t="s">
        <v>6952</v>
      </c>
      <c r="J92" s="871" t="s">
        <v>6952</v>
      </c>
      <c r="K92" s="452" t="s">
        <v>7275</v>
      </c>
      <c r="L92" s="453">
        <v>42685</v>
      </c>
      <c r="M92" s="453">
        <v>42735</v>
      </c>
      <c r="N92" s="871" t="s">
        <v>7312</v>
      </c>
      <c r="O92" s="871" t="s">
        <v>7313</v>
      </c>
      <c r="P92" s="871" t="s">
        <v>6954</v>
      </c>
      <c r="Q92" s="871" t="s">
        <v>6952</v>
      </c>
      <c r="R92" s="871" t="s">
        <v>6952</v>
      </c>
      <c r="S92" s="871" t="s">
        <v>6977</v>
      </c>
      <c r="T92" s="453" t="s">
        <v>6978</v>
      </c>
      <c r="U92" s="871" t="s">
        <v>6952</v>
      </c>
      <c r="V92" s="871" t="s">
        <v>6952</v>
      </c>
      <c r="W92" s="871" t="s">
        <v>326</v>
      </c>
      <c r="X92" s="871" t="s">
        <v>6956</v>
      </c>
      <c r="Y92" s="871" t="s">
        <v>326</v>
      </c>
    </row>
    <row r="93" spans="1:25" ht="118.5" customHeight="1">
      <c r="A93" s="871">
        <v>2016</v>
      </c>
      <c r="B93" s="451" t="s">
        <v>7314</v>
      </c>
      <c r="C93" s="271" t="s">
        <v>7315</v>
      </c>
      <c r="D93" s="451" t="s">
        <v>7017</v>
      </c>
      <c r="E93" s="271" t="s">
        <v>6949</v>
      </c>
      <c r="F93" s="451" t="s">
        <v>7316</v>
      </c>
      <c r="G93" s="446">
        <v>6669558</v>
      </c>
      <c r="H93" s="447">
        <v>3920000</v>
      </c>
      <c r="I93" s="871" t="s">
        <v>6952</v>
      </c>
      <c r="J93" s="871" t="s">
        <v>6952</v>
      </c>
      <c r="K93" s="452" t="s">
        <v>7287</v>
      </c>
      <c r="L93" s="453">
        <v>42704</v>
      </c>
      <c r="M93" s="453">
        <v>42733</v>
      </c>
      <c r="N93" s="871">
        <v>0</v>
      </c>
      <c r="O93" s="871" t="s">
        <v>7317</v>
      </c>
      <c r="P93" s="871" t="s">
        <v>6954</v>
      </c>
      <c r="Q93" s="871" t="s">
        <v>6952</v>
      </c>
      <c r="R93" s="871" t="s">
        <v>6952</v>
      </c>
      <c r="S93" s="871" t="s">
        <v>6977</v>
      </c>
      <c r="T93" s="453" t="s">
        <v>6978</v>
      </c>
      <c r="U93" s="871" t="s">
        <v>6952</v>
      </c>
      <c r="V93" s="871" t="s">
        <v>6952</v>
      </c>
      <c r="W93" s="871" t="s">
        <v>326</v>
      </c>
      <c r="X93" s="871" t="s">
        <v>6956</v>
      </c>
      <c r="Y93" s="871" t="s">
        <v>326</v>
      </c>
    </row>
    <row r="94" spans="1:25" ht="118.5" customHeight="1">
      <c r="A94" s="871">
        <v>2016</v>
      </c>
      <c r="B94" s="451" t="s">
        <v>7318</v>
      </c>
      <c r="C94" s="271" t="s">
        <v>7319</v>
      </c>
      <c r="D94" s="451" t="s">
        <v>6804</v>
      </c>
      <c r="E94" s="271" t="s">
        <v>6949</v>
      </c>
      <c r="F94" s="451" t="s">
        <v>7320</v>
      </c>
      <c r="G94" s="446">
        <v>270000000</v>
      </c>
      <c r="H94" s="447">
        <v>270000000</v>
      </c>
      <c r="I94" s="871" t="s">
        <v>6952</v>
      </c>
      <c r="J94" s="871" t="s">
        <v>6952</v>
      </c>
      <c r="K94" s="452" t="s">
        <v>7263</v>
      </c>
      <c r="L94" s="453">
        <v>42710</v>
      </c>
      <c r="M94" s="453">
        <v>42860</v>
      </c>
      <c r="N94" s="871">
        <v>0</v>
      </c>
      <c r="O94" s="871" t="s">
        <v>7321</v>
      </c>
      <c r="P94" s="871" t="s">
        <v>6954</v>
      </c>
      <c r="Q94" s="871" t="s">
        <v>6952</v>
      </c>
      <c r="R94" s="871" t="s">
        <v>6952</v>
      </c>
      <c r="S94" s="871" t="s">
        <v>7264</v>
      </c>
      <c r="T94" s="453" t="s">
        <v>7322</v>
      </c>
      <c r="U94" s="871" t="s">
        <v>325</v>
      </c>
      <c r="V94" s="871" t="s">
        <v>7323</v>
      </c>
      <c r="W94" s="871" t="s">
        <v>326</v>
      </c>
      <c r="X94" s="871" t="s">
        <v>6980</v>
      </c>
      <c r="Y94" s="871" t="s">
        <v>326</v>
      </c>
    </row>
    <row r="95" spans="1:25" ht="118.5" customHeight="1">
      <c r="A95" s="871">
        <v>2016</v>
      </c>
      <c r="B95" s="451" t="s">
        <v>7324</v>
      </c>
      <c r="C95" s="271" t="s">
        <v>7325</v>
      </c>
      <c r="D95" s="451" t="s">
        <v>7017</v>
      </c>
      <c r="E95" s="271" t="s">
        <v>6949</v>
      </c>
      <c r="F95" s="451" t="s">
        <v>7326</v>
      </c>
      <c r="G95" s="446">
        <v>10983333</v>
      </c>
      <c r="H95" s="447">
        <v>4025000</v>
      </c>
      <c r="I95" s="871" t="s">
        <v>6952</v>
      </c>
      <c r="J95" s="871" t="s">
        <v>6952</v>
      </c>
      <c r="K95" s="452" t="s">
        <v>7250</v>
      </c>
      <c r="L95" s="453">
        <v>42716</v>
      </c>
      <c r="M95" s="453">
        <v>43080</v>
      </c>
      <c r="N95" s="871">
        <v>0</v>
      </c>
      <c r="O95" s="871" t="s">
        <v>326</v>
      </c>
      <c r="P95" s="871" t="s">
        <v>6954</v>
      </c>
      <c r="Q95" s="871" t="s">
        <v>6952</v>
      </c>
      <c r="R95" s="871" t="s">
        <v>6952</v>
      </c>
      <c r="S95" s="871" t="s">
        <v>7327</v>
      </c>
      <c r="T95" s="453" t="s">
        <v>6978</v>
      </c>
      <c r="U95" s="871" t="s">
        <v>325</v>
      </c>
      <c r="V95" s="871" t="s">
        <v>7328</v>
      </c>
      <c r="W95" s="871" t="s">
        <v>326</v>
      </c>
      <c r="X95" s="871" t="s">
        <v>6980</v>
      </c>
      <c r="Y95" s="871" t="s">
        <v>326</v>
      </c>
    </row>
    <row r="96" spans="1:25" ht="118.5" customHeight="1">
      <c r="A96" s="871">
        <v>2016</v>
      </c>
      <c r="B96" s="451" t="s">
        <v>7329</v>
      </c>
      <c r="C96" s="271" t="s">
        <v>7330</v>
      </c>
      <c r="D96" s="451" t="s">
        <v>6810</v>
      </c>
      <c r="E96" s="271" t="s">
        <v>6949</v>
      </c>
      <c r="F96" s="451" t="s">
        <v>7331</v>
      </c>
      <c r="G96" s="446">
        <v>185760000</v>
      </c>
      <c r="H96" s="447">
        <v>182460000</v>
      </c>
      <c r="I96" s="871" t="s">
        <v>6952</v>
      </c>
      <c r="J96" s="871" t="s">
        <v>6952</v>
      </c>
      <c r="K96" s="452" t="s">
        <v>7332</v>
      </c>
      <c r="L96" s="453">
        <v>42723</v>
      </c>
      <c r="M96" s="453">
        <v>42904</v>
      </c>
      <c r="N96" s="871">
        <v>0</v>
      </c>
      <c r="O96" s="871" t="s">
        <v>7333</v>
      </c>
      <c r="P96" s="871" t="s">
        <v>6954</v>
      </c>
      <c r="Q96" s="871" t="s">
        <v>6952</v>
      </c>
      <c r="R96" s="871" t="s">
        <v>6952</v>
      </c>
      <c r="S96" s="871" t="s">
        <v>7264</v>
      </c>
      <c r="T96" s="453" t="s">
        <v>6978</v>
      </c>
      <c r="U96" s="871" t="s">
        <v>6952</v>
      </c>
      <c r="V96" s="871" t="s">
        <v>6952</v>
      </c>
      <c r="W96" s="871" t="s">
        <v>326</v>
      </c>
      <c r="X96" s="871" t="s">
        <v>6956</v>
      </c>
      <c r="Y96" s="871" t="s">
        <v>326</v>
      </c>
    </row>
    <row r="97" spans="1:25" ht="118.5" customHeight="1">
      <c r="A97" s="871">
        <v>2016</v>
      </c>
      <c r="B97" s="451" t="s">
        <v>7334</v>
      </c>
      <c r="C97" s="271" t="s">
        <v>7335</v>
      </c>
      <c r="D97" s="451" t="s">
        <v>7336</v>
      </c>
      <c r="E97" s="271" t="s">
        <v>6949</v>
      </c>
      <c r="F97" s="451" t="s">
        <v>7337</v>
      </c>
      <c r="G97" s="446">
        <v>1252698868</v>
      </c>
      <c r="H97" s="447">
        <v>1466879640</v>
      </c>
      <c r="I97" s="871" t="s">
        <v>6952</v>
      </c>
      <c r="J97" s="871" t="s">
        <v>6952</v>
      </c>
      <c r="K97" s="452" t="s">
        <v>7250</v>
      </c>
      <c r="L97" s="453">
        <v>42725</v>
      </c>
      <c r="M97" s="453">
        <v>43089</v>
      </c>
      <c r="N97" s="871" t="s">
        <v>7338</v>
      </c>
      <c r="O97" s="871" t="s">
        <v>7339</v>
      </c>
      <c r="P97" s="871" t="s">
        <v>6954</v>
      </c>
      <c r="Q97" s="871" t="s">
        <v>7258</v>
      </c>
      <c r="R97" s="871" t="s">
        <v>6952</v>
      </c>
      <c r="S97" s="871" t="s">
        <v>7340</v>
      </c>
      <c r="T97" s="453" t="s">
        <v>7341</v>
      </c>
      <c r="U97" s="871" t="s">
        <v>6952</v>
      </c>
      <c r="V97" s="871" t="s">
        <v>6952</v>
      </c>
      <c r="W97" s="871" t="s">
        <v>326</v>
      </c>
      <c r="X97" s="871" t="s">
        <v>6956</v>
      </c>
      <c r="Y97" s="871" t="s">
        <v>326</v>
      </c>
    </row>
    <row r="98" spans="1:25" ht="118.5" customHeight="1">
      <c r="A98" s="871">
        <v>2016</v>
      </c>
      <c r="B98" s="451" t="s">
        <v>7342</v>
      </c>
      <c r="C98" s="271" t="s">
        <v>7343</v>
      </c>
      <c r="D98" s="451" t="s">
        <v>7017</v>
      </c>
      <c r="E98" s="271" t="s">
        <v>6949</v>
      </c>
      <c r="F98" s="451" t="s">
        <v>7344</v>
      </c>
      <c r="G98" s="446">
        <v>10000000</v>
      </c>
      <c r="H98" s="447">
        <v>10000000</v>
      </c>
      <c r="I98" s="871" t="s">
        <v>6952</v>
      </c>
      <c r="J98" s="871" t="s">
        <v>6952</v>
      </c>
      <c r="K98" s="452" t="s">
        <v>7019</v>
      </c>
      <c r="L98" s="453">
        <v>42747</v>
      </c>
      <c r="M98" s="453">
        <v>42989</v>
      </c>
      <c r="N98" s="871">
        <v>0</v>
      </c>
      <c r="O98" s="871" t="s">
        <v>7345</v>
      </c>
      <c r="P98" s="871" t="s">
        <v>6954</v>
      </c>
      <c r="Q98" s="871" t="s">
        <v>6952</v>
      </c>
      <c r="R98" s="871" t="s">
        <v>6952</v>
      </c>
      <c r="S98" s="871" t="s">
        <v>7327</v>
      </c>
      <c r="T98" s="453" t="s">
        <v>6978</v>
      </c>
      <c r="U98" s="871" t="s">
        <v>6179</v>
      </c>
      <c r="V98" s="871" t="s">
        <v>7346</v>
      </c>
      <c r="W98" s="871" t="s">
        <v>326</v>
      </c>
      <c r="X98" s="871" t="s">
        <v>6980</v>
      </c>
      <c r="Y98" s="871" t="s">
        <v>326</v>
      </c>
    </row>
    <row r="99" spans="1:25" ht="118.5" customHeight="1">
      <c r="A99" s="871">
        <v>2016</v>
      </c>
      <c r="B99" s="451" t="s">
        <v>7347</v>
      </c>
      <c r="C99" s="271" t="s">
        <v>7348</v>
      </c>
      <c r="D99" s="451" t="s">
        <v>6810</v>
      </c>
      <c r="E99" s="271" t="s">
        <v>6949</v>
      </c>
      <c r="F99" s="451" t="s">
        <v>7349</v>
      </c>
      <c r="G99" s="446">
        <v>90000000</v>
      </c>
      <c r="H99" s="447">
        <v>87356550</v>
      </c>
      <c r="I99" s="871" t="s">
        <v>6952</v>
      </c>
      <c r="J99" s="871" t="s">
        <v>6952</v>
      </c>
      <c r="K99" s="452" t="s">
        <v>7011</v>
      </c>
      <c r="L99" s="453">
        <v>42748</v>
      </c>
      <c r="M99" s="453">
        <v>42867</v>
      </c>
      <c r="N99" s="871">
        <v>0</v>
      </c>
      <c r="O99" s="871" t="s">
        <v>7350</v>
      </c>
      <c r="P99" s="871" t="s">
        <v>6954</v>
      </c>
      <c r="Q99" s="871" t="s">
        <v>6952</v>
      </c>
      <c r="R99" s="871" t="s">
        <v>6952</v>
      </c>
      <c r="S99" s="871" t="s">
        <v>7264</v>
      </c>
      <c r="T99" s="453" t="s">
        <v>7351</v>
      </c>
      <c r="U99" s="871" t="s">
        <v>325</v>
      </c>
      <c r="V99" s="871" t="s">
        <v>7352</v>
      </c>
      <c r="W99" s="871" t="s">
        <v>326</v>
      </c>
      <c r="X99" s="871" t="s">
        <v>6980</v>
      </c>
      <c r="Y99" s="871" t="s">
        <v>326</v>
      </c>
    </row>
    <row r="100" spans="1:25" ht="118.5" customHeight="1">
      <c r="A100" s="871">
        <v>2016</v>
      </c>
      <c r="B100" s="451" t="s">
        <v>7353</v>
      </c>
      <c r="C100" s="271" t="s">
        <v>7354</v>
      </c>
      <c r="D100" s="451" t="s">
        <v>6810</v>
      </c>
      <c r="E100" s="271" t="s">
        <v>6949</v>
      </c>
      <c r="F100" s="451" t="s">
        <v>7355</v>
      </c>
      <c r="G100" s="446">
        <v>192727517</v>
      </c>
      <c r="H100" s="447">
        <v>183684822</v>
      </c>
      <c r="I100" s="871" t="s">
        <v>6952</v>
      </c>
      <c r="J100" s="871" t="s">
        <v>6952</v>
      </c>
      <c r="K100" s="452" t="s">
        <v>7332</v>
      </c>
      <c r="L100" s="453">
        <v>42748</v>
      </c>
      <c r="M100" s="453">
        <v>42928</v>
      </c>
      <c r="N100" s="871">
        <v>0</v>
      </c>
      <c r="O100" s="871" t="s">
        <v>326</v>
      </c>
      <c r="P100" s="871" t="s">
        <v>6954</v>
      </c>
      <c r="Q100" s="871" t="s">
        <v>6952</v>
      </c>
      <c r="R100" s="871" t="s">
        <v>6952</v>
      </c>
      <c r="S100" s="871" t="s">
        <v>7264</v>
      </c>
      <c r="T100" s="453" t="s">
        <v>7356</v>
      </c>
      <c r="U100" s="871" t="s">
        <v>325</v>
      </c>
      <c r="V100" s="871" t="s">
        <v>325</v>
      </c>
      <c r="W100" s="871" t="s">
        <v>326</v>
      </c>
      <c r="X100" s="871" t="s">
        <v>6980</v>
      </c>
      <c r="Y100" s="871" t="s">
        <v>326</v>
      </c>
    </row>
    <row r="101" spans="1:25" ht="118.5" customHeight="1">
      <c r="A101" s="871">
        <v>2016</v>
      </c>
      <c r="B101" s="451" t="s">
        <v>7357</v>
      </c>
      <c r="C101" s="271" t="s">
        <v>7358</v>
      </c>
      <c r="D101" s="451" t="s">
        <v>6810</v>
      </c>
      <c r="E101" s="271" t="s">
        <v>6949</v>
      </c>
      <c r="F101" s="451" t="s">
        <v>7359</v>
      </c>
      <c r="G101" s="446">
        <v>152925000</v>
      </c>
      <c r="H101" s="447">
        <v>139257000</v>
      </c>
      <c r="I101" s="871" t="s">
        <v>6952</v>
      </c>
      <c r="J101" s="871" t="s">
        <v>6952</v>
      </c>
      <c r="K101" s="452" t="s">
        <v>7332</v>
      </c>
      <c r="L101" s="453">
        <v>42760</v>
      </c>
      <c r="M101" s="453">
        <v>42940</v>
      </c>
      <c r="N101" s="871">
        <v>0</v>
      </c>
      <c r="O101" s="871" t="s">
        <v>326</v>
      </c>
      <c r="P101" s="871" t="s">
        <v>6954</v>
      </c>
      <c r="Q101" s="871" t="s">
        <v>6952</v>
      </c>
      <c r="R101" s="871" t="s">
        <v>6952</v>
      </c>
      <c r="S101" s="871" t="s">
        <v>7269</v>
      </c>
      <c r="T101" s="453" t="s">
        <v>7360</v>
      </c>
      <c r="U101" s="871" t="s">
        <v>325</v>
      </c>
      <c r="V101" s="871" t="s">
        <v>7361</v>
      </c>
      <c r="W101" s="871" t="s">
        <v>326</v>
      </c>
      <c r="X101" s="871" t="s">
        <v>6980</v>
      </c>
      <c r="Y101" s="871" t="s">
        <v>326</v>
      </c>
    </row>
    <row r="102" spans="1:25" ht="118.5" customHeight="1">
      <c r="A102" s="871">
        <v>2016</v>
      </c>
      <c r="B102" s="451" t="s">
        <v>7362</v>
      </c>
      <c r="C102" s="271" t="s">
        <v>7363</v>
      </c>
      <c r="D102" s="451" t="s">
        <v>6841</v>
      </c>
      <c r="E102" s="271" t="s">
        <v>6949</v>
      </c>
      <c r="F102" s="451" t="s">
        <v>7364</v>
      </c>
      <c r="G102" s="446">
        <v>68590800</v>
      </c>
      <c r="H102" s="447">
        <v>68590800</v>
      </c>
      <c r="I102" s="871" t="s">
        <v>6952</v>
      </c>
      <c r="J102" s="871" t="s">
        <v>6952</v>
      </c>
      <c r="K102" s="452" t="s">
        <v>7365</v>
      </c>
      <c r="L102" s="453">
        <v>42754</v>
      </c>
      <c r="M102" s="453">
        <v>43057</v>
      </c>
      <c r="N102" s="871">
        <v>0</v>
      </c>
      <c r="O102" s="871" t="s">
        <v>7366</v>
      </c>
      <c r="P102" s="871" t="s">
        <v>6954</v>
      </c>
      <c r="Q102" s="871" t="s">
        <v>6952</v>
      </c>
      <c r="R102" s="871" t="s">
        <v>6952</v>
      </c>
      <c r="S102" s="871" t="s">
        <v>7367</v>
      </c>
      <c r="T102" s="453" t="s">
        <v>6978</v>
      </c>
      <c r="U102" s="871" t="s">
        <v>325</v>
      </c>
      <c r="V102" s="871" t="s">
        <v>325</v>
      </c>
      <c r="W102" s="871" t="s">
        <v>326</v>
      </c>
      <c r="X102" s="871" t="s">
        <v>6980</v>
      </c>
      <c r="Y102" s="871" t="s">
        <v>326</v>
      </c>
    </row>
    <row r="103" spans="1:25" ht="118.5" customHeight="1">
      <c r="A103" s="871">
        <v>2016</v>
      </c>
      <c r="B103" s="451" t="s">
        <v>7368</v>
      </c>
      <c r="C103" s="271" t="s">
        <v>7369</v>
      </c>
      <c r="D103" s="451" t="s">
        <v>6810</v>
      </c>
      <c r="E103" s="271" t="s">
        <v>6949</v>
      </c>
      <c r="F103" s="451" t="s">
        <v>7370</v>
      </c>
      <c r="G103" s="446">
        <v>89922182</v>
      </c>
      <c r="H103" s="447">
        <v>100760733</v>
      </c>
      <c r="I103" s="871" t="s">
        <v>6952</v>
      </c>
      <c r="J103" s="871" t="s">
        <v>6952</v>
      </c>
      <c r="K103" s="452" t="s">
        <v>7006</v>
      </c>
      <c r="L103" s="453">
        <v>42747</v>
      </c>
      <c r="M103" s="453">
        <v>42805</v>
      </c>
      <c r="N103" s="871" t="s">
        <v>7371</v>
      </c>
      <c r="O103" s="871" t="s">
        <v>7372</v>
      </c>
      <c r="P103" s="871" t="s">
        <v>6954</v>
      </c>
      <c r="Q103" s="871" t="s">
        <v>6952</v>
      </c>
      <c r="R103" s="871" t="s">
        <v>6952</v>
      </c>
      <c r="S103" s="871" t="s">
        <v>7264</v>
      </c>
      <c r="T103" s="453" t="s">
        <v>7373</v>
      </c>
      <c r="U103" s="871" t="s">
        <v>325</v>
      </c>
      <c r="V103" s="871" t="s">
        <v>7374</v>
      </c>
      <c r="W103" s="871" t="s">
        <v>326</v>
      </c>
      <c r="X103" s="871" t="s">
        <v>6980</v>
      </c>
      <c r="Y103" s="871" t="s">
        <v>326</v>
      </c>
    </row>
    <row r="104" spans="1:25" ht="118.5" customHeight="1">
      <c r="A104" s="871">
        <v>2016</v>
      </c>
      <c r="B104" s="451" t="s">
        <v>7375</v>
      </c>
      <c r="C104" s="271" t="s">
        <v>7376</v>
      </c>
      <c r="D104" s="451" t="s">
        <v>6841</v>
      </c>
      <c r="E104" s="271" t="s">
        <v>6949</v>
      </c>
      <c r="F104" s="451" t="s">
        <v>7377</v>
      </c>
      <c r="G104" s="446">
        <v>81030000</v>
      </c>
      <c r="H104" s="447">
        <v>81030000</v>
      </c>
      <c r="I104" s="871" t="s">
        <v>6952</v>
      </c>
      <c r="J104" s="871" t="s">
        <v>6952</v>
      </c>
      <c r="K104" s="452" t="s">
        <v>7263</v>
      </c>
      <c r="L104" s="453">
        <v>42793</v>
      </c>
      <c r="M104" s="453">
        <v>42943</v>
      </c>
      <c r="N104" s="871">
        <v>0</v>
      </c>
      <c r="O104" s="871" t="s">
        <v>7378</v>
      </c>
      <c r="P104" s="871" t="s">
        <v>6954</v>
      </c>
      <c r="Q104" s="871" t="s">
        <v>6952</v>
      </c>
      <c r="R104" s="871" t="s">
        <v>6952</v>
      </c>
      <c r="S104" s="871" t="s">
        <v>326</v>
      </c>
      <c r="T104" s="453" t="s">
        <v>6952</v>
      </c>
      <c r="U104" s="871" t="s">
        <v>325</v>
      </c>
      <c r="V104" s="871" t="s">
        <v>7379</v>
      </c>
      <c r="W104" s="871" t="s">
        <v>326</v>
      </c>
      <c r="X104" s="871" t="s">
        <v>6980</v>
      </c>
      <c r="Y104" s="871" t="s">
        <v>326</v>
      </c>
    </row>
    <row r="105" spans="1:25" ht="118.5" customHeight="1">
      <c r="A105" s="871">
        <v>2016</v>
      </c>
      <c r="B105" s="451" t="s">
        <v>7380</v>
      </c>
      <c r="C105" s="271" t="s">
        <v>7381</v>
      </c>
      <c r="D105" s="451" t="s">
        <v>6821</v>
      </c>
      <c r="E105" s="271" t="s">
        <v>6949</v>
      </c>
      <c r="F105" s="451" t="s">
        <v>7382</v>
      </c>
      <c r="G105" s="446">
        <v>11500000</v>
      </c>
      <c r="H105" s="447">
        <v>11478601.25</v>
      </c>
      <c r="I105" s="871" t="s">
        <v>6952</v>
      </c>
      <c r="J105" s="871" t="s">
        <v>6952</v>
      </c>
      <c r="K105" s="452">
        <v>0.43333333333333335</v>
      </c>
      <c r="L105" s="453">
        <v>42446</v>
      </c>
      <c r="M105" s="453">
        <v>42459</v>
      </c>
      <c r="N105" s="871">
        <v>0</v>
      </c>
      <c r="O105" s="871" t="s">
        <v>326</v>
      </c>
      <c r="P105" s="871" t="s">
        <v>6954</v>
      </c>
      <c r="Q105" s="871" t="s">
        <v>6952</v>
      </c>
      <c r="R105" s="871" t="s">
        <v>6952</v>
      </c>
      <c r="S105" s="871" t="s">
        <v>326</v>
      </c>
      <c r="T105" s="453" t="s">
        <v>6952</v>
      </c>
      <c r="U105" s="871" t="s">
        <v>6952</v>
      </c>
      <c r="V105" s="871" t="s">
        <v>6952</v>
      </c>
      <c r="W105" s="871" t="s">
        <v>326</v>
      </c>
      <c r="X105" s="871" t="s">
        <v>6956</v>
      </c>
      <c r="Y105" s="871" t="s">
        <v>326</v>
      </c>
    </row>
    <row r="106" spans="1:25" ht="118.5" customHeight="1">
      <c r="A106" s="871">
        <v>2016</v>
      </c>
      <c r="B106" s="451" t="s">
        <v>7380</v>
      </c>
      <c r="C106" s="271" t="s">
        <v>7383</v>
      </c>
      <c r="D106" s="451" t="s">
        <v>6821</v>
      </c>
      <c r="E106" s="271" t="s">
        <v>6949</v>
      </c>
      <c r="F106" s="451" t="s">
        <v>7384</v>
      </c>
      <c r="G106" s="446">
        <v>14000000</v>
      </c>
      <c r="H106" s="447">
        <v>14000000</v>
      </c>
      <c r="I106" s="871" t="s">
        <v>6952</v>
      </c>
      <c r="J106" s="871" t="s">
        <v>6952</v>
      </c>
      <c r="K106" s="452">
        <v>0.96666666666666667</v>
      </c>
      <c r="L106" s="453">
        <v>42896</v>
      </c>
      <c r="M106" s="453">
        <v>42925</v>
      </c>
      <c r="N106" s="871">
        <v>0</v>
      </c>
      <c r="O106" s="871" t="s">
        <v>7385</v>
      </c>
      <c r="P106" s="871" t="s">
        <v>6954</v>
      </c>
      <c r="Q106" s="871" t="s">
        <v>6952</v>
      </c>
      <c r="R106" s="871" t="s">
        <v>6952</v>
      </c>
      <c r="S106" s="871" t="s">
        <v>326</v>
      </c>
      <c r="T106" s="453" t="s">
        <v>6952</v>
      </c>
      <c r="U106" s="871" t="s">
        <v>6952</v>
      </c>
      <c r="V106" s="871" t="s">
        <v>6952</v>
      </c>
      <c r="W106" s="871" t="s">
        <v>326</v>
      </c>
      <c r="X106" s="871" t="s">
        <v>6956</v>
      </c>
      <c r="Y106" s="871" t="s">
        <v>326</v>
      </c>
    </row>
    <row r="107" spans="1:25" ht="118.5" customHeight="1">
      <c r="A107" s="871">
        <v>2016</v>
      </c>
      <c r="B107" s="451" t="s">
        <v>7380</v>
      </c>
      <c r="C107" s="271" t="s">
        <v>7386</v>
      </c>
      <c r="D107" s="451" t="s">
        <v>6821</v>
      </c>
      <c r="E107" s="271" t="s">
        <v>6949</v>
      </c>
      <c r="F107" s="451" t="s">
        <v>7387</v>
      </c>
      <c r="G107" s="446">
        <v>72066650.129999995</v>
      </c>
      <c r="H107" s="447">
        <v>72066650.129999995</v>
      </c>
      <c r="I107" s="871" t="s">
        <v>6952</v>
      </c>
      <c r="J107" s="871" t="s">
        <v>6952</v>
      </c>
      <c r="K107" s="452">
        <v>2.7666666666666666</v>
      </c>
      <c r="L107" s="453">
        <v>42698</v>
      </c>
      <c r="M107" s="453">
        <v>42781</v>
      </c>
      <c r="N107" s="871">
        <v>0</v>
      </c>
      <c r="O107" s="871" t="s">
        <v>7388</v>
      </c>
      <c r="P107" s="871" t="s">
        <v>6954</v>
      </c>
      <c r="Q107" s="871" t="s">
        <v>6952</v>
      </c>
      <c r="R107" s="871" t="s">
        <v>6952</v>
      </c>
      <c r="S107" s="871" t="s">
        <v>326</v>
      </c>
      <c r="T107" s="453" t="s">
        <v>6952</v>
      </c>
      <c r="U107" s="871" t="s">
        <v>6952</v>
      </c>
      <c r="V107" s="871" t="s">
        <v>6952</v>
      </c>
      <c r="W107" s="871" t="s">
        <v>326</v>
      </c>
      <c r="X107" s="871" t="s">
        <v>6956</v>
      </c>
      <c r="Y107" s="871" t="s">
        <v>326</v>
      </c>
    </row>
    <row r="108" spans="1:25" ht="118.5" customHeight="1">
      <c r="A108" s="871">
        <v>2016</v>
      </c>
      <c r="B108" s="451" t="s">
        <v>7380</v>
      </c>
      <c r="C108" s="271" t="s">
        <v>7389</v>
      </c>
      <c r="D108" s="451" t="s">
        <v>6821</v>
      </c>
      <c r="E108" s="271" t="s">
        <v>6949</v>
      </c>
      <c r="F108" s="451" t="s">
        <v>7390</v>
      </c>
      <c r="G108" s="446">
        <v>207889332</v>
      </c>
      <c r="H108" s="447">
        <v>207889332</v>
      </c>
      <c r="I108" s="871" t="s">
        <v>6952</v>
      </c>
      <c r="J108" s="871" t="s">
        <v>6952</v>
      </c>
      <c r="K108" s="452">
        <v>2.7666666666666666</v>
      </c>
      <c r="L108" s="453">
        <v>42698</v>
      </c>
      <c r="M108" s="453">
        <v>42781</v>
      </c>
      <c r="N108" s="871">
        <v>0</v>
      </c>
      <c r="O108" s="871" t="s">
        <v>326</v>
      </c>
      <c r="P108" s="871" t="s">
        <v>6954</v>
      </c>
      <c r="Q108" s="871" t="s">
        <v>6952</v>
      </c>
      <c r="R108" s="871" t="s">
        <v>6952</v>
      </c>
      <c r="S108" s="871" t="s">
        <v>326</v>
      </c>
      <c r="T108" s="453" t="s">
        <v>6952</v>
      </c>
      <c r="U108" s="871" t="s">
        <v>6952</v>
      </c>
      <c r="V108" s="871" t="s">
        <v>6952</v>
      </c>
      <c r="W108" s="871" t="s">
        <v>326</v>
      </c>
      <c r="X108" s="871" t="s">
        <v>6956</v>
      </c>
      <c r="Y108" s="871" t="s">
        <v>326</v>
      </c>
    </row>
    <row r="109" spans="1:25" ht="118.5" customHeight="1">
      <c r="A109" s="871">
        <v>2018</v>
      </c>
      <c r="B109" s="454" t="s">
        <v>7391</v>
      </c>
      <c r="C109" s="271" t="s">
        <v>5238</v>
      </c>
      <c r="D109" s="451" t="s">
        <v>7000</v>
      </c>
      <c r="E109" s="271" t="s">
        <v>6949</v>
      </c>
      <c r="F109" s="451" t="s">
        <v>7392</v>
      </c>
      <c r="G109" s="446"/>
      <c r="H109" s="447"/>
      <c r="I109" s="871" t="s">
        <v>6952</v>
      </c>
      <c r="J109" s="871" t="s">
        <v>6952</v>
      </c>
      <c r="K109" s="452"/>
      <c r="L109" s="453"/>
      <c r="M109" s="453"/>
      <c r="N109" s="455"/>
      <c r="O109" s="871"/>
      <c r="P109" s="871" t="s">
        <v>6954</v>
      </c>
      <c r="Q109" s="871"/>
      <c r="R109" s="871"/>
      <c r="S109" s="871"/>
      <c r="T109" s="453"/>
      <c r="U109" s="871" t="s">
        <v>6952</v>
      </c>
      <c r="V109" s="871"/>
      <c r="W109" s="871"/>
      <c r="X109" s="871"/>
      <c r="Y109" s="871"/>
    </row>
    <row r="110" spans="1:25" ht="118.5" customHeight="1">
      <c r="A110" s="871">
        <v>2018</v>
      </c>
      <c r="B110" s="454" t="s">
        <v>7391</v>
      </c>
      <c r="C110" s="271" t="s">
        <v>5238</v>
      </c>
      <c r="D110" s="451" t="s">
        <v>7000</v>
      </c>
      <c r="E110" s="271" t="s">
        <v>6949</v>
      </c>
      <c r="F110" s="451" t="s">
        <v>7392</v>
      </c>
      <c r="G110" s="446"/>
      <c r="H110" s="447"/>
      <c r="I110" s="871" t="s">
        <v>6952</v>
      </c>
      <c r="J110" s="871" t="s">
        <v>6952</v>
      </c>
      <c r="K110" s="452"/>
      <c r="L110" s="453"/>
      <c r="M110" s="453"/>
      <c r="N110" s="455"/>
      <c r="O110" s="871"/>
      <c r="P110" s="871" t="s">
        <v>6954</v>
      </c>
      <c r="Q110" s="871"/>
      <c r="R110" s="871"/>
      <c r="S110" s="871"/>
      <c r="T110" s="453"/>
      <c r="U110" s="871" t="s">
        <v>6952</v>
      </c>
      <c r="V110" s="871"/>
      <c r="W110" s="871"/>
      <c r="X110" s="871"/>
      <c r="Y110" s="871"/>
    </row>
    <row r="111" spans="1:25" ht="118.5" customHeight="1">
      <c r="A111" s="871">
        <v>2017</v>
      </c>
      <c r="B111" s="451" t="s">
        <v>7393</v>
      </c>
      <c r="C111" s="271" t="s">
        <v>5203</v>
      </c>
      <c r="D111" s="451" t="s">
        <v>6846</v>
      </c>
      <c r="E111" s="271" t="s">
        <v>6949</v>
      </c>
      <c r="F111" s="451" t="s">
        <v>7394</v>
      </c>
      <c r="G111" s="446">
        <v>77343667</v>
      </c>
      <c r="H111" s="447">
        <v>77343667</v>
      </c>
      <c r="I111" s="871" t="s">
        <v>6952</v>
      </c>
      <c r="J111" s="871" t="s">
        <v>6952</v>
      </c>
      <c r="K111" s="452">
        <v>11.633333333333333</v>
      </c>
      <c r="L111" s="453">
        <v>42766</v>
      </c>
      <c r="M111" s="453">
        <v>43100</v>
      </c>
      <c r="N111" s="871" t="s">
        <v>7395</v>
      </c>
      <c r="O111" s="871" t="s">
        <v>7396</v>
      </c>
      <c r="P111" s="871" t="s">
        <v>6954</v>
      </c>
      <c r="Q111" s="871" t="s">
        <v>6952</v>
      </c>
      <c r="R111" s="871" t="s">
        <v>6952</v>
      </c>
      <c r="S111" s="871" t="s">
        <v>6977</v>
      </c>
      <c r="T111" s="453" t="s">
        <v>6978</v>
      </c>
      <c r="U111" s="871" t="s">
        <v>6952</v>
      </c>
      <c r="V111" s="871" t="s">
        <v>6952</v>
      </c>
      <c r="W111" s="871" t="s">
        <v>6952</v>
      </c>
      <c r="X111" s="871" t="s">
        <v>6956</v>
      </c>
      <c r="Y111" s="871" t="s">
        <v>326</v>
      </c>
    </row>
    <row r="112" spans="1:25" ht="118.5" customHeight="1">
      <c r="A112" s="871">
        <v>2017</v>
      </c>
      <c r="B112" s="451" t="s">
        <v>7397</v>
      </c>
      <c r="C112" s="271" t="s">
        <v>7398</v>
      </c>
      <c r="D112" s="451" t="s">
        <v>6846</v>
      </c>
      <c r="E112" s="271" t="s">
        <v>6949</v>
      </c>
      <c r="F112" s="451" t="s">
        <v>7399</v>
      </c>
      <c r="G112" s="446">
        <v>49650000</v>
      </c>
      <c r="H112" s="447">
        <v>49650000</v>
      </c>
      <c r="I112" s="871" t="s">
        <v>6952</v>
      </c>
      <c r="J112" s="871" t="s">
        <v>6952</v>
      </c>
      <c r="K112" s="452">
        <v>11.633333333333333</v>
      </c>
      <c r="L112" s="453">
        <v>42766</v>
      </c>
      <c r="M112" s="453">
        <v>43100</v>
      </c>
      <c r="N112" s="871" t="s">
        <v>7400</v>
      </c>
      <c r="O112" s="871" t="s">
        <v>7401</v>
      </c>
      <c r="P112" s="871" t="s">
        <v>6954</v>
      </c>
      <c r="Q112" s="871" t="s">
        <v>6952</v>
      </c>
      <c r="R112" s="871" t="s">
        <v>6952</v>
      </c>
      <c r="S112" s="871" t="s">
        <v>6977</v>
      </c>
      <c r="T112" s="453" t="s">
        <v>6978</v>
      </c>
      <c r="U112" s="871" t="s">
        <v>6952</v>
      </c>
      <c r="V112" s="871" t="s">
        <v>6952</v>
      </c>
      <c r="W112" s="871" t="s">
        <v>6952</v>
      </c>
      <c r="X112" s="871" t="s">
        <v>6956</v>
      </c>
      <c r="Y112" s="871" t="s">
        <v>326</v>
      </c>
    </row>
    <row r="113" spans="1:25" ht="118.5" customHeight="1">
      <c r="A113" s="871">
        <v>2017</v>
      </c>
      <c r="B113" s="451" t="s">
        <v>7402</v>
      </c>
      <c r="C113" s="271" t="s">
        <v>7403</v>
      </c>
      <c r="D113" s="451" t="s">
        <v>6846</v>
      </c>
      <c r="E113" s="271" t="s">
        <v>6949</v>
      </c>
      <c r="F113" s="451" t="s">
        <v>7404</v>
      </c>
      <c r="G113" s="446">
        <v>68981000</v>
      </c>
      <c r="H113" s="447">
        <v>68981000</v>
      </c>
      <c r="I113" s="871" t="s">
        <v>6952</v>
      </c>
      <c r="J113" s="871" t="s">
        <v>6952</v>
      </c>
      <c r="K113" s="452">
        <v>11.6</v>
      </c>
      <c r="L113" s="453">
        <v>42767</v>
      </c>
      <c r="M113" s="453">
        <v>43100</v>
      </c>
      <c r="N113" s="871" t="s">
        <v>7405</v>
      </c>
      <c r="O113" s="871" t="s">
        <v>7406</v>
      </c>
      <c r="P113" s="871" t="s">
        <v>6954</v>
      </c>
      <c r="Q113" s="871" t="s">
        <v>6952</v>
      </c>
      <c r="R113" s="871" t="s">
        <v>6952</v>
      </c>
      <c r="S113" s="871" t="s">
        <v>6977</v>
      </c>
      <c r="T113" s="453" t="s">
        <v>6978</v>
      </c>
      <c r="U113" s="871" t="s">
        <v>6952</v>
      </c>
      <c r="V113" s="871" t="s">
        <v>6956</v>
      </c>
      <c r="W113" s="871" t="s">
        <v>6952</v>
      </c>
      <c r="X113" s="871" t="s">
        <v>6956</v>
      </c>
      <c r="Y113" s="871" t="s">
        <v>326</v>
      </c>
    </row>
    <row r="114" spans="1:25" ht="118.5" customHeight="1">
      <c r="A114" s="871">
        <v>2017</v>
      </c>
      <c r="B114" s="451" t="s">
        <v>7407</v>
      </c>
      <c r="C114" s="271" t="s">
        <v>7408</v>
      </c>
      <c r="D114" s="451" t="s">
        <v>6846</v>
      </c>
      <c r="E114" s="271" t="s">
        <v>6949</v>
      </c>
      <c r="F114" s="451" t="s">
        <v>7409</v>
      </c>
      <c r="G114" s="446">
        <v>49500000</v>
      </c>
      <c r="H114" s="447">
        <v>49500000</v>
      </c>
      <c r="I114" s="871" t="s">
        <v>6952</v>
      </c>
      <c r="J114" s="871" t="s">
        <v>6952</v>
      </c>
      <c r="K114" s="452">
        <v>11.6</v>
      </c>
      <c r="L114" s="453">
        <v>42767</v>
      </c>
      <c r="M114" s="453">
        <v>43100</v>
      </c>
      <c r="N114" s="871" t="s">
        <v>7400</v>
      </c>
      <c r="O114" s="871" t="s">
        <v>7410</v>
      </c>
      <c r="P114" s="871" t="s">
        <v>6954</v>
      </c>
      <c r="Q114" s="871" t="s">
        <v>6952</v>
      </c>
      <c r="R114" s="871" t="s">
        <v>6952</v>
      </c>
      <c r="S114" s="871" t="s">
        <v>6977</v>
      </c>
      <c r="T114" s="453" t="s">
        <v>6978</v>
      </c>
      <c r="U114" s="871" t="s">
        <v>6952</v>
      </c>
      <c r="V114" s="871" t="s">
        <v>6956</v>
      </c>
      <c r="W114" s="871" t="s">
        <v>6952</v>
      </c>
      <c r="X114" s="871" t="s">
        <v>6956</v>
      </c>
      <c r="Y114" s="871" t="s">
        <v>326</v>
      </c>
    </row>
    <row r="115" spans="1:25" ht="118.5" customHeight="1">
      <c r="A115" s="871">
        <v>2017</v>
      </c>
      <c r="B115" s="451" t="s">
        <v>7411</v>
      </c>
      <c r="C115" s="271" t="s">
        <v>7412</v>
      </c>
      <c r="D115" s="451" t="s">
        <v>6851</v>
      </c>
      <c r="E115" s="271" t="s">
        <v>6949</v>
      </c>
      <c r="F115" s="451" t="s">
        <v>5660</v>
      </c>
      <c r="G115" s="446">
        <v>23529000</v>
      </c>
      <c r="H115" s="447">
        <v>23529000</v>
      </c>
      <c r="I115" s="871" t="s">
        <v>6952</v>
      </c>
      <c r="J115" s="871" t="s">
        <v>6952</v>
      </c>
      <c r="K115" s="452">
        <v>11.6</v>
      </c>
      <c r="L115" s="453">
        <v>42767</v>
      </c>
      <c r="M115" s="453">
        <v>43100</v>
      </c>
      <c r="N115" s="871" t="s">
        <v>7413</v>
      </c>
      <c r="O115" s="871" t="s">
        <v>7410</v>
      </c>
      <c r="P115" s="871" t="s">
        <v>6954</v>
      </c>
      <c r="Q115" s="871" t="s">
        <v>6952</v>
      </c>
      <c r="R115" s="871" t="s">
        <v>6952</v>
      </c>
      <c r="S115" s="871" t="s">
        <v>6977</v>
      </c>
      <c r="T115" s="453" t="s">
        <v>6978</v>
      </c>
      <c r="U115" s="871" t="s">
        <v>6952</v>
      </c>
      <c r="V115" s="871" t="s">
        <v>6956</v>
      </c>
      <c r="W115" s="871" t="s">
        <v>6952</v>
      </c>
      <c r="X115" s="871" t="s">
        <v>6956</v>
      </c>
      <c r="Y115" s="871" t="s">
        <v>326</v>
      </c>
    </row>
    <row r="116" spans="1:25" ht="118.5" customHeight="1">
      <c r="A116" s="871">
        <v>2017</v>
      </c>
      <c r="B116" s="451" t="s">
        <v>7414</v>
      </c>
      <c r="C116" s="271" t="s">
        <v>7412</v>
      </c>
      <c r="D116" s="451" t="s">
        <v>6851</v>
      </c>
      <c r="E116" s="271" t="s">
        <v>6949</v>
      </c>
      <c r="F116" s="451" t="s">
        <v>7415</v>
      </c>
      <c r="G116" s="446">
        <v>23529000</v>
      </c>
      <c r="H116" s="447">
        <v>23529000</v>
      </c>
      <c r="I116" s="871" t="s">
        <v>6952</v>
      </c>
      <c r="J116" s="871" t="s">
        <v>6952</v>
      </c>
      <c r="K116" s="452">
        <v>11.6</v>
      </c>
      <c r="L116" s="453">
        <v>42767</v>
      </c>
      <c r="M116" s="453">
        <v>43100</v>
      </c>
      <c r="N116" s="871" t="s">
        <v>7413</v>
      </c>
      <c r="O116" s="871" t="s">
        <v>7410</v>
      </c>
      <c r="P116" s="871" t="s">
        <v>6954</v>
      </c>
      <c r="Q116" s="871" t="s">
        <v>6952</v>
      </c>
      <c r="R116" s="871" t="s">
        <v>6952</v>
      </c>
      <c r="S116" s="871" t="s">
        <v>6977</v>
      </c>
      <c r="T116" s="453" t="s">
        <v>6978</v>
      </c>
      <c r="U116" s="871" t="s">
        <v>6952</v>
      </c>
      <c r="V116" s="871" t="s">
        <v>6956</v>
      </c>
      <c r="W116" s="871" t="s">
        <v>6952</v>
      </c>
      <c r="X116" s="871" t="s">
        <v>6956</v>
      </c>
      <c r="Y116" s="871" t="s">
        <v>326</v>
      </c>
    </row>
    <row r="117" spans="1:25" ht="118.5" customHeight="1">
      <c r="A117" s="871">
        <v>2017</v>
      </c>
      <c r="B117" s="451" t="s">
        <v>7416</v>
      </c>
      <c r="C117" s="271" t="s">
        <v>7417</v>
      </c>
      <c r="D117" s="451" t="s">
        <v>6846</v>
      </c>
      <c r="E117" s="271" t="s">
        <v>6949</v>
      </c>
      <c r="F117" s="451" t="s">
        <v>7418</v>
      </c>
      <c r="G117" s="446">
        <v>65400000</v>
      </c>
      <c r="H117" s="447">
        <v>65400000</v>
      </c>
      <c r="I117" s="871" t="s">
        <v>6952</v>
      </c>
      <c r="J117" s="871" t="s">
        <v>6952</v>
      </c>
      <c r="K117" s="452">
        <v>11.533333333333333</v>
      </c>
      <c r="L117" s="453">
        <v>42769</v>
      </c>
      <c r="M117" s="453">
        <v>43100</v>
      </c>
      <c r="N117" s="871" t="s">
        <v>7419</v>
      </c>
      <c r="O117" s="871" t="s">
        <v>7410</v>
      </c>
      <c r="P117" s="871" t="s">
        <v>6954</v>
      </c>
      <c r="Q117" s="871" t="s">
        <v>6952</v>
      </c>
      <c r="R117" s="871" t="s">
        <v>6952</v>
      </c>
      <c r="S117" s="871" t="s">
        <v>6977</v>
      </c>
      <c r="T117" s="453" t="s">
        <v>6978</v>
      </c>
      <c r="U117" s="871" t="s">
        <v>6952</v>
      </c>
      <c r="V117" s="871" t="s">
        <v>6956</v>
      </c>
      <c r="W117" s="871" t="s">
        <v>6952</v>
      </c>
      <c r="X117" s="871" t="s">
        <v>6956</v>
      </c>
      <c r="Y117" s="871" t="s">
        <v>326</v>
      </c>
    </row>
    <row r="118" spans="1:25" ht="118.5" customHeight="1">
      <c r="A118" s="871">
        <v>2017</v>
      </c>
      <c r="B118" s="451" t="s">
        <v>7420</v>
      </c>
      <c r="C118" s="271" t="s">
        <v>7421</v>
      </c>
      <c r="D118" s="451" t="s">
        <v>6846</v>
      </c>
      <c r="E118" s="271" t="s">
        <v>6949</v>
      </c>
      <c r="F118" s="451" t="s">
        <v>7422</v>
      </c>
      <c r="G118" s="446">
        <v>46950000</v>
      </c>
      <c r="H118" s="447">
        <v>46950000</v>
      </c>
      <c r="I118" s="871" t="s">
        <v>6952</v>
      </c>
      <c r="J118" s="871" t="s">
        <v>6952</v>
      </c>
      <c r="K118" s="452">
        <v>11.066666666666666</v>
      </c>
      <c r="L118" s="453">
        <v>42768</v>
      </c>
      <c r="M118" s="453">
        <v>43100</v>
      </c>
      <c r="N118" s="871">
        <v>0</v>
      </c>
      <c r="O118" s="871" t="s">
        <v>326</v>
      </c>
      <c r="P118" s="871" t="s">
        <v>6954</v>
      </c>
      <c r="Q118" s="871" t="s">
        <v>6952</v>
      </c>
      <c r="R118" s="871" t="s">
        <v>6952</v>
      </c>
      <c r="S118" s="871" t="s">
        <v>6977</v>
      </c>
      <c r="T118" s="453" t="s">
        <v>6978</v>
      </c>
      <c r="U118" s="871" t="s">
        <v>325</v>
      </c>
      <c r="V118" s="871" t="s">
        <v>7423</v>
      </c>
      <c r="W118" s="871" t="s">
        <v>6952</v>
      </c>
      <c r="X118" s="871" t="s">
        <v>6980</v>
      </c>
      <c r="Y118" s="871" t="s">
        <v>326</v>
      </c>
    </row>
    <row r="119" spans="1:25" ht="118.5" customHeight="1">
      <c r="A119" s="871">
        <v>2017</v>
      </c>
      <c r="B119" s="451" t="s">
        <v>7424</v>
      </c>
      <c r="C119" s="271" t="s">
        <v>5211</v>
      </c>
      <c r="D119" s="451" t="s">
        <v>6846</v>
      </c>
      <c r="E119" s="271" t="s">
        <v>6949</v>
      </c>
      <c r="F119" s="451" t="s">
        <v>7425</v>
      </c>
      <c r="G119" s="446">
        <v>49050000</v>
      </c>
      <c r="H119" s="447">
        <v>49050000</v>
      </c>
      <c r="I119" s="871" t="s">
        <v>6952</v>
      </c>
      <c r="J119" s="871" t="s">
        <v>6952</v>
      </c>
      <c r="K119" s="452">
        <v>11.066666666666666</v>
      </c>
      <c r="L119" s="453">
        <v>42768</v>
      </c>
      <c r="M119" s="453">
        <v>43100</v>
      </c>
      <c r="N119" s="871">
        <v>0</v>
      </c>
      <c r="O119" s="871" t="s">
        <v>326</v>
      </c>
      <c r="P119" s="871" t="s">
        <v>6954</v>
      </c>
      <c r="Q119" s="871" t="s">
        <v>6952</v>
      </c>
      <c r="R119" s="871" t="s">
        <v>6952</v>
      </c>
      <c r="S119" s="871" t="s">
        <v>6977</v>
      </c>
      <c r="T119" s="453" t="s">
        <v>6978</v>
      </c>
      <c r="U119" s="871" t="s">
        <v>6952</v>
      </c>
      <c r="V119" s="871" t="s">
        <v>6956</v>
      </c>
      <c r="W119" s="871" t="s">
        <v>6952</v>
      </c>
      <c r="X119" s="871" t="s">
        <v>6956</v>
      </c>
      <c r="Y119" s="871" t="s">
        <v>326</v>
      </c>
    </row>
    <row r="120" spans="1:25" ht="118.5" customHeight="1">
      <c r="A120" s="871">
        <v>2017</v>
      </c>
      <c r="B120" s="451" t="s">
        <v>7426</v>
      </c>
      <c r="C120" s="271" t="s">
        <v>7427</v>
      </c>
      <c r="D120" s="451" t="s">
        <v>6846</v>
      </c>
      <c r="E120" s="271" t="s">
        <v>6949</v>
      </c>
      <c r="F120" s="451" t="s">
        <v>7428</v>
      </c>
      <c r="G120" s="446">
        <v>49050000</v>
      </c>
      <c r="H120" s="447">
        <v>49050000</v>
      </c>
      <c r="I120" s="871" t="s">
        <v>6952</v>
      </c>
      <c r="J120" s="871" t="s">
        <v>6952</v>
      </c>
      <c r="K120" s="452">
        <v>11.066666666666666</v>
      </c>
      <c r="L120" s="453">
        <v>42768</v>
      </c>
      <c r="M120" s="453">
        <v>43100</v>
      </c>
      <c r="N120" s="871">
        <v>0</v>
      </c>
      <c r="O120" s="871" t="s">
        <v>326</v>
      </c>
      <c r="P120" s="871" t="s">
        <v>6954</v>
      </c>
      <c r="Q120" s="871" t="s">
        <v>6952</v>
      </c>
      <c r="R120" s="871" t="s">
        <v>6952</v>
      </c>
      <c r="S120" s="871" t="s">
        <v>6977</v>
      </c>
      <c r="T120" s="453" t="s">
        <v>6978</v>
      </c>
      <c r="U120" s="871" t="s">
        <v>6952</v>
      </c>
      <c r="V120" s="871" t="s">
        <v>6956</v>
      </c>
      <c r="W120" s="871" t="s">
        <v>6952</v>
      </c>
      <c r="X120" s="871" t="s">
        <v>6956</v>
      </c>
      <c r="Y120" s="871" t="s">
        <v>326</v>
      </c>
    </row>
    <row r="121" spans="1:25" ht="118.5" customHeight="1">
      <c r="A121" s="871">
        <v>2017</v>
      </c>
      <c r="B121" s="451" t="s">
        <v>7429</v>
      </c>
      <c r="C121" s="271" t="s">
        <v>7430</v>
      </c>
      <c r="D121" s="451" t="s">
        <v>6846</v>
      </c>
      <c r="E121" s="271" t="s">
        <v>6949</v>
      </c>
      <c r="F121" s="451" t="s">
        <v>7431</v>
      </c>
      <c r="G121" s="446">
        <v>49050000</v>
      </c>
      <c r="H121" s="447">
        <v>49050000</v>
      </c>
      <c r="I121" s="871" t="s">
        <v>6952</v>
      </c>
      <c r="J121" s="871" t="s">
        <v>6952</v>
      </c>
      <c r="K121" s="452">
        <v>11.066666666666666</v>
      </c>
      <c r="L121" s="453">
        <v>42768</v>
      </c>
      <c r="M121" s="453">
        <v>43100</v>
      </c>
      <c r="N121" s="871">
        <v>0</v>
      </c>
      <c r="O121" s="871" t="s">
        <v>326</v>
      </c>
      <c r="P121" s="871" t="s">
        <v>6954</v>
      </c>
      <c r="Q121" s="871" t="s">
        <v>6952</v>
      </c>
      <c r="R121" s="871" t="s">
        <v>6952</v>
      </c>
      <c r="S121" s="871" t="s">
        <v>6977</v>
      </c>
      <c r="T121" s="453" t="s">
        <v>6978</v>
      </c>
      <c r="U121" s="871" t="s">
        <v>6952</v>
      </c>
      <c r="V121" s="871" t="s">
        <v>6956</v>
      </c>
      <c r="W121" s="871" t="s">
        <v>6952</v>
      </c>
      <c r="X121" s="871" t="s">
        <v>6956</v>
      </c>
      <c r="Y121" s="871" t="s">
        <v>326</v>
      </c>
    </row>
    <row r="122" spans="1:25" ht="118.5" customHeight="1">
      <c r="A122" s="871">
        <v>2017</v>
      </c>
      <c r="B122" s="451" t="s">
        <v>7432</v>
      </c>
      <c r="C122" s="271" t="s">
        <v>5214</v>
      </c>
      <c r="D122" s="451" t="s">
        <v>6846</v>
      </c>
      <c r="E122" s="271" t="s">
        <v>6949</v>
      </c>
      <c r="F122" s="451" t="s">
        <v>7433</v>
      </c>
      <c r="G122" s="446">
        <v>49050000</v>
      </c>
      <c r="H122" s="447">
        <v>49050000</v>
      </c>
      <c r="I122" s="871" t="s">
        <v>6952</v>
      </c>
      <c r="J122" s="871" t="s">
        <v>6952</v>
      </c>
      <c r="K122" s="452">
        <v>11.066666666666666</v>
      </c>
      <c r="L122" s="453">
        <v>42768</v>
      </c>
      <c r="M122" s="453">
        <v>43100</v>
      </c>
      <c r="N122" s="871">
        <v>0</v>
      </c>
      <c r="O122" s="871" t="s">
        <v>326</v>
      </c>
      <c r="P122" s="871" t="s">
        <v>6954</v>
      </c>
      <c r="Q122" s="871" t="s">
        <v>6952</v>
      </c>
      <c r="R122" s="871" t="s">
        <v>6952</v>
      </c>
      <c r="S122" s="871" t="s">
        <v>6977</v>
      </c>
      <c r="T122" s="453" t="s">
        <v>6978</v>
      </c>
      <c r="U122" s="871" t="s">
        <v>6952</v>
      </c>
      <c r="V122" s="871" t="s">
        <v>6956</v>
      </c>
      <c r="W122" s="871" t="s">
        <v>6952</v>
      </c>
      <c r="X122" s="871" t="s">
        <v>6956</v>
      </c>
      <c r="Y122" s="871" t="s">
        <v>326</v>
      </c>
    </row>
    <row r="123" spans="1:25" ht="118.5" customHeight="1">
      <c r="A123" s="871">
        <v>2017</v>
      </c>
      <c r="B123" s="451" t="s">
        <v>7434</v>
      </c>
      <c r="C123" s="271" t="s">
        <v>7435</v>
      </c>
      <c r="D123" s="451" t="s">
        <v>6851</v>
      </c>
      <c r="E123" s="271" t="s">
        <v>6949</v>
      </c>
      <c r="F123" s="451" t="s">
        <v>7436</v>
      </c>
      <c r="G123" s="446">
        <v>21800000</v>
      </c>
      <c r="H123" s="447">
        <v>21800000</v>
      </c>
      <c r="I123" s="871" t="s">
        <v>6952</v>
      </c>
      <c r="J123" s="871" t="s">
        <v>6952</v>
      </c>
      <c r="K123" s="452">
        <v>11.333333333333334</v>
      </c>
      <c r="L123" s="453">
        <v>42775</v>
      </c>
      <c r="M123" s="453">
        <v>43100</v>
      </c>
      <c r="N123" s="871" t="s">
        <v>7437</v>
      </c>
      <c r="O123" s="871" t="s">
        <v>7438</v>
      </c>
      <c r="P123" s="871" t="s">
        <v>6954</v>
      </c>
      <c r="Q123" s="871" t="s">
        <v>6952</v>
      </c>
      <c r="R123" s="871" t="s">
        <v>6952</v>
      </c>
      <c r="S123" s="871" t="s">
        <v>6977</v>
      </c>
      <c r="T123" s="453" t="s">
        <v>6978</v>
      </c>
      <c r="U123" s="871" t="s">
        <v>6952</v>
      </c>
      <c r="V123" s="871" t="s">
        <v>6956</v>
      </c>
      <c r="W123" s="871" t="s">
        <v>6952</v>
      </c>
      <c r="X123" s="871" t="s">
        <v>6956</v>
      </c>
      <c r="Y123" s="871" t="s">
        <v>326</v>
      </c>
    </row>
    <row r="124" spans="1:25" ht="118.5" customHeight="1">
      <c r="A124" s="871">
        <v>2017</v>
      </c>
      <c r="B124" s="451" t="s">
        <v>7439</v>
      </c>
      <c r="C124" s="271" t="s">
        <v>5217</v>
      </c>
      <c r="D124" s="451" t="s">
        <v>6846</v>
      </c>
      <c r="E124" s="271" t="s">
        <v>6949</v>
      </c>
      <c r="F124" s="451" t="s">
        <v>7167</v>
      </c>
      <c r="G124" s="446">
        <v>49050000</v>
      </c>
      <c r="H124" s="447">
        <v>49050000</v>
      </c>
      <c r="I124" s="871" t="s">
        <v>6952</v>
      </c>
      <c r="J124" s="871" t="s">
        <v>6952</v>
      </c>
      <c r="K124" s="452">
        <v>11.066666666666666</v>
      </c>
      <c r="L124" s="453">
        <v>42768</v>
      </c>
      <c r="M124" s="453">
        <v>43100</v>
      </c>
      <c r="N124" s="871">
        <v>0</v>
      </c>
      <c r="O124" s="871" t="s">
        <v>326</v>
      </c>
      <c r="P124" s="871" t="s">
        <v>6954</v>
      </c>
      <c r="Q124" s="871" t="s">
        <v>6952</v>
      </c>
      <c r="R124" s="871" t="s">
        <v>6952</v>
      </c>
      <c r="S124" s="871" t="s">
        <v>6977</v>
      </c>
      <c r="T124" s="453" t="s">
        <v>6978</v>
      </c>
      <c r="U124" s="871" t="s">
        <v>6952</v>
      </c>
      <c r="V124" s="871" t="s">
        <v>6956</v>
      </c>
      <c r="W124" s="871" t="s">
        <v>6952</v>
      </c>
      <c r="X124" s="871" t="s">
        <v>6956</v>
      </c>
      <c r="Y124" s="871" t="s">
        <v>326</v>
      </c>
    </row>
    <row r="125" spans="1:25" ht="118.5" customHeight="1">
      <c r="A125" s="871">
        <v>2017</v>
      </c>
      <c r="B125" s="451" t="s">
        <v>7440</v>
      </c>
      <c r="C125" s="271" t="s">
        <v>7441</v>
      </c>
      <c r="D125" s="451" t="s">
        <v>6846</v>
      </c>
      <c r="E125" s="271" t="s">
        <v>6949</v>
      </c>
      <c r="F125" s="451" t="s">
        <v>7064</v>
      </c>
      <c r="G125" s="446">
        <v>52377334</v>
      </c>
      <c r="H125" s="447">
        <v>52377334</v>
      </c>
      <c r="I125" s="871" t="s">
        <v>6952</v>
      </c>
      <c r="J125" s="871" t="s">
        <v>6952</v>
      </c>
      <c r="K125" s="452">
        <v>11.433333333333334</v>
      </c>
      <c r="L125" s="453">
        <v>42772</v>
      </c>
      <c r="M125" s="453">
        <v>43100</v>
      </c>
      <c r="N125" s="871" t="s">
        <v>7442</v>
      </c>
      <c r="O125" s="871" t="s">
        <v>7443</v>
      </c>
      <c r="P125" s="871" t="s">
        <v>6954</v>
      </c>
      <c r="Q125" s="871" t="s">
        <v>6952</v>
      </c>
      <c r="R125" s="871" t="s">
        <v>6952</v>
      </c>
      <c r="S125" s="871" t="s">
        <v>6977</v>
      </c>
      <c r="T125" s="453" t="s">
        <v>6978</v>
      </c>
      <c r="U125" s="871" t="s">
        <v>6952</v>
      </c>
      <c r="V125" s="871" t="s">
        <v>7444</v>
      </c>
      <c r="W125" s="871" t="s">
        <v>6952</v>
      </c>
      <c r="X125" s="871" t="s">
        <v>6980</v>
      </c>
      <c r="Y125" s="871" t="s">
        <v>326</v>
      </c>
    </row>
    <row r="126" spans="1:25" ht="118.5" customHeight="1">
      <c r="A126" s="871">
        <v>2017</v>
      </c>
      <c r="B126" s="451" t="s">
        <v>7445</v>
      </c>
      <c r="C126" s="271" t="s">
        <v>7446</v>
      </c>
      <c r="D126" s="451" t="s">
        <v>6851</v>
      </c>
      <c r="E126" s="271" t="s">
        <v>6949</v>
      </c>
      <c r="F126" s="451" t="s">
        <v>7447</v>
      </c>
      <c r="G126" s="446">
        <v>21733333</v>
      </c>
      <c r="H126" s="447">
        <v>21733333</v>
      </c>
      <c r="I126" s="871" t="s">
        <v>6952</v>
      </c>
      <c r="J126" s="871" t="s">
        <v>6952</v>
      </c>
      <c r="K126" s="452">
        <v>10.833333333333334</v>
      </c>
      <c r="L126" s="453">
        <v>42775</v>
      </c>
      <c r="M126" s="453">
        <v>43100</v>
      </c>
      <c r="N126" s="871">
        <v>0</v>
      </c>
      <c r="O126" s="871" t="s">
        <v>326</v>
      </c>
      <c r="P126" s="871" t="s">
        <v>6954</v>
      </c>
      <c r="Q126" s="871" t="s">
        <v>6952</v>
      </c>
      <c r="R126" s="871" t="s">
        <v>6952</v>
      </c>
      <c r="S126" s="871" t="s">
        <v>6977</v>
      </c>
      <c r="T126" s="453" t="s">
        <v>6978</v>
      </c>
      <c r="U126" s="871" t="s">
        <v>325</v>
      </c>
      <c r="V126" s="871" t="s">
        <v>7448</v>
      </c>
      <c r="W126" s="871" t="s">
        <v>6952</v>
      </c>
      <c r="X126" s="871" t="s">
        <v>6980</v>
      </c>
      <c r="Y126" s="871" t="s">
        <v>326</v>
      </c>
    </row>
    <row r="127" spans="1:25" ht="118.5" customHeight="1">
      <c r="A127" s="871">
        <v>2017</v>
      </c>
      <c r="B127" s="451" t="s">
        <v>7449</v>
      </c>
      <c r="C127" s="271" t="s">
        <v>7450</v>
      </c>
      <c r="D127" s="451" t="s">
        <v>7000</v>
      </c>
      <c r="E127" s="271" t="s">
        <v>6949</v>
      </c>
      <c r="F127" s="451" t="s">
        <v>7451</v>
      </c>
      <c r="G127" s="446">
        <v>33786511</v>
      </c>
      <c r="H127" s="447">
        <v>33786511</v>
      </c>
      <c r="I127" s="871" t="s">
        <v>6952</v>
      </c>
      <c r="J127" s="871" t="s">
        <v>6952</v>
      </c>
      <c r="K127" s="452">
        <v>11.1</v>
      </c>
      <c r="L127" s="453">
        <v>42779</v>
      </c>
      <c r="M127" s="453">
        <v>43112</v>
      </c>
      <c r="N127" s="871">
        <v>0</v>
      </c>
      <c r="O127" s="871" t="s">
        <v>326</v>
      </c>
      <c r="P127" s="871" t="s">
        <v>6954</v>
      </c>
      <c r="Q127" s="871" t="s">
        <v>6952</v>
      </c>
      <c r="R127" s="871" t="s">
        <v>6952</v>
      </c>
      <c r="S127" s="871" t="s">
        <v>6977</v>
      </c>
      <c r="T127" s="453" t="s">
        <v>6978</v>
      </c>
      <c r="U127" s="871" t="s">
        <v>325</v>
      </c>
      <c r="V127" s="871" t="s">
        <v>7452</v>
      </c>
      <c r="W127" s="871" t="s">
        <v>6952</v>
      </c>
      <c r="X127" s="871" t="s">
        <v>6980</v>
      </c>
      <c r="Y127" s="871" t="s">
        <v>326</v>
      </c>
    </row>
    <row r="128" spans="1:25" ht="118.5" customHeight="1">
      <c r="A128" s="871">
        <v>2017</v>
      </c>
      <c r="B128" s="451" t="s">
        <v>7453</v>
      </c>
      <c r="C128" s="271" t="s">
        <v>7454</v>
      </c>
      <c r="D128" s="451" t="s">
        <v>6846</v>
      </c>
      <c r="E128" s="271" t="s">
        <v>6949</v>
      </c>
      <c r="F128" s="451" t="s">
        <v>7083</v>
      </c>
      <c r="G128" s="446">
        <v>81500000</v>
      </c>
      <c r="H128" s="447">
        <v>81500000</v>
      </c>
      <c r="I128" s="871" t="s">
        <v>6952</v>
      </c>
      <c r="J128" s="871" t="s">
        <v>6952</v>
      </c>
      <c r="K128" s="452">
        <v>11.533333333333333</v>
      </c>
      <c r="L128" s="453">
        <v>42769</v>
      </c>
      <c r="M128" s="453">
        <v>43100</v>
      </c>
      <c r="N128" s="871" t="s">
        <v>7455</v>
      </c>
      <c r="O128" s="871" t="s">
        <v>7401</v>
      </c>
      <c r="P128" s="871" t="s">
        <v>6954</v>
      </c>
      <c r="Q128" s="871" t="s">
        <v>6952</v>
      </c>
      <c r="R128" s="871" t="s">
        <v>6952</v>
      </c>
      <c r="S128" s="871" t="s">
        <v>6977</v>
      </c>
      <c r="T128" s="453" t="s">
        <v>6978</v>
      </c>
      <c r="U128" s="871" t="s">
        <v>325</v>
      </c>
      <c r="V128" s="871" t="s">
        <v>7456</v>
      </c>
      <c r="W128" s="871" t="s">
        <v>6952</v>
      </c>
      <c r="X128" s="871" t="s">
        <v>6980</v>
      </c>
      <c r="Y128" s="871" t="s">
        <v>326</v>
      </c>
    </row>
    <row r="129" spans="1:25" ht="118.5" customHeight="1">
      <c r="A129" s="871">
        <v>2017</v>
      </c>
      <c r="B129" s="451" t="s">
        <v>7457</v>
      </c>
      <c r="C129" s="271" t="s">
        <v>7458</v>
      </c>
      <c r="D129" s="451" t="s">
        <v>6846</v>
      </c>
      <c r="E129" s="271" t="s">
        <v>6949</v>
      </c>
      <c r="F129" s="451" t="s">
        <v>7459</v>
      </c>
      <c r="G129" s="446">
        <v>48450000</v>
      </c>
      <c r="H129" s="447">
        <v>48450000</v>
      </c>
      <c r="I129" s="871" t="s">
        <v>6952</v>
      </c>
      <c r="J129" s="871" t="s">
        <v>6952</v>
      </c>
      <c r="K129" s="452">
        <v>10.933333333333334</v>
      </c>
      <c r="L129" s="453">
        <v>42772</v>
      </c>
      <c r="M129" s="453">
        <v>43100</v>
      </c>
      <c r="N129" s="871">
        <v>0</v>
      </c>
      <c r="O129" s="871" t="s">
        <v>326</v>
      </c>
      <c r="P129" s="871" t="s">
        <v>6954</v>
      </c>
      <c r="Q129" s="871" t="s">
        <v>6952</v>
      </c>
      <c r="R129" s="871" t="s">
        <v>6952</v>
      </c>
      <c r="S129" s="871" t="s">
        <v>6977</v>
      </c>
      <c r="T129" s="453" t="s">
        <v>6978</v>
      </c>
      <c r="U129" s="871" t="s">
        <v>6952</v>
      </c>
      <c r="V129" s="871" t="s">
        <v>6956</v>
      </c>
      <c r="W129" s="871" t="s">
        <v>6952</v>
      </c>
      <c r="X129" s="871" t="s">
        <v>6956</v>
      </c>
      <c r="Y129" s="871" t="s">
        <v>326</v>
      </c>
    </row>
    <row r="130" spans="1:25" ht="118.5" customHeight="1">
      <c r="A130" s="871">
        <v>2017</v>
      </c>
      <c r="B130" s="451" t="s">
        <v>7460</v>
      </c>
      <c r="C130" s="271" t="s">
        <v>7458</v>
      </c>
      <c r="D130" s="451" t="s">
        <v>6846</v>
      </c>
      <c r="E130" s="271" t="s">
        <v>6949</v>
      </c>
      <c r="F130" s="451" t="s">
        <v>7278</v>
      </c>
      <c r="G130" s="446">
        <v>48450000</v>
      </c>
      <c r="H130" s="447">
        <v>48450000</v>
      </c>
      <c r="I130" s="871" t="s">
        <v>6952</v>
      </c>
      <c r="J130" s="871" t="s">
        <v>6952</v>
      </c>
      <c r="K130" s="452">
        <v>10.933333333333334</v>
      </c>
      <c r="L130" s="453">
        <v>42772</v>
      </c>
      <c r="M130" s="453">
        <v>43100</v>
      </c>
      <c r="N130" s="871">
        <v>0</v>
      </c>
      <c r="O130" s="871" t="s">
        <v>326</v>
      </c>
      <c r="P130" s="871" t="s">
        <v>6954</v>
      </c>
      <c r="Q130" s="871" t="s">
        <v>6952</v>
      </c>
      <c r="R130" s="871" t="s">
        <v>6952</v>
      </c>
      <c r="S130" s="871" t="s">
        <v>6977</v>
      </c>
      <c r="T130" s="453" t="s">
        <v>6978</v>
      </c>
      <c r="U130" s="871" t="s">
        <v>6952</v>
      </c>
      <c r="V130" s="871" t="s">
        <v>6956</v>
      </c>
      <c r="W130" s="871" t="s">
        <v>6952</v>
      </c>
      <c r="X130" s="871" t="s">
        <v>6956</v>
      </c>
      <c r="Y130" s="871" t="s">
        <v>326</v>
      </c>
    </row>
    <row r="131" spans="1:25" ht="118.5" customHeight="1">
      <c r="A131" s="871">
        <v>2017</v>
      </c>
      <c r="B131" s="451" t="s">
        <v>7461</v>
      </c>
      <c r="C131" s="271" t="s">
        <v>5223</v>
      </c>
      <c r="D131" s="451" t="s">
        <v>6846</v>
      </c>
      <c r="E131" s="271" t="s">
        <v>6949</v>
      </c>
      <c r="F131" s="451" t="s">
        <v>7462</v>
      </c>
      <c r="G131" s="446">
        <v>48300000</v>
      </c>
      <c r="H131" s="447">
        <v>48300000</v>
      </c>
      <c r="I131" s="871" t="s">
        <v>6952</v>
      </c>
      <c r="J131" s="871" t="s">
        <v>6952</v>
      </c>
      <c r="K131" s="452">
        <v>10.9</v>
      </c>
      <c r="L131" s="453">
        <v>42773</v>
      </c>
      <c r="M131" s="453">
        <v>43100</v>
      </c>
      <c r="N131" s="871">
        <v>0</v>
      </c>
      <c r="O131" s="871" t="s">
        <v>326</v>
      </c>
      <c r="P131" s="871" t="s">
        <v>6954</v>
      </c>
      <c r="Q131" s="871" t="s">
        <v>6952</v>
      </c>
      <c r="R131" s="871" t="s">
        <v>6952</v>
      </c>
      <c r="S131" s="871" t="s">
        <v>6977</v>
      </c>
      <c r="T131" s="453" t="s">
        <v>6978</v>
      </c>
      <c r="U131" s="871" t="s">
        <v>6952</v>
      </c>
      <c r="V131" s="871" t="s">
        <v>6956</v>
      </c>
      <c r="W131" s="871" t="s">
        <v>6952</v>
      </c>
      <c r="X131" s="871" t="s">
        <v>6956</v>
      </c>
      <c r="Y131" s="871" t="s">
        <v>326</v>
      </c>
    </row>
    <row r="132" spans="1:25" ht="118.5" customHeight="1">
      <c r="A132" s="871">
        <v>2017</v>
      </c>
      <c r="B132" s="451" t="s">
        <v>7463</v>
      </c>
      <c r="C132" s="271" t="s">
        <v>7464</v>
      </c>
      <c r="D132" s="451" t="s">
        <v>6851</v>
      </c>
      <c r="E132" s="271" t="s">
        <v>6949</v>
      </c>
      <c r="F132" s="451" t="s">
        <v>7465</v>
      </c>
      <c r="G132" s="446">
        <v>32300000</v>
      </c>
      <c r="H132" s="447">
        <v>32300000</v>
      </c>
      <c r="I132" s="871" t="s">
        <v>6952</v>
      </c>
      <c r="J132" s="871" t="s">
        <v>6952</v>
      </c>
      <c r="K132" s="452">
        <v>11.433333333333334</v>
      </c>
      <c r="L132" s="453">
        <v>42772</v>
      </c>
      <c r="M132" s="453">
        <v>43100</v>
      </c>
      <c r="N132" s="871" t="s">
        <v>7466</v>
      </c>
      <c r="O132" s="871" t="s">
        <v>7467</v>
      </c>
      <c r="P132" s="871" t="s">
        <v>6954</v>
      </c>
      <c r="Q132" s="871" t="s">
        <v>6952</v>
      </c>
      <c r="R132" s="871" t="s">
        <v>6952</v>
      </c>
      <c r="S132" s="871" t="s">
        <v>6977</v>
      </c>
      <c r="T132" s="453" t="s">
        <v>6978</v>
      </c>
      <c r="U132" s="871" t="s">
        <v>6952</v>
      </c>
      <c r="V132" s="871" t="s">
        <v>6956</v>
      </c>
      <c r="W132" s="871" t="s">
        <v>6952</v>
      </c>
      <c r="X132" s="871" t="s">
        <v>6956</v>
      </c>
      <c r="Y132" s="871" t="s">
        <v>326</v>
      </c>
    </row>
    <row r="133" spans="1:25" ht="118.5" customHeight="1">
      <c r="A133" s="871">
        <v>2017</v>
      </c>
      <c r="B133" s="451" t="s">
        <v>7468</v>
      </c>
      <c r="C133" s="271" t="s">
        <v>7469</v>
      </c>
      <c r="D133" s="451" t="s">
        <v>6846</v>
      </c>
      <c r="E133" s="271" t="s">
        <v>6949</v>
      </c>
      <c r="F133" s="451" t="s">
        <v>7161</v>
      </c>
      <c r="G133" s="446">
        <v>48300000</v>
      </c>
      <c r="H133" s="447">
        <v>48300000</v>
      </c>
      <c r="I133" s="871" t="s">
        <v>6952</v>
      </c>
      <c r="J133" s="871" t="s">
        <v>6952</v>
      </c>
      <c r="K133" s="452">
        <v>10.9</v>
      </c>
      <c r="L133" s="453">
        <v>42773</v>
      </c>
      <c r="M133" s="453">
        <v>43100</v>
      </c>
      <c r="N133" s="871">
        <v>0</v>
      </c>
      <c r="O133" s="871" t="s">
        <v>326</v>
      </c>
      <c r="P133" s="871" t="s">
        <v>6954</v>
      </c>
      <c r="Q133" s="871" t="s">
        <v>6952</v>
      </c>
      <c r="R133" s="871" t="s">
        <v>6952</v>
      </c>
      <c r="S133" s="871" t="s">
        <v>6977</v>
      </c>
      <c r="T133" s="453" t="s">
        <v>6978</v>
      </c>
      <c r="U133" s="871" t="s">
        <v>6952</v>
      </c>
      <c r="V133" s="871" t="s">
        <v>6956</v>
      </c>
      <c r="W133" s="871" t="s">
        <v>6952</v>
      </c>
      <c r="X133" s="871" t="s">
        <v>6956</v>
      </c>
      <c r="Y133" s="871" t="s">
        <v>326</v>
      </c>
    </row>
    <row r="134" spans="1:25" ht="118.5" customHeight="1">
      <c r="A134" s="871">
        <v>2017</v>
      </c>
      <c r="B134" s="451" t="s">
        <v>7470</v>
      </c>
      <c r="C134" s="271" t="s">
        <v>7458</v>
      </c>
      <c r="D134" s="451" t="s">
        <v>6846</v>
      </c>
      <c r="E134" s="271" t="s">
        <v>6949</v>
      </c>
      <c r="F134" s="451" t="s">
        <v>7159</v>
      </c>
      <c r="G134" s="446">
        <v>48300000</v>
      </c>
      <c r="H134" s="447">
        <v>48300000</v>
      </c>
      <c r="I134" s="871" t="s">
        <v>6952</v>
      </c>
      <c r="J134" s="871" t="s">
        <v>6952</v>
      </c>
      <c r="K134" s="452">
        <v>10.9</v>
      </c>
      <c r="L134" s="453">
        <v>42773</v>
      </c>
      <c r="M134" s="453">
        <v>43100</v>
      </c>
      <c r="N134" s="871">
        <v>0</v>
      </c>
      <c r="O134" s="871" t="s">
        <v>326</v>
      </c>
      <c r="P134" s="871" t="s">
        <v>6954</v>
      </c>
      <c r="Q134" s="871" t="s">
        <v>6952</v>
      </c>
      <c r="R134" s="871" t="s">
        <v>6952</v>
      </c>
      <c r="S134" s="871" t="s">
        <v>6977</v>
      </c>
      <c r="T134" s="453" t="s">
        <v>6978</v>
      </c>
      <c r="U134" s="871" t="s">
        <v>6952</v>
      </c>
      <c r="V134" s="871" t="s">
        <v>6956</v>
      </c>
      <c r="W134" s="871" t="s">
        <v>6952</v>
      </c>
      <c r="X134" s="871" t="s">
        <v>6956</v>
      </c>
      <c r="Y134" s="871" t="s">
        <v>326</v>
      </c>
    </row>
    <row r="135" spans="1:25" ht="118.5" customHeight="1">
      <c r="A135" s="871">
        <v>2017</v>
      </c>
      <c r="B135" s="451" t="s">
        <v>7471</v>
      </c>
      <c r="C135" s="271" t="s">
        <v>5226</v>
      </c>
      <c r="D135" s="451" t="s">
        <v>6851</v>
      </c>
      <c r="E135" s="271" t="s">
        <v>6949</v>
      </c>
      <c r="F135" s="451" t="s">
        <v>7472</v>
      </c>
      <c r="G135" s="446">
        <v>21400000</v>
      </c>
      <c r="H135" s="447">
        <v>21400000</v>
      </c>
      <c r="I135" s="871" t="s">
        <v>6952</v>
      </c>
      <c r="J135" s="871" t="s">
        <v>6952</v>
      </c>
      <c r="K135" s="452">
        <v>11.366666666666667</v>
      </c>
      <c r="L135" s="453">
        <v>42774</v>
      </c>
      <c r="M135" s="453">
        <v>43100</v>
      </c>
      <c r="N135" s="871" t="s">
        <v>7473</v>
      </c>
      <c r="O135" s="871" t="s">
        <v>7474</v>
      </c>
      <c r="P135" s="871" t="s">
        <v>6954</v>
      </c>
      <c r="Q135" s="871" t="s">
        <v>6952</v>
      </c>
      <c r="R135" s="871" t="s">
        <v>6952</v>
      </c>
      <c r="S135" s="871" t="s">
        <v>6977</v>
      </c>
      <c r="T135" s="453" t="s">
        <v>6978</v>
      </c>
      <c r="U135" s="871" t="s">
        <v>6952</v>
      </c>
      <c r="V135" s="871" t="s">
        <v>6956</v>
      </c>
      <c r="W135" s="871" t="s">
        <v>6952</v>
      </c>
      <c r="X135" s="871" t="s">
        <v>6956</v>
      </c>
      <c r="Y135" s="871" t="s">
        <v>326</v>
      </c>
    </row>
    <row r="136" spans="1:25" ht="118.5" customHeight="1">
      <c r="A136" s="871">
        <v>2017</v>
      </c>
      <c r="B136" s="451" t="s">
        <v>7475</v>
      </c>
      <c r="C136" s="271" t="s">
        <v>7476</v>
      </c>
      <c r="D136" s="451" t="s">
        <v>6846</v>
      </c>
      <c r="E136" s="271" t="s">
        <v>6949</v>
      </c>
      <c r="F136" s="451" t="s">
        <v>7477</v>
      </c>
      <c r="G136" s="446">
        <v>48150000</v>
      </c>
      <c r="H136" s="447">
        <v>48150000</v>
      </c>
      <c r="I136" s="871" t="s">
        <v>6952</v>
      </c>
      <c r="J136" s="871" t="s">
        <v>6952</v>
      </c>
      <c r="K136" s="452">
        <v>10.866666666666667</v>
      </c>
      <c r="L136" s="453">
        <v>42774</v>
      </c>
      <c r="M136" s="453">
        <v>43100</v>
      </c>
      <c r="N136" s="871">
        <v>0</v>
      </c>
      <c r="O136" s="871" t="s">
        <v>326</v>
      </c>
      <c r="P136" s="871" t="s">
        <v>6954</v>
      </c>
      <c r="Q136" s="871" t="s">
        <v>6952</v>
      </c>
      <c r="R136" s="871" t="s">
        <v>6952</v>
      </c>
      <c r="S136" s="871" t="s">
        <v>6977</v>
      </c>
      <c r="T136" s="453" t="s">
        <v>6978</v>
      </c>
      <c r="U136" s="871" t="s">
        <v>6952</v>
      </c>
      <c r="V136" s="871" t="s">
        <v>6956</v>
      </c>
      <c r="W136" s="871" t="s">
        <v>6952</v>
      </c>
      <c r="X136" s="871" t="s">
        <v>6956</v>
      </c>
      <c r="Y136" s="871" t="s">
        <v>326</v>
      </c>
    </row>
    <row r="137" spans="1:25" ht="118.5" customHeight="1">
      <c r="A137" s="871">
        <v>2017</v>
      </c>
      <c r="B137" s="451" t="s">
        <v>7478</v>
      </c>
      <c r="C137" s="271" t="s">
        <v>7479</v>
      </c>
      <c r="D137" s="451" t="s">
        <v>6846</v>
      </c>
      <c r="E137" s="271" t="s">
        <v>6949</v>
      </c>
      <c r="F137" s="451" t="s">
        <v>7480</v>
      </c>
      <c r="G137" s="446">
        <v>47400000</v>
      </c>
      <c r="H137" s="447">
        <v>47400000</v>
      </c>
      <c r="I137" s="871" t="s">
        <v>6952</v>
      </c>
      <c r="J137" s="871" t="s">
        <v>6952</v>
      </c>
      <c r="K137" s="452">
        <v>11.2</v>
      </c>
      <c r="L137" s="453">
        <v>42779</v>
      </c>
      <c r="M137" s="453">
        <v>43100</v>
      </c>
      <c r="N137" s="871" t="s">
        <v>7481</v>
      </c>
      <c r="O137" s="871" t="s">
        <v>7410</v>
      </c>
      <c r="P137" s="871" t="s">
        <v>6954</v>
      </c>
      <c r="Q137" s="871" t="s">
        <v>6952</v>
      </c>
      <c r="R137" s="871" t="s">
        <v>6952</v>
      </c>
      <c r="S137" s="871" t="s">
        <v>6977</v>
      </c>
      <c r="T137" s="453" t="s">
        <v>6978</v>
      </c>
      <c r="U137" s="871" t="s">
        <v>6952</v>
      </c>
      <c r="V137" s="871" t="s">
        <v>6956</v>
      </c>
      <c r="W137" s="871" t="s">
        <v>6952</v>
      </c>
      <c r="X137" s="871" t="s">
        <v>6956</v>
      </c>
      <c r="Y137" s="871" t="s">
        <v>326</v>
      </c>
    </row>
    <row r="138" spans="1:25" ht="118.5" customHeight="1">
      <c r="A138" s="871">
        <v>2017</v>
      </c>
      <c r="B138" s="451" t="s">
        <v>7482</v>
      </c>
      <c r="C138" s="271" t="s">
        <v>7483</v>
      </c>
      <c r="D138" s="451" t="s">
        <v>6846</v>
      </c>
      <c r="E138" s="271" t="s">
        <v>6949</v>
      </c>
      <c r="F138" s="451" t="s">
        <v>7484</v>
      </c>
      <c r="G138" s="446">
        <v>47250000</v>
      </c>
      <c r="H138" s="447">
        <v>47250000</v>
      </c>
      <c r="I138" s="871" t="s">
        <v>6952</v>
      </c>
      <c r="J138" s="871" t="s">
        <v>6952</v>
      </c>
      <c r="K138" s="452">
        <v>10.666666666666666</v>
      </c>
      <c r="L138" s="453">
        <v>42780</v>
      </c>
      <c r="M138" s="453">
        <v>43100</v>
      </c>
      <c r="N138" s="871">
        <v>0</v>
      </c>
      <c r="O138" s="871" t="s">
        <v>326</v>
      </c>
      <c r="P138" s="871" t="s">
        <v>6954</v>
      </c>
      <c r="Q138" s="871" t="s">
        <v>6952</v>
      </c>
      <c r="R138" s="871" t="s">
        <v>6952</v>
      </c>
      <c r="S138" s="871" t="s">
        <v>6977</v>
      </c>
      <c r="T138" s="453" t="s">
        <v>6978</v>
      </c>
      <c r="U138" s="871" t="s">
        <v>6952</v>
      </c>
      <c r="V138" s="871" t="s">
        <v>6956</v>
      </c>
      <c r="W138" s="871" t="s">
        <v>6952</v>
      </c>
      <c r="X138" s="871" t="s">
        <v>6956</v>
      </c>
      <c r="Y138" s="871" t="s">
        <v>326</v>
      </c>
    </row>
    <row r="139" spans="1:25" ht="118.5" customHeight="1">
      <c r="A139" s="871">
        <v>2017</v>
      </c>
      <c r="B139" s="451" t="s">
        <v>7485</v>
      </c>
      <c r="C139" s="271" t="s">
        <v>7486</v>
      </c>
      <c r="D139" s="451" t="s">
        <v>6851</v>
      </c>
      <c r="E139" s="271" t="s">
        <v>6949</v>
      </c>
      <c r="F139" s="451" t="s">
        <v>7211</v>
      </c>
      <c r="G139" s="446">
        <v>21000000</v>
      </c>
      <c r="H139" s="447">
        <v>21000000</v>
      </c>
      <c r="I139" s="871" t="s">
        <v>6952</v>
      </c>
      <c r="J139" s="871" t="s">
        <v>6952</v>
      </c>
      <c r="K139" s="452">
        <v>10.666666666666666</v>
      </c>
      <c r="L139" s="453">
        <v>42780</v>
      </c>
      <c r="M139" s="453">
        <v>43100</v>
      </c>
      <c r="N139" s="871">
        <v>0</v>
      </c>
      <c r="O139" s="871" t="s">
        <v>326</v>
      </c>
      <c r="P139" s="871" t="s">
        <v>6954</v>
      </c>
      <c r="Q139" s="871" t="s">
        <v>6952</v>
      </c>
      <c r="R139" s="871" t="s">
        <v>6952</v>
      </c>
      <c r="S139" s="871" t="s">
        <v>6977</v>
      </c>
      <c r="T139" s="453" t="s">
        <v>6978</v>
      </c>
      <c r="U139" s="871" t="s">
        <v>6952</v>
      </c>
      <c r="V139" s="871" t="s">
        <v>6956</v>
      </c>
      <c r="W139" s="871" t="s">
        <v>6952</v>
      </c>
      <c r="X139" s="871" t="s">
        <v>6956</v>
      </c>
      <c r="Y139" s="871" t="s">
        <v>326</v>
      </c>
    </row>
    <row r="140" spans="1:25" ht="118.5" customHeight="1">
      <c r="A140" s="871">
        <v>2017</v>
      </c>
      <c r="B140" s="451" t="s">
        <v>7487</v>
      </c>
      <c r="C140" s="271" t="s">
        <v>5228</v>
      </c>
      <c r="D140" s="451" t="s">
        <v>6846</v>
      </c>
      <c r="E140" s="271" t="s">
        <v>6949</v>
      </c>
      <c r="F140" s="451" t="s">
        <v>7488</v>
      </c>
      <c r="G140" s="446">
        <v>46950000</v>
      </c>
      <c r="H140" s="447">
        <v>46950000</v>
      </c>
      <c r="I140" s="871" t="s">
        <v>6952</v>
      </c>
      <c r="J140" s="871" t="s">
        <v>6952</v>
      </c>
      <c r="K140" s="452">
        <v>10.6</v>
      </c>
      <c r="L140" s="453">
        <v>42782</v>
      </c>
      <c r="M140" s="453">
        <v>43100</v>
      </c>
      <c r="N140" s="871">
        <v>0</v>
      </c>
      <c r="O140" s="871" t="s">
        <v>326</v>
      </c>
      <c r="P140" s="871" t="s">
        <v>6954</v>
      </c>
      <c r="Q140" s="871" t="s">
        <v>6952</v>
      </c>
      <c r="R140" s="871" t="s">
        <v>6952</v>
      </c>
      <c r="S140" s="871" t="s">
        <v>6977</v>
      </c>
      <c r="T140" s="453" t="s">
        <v>6978</v>
      </c>
      <c r="U140" s="871" t="s">
        <v>6952</v>
      </c>
      <c r="V140" s="871" t="s">
        <v>6956</v>
      </c>
      <c r="W140" s="871" t="s">
        <v>6952</v>
      </c>
      <c r="X140" s="871" t="s">
        <v>6956</v>
      </c>
      <c r="Y140" s="871" t="s">
        <v>326</v>
      </c>
    </row>
    <row r="141" spans="1:25" ht="118.5" customHeight="1">
      <c r="A141" s="871">
        <v>2017</v>
      </c>
      <c r="B141" s="451" t="s">
        <v>7489</v>
      </c>
      <c r="C141" s="271" t="s">
        <v>7490</v>
      </c>
      <c r="D141" s="451" t="s">
        <v>6846</v>
      </c>
      <c r="E141" s="271" t="s">
        <v>6949</v>
      </c>
      <c r="F141" s="451" t="s">
        <v>7491</v>
      </c>
      <c r="G141" s="446">
        <v>46200000</v>
      </c>
      <c r="H141" s="447">
        <v>46200000</v>
      </c>
      <c r="I141" s="871" t="s">
        <v>6952</v>
      </c>
      <c r="J141" s="871" t="s">
        <v>6952</v>
      </c>
      <c r="K141" s="452">
        <v>10.433333333333334</v>
      </c>
      <c r="L141" s="453">
        <v>42787</v>
      </c>
      <c r="M141" s="453">
        <v>43100</v>
      </c>
      <c r="N141" s="871">
        <v>0</v>
      </c>
      <c r="O141" s="871" t="s">
        <v>326</v>
      </c>
      <c r="P141" s="871" t="s">
        <v>6954</v>
      </c>
      <c r="Q141" s="871" t="s">
        <v>6952</v>
      </c>
      <c r="R141" s="871" t="s">
        <v>6952</v>
      </c>
      <c r="S141" s="871" t="s">
        <v>6977</v>
      </c>
      <c r="T141" s="453" t="s">
        <v>6978</v>
      </c>
      <c r="U141" s="871" t="s">
        <v>6952</v>
      </c>
      <c r="V141" s="871" t="s">
        <v>6956</v>
      </c>
      <c r="W141" s="871" t="s">
        <v>6952</v>
      </c>
      <c r="X141" s="871" t="s">
        <v>6956</v>
      </c>
      <c r="Y141" s="871" t="s">
        <v>326</v>
      </c>
    </row>
    <row r="142" spans="1:25" ht="118.5" customHeight="1">
      <c r="A142" s="871">
        <v>2017</v>
      </c>
      <c r="B142" s="451" t="s">
        <v>7492</v>
      </c>
      <c r="C142" s="271" t="s">
        <v>7479</v>
      </c>
      <c r="D142" s="451" t="s">
        <v>6846</v>
      </c>
      <c r="E142" s="271" t="s">
        <v>6949</v>
      </c>
      <c r="F142" s="451" t="s">
        <v>7306</v>
      </c>
      <c r="G142" s="446">
        <v>46350000</v>
      </c>
      <c r="H142" s="447">
        <v>46350000</v>
      </c>
      <c r="I142" s="871" t="s">
        <v>6952</v>
      </c>
      <c r="J142" s="871" t="s">
        <v>6952</v>
      </c>
      <c r="K142" s="452">
        <v>10.466666666666667</v>
      </c>
      <c r="L142" s="453">
        <v>42786</v>
      </c>
      <c r="M142" s="453">
        <v>43100</v>
      </c>
      <c r="N142" s="871">
        <v>0</v>
      </c>
      <c r="O142" s="871" t="s">
        <v>326</v>
      </c>
      <c r="P142" s="871" t="s">
        <v>6954</v>
      </c>
      <c r="Q142" s="871" t="s">
        <v>6952</v>
      </c>
      <c r="R142" s="871" t="s">
        <v>6952</v>
      </c>
      <c r="S142" s="871" t="s">
        <v>6977</v>
      </c>
      <c r="T142" s="453" t="s">
        <v>6978</v>
      </c>
      <c r="U142" s="871" t="s">
        <v>6952</v>
      </c>
      <c r="V142" s="871" t="s">
        <v>6956</v>
      </c>
      <c r="W142" s="871" t="s">
        <v>6952</v>
      </c>
      <c r="X142" s="871" t="s">
        <v>6956</v>
      </c>
      <c r="Y142" s="871" t="s">
        <v>326</v>
      </c>
    </row>
    <row r="143" spans="1:25" ht="118.5" customHeight="1">
      <c r="A143" s="871">
        <v>2017</v>
      </c>
      <c r="B143" s="451" t="s">
        <v>7493</v>
      </c>
      <c r="C143" s="271" t="s">
        <v>7494</v>
      </c>
      <c r="D143" s="451" t="s">
        <v>6846</v>
      </c>
      <c r="E143" s="271" t="s">
        <v>6949</v>
      </c>
      <c r="F143" s="451" t="s">
        <v>7282</v>
      </c>
      <c r="G143" s="446">
        <v>46200000</v>
      </c>
      <c r="H143" s="447">
        <v>46200000</v>
      </c>
      <c r="I143" s="871" t="s">
        <v>6952</v>
      </c>
      <c r="J143" s="871" t="s">
        <v>6952</v>
      </c>
      <c r="K143" s="452">
        <v>10.4</v>
      </c>
      <c r="L143" s="453">
        <v>42788</v>
      </c>
      <c r="M143" s="453">
        <v>43100</v>
      </c>
      <c r="N143" s="871">
        <v>0</v>
      </c>
      <c r="O143" s="871" t="s">
        <v>326</v>
      </c>
      <c r="P143" s="871" t="s">
        <v>6954</v>
      </c>
      <c r="Q143" s="871" t="s">
        <v>6952</v>
      </c>
      <c r="R143" s="871" t="s">
        <v>6952</v>
      </c>
      <c r="S143" s="871" t="s">
        <v>6977</v>
      </c>
      <c r="T143" s="453" t="s">
        <v>6978</v>
      </c>
      <c r="U143" s="871" t="s">
        <v>325</v>
      </c>
      <c r="V143" s="871" t="s">
        <v>7495</v>
      </c>
      <c r="W143" s="871" t="s">
        <v>6952</v>
      </c>
      <c r="X143" s="871" t="s">
        <v>6980</v>
      </c>
      <c r="Y143" s="871" t="s">
        <v>326</v>
      </c>
    </row>
    <row r="144" spans="1:25" ht="118.5" customHeight="1">
      <c r="A144" s="871">
        <v>2017</v>
      </c>
      <c r="B144" s="451" t="s">
        <v>7496</v>
      </c>
      <c r="C144" s="271" t="s">
        <v>7497</v>
      </c>
      <c r="D144" s="451" t="s">
        <v>6846</v>
      </c>
      <c r="E144" s="271" t="s">
        <v>6949</v>
      </c>
      <c r="F144" s="451" t="s">
        <v>7079</v>
      </c>
      <c r="G144" s="446">
        <v>61600000</v>
      </c>
      <c r="H144" s="447">
        <v>61600000</v>
      </c>
      <c r="I144" s="871" t="s">
        <v>6952</v>
      </c>
      <c r="J144" s="871" t="s">
        <v>6952</v>
      </c>
      <c r="K144" s="452">
        <v>10.9</v>
      </c>
      <c r="L144" s="453">
        <v>42788</v>
      </c>
      <c r="M144" s="453">
        <v>43100</v>
      </c>
      <c r="N144" s="871" t="s">
        <v>7498</v>
      </c>
      <c r="O144" s="871" t="s">
        <v>7401</v>
      </c>
      <c r="P144" s="871" t="s">
        <v>6954</v>
      </c>
      <c r="Q144" s="871" t="s">
        <v>6952</v>
      </c>
      <c r="R144" s="871" t="s">
        <v>6952</v>
      </c>
      <c r="S144" s="871" t="s">
        <v>6977</v>
      </c>
      <c r="T144" s="453" t="s">
        <v>6978</v>
      </c>
      <c r="U144" s="871" t="s">
        <v>6952</v>
      </c>
      <c r="V144" s="871" t="s">
        <v>7499</v>
      </c>
      <c r="W144" s="871" t="s">
        <v>6952</v>
      </c>
      <c r="X144" s="871" t="s">
        <v>6956</v>
      </c>
      <c r="Y144" s="871" t="s">
        <v>326</v>
      </c>
    </row>
    <row r="145" spans="1:25" ht="118.5" customHeight="1">
      <c r="A145" s="871">
        <v>2017</v>
      </c>
      <c r="B145" s="451" t="s">
        <v>7500</v>
      </c>
      <c r="C145" s="271" t="s">
        <v>7501</v>
      </c>
      <c r="D145" s="451" t="s">
        <v>6846</v>
      </c>
      <c r="E145" s="271" t="s">
        <v>6949</v>
      </c>
      <c r="F145" s="451" t="s">
        <v>5920</v>
      </c>
      <c r="G145" s="446">
        <v>45000000</v>
      </c>
      <c r="H145" s="447">
        <v>45000000</v>
      </c>
      <c r="I145" s="871" t="s">
        <v>6952</v>
      </c>
      <c r="J145" s="871" t="s">
        <v>6952</v>
      </c>
      <c r="K145" s="452">
        <v>10.666666666666666</v>
      </c>
      <c r="L145" s="453">
        <v>42795</v>
      </c>
      <c r="M145" s="453">
        <v>43100</v>
      </c>
      <c r="N145" s="871" t="s">
        <v>7481</v>
      </c>
      <c r="O145" s="871" t="s">
        <v>7502</v>
      </c>
      <c r="P145" s="871" t="s">
        <v>6954</v>
      </c>
      <c r="Q145" s="871" t="s">
        <v>6952</v>
      </c>
      <c r="R145" s="871" t="s">
        <v>6952</v>
      </c>
      <c r="S145" s="871" t="s">
        <v>6977</v>
      </c>
      <c r="T145" s="453" t="s">
        <v>6978</v>
      </c>
      <c r="U145" s="871" t="s">
        <v>6952</v>
      </c>
      <c r="V145" s="871" t="s">
        <v>7499</v>
      </c>
      <c r="W145" s="871" t="s">
        <v>6952</v>
      </c>
      <c r="X145" s="871" t="s">
        <v>6956</v>
      </c>
      <c r="Y145" s="871" t="s">
        <v>326</v>
      </c>
    </row>
    <row r="146" spans="1:25" ht="118.5" customHeight="1">
      <c r="A146" s="871">
        <v>2017</v>
      </c>
      <c r="B146" s="451" t="s">
        <v>7503</v>
      </c>
      <c r="C146" s="271" t="s">
        <v>7479</v>
      </c>
      <c r="D146" s="451" t="s">
        <v>6846</v>
      </c>
      <c r="E146" s="271" t="s">
        <v>6949</v>
      </c>
      <c r="F146" s="451" t="s">
        <v>7504</v>
      </c>
      <c r="G146" s="446">
        <v>45300000</v>
      </c>
      <c r="H146" s="447">
        <v>45300000</v>
      </c>
      <c r="I146" s="871" t="s">
        <v>6952</v>
      </c>
      <c r="J146" s="871" t="s">
        <v>6952</v>
      </c>
      <c r="K146" s="452">
        <v>10.733333333333333</v>
      </c>
      <c r="L146" s="453">
        <v>42793</v>
      </c>
      <c r="M146" s="453">
        <v>43100</v>
      </c>
      <c r="N146" s="871" t="s">
        <v>7481</v>
      </c>
      <c r="O146" s="871" t="s">
        <v>7474</v>
      </c>
      <c r="P146" s="871" t="s">
        <v>6954</v>
      </c>
      <c r="Q146" s="871" t="s">
        <v>6952</v>
      </c>
      <c r="R146" s="871" t="s">
        <v>6952</v>
      </c>
      <c r="S146" s="871" t="s">
        <v>6977</v>
      </c>
      <c r="T146" s="453" t="s">
        <v>6978</v>
      </c>
      <c r="U146" s="871" t="s">
        <v>6952</v>
      </c>
      <c r="V146" s="871" t="s">
        <v>7499</v>
      </c>
      <c r="W146" s="871" t="s">
        <v>6952</v>
      </c>
      <c r="X146" s="871" t="s">
        <v>6956</v>
      </c>
      <c r="Y146" s="871" t="s">
        <v>326</v>
      </c>
    </row>
    <row r="147" spans="1:25" ht="118.5" customHeight="1">
      <c r="A147" s="871">
        <v>2017</v>
      </c>
      <c r="B147" s="451" t="s">
        <v>7505</v>
      </c>
      <c r="C147" s="271" t="s">
        <v>7458</v>
      </c>
      <c r="D147" s="451" t="s">
        <v>6846</v>
      </c>
      <c r="E147" s="271" t="s">
        <v>6949</v>
      </c>
      <c r="F147" s="451" t="s">
        <v>7506</v>
      </c>
      <c r="G147" s="446">
        <v>45000000</v>
      </c>
      <c r="H147" s="447">
        <v>45000000</v>
      </c>
      <c r="I147" s="871" t="s">
        <v>6952</v>
      </c>
      <c r="J147" s="871" t="s">
        <v>6952</v>
      </c>
      <c r="K147" s="452">
        <v>10.166666666666666</v>
      </c>
      <c r="L147" s="453">
        <v>42795</v>
      </c>
      <c r="M147" s="453">
        <v>43100</v>
      </c>
      <c r="N147" s="871">
        <v>0</v>
      </c>
      <c r="O147" s="871" t="s">
        <v>326</v>
      </c>
      <c r="P147" s="871" t="s">
        <v>6954</v>
      </c>
      <c r="Q147" s="871" t="s">
        <v>6952</v>
      </c>
      <c r="R147" s="871" t="s">
        <v>6952</v>
      </c>
      <c r="S147" s="871" t="s">
        <v>6977</v>
      </c>
      <c r="T147" s="453" t="s">
        <v>6978</v>
      </c>
      <c r="U147" s="871" t="s">
        <v>6952</v>
      </c>
      <c r="V147" s="871" t="s">
        <v>7499</v>
      </c>
      <c r="W147" s="871" t="s">
        <v>6952</v>
      </c>
      <c r="X147" s="871" t="s">
        <v>6956</v>
      </c>
      <c r="Y147" s="871" t="s">
        <v>326</v>
      </c>
    </row>
    <row r="148" spans="1:25" ht="118.5" customHeight="1">
      <c r="A148" s="871">
        <v>2017</v>
      </c>
      <c r="B148" s="451" t="s">
        <v>7507</v>
      </c>
      <c r="C148" s="271" t="s">
        <v>5228</v>
      </c>
      <c r="D148" s="451" t="s">
        <v>6846</v>
      </c>
      <c r="E148" s="271" t="s">
        <v>6949</v>
      </c>
      <c r="F148" s="451" t="s">
        <v>7508</v>
      </c>
      <c r="G148" s="446">
        <v>45000000</v>
      </c>
      <c r="H148" s="447">
        <v>45000000</v>
      </c>
      <c r="I148" s="871" t="s">
        <v>6952</v>
      </c>
      <c r="J148" s="871" t="s">
        <v>6952</v>
      </c>
      <c r="K148" s="452">
        <v>10.166666666666666</v>
      </c>
      <c r="L148" s="453">
        <v>42795</v>
      </c>
      <c r="M148" s="453">
        <v>43100</v>
      </c>
      <c r="N148" s="871">
        <v>0</v>
      </c>
      <c r="O148" s="871" t="s">
        <v>326</v>
      </c>
      <c r="P148" s="871" t="s">
        <v>6954</v>
      </c>
      <c r="Q148" s="871" t="s">
        <v>6952</v>
      </c>
      <c r="R148" s="871" t="s">
        <v>6952</v>
      </c>
      <c r="S148" s="871" t="s">
        <v>6977</v>
      </c>
      <c r="T148" s="453" t="s">
        <v>6978</v>
      </c>
      <c r="U148" s="871" t="s">
        <v>6952</v>
      </c>
      <c r="V148" s="871" t="s">
        <v>7499</v>
      </c>
      <c r="W148" s="871" t="s">
        <v>6952</v>
      </c>
      <c r="X148" s="871" t="s">
        <v>6956</v>
      </c>
      <c r="Y148" s="871" t="s">
        <v>326</v>
      </c>
    </row>
    <row r="149" spans="1:25" ht="118.5" customHeight="1">
      <c r="A149" s="871">
        <v>2017</v>
      </c>
      <c r="B149" s="451" t="s">
        <v>7509</v>
      </c>
      <c r="C149" s="271" t="s">
        <v>7510</v>
      </c>
      <c r="D149" s="451" t="s">
        <v>6846</v>
      </c>
      <c r="E149" s="271" t="s">
        <v>6949</v>
      </c>
      <c r="F149" s="451" t="s">
        <v>7511</v>
      </c>
      <c r="G149" s="446">
        <v>62705950</v>
      </c>
      <c r="H149" s="447">
        <v>62705950</v>
      </c>
      <c r="I149" s="871" t="s">
        <v>6952</v>
      </c>
      <c r="J149" s="871" t="s">
        <v>6952</v>
      </c>
      <c r="K149" s="452">
        <v>10.666666666666666</v>
      </c>
      <c r="L149" s="453">
        <v>42795</v>
      </c>
      <c r="M149" s="453">
        <v>43100</v>
      </c>
      <c r="N149" s="871" t="s">
        <v>7512</v>
      </c>
      <c r="O149" s="871" t="s">
        <v>7513</v>
      </c>
      <c r="P149" s="871" t="s">
        <v>6954</v>
      </c>
      <c r="Q149" s="871" t="s">
        <v>6952</v>
      </c>
      <c r="R149" s="871" t="s">
        <v>6952</v>
      </c>
      <c r="S149" s="871" t="s">
        <v>6977</v>
      </c>
      <c r="T149" s="453" t="s">
        <v>6978</v>
      </c>
      <c r="U149" s="871" t="s">
        <v>325</v>
      </c>
      <c r="V149" s="871" t="s">
        <v>7514</v>
      </c>
      <c r="W149" s="871" t="s">
        <v>6952</v>
      </c>
      <c r="X149" s="871" t="s">
        <v>6980</v>
      </c>
      <c r="Y149" s="871" t="s">
        <v>326</v>
      </c>
    </row>
    <row r="150" spans="1:25" ht="118.5" customHeight="1">
      <c r="A150" s="871">
        <v>2017</v>
      </c>
      <c r="B150" s="451" t="s">
        <v>7515</v>
      </c>
      <c r="C150" s="271" t="s">
        <v>7516</v>
      </c>
      <c r="D150" s="451" t="s">
        <v>6846</v>
      </c>
      <c r="E150" s="271" t="s">
        <v>6949</v>
      </c>
      <c r="F150" s="451" t="s">
        <v>7517</v>
      </c>
      <c r="G150" s="446">
        <v>60000000</v>
      </c>
      <c r="H150" s="447">
        <v>60000000</v>
      </c>
      <c r="I150" s="871" t="s">
        <v>6952</v>
      </c>
      <c r="J150" s="871" t="s">
        <v>6952</v>
      </c>
      <c r="K150" s="452">
        <v>10.166666666666666</v>
      </c>
      <c r="L150" s="453">
        <v>42795</v>
      </c>
      <c r="M150" s="453">
        <v>43100</v>
      </c>
      <c r="N150" s="871">
        <v>0</v>
      </c>
      <c r="O150" s="871" t="s">
        <v>326</v>
      </c>
      <c r="P150" s="871" t="s">
        <v>6954</v>
      </c>
      <c r="Q150" s="871" t="s">
        <v>6952</v>
      </c>
      <c r="R150" s="871" t="s">
        <v>6952</v>
      </c>
      <c r="S150" s="871" t="s">
        <v>6977</v>
      </c>
      <c r="T150" s="453" t="s">
        <v>6978</v>
      </c>
      <c r="U150" s="871" t="s">
        <v>6952</v>
      </c>
      <c r="V150" s="871" t="s">
        <v>6956</v>
      </c>
      <c r="W150" s="871" t="s">
        <v>6952</v>
      </c>
      <c r="X150" s="871" t="s">
        <v>6956</v>
      </c>
      <c r="Y150" s="871" t="s">
        <v>326</v>
      </c>
    </row>
    <row r="151" spans="1:25" ht="118.5" customHeight="1">
      <c r="A151" s="871">
        <v>2017</v>
      </c>
      <c r="B151" s="451" t="s">
        <v>7518</v>
      </c>
      <c r="C151" s="271" t="s">
        <v>7519</v>
      </c>
      <c r="D151" s="451" t="s">
        <v>6846</v>
      </c>
      <c r="E151" s="271" t="s">
        <v>6949</v>
      </c>
      <c r="F151" s="451" t="s">
        <v>7028</v>
      </c>
      <c r="G151" s="446">
        <v>87750000</v>
      </c>
      <c r="H151" s="447">
        <v>87750000</v>
      </c>
      <c r="I151" s="871" t="s">
        <v>6952</v>
      </c>
      <c r="J151" s="871" t="s">
        <v>6952</v>
      </c>
      <c r="K151" s="452">
        <v>10.666666666666666</v>
      </c>
      <c r="L151" s="453">
        <v>42795</v>
      </c>
      <c r="M151" s="453">
        <v>43100</v>
      </c>
      <c r="N151" s="871" t="s">
        <v>7520</v>
      </c>
      <c r="O151" s="871" t="s">
        <v>7521</v>
      </c>
      <c r="P151" s="871" t="s">
        <v>6954</v>
      </c>
      <c r="Q151" s="871" t="s">
        <v>6952</v>
      </c>
      <c r="R151" s="871" t="s">
        <v>6952</v>
      </c>
      <c r="S151" s="871" t="s">
        <v>6977</v>
      </c>
      <c r="T151" s="453" t="s">
        <v>6978</v>
      </c>
      <c r="U151" s="871" t="s">
        <v>6952</v>
      </c>
      <c r="V151" s="871" t="s">
        <v>6956</v>
      </c>
      <c r="W151" s="871" t="s">
        <v>6952</v>
      </c>
      <c r="X151" s="871" t="s">
        <v>6956</v>
      </c>
      <c r="Y151" s="871" t="s">
        <v>326</v>
      </c>
    </row>
    <row r="152" spans="1:25" ht="118.5" customHeight="1">
      <c r="A152" s="871">
        <v>2017</v>
      </c>
      <c r="B152" s="451" t="s">
        <v>7522</v>
      </c>
      <c r="C152" s="271" t="s">
        <v>7458</v>
      </c>
      <c r="D152" s="451" t="s">
        <v>6846</v>
      </c>
      <c r="E152" s="271" t="s">
        <v>6949</v>
      </c>
      <c r="F152" s="451" t="s">
        <v>7523</v>
      </c>
      <c r="G152" s="446">
        <v>45000000</v>
      </c>
      <c r="H152" s="447">
        <v>45000000</v>
      </c>
      <c r="I152" s="871" t="s">
        <v>6952</v>
      </c>
      <c r="J152" s="871" t="s">
        <v>6952</v>
      </c>
      <c r="K152" s="452">
        <v>10.166666666666666</v>
      </c>
      <c r="L152" s="453">
        <v>42795</v>
      </c>
      <c r="M152" s="453">
        <v>43100</v>
      </c>
      <c r="N152" s="871">
        <v>0</v>
      </c>
      <c r="O152" s="871" t="s">
        <v>326</v>
      </c>
      <c r="P152" s="871" t="s">
        <v>6954</v>
      </c>
      <c r="Q152" s="871" t="s">
        <v>6952</v>
      </c>
      <c r="R152" s="871" t="s">
        <v>6952</v>
      </c>
      <c r="S152" s="871" t="s">
        <v>6977</v>
      </c>
      <c r="T152" s="453" t="s">
        <v>6978</v>
      </c>
      <c r="U152" s="871" t="s">
        <v>6952</v>
      </c>
      <c r="V152" s="871" t="s">
        <v>6956</v>
      </c>
      <c r="W152" s="871" t="s">
        <v>6952</v>
      </c>
      <c r="X152" s="871" t="s">
        <v>6956</v>
      </c>
      <c r="Y152" s="871" t="s">
        <v>326</v>
      </c>
    </row>
    <row r="153" spans="1:25" ht="118.5" customHeight="1">
      <c r="A153" s="871">
        <v>2017</v>
      </c>
      <c r="B153" s="451" t="s">
        <v>7524</v>
      </c>
      <c r="C153" s="271" t="s">
        <v>5223</v>
      </c>
      <c r="D153" s="451" t="s">
        <v>6846</v>
      </c>
      <c r="E153" s="271" t="s">
        <v>6949</v>
      </c>
      <c r="F153" s="451" t="s">
        <v>7034</v>
      </c>
      <c r="G153" s="446">
        <v>45000000</v>
      </c>
      <c r="H153" s="447">
        <v>45000000</v>
      </c>
      <c r="I153" s="871" t="s">
        <v>6952</v>
      </c>
      <c r="J153" s="871" t="s">
        <v>6952</v>
      </c>
      <c r="K153" s="452">
        <v>10.666666666666666</v>
      </c>
      <c r="L153" s="453">
        <v>42795</v>
      </c>
      <c r="M153" s="453">
        <v>43100</v>
      </c>
      <c r="N153" s="871" t="s">
        <v>7481</v>
      </c>
      <c r="O153" s="871" t="s">
        <v>7525</v>
      </c>
      <c r="P153" s="871" t="s">
        <v>6954</v>
      </c>
      <c r="Q153" s="871" t="s">
        <v>6952</v>
      </c>
      <c r="R153" s="871" t="s">
        <v>6952</v>
      </c>
      <c r="S153" s="871" t="s">
        <v>6977</v>
      </c>
      <c r="T153" s="453" t="s">
        <v>6978</v>
      </c>
      <c r="U153" s="871" t="s">
        <v>6179</v>
      </c>
      <c r="V153" s="871" t="s">
        <v>7526</v>
      </c>
      <c r="W153" s="871" t="s">
        <v>6952</v>
      </c>
      <c r="X153" s="871" t="s">
        <v>6980</v>
      </c>
      <c r="Y153" s="871" t="s">
        <v>326</v>
      </c>
    </row>
    <row r="154" spans="1:25" ht="118.5" customHeight="1">
      <c r="A154" s="871">
        <v>2017</v>
      </c>
      <c r="B154" s="451" t="s">
        <v>7527</v>
      </c>
      <c r="C154" s="271" t="s">
        <v>7528</v>
      </c>
      <c r="D154" s="451" t="s">
        <v>6846</v>
      </c>
      <c r="E154" s="271" t="s">
        <v>6949</v>
      </c>
      <c r="F154" s="451" t="s">
        <v>7144</v>
      </c>
      <c r="G154" s="446">
        <v>45000000</v>
      </c>
      <c r="H154" s="447">
        <v>45000000</v>
      </c>
      <c r="I154" s="871" t="s">
        <v>6952</v>
      </c>
      <c r="J154" s="871" t="s">
        <v>6952</v>
      </c>
      <c r="K154" s="452">
        <v>10.666666666666666</v>
      </c>
      <c r="L154" s="453">
        <v>42795</v>
      </c>
      <c r="M154" s="453">
        <v>43100</v>
      </c>
      <c r="N154" s="871" t="s">
        <v>7481</v>
      </c>
      <c r="O154" s="871" t="s">
        <v>7502</v>
      </c>
      <c r="P154" s="871" t="s">
        <v>6954</v>
      </c>
      <c r="Q154" s="871" t="s">
        <v>6952</v>
      </c>
      <c r="R154" s="871" t="s">
        <v>6952</v>
      </c>
      <c r="S154" s="871" t="s">
        <v>6977</v>
      </c>
      <c r="T154" s="453" t="s">
        <v>6978</v>
      </c>
      <c r="U154" s="871" t="s">
        <v>6179</v>
      </c>
      <c r="V154" s="871" t="s">
        <v>6956</v>
      </c>
      <c r="W154" s="871" t="s">
        <v>6952</v>
      </c>
      <c r="X154" s="871" t="s">
        <v>6956</v>
      </c>
      <c r="Y154" s="871" t="s">
        <v>326</v>
      </c>
    </row>
    <row r="155" spans="1:25" ht="118.5" customHeight="1">
      <c r="A155" s="871">
        <v>2017</v>
      </c>
      <c r="B155" s="451" t="s">
        <v>7529</v>
      </c>
      <c r="C155" s="271" t="s">
        <v>7530</v>
      </c>
      <c r="D155" s="451" t="s">
        <v>6851</v>
      </c>
      <c r="E155" s="271" t="s">
        <v>6949</v>
      </c>
      <c r="F155" s="451" t="s">
        <v>7531</v>
      </c>
      <c r="G155" s="446">
        <v>21300000</v>
      </c>
      <c r="H155" s="447">
        <v>21300000</v>
      </c>
      <c r="I155" s="871" t="s">
        <v>6952</v>
      </c>
      <c r="J155" s="871" t="s">
        <v>6952</v>
      </c>
      <c r="K155" s="452">
        <v>10.133333333333333</v>
      </c>
      <c r="L155" s="453">
        <v>42796</v>
      </c>
      <c r="M155" s="453">
        <v>43100</v>
      </c>
      <c r="N155" s="871">
        <v>0</v>
      </c>
      <c r="O155" s="871" t="s">
        <v>326</v>
      </c>
      <c r="P155" s="871" t="s">
        <v>6954</v>
      </c>
      <c r="Q155" s="871" t="s">
        <v>6952</v>
      </c>
      <c r="R155" s="871" t="s">
        <v>6952</v>
      </c>
      <c r="S155" s="871" t="s">
        <v>6977</v>
      </c>
      <c r="T155" s="453" t="s">
        <v>6978</v>
      </c>
      <c r="U155" s="871" t="s">
        <v>325</v>
      </c>
      <c r="V155" s="871" t="s">
        <v>7532</v>
      </c>
      <c r="W155" s="871" t="s">
        <v>6952</v>
      </c>
      <c r="X155" s="871" t="s">
        <v>6956</v>
      </c>
      <c r="Y155" s="871" t="s">
        <v>326</v>
      </c>
    </row>
    <row r="156" spans="1:25" ht="118.5" customHeight="1">
      <c r="A156" s="871">
        <v>2017</v>
      </c>
      <c r="B156" s="451" t="s">
        <v>7533</v>
      </c>
      <c r="C156" s="271" t="s">
        <v>7534</v>
      </c>
      <c r="D156" s="451" t="s">
        <v>6846</v>
      </c>
      <c r="E156" s="271" t="s">
        <v>6949</v>
      </c>
      <c r="F156" s="451" t="s">
        <v>7535</v>
      </c>
      <c r="G156" s="446">
        <v>64783333</v>
      </c>
      <c r="H156" s="447">
        <v>64783333</v>
      </c>
      <c r="I156" s="871" t="s">
        <v>6952</v>
      </c>
      <c r="J156" s="871" t="s">
        <v>6952</v>
      </c>
      <c r="K156" s="452">
        <v>10.1</v>
      </c>
      <c r="L156" s="453">
        <v>42797</v>
      </c>
      <c r="M156" s="453">
        <v>43100</v>
      </c>
      <c r="N156" s="871">
        <v>0</v>
      </c>
      <c r="O156" s="871" t="s">
        <v>326</v>
      </c>
      <c r="P156" s="871" t="s">
        <v>6954</v>
      </c>
      <c r="Q156" s="871" t="s">
        <v>6952</v>
      </c>
      <c r="R156" s="871" t="s">
        <v>6952</v>
      </c>
      <c r="S156" s="871" t="s">
        <v>6977</v>
      </c>
      <c r="T156" s="453" t="s">
        <v>6978</v>
      </c>
      <c r="U156" s="871" t="s">
        <v>6179</v>
      </c>
      <c r="V156" s="871" t="s">
        <v>7536</v>
      </c>
      <c r="W156" s="871" t="s">
        <v>6952</v>
      </c>
      <c r="X156" s="871" t="s">
        <v>6956</v>
      </c>
      <c r="Y156" s="871" t="s">
        <v>326</v>
      </c>
    </row>
    <row r="157" spans="1:25" ht="118.5" customHeight="1">
      <c r="A157" s="871">
        <v>2017</v>
      </c>
      <c r="B157" s="451" t="s">
        <v>7537</v>
      </c>
      <c r="C157" s="271" t="s">
        <v>7486</v>
      </c>
      <c r="D157" s="451" t="s">
        <v>6851</v>
      </c>
      <c r="E157" s="271" t="s">
        <v>6949</v>
      </c>
      <c r="F157" s="451" t="s">
        <v>7163</v>
      </c>
      <c r="G157" s="446">
        <v>19733333</v>
      </c>
      <c r="H157" s="447">
        <v>19733333</v>
      </c>
      <c r="I157" s="871" t="s">
        <v>6952</v>
      </c>
      <c r="J157" s="871" t="s">
        <v>6952</v>
      </c>
      <c r="K157" s="452">
        <v>10.5</v>
      </c>
      <c r="L157" s="453">
        <v>42800</v>
      </c>
      <c r="M157" s="453">
        <v>43100</v>
      </c>
      <c r="N157" s="871" t="s">
        <v>7538</v>
      </c>
      <c r="O157" s="871" t="s">
        <v>7502</v>
      </c>
      <c r="P157" s="871" t="s">
        <v>6954</v>
      </c>
      <c r="Q157" s="871" t="s">
        <v>6952</v>
      </c>
      <c r="R157" s="871" t="s">
        <v>6952</v>
      </c>
      <c r="S157" s="871" t="s">
        <v>6977</v>
      </c>
      <c r="T157" s="453" t="s">
        <v>6978</v>
      </c>
      <c r="U157" s="871" t="s">
        <v>6179</v>
      </c>
      <c r="V157" s="871" t="s">
        <v>7539</v>
      </c>
      <c r="W157" s="871" t="s">
        <v>6952</v>
      </c>
      <c r="X157" s="871" t="s">
        <v>6980</v>
      </c>
      <c r="Y157" s="871" t="s">
        <v>326</v>
      </c>
    </row>
    <row r="158" spans="1:25" ht="118.5" customHeight="1">
      <c r="A158" s="871">
        <v>2017</v>
      </c>
      <c r="B158" s="451" t="s">
        <v>7540</v>
      </c>
      <c r="C158" s="271" t="s">
        <v>7530</v>
      </c>
      <c r="D158" s="451" t="s">
        <v>6851</v>
      </c>
      <c r="E158" s="271" t="s">
        <v>6949</v>
      </c>
      <c r="F158" s="451" t="s">
        <v>7541</v>
      </c>
      <c r="G158" s="446">
        <v>19733333</v>
      </c>
      <c r="H158" s="447">
        <v>19733333</v>
      </c>
      <c r="I158" s="871" t="s">
        <v>6952</v>
      </c>
      <c r="J158" s="871" t="s">
        <v>6952</v>
      </c>
      <c r="K158" s="452">
        <v>10.5</v>
      </c>
      <c r="L158" s="453">
        <v>42800</v>
      </c>
      <c r="M158" s="453">
        <v>43100</v>
      </c>
      <c r="N158" s="871" t="s">
        <v>7542</v>
      </c>
      <c r="O158" s="871" t="s">
        <v>7502</v>
      </c>
      <c r="P158" s="871" t="s">
        <v>6954</v>
      </c>
      <c r="Q158" s="871" t="s">
        <v>6952</v>
      </c>
      <c r="R158" s="871" t="s">
        <v>6952</v>
      </c>
      <c r="S158" s="871" t="s">
        <v>6977</v>
      </c>
      <c r="T158" s="453" t="s">
        <v>6978</v>
      </c>
      <c r="U158" s="871" t="s">
        <v>6952</v>
      </c>
      <c r="V158" s="871" t="s">
        <v>6956</v>
      </c>
      <c r="W158" s="871" t="s">
        <v>6952</v>
      </c>
      <c r="X158" s="871" t="s">
        <v>6956</v>
      </c>
      <c r="Y158" s="871" t="s">
        <v>326</v>
      </c>
    </row>
    <row r="159" spans="1:25" ht="118.5" customHeight="1">
      <c r="A159" s="871">
        <v>2017</v>
      </c>
      <c r="B159" s="451" t="s">
        <v>7543</v>
      </c>
      <c r="C159" s="271" t="s">
        <v>5226</v>
      </c>
      <c r="D159" s="451" t="s">
        <v>6851</v>
      </c>
      <c r="E159" s="271" t="s">
        <v>6949</v>
      </c>
      <c r="F159" s="451" t="s">
        <v>5825</v>
      </c>
      <c r="G159" s="446">
        <v>19666666</v>
      </c>
      <c r="H159" s="447">
        <v>19666666</v>
      </c>
      <c r="I159" s="871" t="s">
        <v>6952</v>
      </c>
      <c r="J159" s="871" t="s">
        <v>6952</v>
      </c>
      <c r="K159" s="452">
        <v>9.9666666666666668</v>
      </c>
      <c r="L159" s="453">
        <v>42801</v>
      </c>
      <c r="M159" s="453">
        <v>43100</v>
      </c>
      <c r="N159" s="871">
        <v>0</v>
      </c>
      <c r="O159" s="871" t="s">
        <v>326</v>
      </c>
      <c r="P159" s="871" t="s">
        <v>6954</v>
      </c>
      <c r="Q159" s="871" t="s">
        <v>6952</v>
      </c>
      <c r="R159" s="871" t="s">
        <v>6952</v>
      </c>
      <c r="S159" s="871" t="s">
        <v>6977</v>
      </c>
      <c r="T159" s="453" t="s">
        <v>6978</v>
      </c>
      <c r="U159" s="871" t="s">
        <v>325</v>
      </c>
      <c r="V159" s="871" t="s">
        <v>7544</v>
      </c>
      <c r="W159" s="871" t="s">
        <v>6952</v>
      </c>
      <c r="X159" s="871" t="s">
        <v>6980</v>
      </c>
      <c r="Y159" s="871" t="s">
        <v>326</v>
      </c>
    </row>
    <row r="160" spans="1:25" ht="118.5" customHeight="1">
      <c r="A160" s="871">
        <v>2017</v>
      </c>
      <c r="B160" s="451" t="s">
        <v>7545</v>
      </c>
      <c r="C160" s="271" t="s">
        <v>7530</v>
      </c>
      <c r="D160" s="451" t="s">
        <v>6851</v>
      </c>
      <c r="E160" s="271" t="s">
        <v>6949</v>
      </c>
      <c r="F160" s="451" t="s">
        <v>5926</v>
      </c>
      <c r="G160" s="446">
        <v>19666667</v>
      </c>
      <c r="H160" s="447">
        <v>19666667</v>
      </c>
      <c r="I160" s="871" t="s">
        <v>6952</v>
      </c>
      <c r="J160" s="871" t="s">
        <v>6952</v>
      </c>
      <c r="K160" s="452">
        <v>9.9666666666666668</v>
      </c>
      <c r="L160" s="453">
        <v>42801</v>
      </c>
      <c r="M160" s="453">
        <v>43100</v>
      </c>
      <c r="N160" s="871">
        <v>0</v>
      </c>
      <c r="O160" s="871" t="s">
        <v>326</v>
      </c>
      <c r="P160" s="871" t="s">
        <v>6954</v>
      </c>
      <c r="Q160" s="871" t="s">
        <v>6952</v>
      </c>
      <c r="R160" s="871" t="s">
        <v>6952</v>
      </c>
      <c r="S160" s="871" t="s">
        <v>6977</v>
      </c>
      <c r="T160" s="453" t="s">
        <v>6978</v>
      </c>
      <c r="U160" s="871" t="s">
        <v>325</v>
      </c>
      <c r="V160" s="871" t="s">
        <v>7546</v>
      </c>
      <c r="W160" s="871" t="s">
        <v>6952</v>
      </c>
      <c r="X160" s="871" t="s">
        <v>6980</v>
      </c>
      <c r="Y160" s="871" t="s">
        <v>326</v>
      </c>
    </row>
    <row r="161" spans="1:25" ht="118.5" customHeight="1">
      <c r="A161" s="871">
        <v>2017</v>
      </c>
      <c r="B161" s="451" t="s">
        <v>7547</v>
      </c>
      <c r="C161" s="271" t="s">
        <v>7548</v>
      </c>
      <c r="D161" s="451" t="s">
        <v>6846</v>
      </c>
      <c r="E161" s="271" t="s">
        <v>6949</v>
      </c>
      <c r="F161" s="451" t="s">
        <v>5879</v>
      </c>
      <c r="G161" s="446">
        <v>26800000</v>
      </c>
      <c r="H161" s="447">
        <v>26800000</v>
      </c>
      <c r="I161" s="871" t="s">
        <v>6952</v>
      </c>
      <c r="J161" s="871" t="s">
        <v>6952</v>
      </c>
      <c r="K161" s="452">
        <v>9.0666666666666664</v>
      </c>
      <c r="L161" s="453">
        <v>42828</v>
      </c>
      <c r="M161" s="453">
        <v>43100</v>
      </c>
      <c r="N161" s="871">
        <v>0</v>
      </c>
      <c r="O161" s="871" t="s">
        <v>326</v>
      </c>
      <c r="P161" s="871" t="s">
        <v>6954</v>
      </c>
      <c r="Q161" s="871" t="s">
        <v>6952</v>
      </c>
      <c r="R161" s="871" t="s">
        <v>6952</v>
      </c>
      <c r="S161" s="871" t="s">
        <v>6977</v>
      </c>
      <c r="T161" s="453" t="s">
        <v>6978</v>
      </c>
      <c r="U161" s="871" t="s">
        <v>6952</v>
      </c>
      <c r="V161" s="871" t="s">
        <v>6956</v>
      </c>
      <c r="W161" s="871" t="s">
        <v>6952</v>
      </c>
      <c r="X161" s="871" t="s">
        <v>6956</v>
      </c>
      <c r="Y161" s="871" t="s">
        <v>326</v>
      </c>
    </row>
    <row r="162" spans="1:25" ht="118.5" customHeight="1">
      <c r="A162" s="871">
        <v>2017</v>
      </c>
      <c r="B162" s="451" t="s">
        <v>7549</v>
      </c>
      <c r="C162" s="271" t="s">
        <v>7550</v>
      </c>
      <c r="D162" s="451" t="s">
        <v>6846</v>
      </c>
      <c r="E162" s="271" t="s">
        <v>6949</v>
      </c>
      <c r="F162" s="451" t="s">
        <v>7551</v>
      </c>
      <c r="G162" s="446">
        <v>40200000</v>
      </c>
      <c r="H162" s="447">
        <v>40200000</v>
      </c>
      <c r="I162" s="871" t="s">
        <v>6952</v>
      </c>
      <c r="J162" s="871" t="s">
        <v>6952</v>
      </c>
      <c r="K162" s="452">
        <v>9.0666666666666664</v>
      </c>
      <c r="L162" s="453">
        <v>42828</v>
      </c>
      <c r="M162" s="453">
        <v>43100</v>
      </c>
      <c r="N162" s="871">
        <v>0</v>
      </c>
      <c r="O162" s="871" t="s">
        <v>326</v>
      </c>
      <c r="P162" s="871" t="s">
        <v>6954</v>
      </c>
      <c r="Q162" s="871" t="s">
        <v>6952</v>
      </c>
      <c r="R162" s="871" t="s">
        <v>6952</v>
      </c>
      <c r="S162" s="871" t="s">
        <v>6977</v>
      </c>
      <c r="T162" s="453" t="s">
        <v>6978</v>
      </c>
      <c r="U162" s="871" t="s">
        <v>6952</v>
      </c>
      <c r="V162" s="871" t="s">
        <v>6956</v>
      </c>
      <c r="W162" s="871" t="s">
        <v>6952</v>
      </c>
      <c r="X162" s="871" t="s">
        <v>6956</v>
      </c>
      <c r="Y162" s="871" t="s">
        <v>326</v>
      </c>
    </row>
    <row r="163" spans="1:25" ht="118.5" customHeight="1">
      <c r="A163" s="871">
        <v>2017</v>
      </c>
      <c r="B163" s="451" t="s">
        <v>7552</v>
      </c>
      <c r="C163" s="271" t="s">
        <v>7553</v>
      </c>
      <c r="D163" s="451" t="s">
        <v>6846</v>
      </c>
      <c r="E163" s="271" t="s">
        <v>6949</v>
      </c>
      <c r="F163" s="451" t="s">
        <v>7243</v>
      </c>
      <c r="G163" s="446">
        <v>19488000</v>
      </c>
      <c r="H163" s="447">
        <v>19488000</v>
      </c>
      <c r="I163" s="871" t="s">
        <v>6952</v>
      </c>
      <c r="J163" s="871" t="s">
        <v>6952</v>
      </c>
      <c r="K163" s="452">
        <v>8.9333333333333336</v>
      </c>
      <c r="L163" s="453">
        <v>42832</v>
      </c>
      <c r="M163" s="453">
        <v>43100</v>
      </c>
      <c r="N163" s="871">
        <v>0</v>
      </c>
      <c r="O163" s="871" t="s">
        <v>326</v>
      </c>
      <c r="P163" s="871" t="s">
        <v>6954</v>
      </c>
      <c r="Q163" s="871" t="s">
        <v>6952</v>
      </c>
      <c r="R163" s="871" t="s">
        <v>6952</v>
      </c>
      <c r="S163" s="871" t="s">
        <v>6977</v>
      </c>
      <c r="T163" s="453" t="s">
        <v>6978</v>
      </c>
      <c r="U163" s="871" t="s">
        <v>6952</v>
      </c>
      <c r="V163" s="871" t="s">
        <v>6956</v>
      </c>
      <c r="W163" s="871" t="s">
        <v>6952</v>
      </c>
      <c r="X163" s="871" t="s">
        <v>6956</v>
      </c>
      <c r="Y163" s="871" t="s">
        <v>326</v>
      </c>
    </row>
    <row r="164" spans="1:25" ht="118.5" customHeight="1">
      <c r="A164" s="871">
        <v>2017</v>
      </c>
      <c r="B164" s="451" t="s">
        <v>7554</v>
      </c>
      <c r="C164" s="271" t="s">
        <v>7555</v>
      </c>
      <c r="D164" s="451" t="s">
        <v>6846</v>
      </c>
      <c r="E164" s="271" t="s">
        <v>6949</v>
      </c>
      <c r="F164" s="451" t="s">
        <v>7556</v>
      </c>
      <c r="G164" s="446">
        <v>17864000</v>
      </c>
      <c r="H164" s="447">
        <v>17864000</v>
      </c>
      <c r="I164" s="871" t="s">
        <v>6952</v>
      </c>
      <c r="J164" s="871" t="s">
        <v>6952</v>
      </c>
      <c r="K164" s="452">
        <v>8.5333333333333332</v>
      </c>
      <c r="L164" s="453">
        <v>42844</v>
      </c>
      <c r="M164" s="453">
        <v>43100</v>
      </c>
      <c r="N164" s="871">
        <v>0</v>
      </c>
      <c r="O164" s="871" t="s">
        <v>326</v>
      </c>
      <c r="P164" s="871" t="s">
        <v>6954</v>
      </c>
      <c r="Q164" s="871" t="s">
        <v>6952</v>
      </c>
      <c r="R164" s="871" t="s">
        <v>6952</v>
      </c>
      <c r="S164" s="871" t="s">
        <v>6977</v>
      </c>
      <c r="T164" s="453" t="s">
        <v>6978</v>
      </c>
      <c r="U164" s="871" t="s">
        <v>6952</v>
      </c>
      <c r="V164" s="871" t="s">
        <v>6956</v>
      </c>
      <c r="W164" s="871" t="s">
        <v>6952</v>
      </c>
      <c r="X164" s="871" t="s">
        <v>6956</v>
      </c>
      <c r="Y164" s="871" t="s">
        <v>326</v>
      </c>
    </row>
    <row r="165" spans="1:25" ht="118.5" customHeight="1">
      <c r="A165" s="871">
        <v>2017</v>
      </c>
      <c r="B165" s="451" t="s">
        <v>7557</v>
      </c>
      <c r="C165" s="271" t="s">
        <v>7558</v>
      </c>
      <c r="D165" s="451" t="s">
        <v>7017</v>
      </c>
      <c r="E165" s="271" t="s">
        <v>6949</v>
      </c>
      <c r="F165" s="451" t="s">
        <v>7559</v>
      </c>
      <c r="G165" s="446">
        <v>5000000</v>
      </c>
      <c r="H165" s="447">
        <v>5000000</v>
      </c>
      <c r="I165" s="871" t="s">
        <v>6952</v>
      </c>
      <c r="J165" s="871" t="s">
        <v>6952</v>
      </c>
      <c r="K165" s="452">
        <v>8.1333333333333329</v>
      </c>
      <c r="L165" s="453">
        <v>42878</v>
      </c>
      <c r="M165" s="453">
        <v>43122</v>
      </c>
      <c r="N165" s="871">
        <v>0</v>
      </c>
      <c r="O165" s="871" t="s">
        <v>326</v>
      </c>
      <c r="P165" s="871" t="s">
        <v>6954</v>
      </c>
      <c r="Q165" s="871" t="s">
        <v>6952</v>
      </c>
      <c r="R165" s="871" t="s">
        <v>6952</v>
      </c>
      <c r="S165" s="871" t="s">
        <v>6977</v>
      </c>
      <c r="T165" s="453" t="s">
        <v>6978</v>
      </c>
      <c r="U165" s="871" t="s">
        <v>325</v>
      </c>
      <c r="V165" s="871" t="s">
        <v>7560</v>
      </c>
      <c r="W165" s="871" t="s">
        <v>6952</v>
      </c>
      <c r="X165" s="871" t="s">
        <v>6980</v>
      </c>
      <c r="Y165" s="871" t="s">
        <v>326</v>
      </c>
    </row>
    <row r="166" spans="1:25" ht="118.5" customHeight="1">
      <c r="A166" s="871">
        <v>2017</v>
      </c>
      <c r="B166" s="451" t="s">
        <v>7561</v>
      </c>
      <c r="C166" s="271" t="s">
        <v>7562</v>
      </c>
      <c r="D166" s="451" t="s">
        <v>6810</v>
      </c>
      <c r="E166" s="271" t="s">
        <v>6949</v>
      </c>
      <c r="F166" s="451" t="s">
        <v>7563</v>
      </c>
      <c r="G166" s="446">
        <v>33524829</v>
      </c>
      <c r="H166" s="447">
        <v>31536190</v>
      </c>
      <c r="I166" s="871" t="s">
        <v>6952</v>
      </c>
      <c r="J166" s="871" t="s">
        <v>6952</v>
      </c>
      <c r="K166" s="452">
        <v>7.1333333333333337</v>
      </c>
      <c r="L166" s="453">
        <v>42920</v>
      </c>
      <c r="M166" s="453">
        <v>43134</v>
      </c>
      <c r="N166" s="871">
        <v>0</v>
      </c>
      <c r="O166" s="871" t="s">
        <v>326</v>
      </c>
      <c r="P166" s="871" t="s">
        <v>6954</v>
      </c>
      <c r="Q166" s="871" t="s">
        <v>6952</v>
      </c>
      <c r="R166" s="871" t="s">
        <v>6952</v>
      </c>
      <c r="S166" s="871" t="s">
        <v>7564</v>
      </c>
      <c r="T166" s="453" t="s">
        <v>6978</v>
      </c>
      <c r="U166" s="871" t="s">
        <v>6952</v>
      </c>
      <c r="V166" s="871" t="s">
        <v>6956</v>
      </c>
      <c r="W166" s="871" t="s">
        <v>6952</v>
      </c>
      <c r="X166" s="871" t="s">
        <v>6956</v>
      </c>
      <c r="Y166" s="871" t="s">
        <v>326</v>
      </c>
    </row>
    <row r="167" spans="1:25" ht="118.5" customHeight="1">
      <c r="A167" s="871">
        <v>2017</v>
      </c>
      <c r="B167" s="451" t="s">
        <v>7565</v>
      </c>
      <c r="C167" s="271" t="s">
        <v>7566</v>
      </c>
      <c r="D167" s="451" t="s">
        <v>7017</v>
      </c>
      <c r="E167" s="271" t="s">
        <v>6949</v>
      </c>
      <c r="F167" s="451" t="s">
        <v>7567</v>
      </c>
      <c r="G167" s="446">
        <v>6116384</v>
      </c>
      <c r="H167" s="447">
        <v>3283210</v>
      </c>
      <c r="I167" s="871" t="s">
        <v>6952</v>
      </c>
      <c r="J167" s="871" t="s">
        <v>6952</v>
      </c>
      <c r="K167" s="452">
        <v>0.4</v>
      </c>
      <c r="L167" s="453">
        <v>42913</v>
      </c>
      <c r="M167" s="453">
        <v>42973</v>
      </c>
      <c r="N167" s="871"/>
      <c r="O167" s="871" t="s">
        <v>7568</v>
      </c>
      <c r="P167" s="871" t="s">
        <v>6954</v>
      </c>
      <c r="Q167" s="871" t="s">
        <v>6952</v>
      </c>
      <c r="R167" s="871" t="s">
        <v>6952</v>
      </c>
      <c r="S167" s="871" t="s">
        <v>7569</v>
      </c>
      <c r="T167" s="453" t="s">
        <v>6952</v>
      </c>
      <c r="U167" s="871" t="s">
        <v>6952</v>
      </c>
      <c r="V167" s="871" t="s">
        <v>6956</v>
      </c>
      <c r="W167" s="871" t="s">
        <v>6952</v>
      </c>
      <c r="X167" s="871" t="s">
        <v>6956</v>
      </c>
      <c r="Y167" s="871" t="s">
        <v>326</v>
      </c>
    </row>
    <row r="168" spans="1:25" ht="118.5" customHeight="1">
      <c r="A168" s="871">
        <v>2017</v>
      </c>
      <c r="B168" s="451" t="s">
        <v>7570</v>
      </c>
      <c r="C168" s="271" t="s">
        <v>7571</v>
      </c>
      <c r="D168" s="451" t="s">
        <v>7017</v>
      </c>
      <c r="E168" s="271" t="s">
        <v>6949</v>
      </c>
      <c r="F168" s="451" t="s">
        <v>7572</v>
      </c>
      <c r="G168" s="446">
        <v>20000000</v>
      </c>
      <c r="H168" s="447">
        <v>20000000</v>
      </c>
      <c r="I168" s="871" t="s">
        <v>6952</v>
      </c>
      <c r="J168" s="871" t="s">
        <v>6952</v>
      </c>
      <c r="K168" s="452">
        <v>19.366666666666667</v>
      </c>
      <c r="L168" s="453">
        <v>42913</v>
      </c>
      <c r="M168" s="453">
        <v>43277</v>
      </c>
      <c r="N168" s="871"/>
      <c r="O168" s="871" t="s">
        <v>7573</v>
      </c>
      <c r="P168" s="871" t="s">
        <v>6954</v>
      </c>
      <c r="Q168" s="871" t="s">
        <v>6952</v>
      </c>
      <c r="R168" s="871" t="s">
        <v>6952</v>
      </c>
      <c r="S168" s="871" t="s">
        <v>6977</v>
      </c>
      <c r="T168" s="453" t="s">
        <v>6978</v>
      </c>
      <c r="U168" s="871" t="s">
        <v>325</v>
      </c>
      <c r="V168" s="871" t="s">
        <v>7574</v>
      </c>
      <c r="W168" s="871" t="s">
        <v>6952</v>
      </c>
      <c r="X168" s="871" t="s">
        <v>6980</v>
      </c>
      <c r="Y168" s="871" t="s">
        <v>326</v>
      </c>
    </row>
    <row r="169" spans="1:25" ht="118.5" customHeight="1">
      <c r="A169" s="871">
        <v>2017</v>
      </c>
      <c r="B169" s="451" t="s">
        <v>7575</v>
      </c>
      <c r="C169" s="271" t="s">
        <v>7534</v>
      </c>
      <c r="D169" s="451" t="s">
        <v>6846</v>
      </c>
      <c r="E169" s="271" t="s">
        <v>6949</v>
      </c>
      <c r="F169" s="451" t="s">
        <v>7576</v>
      </c>
      <c r="G169" s="446">
        <v>29333334</v>
      </c>
      <c r="H169" s="447">
        <v>29333334</v>
      </c>
      <c r="I169" s="871" t="s">
        <v>6952</v>
      </c>
      <c r="J169" s="871" t="s">
        <v>6952</v>
      </c>
      <c r="K169" s="452">
        <v>5.9</v>
      </c>
      <c r="L169" s="453">
        <v>42923</v>
      </c>
      <c r="M169" s="453">
        <v>43100</v>
      </c>
      <c r="N169" s="871"/>
      <c r="O169" s="871" t="s">
        <v>7577</v>
      </c>
      <c r="P169" s="871" t="s">
        <v>6954</v>
      </c>
      <c r="Q169" s="871" t="s">
        <v>6952</v>
      </c>
      <c r="R169" s="871" t="s">
        <v>6952</v>
      </c>
      <c r="S169" s="871" t="s">
        <v>6977</v>
      </c>
      <c r="T169" s="453" t="s">
        <v>6978</v>
      </c>
      <c r="U169" s="871" t="s">
        <v>325</v>
      </c>
      <c r="V169" s="871" t="s">
        <v>7578</v>
      </c>
      <c r="W169" s="871" t="s">
        <v>6952</v>
      </c>
      <c r="X169" s="871" t="s">
        <v>6980</v>
      </c>
      <c r="Y169" s="871" t="s">
        <v>326</v>
      </c>
    </row>
    <row r="170" spans="1:25" ht="118.5" customHeight="1">
      <c r="A170" s="871">
        <v>2017</v>
      </c>
      <c r="B170" s="451" t="s">
        <v>7579</v>
      </c>
      <c r="C170" s="271" t="s">
        <v>7580</v>
      </c>
      <c r="D170" s="451" t="s">
        <v>6846</v>
      </c>
      <c r="E170" s="271" t="s">
        <v>6949</v>
      </c>
      <c r="F170" s="451" t="s">
        <v>5832</v>
      </c>
      <c r="G170" s="446">
        <v>35326634</v>
      </c>
      <c r="H170" s="447">
        <v>35326634</v>
      </c>
      <c r="I170" s="871" t="s">
        <v>6952</v>
      </c>
      <c r="J170" s="871" t="s">
        <v>6952</v>
      </c>
      <c r="K170" s="452">
        <v>5.7</v>
      </c>
      <c r="L170" s="453">
        <v>42929</v>
      </c>
      <c r="M170" s="453">
        <v>43100</v>
      </c>
      <c r="N170" s="871">
        <v>0</v>
      </c>
      <c r="O170" s="871" t="s">
        <v>326</v>
      </c>
      <c r="P170" s="871" t="s">
        <v>6954</v>
      </c>
      <c r="Q170" s="871" t="s">
        <v>6952</v>
      </c>
      <c r="R170" s="871" t="s">
        <v>6952</v>
      </c>
      <c r="S170" s="871" t="s">
        <v>6977</v>
      </c>
      <c r="T170" s="453" t="s">
        <v>6978</v>
      </c>
      <c r="U170" s="871" t="s">
        <v>325</v>
      </c>
      <c r="V170" s="871" t="s">
        <v>7581</v>
      </c>
      <c r="W170" s="871" t="s">
        <v>6952</v>
      </c>
      <c r="X170" s="871" t="s">
        <v>6980</v>
      </c>
      <c r="Y170" s="871" t="s">
        <v>326</v>
      </c>
    </row>
    <row r="171" spans="1:25" ht="118.5" customHeight="1">
      <c r="A171" s="871">
        <v>2017</v>
      </c>
      <c r="B171" s="451" t="s">
        <v>7582</v>
      </c>
      <c r="C171" s="271" t="s">
        <v>7583</v>
      </c>
      <c r="D171" s="451" t="s">
        <v>6851</v>
      </c>
      <c r="E171" s="271" t="s">
        <v>6949</v>
      </c>
      <c r="F171" s="451" t="s">
        <v>7584</v>
      </c>
      <c r="G171" s="446">
        <v>9971000</v>
      </c>
      <c r="H171" s="447">
        <v>9971000</v>
      </c>
      <c r="I171" s="871" t="s">
        <v>6952</v>
      </c>
      <c r="J171" s="871" t="s">
        <v>6952</v>
      </c>
      <c r="K171" s="452">
        <v>5.7</v>
      </c>
      <c r="L171" s="453">
        <v>42929</v>
      </c>
      <c r="M171" s="453">
        <v>43100</v>
      </c>
      <c r="N171" s="871">
        <v>0</v>
      </c>
      <c r="O171" s="871" t="s">
        <v>326</v>
      </c>
      <c r="P171" s="871" t="s">
        <v>6954</v>
      </c>
      <c r="Q171" s="871" t="s">
        <v>6952</v>
      </c>
      <c r="R171" s="871" t="s">
        <v>6952</v>
      </c>
      <c r="S171" s="871" t="s">
        <v>6977</v>
      </c>
      <c r="T171" s="453" t="s">
        <v>6978</v>
      </c>
      <c r="U171" s="871" t="s">
        <v>325</v>
      </c>
      <c r="V171" s="871" t="s">
        <v>7585</v>
      </c>
      <c r="W171" s="871" t="s">
        <v>6952</v>
      </c>
      <c r="X171" s="871" t="s">
        <v>6980</v>
      </c>
      <c r="Y171" s="871" t="s">
        <v>326</v>
      </c>
    </row>
    <row r="172" spans="1:25" ht="118.5" customHeight="1">
      <c r="A172" s="871">
        <v>2017</v>
      </c>
      <c r="B172" s="451" t="s">
        <v>7586</v>
      </c>
      <c r="C172" s="271" t="s">
        <v>7583</v>
      </c>
      <c r="D172" s="451" t="s">
        <v>6851</v>
      </c>
      <c r="E172" s="271" t="s">
        <v>6949</v>
      </c>
      <c r="F172" s="451" t="s">
        <v>7587</v>
      </c>
      <c r="G172" s="446">
        <v>9971000</v>
      </c>
      <c r="H172" s="447">
        <v>9971000</v>
      </c>
      <c r="I172" s="871" t="s">
        <v>6952</v>
      </c>
      <c r="J172" s="871" t="s">
        <v>6952</v>
      </c>
      <c r="K172" s="452">
        <v>5.7</v>
      </c>
      <c r="L172" s="453">
        <v>42929</v>
      </c>
      <c r="M172" s="453">
        <v>43100</v>
      </c>
      <c r="N172" s="871">
        <v>0</v>
      </c>
      <c r="O172" s="871" t="s">
        <v>326</v>
      </c>
      <c r="P172" s="871" t="s">
        <v>6954</v>
      </c>
      <c r="Q172" s="871" t="s">
        <v>6952</v>
      </c>
      <c r="R172" s="871" t="s">
        <v>6952</v>
      </c>
      <c r="S172" s="871" t="s">
        <v>6977</v>
      </c>
      <c r="T172" s="453" t="s">
        <v>6978</v>
      </c>
      <c r="U172" s="871" t="s">
        <v>6179</v>
      </c>
      <c r="V172" s="871" t="s">
        <v>7588</v>
      </c>
      <c r="W172" s="871" t="s">
        <v>6952</v>
      </c>
      <c r="X172" s="871" t="s">
        <v>6980</v>
      </c>
      <c r="Y172" s="871" t="s">
        <v>326</v>
      </c>
    </row>
    <row r="173" spans="1:25" ht="118.5" customHeight="1">
      <c r="A173" s="871">
        <v>2017</v>
      </c>
      <c r="B173" s="451" t="s">
        <v>7589</v>
      </c>
      <c r="C173" s="271" t="s">
        <v>7590</v>
      </c>
      <c r="D173" s="451" t="s">
        <v>7017</v>
      </c>
      <c r="E173" s="271" t="s">
        <v>6949</v>
      </c>
      <c r="F173" s="451" t="s">
        <v>7591</v>
      </c>
      <c r="G173" s="446">
        <v>12000000</v>
      </c>
      <c r="H173" s="447">
        <v>12000000</v>
      </c>
      <c r="I173" s="871" t="s">
        <v>6952</v>
      </c>
      <c r="J173" s="871" t="s">
        <v>6952</v>
      </c>
      <c r="K173" s="452">
        <v>11.7</v>
      </c>
      <c r="L173" s="453">
        <v>42929</v>
      </c>
      <c r="M173" s="453">
        <v>43263</v>
      </c>
      <c r="N173" s="871" t="s">
        <v>7592</v>
      </c>
      <c r="O173" s="871" t="s">
        <v>7593</v>
      </c>
      <c r="P173" s="871" t="s">
        <v>6954</v>
      </c>
      <c r="Q173" s="871" t="s">
        <v>6952</v>
      </c>
      <c r="R173" s="871" t="s">
        <v>6952</v>
      </c>
      <c r="S173" s="871" t="s">
        <v>6977</v>
      </c>
      <c r="T173" s="453" t="s">
        <v>6978</v>
      </c>
      <c r="U173" s="871" t="s">
        <v>325</v>
      </c>
      <c r="V173" s="871" t="s">
        <v>7594</v>
      </c>
      <c r="W173" s="871" t="s">
        <v>6952</v>
      </c>
      <c r="X173" s="871" t="s">
        <v>6980</v>
      </c>
      <c r="Y173" s="871" t="s">
        <v>326</v>
      </c>
    </row>
    <row r="174" spans="1:25" ht="118.5" customHeight="1">
      <c r="A174" s="871">
        <v>2017</v>
      </c>
      <c r="B174" s="451" t="s">
        <v>7595</v>
      </c>
      <c r="C174" s="271" t="s">
        <v>7596</v>
      </c>
      <c r="D174" s="451" t="s">
        <v>6846</v>
      </c>
      <c r="E174" s="271" t="s">
        <v>6949</v>
      </c>
      <c r="F174" s="451" t="s">
        <v>7597</v>
      </c>
      <c r="G174" s="446">
        <v>26476667</v>
      </c>
      <c r="H174" s="447">
        <v>26476667</v>
      </c>
      <c r="I174" s="871" t="s">
        <v>6952</v>
      </c>
      <c r="J174" s="871" t="s">
        <v>6952</v>
      </c>
      <c r="K174" s="452">
        <v>5.7</v>
      </c>
      <c r="L174" s="453">
        <v>42929</v>
      </c>
      <c r="M174" s="453">
        <v>43100</v>
      </c>
      <c r="N174" s="871">
        <v>0</v>
      </c>
      <c r="O174" s="871" t="s">
        <v>326</v>
      </c>
      <c r="P174" s="871" t="s">
        <v>6954</v>
      </c>
      <c r="Q174" s="871" t="s">
        <v>6952</v>
      </c>
      <c r="R174" s="871" t="s">
        <v>6952</v>
      </c>
      <c r="S174" s="871" t="s">
        <v>6977</v>
      </c>
      <c r="T174" s="453" t="s">
        <v>6978</v>
      </c>
      <c r="U174" s="871" t="s">
        <v>6952</v>
      </c>
      <c r="V174" s="871" t="s">
        <v>6956</v>
      </c>
      <c r="W174" s="871" t="s">
        <v>6952</v>
      </c>
      <c r="X174" s="871" t="s">
        <v>6956</v>
      </c>
      <c r="Y174" s="871" t="s">
        <v>326</v>
      </c>
    </row>
    <row r="175" spans="1:25" ht="118.5" customHeight="1">
      <c r="A175" s="871">
        <v>2017</v>
      </c>
      <c r="B175" s="451" t="s">
        <v>7598</v>
      </c>
      <c r="C175" s="271" t="s">
        <v>7599</v>
      </c>
      <c r="D175" s="451" t="s">
        <v>6846</v>
      </c>
      <c r="E175" s="271" t="s">
        <v>6949</v>
      </c>
      <c r="F175" s="451" t="s">
        <v>7600</v>
      </c>
      <c r="G175" s="446">
        <v>25350000</v>
      </c>
      <c r="H175" s="447">
        <v>25350000</v>
      </c>
      <c r="I175" s="871" t="s">
        <v>6952</v>
      </c>
      <c r="J175" s="871" t="s">
        <v>6952</v>
      </c>
      <c r="K175" s="452">
        <v>5.7</v>
      </c>
      <c r="L175" s="453">
        <v>42929</v>
      </c>
      <c r="M175" s="453">
        <v>43100</v>
      </c>
      <c r="N175" s="871">
        <v>0</v>
      </c>
      <c r="O175" s="871" t="s">
        <v>326</v>
      </c>
      <c r="P175" s="871" t="s">
        <v>6954</v>
      </c>
      <c r="Q175" s="871" t="s">
        <v>6952</v>
      </c>
      <c r="R175" s="871" t="s">
        <v>6952</v>
      </c>
      <c r="S175" s="871" t="s">
        <v>6977</v>
      </c>
      <c r="T175" s="453" t="s">
        <v>6978</v>
      </c>
      <c r="U175" s="871" t="s">
        <v>325</v>
      </c>
      <c r="V175" s="871" t="s">
        <v>7601</v>
      </c>
      <c r="W175" s="871" t="s">
        <v>6952</v>
      </c>
      <c r="X175" s="871" t="s">
        <v>6980</v>
      </c>
      <c r="Y175" s="871" t="s">
        <v>326</v>
      </c>
    </row>
    <row r="176" spans="1:25" ht="118.5" customHeight="1">
      <c r="A176" s="871">
        <v>2017</v>
      </c>
      <c r="B176" s="451" t="s">
        <v>7602</v>
      </c>
      <c r="C176" s="271" t="s">
        <v>7599</v>
      </c>
      <c r="D176" s="451" t="s">
        <v>6846</v>
      </c>
      <c r="E176" s="271" t="s">
        <v>6949</v>
      </c>
      <c r="F176" s="451" t="s">
        <v>7603</v>
      </c>
      <c r="G176" s="446">
        <v>25350000</v>
      </c>
      <c r="H176" s="447">
        <v>25350000</v>
      </c>
      <c r="I176" s="871" t="s">
        <v>6952</v>
      </c>
      <c r="J176" s="871" t="s">
        <v>6952</v>
      </c>
      <c r="K176" s="452">
        <v>5.7</v>
      </c>
      <c r="L176" s="453">
        <v>42929</v>
      </c>
      <c r="M176" s="453">
        <v>43100</v>
      </c>
      <c r="N176" s="871">
        <v>0</v>
      </c>
      <c r="O176" s="871" t="s">
        <v>326</v>
      </c>
      <c r="P176" s="871" t="s">
        <v>6954</v>
      </c>
      <c r="Q176" s="871" t="s">
        <v>6952</v>
      </c>
      <c r="R176" s="871" t="s">
        <v>6952</v>
      </c>
      <c r="S176" s="871" t="s">
        <v>6977</v>
      </c>
      <c r="T176" s="453" t="s">
        <v>6978</v>
      </c>
      <c r="U176" s="871" t="s">
        <v>6179</v>
      </c>
      <c r="V176" s="871" t="s">
        <v>7604</v>
      </c>
      <c r="W176" s="871" t="s">
        <v>6952</v>
      </c>
      <c r="X176" s="871" t="s">
        <v>6980</v>
      </c>
      <c r="Y176" s="871" t="s">
        <v>326</v>
      </c>
    </row>
    <row r="177" spans="1:25" ht="118.5" customHeight="1">
      <c r="A177" s="871">
        <v>2017</v>
      </c>
      <c r="B177" s="451" t="s">
        <v>7605</v>
      </c>
      <c r="C177" s="271" t="s">
        <v>7599</v>
      </c>
      <c r="D177" s="451" t="s">
        <v>6846</v>
      </c>
      <c r="E177" s="271" t="s">
        <v>6949</v>
      </c>
      <c r="F177" s="451" t="s">
        <v>7606</v>
      </c>
      <c r="G177" s="446">
        <v>24750000</v>
      </c>
      <c r="H177" s="447">
        <v>24750000</v>
      </c>
      <c r="I177" s="871" t="s">
        <v>6952</v>
      </c>
      <c r="J177" s="871" t="s">
        <v>6952</v>
      </c>
      <c r="K177" s="452">
        <v>5.5</v>
      </c>
      <c r="L177" s="453">
        <v>42935</v>
      </c>
      <c r="M177" s="453">
        <v>43100</v>
      </c>
      <c r="N177" s="871">
        <v>0</v>
      </c>
      <c r="O177" s="871" t="s">
        <v>326</v>
      </c>
      <c r="P177" s="871" t="s">
        <v>6954</v>
      </c>
      <c r="Q177" s="871" t="s">
        <v>6952</v>
      </c>
      <c r="R177" s="871" t="s">
        <v>6952</v>
      </c>
      <c r="S177" s="871" t="s">
        <v>6977</v>
      </c>
      <c r="T177" s="453" t="s">
        <v>6978</v>
      </c>
      <c r="U177" s="871" t="s">
        <v>325</v>
      </c>
      <c r="V177" s="871" t="s">
        <v>7607</v>
      </c>
      <c r="W177" s="871" t="s">
        <v>6952</v>
      </c>
      <c r="X177" s="871" t="s">
        <v>6980</v>
      </c>
      <c r="Y177" s="871" t="s">
        <v>326</v>
      </c>
    </row>
    <row r="178" spans="1:25" ht="118.5" customHeight="1">
      <c r="A178" s="871">
        <v>2017</v>
      </c>
      <c r="B178" s="451" t="s">
        <v>7608</v>
      </c>
      <c r="C178" s="271" t="s">
        <v>7583</v>
      </c>
      <c r="D178" s="451" t="s">
        <v>6851</v>
      </c>
      <c r="E178" s="271" t="s">
        <v>6949</v>
      </c>
      <c r="F178" s="451" t="s">
        <v>5872</v>
      </c>
      <c r="G178" s="446">
        <v>9735000</v>
      </c>
      <c r="H178" s="447">
        <v>9735000</v>
      </c>
      <c r="I178" s="871" t="s">
        <v>6952</v>
      </c>
      <c r="J178" s="871" t="s">
        <v>6952</v>
      </c>
      <c r="K178" s="452">
        <v>5.5333333333333332</v>
      </c>
      <c r="L178" s="453">
        <v>42934</v>
      </c>
      <c r="M178" s="453">
        <v>43100</v>
      </c>
      <c r="N178" s="871">
        <v>0</v>
      </c>
      <c r="O178" s="871" t="s">
        <v>326</v>
      </c>
      <c r="P178" s="871" t="s">
        <v>6954</v>
      </c>
      <c r="Q178" s="871" t="s">
        <v>6952</v>
      </c>
      <c r="R178" s="871" t="s">
        <v>6952</v>
      </c>
      <c r="S178" s="871" t="s">
        <v>6977</v>
      </c>
      <c r="T178" s="453" t="s">
        <v>6978</v>
      </c>
      <c r="U178" s="871" t="s">
        <v>325</v>
      </c>
      <c r="V178" s="871" t="s">
        <v>7609</v>
      </c>
      <c r="W178" s="871" t="s">
        <v>6952</v>
      </c>
      <c r="X178" s="871" t="s">
        <v>6980</v>
      </c>
      <c r="Y178" s="871" t="s">
        <v>326</v>
      </c>
    </row>
    <row r="179" spans="1:25" ht="118.5" customHeight="1">
      <c r="A179" s="871">
        <v>2017</v>
      </c>
      <c r="B179" s="451" t="s">
        <v>7610</v>
      </c>
      <c r="C179" s="271" t="s">
        <v>7611</v>
      </c>
      <c r="D179" s="451" t="s">
        <v>6846</v>
      </c>
      <c r="E179" s="271" t="s">
        <v>6949</v>
      </c>
      <c r="F179" s="451" t="s">
        <v>7612</v>
      </c>
      <c r="G179" s="446">
        <v>22350000</v>
      </c>
      <c r="H179" s="447">
        <v>22350000</v>
      </c>
      <c r="I179" s="871" t="s">
        <v>6952</v>
      </c>
      <c r="J179" s="871" t="s">
        <v>6952</v>
      </c>
      <c r="K179" s="452">
        <v>4.7333333333333334</v>
      </c>
      <c r="L179" s="453">
        <v>42958</v>
      </c>
      <c r="M179" s="453">
        <v>43100</v>
      </c>
      <c r="N179" s="871">
        <v>0</v>
      </c>
      <c r="O179" s="871" t="s">
        <v>326</v>
      </c>
      <c r="P179" s="871" t="s">
        <v>6954</v>
      </c>
      <c r="Q179" s="871" t="s">
        <v>6952</v>
      </c>
      <c r="R179" s="871" t="s">
        <v>6952</v>
      </c>
      <c r="S179" s="871" t="s">
        <v>6977</v>
      </c>
      <c r="T179" s="453" t="s">
        <v>6978</v>
      </c>
      <c r="U179" s="871" t="s">
        <v>325</v>
      </c>
      <c r="V179" s="871" t="s">
        <v>7613</v>
      </c>
      <c r="W179" s="871" t="s">
        <v>6952</v>
      </c>
      <c r="X179" s="871" t="s">
        <v>6956</v>
      </c>
      <c r="Y179" s="871" t="s">
        <v>326</v>
      </c>
    </row>
    <row r="180" spans="1:25" ht="118.5" customHeight="1">
      <c r="A180" s="871">
        <v>2017</v>
      </c>
      <c r="B180" s="451" t="s">
        <v>7614</v>
      </c>
      <c r="C180" s="271" t="s">
        <v>7615</v>
      </c>
      <c r="D180" s="451" t="s">
        <v>6851</v>
      </c>
      <c r="E180" s="271" t="s">
        <v>6949</v>
      </c>
      <c r="F180" s="451" t="s">
        <v>7616</v>
      </c>
      <c r="G180" s="446">
        <v>31145966</v>
      </c>
      <c r="H180" s="447">
        <v>31145966</v>
      </c>
      <c r="I180" s="871" t="s">
        <v>6952</v>
      </c>
      <c r="J180" s="871" t="s">
        <v>6952</v>
      </c>
      <c r="K180" s="452">
        <v>4.7666666666666666</v>
      </c>
      <c r="L180" s="453">
        <v>42957</v>
      </c>
      <c r="M180" s="453">
        <v>43100</v>
      </c>
      <c r="N180" s="871">
        <v>0</v>
      </c>
      <c r="O180" s="871" t="s">
        <v>326</v>
      </c>
      <c r="P180" s="871" t="s">
        <v>6954</v>
      </c>
      <c r="Q180" s="871" t="s">
        <v>6952</v>
      </c>
      <c r="R180" s="871" t="s">
        <v>6952</v>
      </c>
      <c r="S180" s="871" t="s">
        <v>6977</v>
      </c>
      <c r="T180" s="453" t="s">
        <v>6978</v>
      </c>
      <c r="U180" s="871" t="s">
        <v>325</v>
      </c>
      <c r="V180" s="871" t="s">
        <v>7617</v>
      </c>
      <c r="W180" s="871" t="s">
        <v>6952</v>
      </c>
      <c r="X180" s="871" t="s">
        <v>6980</v>
      </c>
      <c r="Y180" s="871" t="s">
        <v>326</v>
      </c>
    </row>
    <row r="181" spans="1:25" ht="118.5" customHeight="1">
      <c r="A181" s="871">
        <v>2017</v>
      </c>
      <c r="B181" s="451" t="s">
        <v>7618</v>
      </c>
      <c r="C181" s="271" t="s">
        <v>7580</v>
      </c>
      <c r="D181" s="451" t="s">
        <v>6846</v>
      </c>
      <c r="E181" s="271" t="s">
        <v>6949</v>
      </c>
      <c r="F181" s="451" t="s">
        <v>7619</v>
      </c>
      <c r="G181" s="446">
        <v>31145966</v>
      </c>
      <c r="H181" s="447">
        <v>31145966</v>
      </c>
      <c r="I181" s="871" t="s">
        <v>6952</v>
      </c>
      <c r="J181" s="871" t="s">
        <v>6952</v>
      </c>
      <c r="K181" s="452">
        <v>4.8</v>
      </c>
      <c r="L181" s="453">
        <v>42956</v>
      </c>
      <c r="M181" s="453">
        <v>43100</v>
      </c>
      <c r="N181" s="871">
        <v>0</v>
      </c>
      <c r="O181" s="871" t="s">
        <v>326</v>
      </c>
      <c r="P181" s="871" t="s">
        <v>6954</v>
      </c>
      <c r="Q181" s="871" t="s">
        <v>6952</v>
      </c>
      <c r="R181" s="871" t="s">
        <v>6952</v>
      </c>
      <c r="S181" s="871" t="s">
        <v>6977</v>
      </c>
      <c r="T181" s="453" t="s">
        <v>6978</v>
      </c>
      <c r="U181" s="871" t="s">
        <v>325</v>
      </c>
      <c r="V181" s="871" t="s">
        <v>7620</v>
      </c>
      <c r="W181" s="871" t="s">
        <v>6952</v>
      </c>
      <c r="X181" s="871" t="s">
        <v>6980</v>
      </c>
      <c r="Y181" s="871" t="s">
        <v>326</v>
      </c>
    </row>
    <row r="182" spans="1:25" ht="118.5" customHeight="1">
      <c r="A182" s="871">
        <v>2017</v>
      </c>
      <c r="B182" s="451" t="s">
        <v>7621</v>
      </c>
      <c r="C182" s="271" t="s">
        <v>7622</v>
      </c>
      <c r="D182" s="451" t="s">
        <v>6846</v>
      </c>
      <c r="E182" s="271" t="s">
        <v>6949</v>
      </c>
      <c r="F182" s="451" t="s">
        <v>7623</v>
      </c>
      <c r="G182" s="446">
        <v>34766666</v>
      </c>
      <c r="H182" s="447">
        <v>34766666</v>
      </c>
      <c r="I182" s="871" t="s">
        <v>6952</v>
      </c>
      <c r="J182" s="871" t="s">
        <v>6952</v>
      </c>
      <c r="K182" s="452">
        <v>5.3</v>
      </c>
      <c r="L182" s="453">
        <v>42956</v>
      </c>
      <c r="M182" s="453">
        <v>43100</v>
      </c>
      <c r="N182" s="871" t="s">
        <v>7624</v>
      </c>
      <c r="O182" s="871" t="s">
        <v>7396</v>
      </c>
      <c r="P182" s="871" t="s">
        <v>6954</v>
      </c>
      <c r="Q182" s="871" t="s">
        <v>6952</v>
      </c>
      <c r="R182" s="871" t="s">
        <v>6952</v>
      </c>
      <c r="S182" s="871" t="s">
        <v>6977</v>
      </c>
      <c r="T182" s="453" t="s">
        <v>6978</v>
      </c>
      <c r="U182" s="871" t="s">
        <v>6952</v>
      </c>
      <c r="V182" s="871" t="s">
        <v>6956</v>
      </c>
      <c r="W182" s="871" t="s">
        <v>6952</v>
      </c>
      <c r="X182" s="871" t="s">
        <v>6956</v>
      </c>
      <c r="Y182" s="871" t="s">
        <v>326</v>
      </c>
    </row>
    <row r="183" spans="1:25" ht="118.5" customHeight="1">
      <c r="A183" s="871">
        <v>2017</v>
      </c>
      <c r="B183" s="451" t="s">
        <v>7625</v>
      </c>
      <c r="C183" s="271" t="s">
        <v>7615</v>
      </c>
      <c r="D183" s="451" t="s">
        <v>6846</v>
      </c>
      <c r="E183" s="271" t="s">
        <v>6949</v>
      </c>
      <c r="F183" s="451" t="s">
        <v>7626</v>
      </c>
      <c r="G183" s="446">
        <v>31145966</v>
      </c>
      <c r="H183" s="447">
        <v>31145966</v>
      </c>
      <c r="I183" s="871" t="s">
        <v>6952</v>
      </c>
      <c r="J183" s="871" t="s">
        <v>6952</v>
      </c>
      <c r="K183" s="452">
        <v>4.8</v>
      </c>
      <c r="L183" s="453">
        <v>42956</v>
      </c>
      <c r="M183" s="453">
        <v>43100</v>
      </c>
      <c r="N183" s="871">
        <v>0</v>
      </c>
      <c r="O183" s="871" t="s">
        <v>326</v>
      </c>
      <c r="P183" s="871" t="s">
        <v>6954</v>
      </c>
      <c r="Q183" s="871" t="s">
        <v>6952</v>
      </c>
      <c r="R183" s="871" t="s">
        <v>6952</v>
      </c>
      <c r="S183" s="871" t="s">
        <v>6977</v>
      </c>
      <c r="T183" s="453" t="s">
        <v>6978</v>
      </c>
      <c r="U183" s="871" t="s">
        <v>6179</v>
      </c>
      <c r="V183" s="871" t="s">
        <v>7627</v>
      </c>
      <c r="W183" s="871" t="s">
        <v>6952</v>
      </c>
      <c r="X183" s="871" t="s">
        <v>6980</v>
      </c>
      <c r="Y183" s="871" t="s">
        <v>326</v>
      </c>
    </row>
    <row r="184" spans="1:25" ht="118.5" customHeight="1">
      <c r="A184" s="871">
        <v>2017</v>
      </c>
      <c r="B184" s="451" t="s">
        <v>7628</v>
      </c>
      <c r="C184" s="271" t="s">
        <v>7412</v>
      </c>
      <c r="D184" s="451" t="s">
        <v>6851</v>
      </c>
      <c r="E184" s="271" t="s">
        <v>6949</v>
      </c>
      <c r="F184" s="451" t="s">
        <v>7311</v>
      </c>
      <c r="G184" s="446">
        <v>8556000</v>
      </c>
      <c r="H184" s="447">
        <v>8556000</v>
      </c>
      <c r="I184" s="871" t="s">
        <v>6952</v>
      </c>
      <c r="J184" s="871" t="s">
        <v>6952</v>
      </c>
      <c r="K184" s="452">
        <v>4.0333333333333332</v>
      </c>
      <c r="L184" s="453">
        <v>42979</v>
      </c>
      <c r="M184" s="453">
        <v>43100</v>
      </c>
      <c r="N184" s="871">
        <v>0</v>
      </c>
      <c r="O184" s="871" t="s">
        <v>326</v>
      </c>
      <c r="P184" s="871" t="s">
        <v>6954</v>
      </c>
      <c r="Q184" s="871" t="s">
        <v>6952</v>
      </c>
      <c r="R184" s="871" t="s">
        <v>6952</v>
      </c>
      <c r="S184" s="871" t="s">
        <v>6977</v>
      </c>
      <c r="T184" s="453" t="s">
        <v>6978</v>
      </c>
      <c r="U184" s="871" t="s">
        <v>6952</v>
      </c>
      <c r="V184" s="871" t="s">
        <v>6956</v>
      </c>
      <c r="W184" s="871" t="s">
        <v>6952</v>
      </c>
      <c r="X184" s="871" t="s">
        <v>6956</v>
      </c>
      <c r="Y184" s="871" t="s">
        <v>326</v>
      </c>
    </row>
    <row r="185" spans="1:25" ht="118.5" customHeight="1">
      <c r="A185" s="871">
        <v>2017</v>
      </c>
      <c r="B185" s="451" t="s">
        <v>7629</v>
      </c>
      <c r="C185" s="271" t="s">
        <v>7630</v>
      </c>
      <c r="D185" s="451" t="s">
        <v>7297</v>
      </c>
      <c r="E185" s="271" t="s">
        <v>6949</v>
      </c>
      <c r="F185" s="451" t="s">
        <v>7631</v>
      </c>
      <c r="G185" s="446">
        <v>53097800</v>
      </c>
      <c r="H185" s="447">
        <v>35700000</v>
      </c>
      <c r="I185" s="871" t="s">
        <v>6952</v>
      </c>
      <c r="J185" s="871" t="s">
        <v>6952</v>
      </c>
      <c r="K185" s="452">
        <v>2</v>
      </c>
      <c r="L185" s="453">
        <v>43018</v>
      </c>
      <c r="M185" s="453">
        <v>43078</v>
      </c>
      <c r="N185" s="871">
        <v>0</v>
      </c>
      <c r="O185" s="871" t="s">
        <v>326</v>
      </c>
      <c r="P185" s="871" t="s">
        <v>6954</v>
      </c>
      <c r="Q185" s="871" t="s">
        <v>6952</v>
      </c>
      <c r="R185" s="871" t="s">
        <v>6952</v>
      </c>
      <c r="S185" s="871" t="s">
        <v>7632</v>
      </c>
      <c r="T185" s="453" t="s">
        <v>7633</v>
      </c>
      <c r="U185" s="871" t="s">
        <v>325</v>
      </c>
      <c r="V185" s="871" t="s">
        <v>7634</v>
      </c>
      <c r="W185" s="871" t="s">
        <v>6952</v>
      </c>
      <c r="X185" s="871" t="s">
        <v>6980</v>
      </c>
      <c r="Y185" s="871" t="s">
        <v>326</v>
      </c>
    </row>
    <row r="186" spans="1:25" ht="118.5" customHeight="1">
      <c r="A186" s="871">
        <v>2017</v>
      </c>
      <c r="B186" s="451" t="s">
        <v>7635</v>
      </c>
      <c r="C186" s="271" t="s">
        <v>7636</v>
      </c>
      <c r="D186" s="451" t="s">
        <v>7017</v>
      </c>
      <c r="E186" s="271" t="s">
        <v>6949</v>
      </c>
      <c r="F186" s="451" t="s">
        <v>7637</v>
      </c>
      <c r="G186" s="446">
        <v>19965750</v>
      </c>
      <c r="H186" s="447">
        <v>19481205</v>
      </c>
      <c r="I186" s="871" t="s">
        <v>6952</v>
      </c>
      <c r="J186" s="871" t="s">
        <v>6952</v>
      </c>
      <c r="K186" s="452">
        <v>12.133333333333333</v>
      </c>
      <c r="L186" s="453">
        <v>43005</v>
      </c>
      <c r="M186" s="453">
        <v>43369</v>
      </c>
      <c r="N186" s="871">
        <v>0</v>
      </c>
      <c r="O186" s="871" t="s">
        <v>326</v>
      </c>
      <c r="P186" s="871" t="s">
        <v>6954</v>
      </c>
      <c r="Q186" s="871" t="s">
        <v>6952</v>
      </c>
      <c r="R186" s="871" t="s">
        <v>6952</v>
      </c>
      <c r="S186" s="871" t="s">
        <v>7638</v>
      </c>
      <c r="T186" s="453" t="s">
        <v>6978</v>
      </c>
      <c r="U186" s="871" t="s">
        <v>325</v>
      </c>
      <c r="V186" s="871"/>
      <c r="W186" s="871" t="s">
        <v>6952</v>
      </c>
      <c r="X186" s="871" t="s">
        <v>6956</v>
      </c>
      <c r="Y186" s="871" t="s">
        <v>326</v>
      </c>
    </row>
    <row r="187" spans="1:25" ht="118.5" customHeight="1">
      <c r="A187" s="871">
        <v>2017</v>
      </c>
      <c r="B187" s="451" t="s">
        <v>7639</v>
      </c>
      <c r="C187" s="271" t="s">
        <v>7553</v>
      </c>
      <c r="D187" s="451" t="s">
        <v>6846</v>
      </c>
      <c r="E187" s="271" t="s">
        <v>6949</v>
      </c>
      <c r="F187" s="451" t="s">
        <v>7243</v>
      </c>
      <c r="G187" s="446">
        <v>12180000</v>
      </c>
      <c r="H187" s="447">
        <v>12180000</v>
      </c>
      <c r="I187" s="871" t="s">
        <v>6952</v>
      </c>
      <c r="J187" s="871" t="s">
        <v>6952</v>
      </c>
      <c r="K187" s="452">
        <v>3.0333333333333332</v>
      </c>
      <c r="L187" s="453">
        <v>43011</v>
      </c>
      <c r="M187" s="453">
        <v>43102</v>
      </c>
      <c r="N187" s="871">
        <v>0</v>
      </c>
      <c r="O187" s="871" t="s">
        <v>326</v>
      </c>
      <c r="P187" s="871" t="s">
        <v>6954</v>
      </c>
      <c r="Q187" s="871" t="s">
        <v>6952</v>
      </c>
      <c r="R187" s="871" t="s">
        <v>6952</v>
      </c>
      <c r="S187" s="871" t="s">
        <v>6977</v>
      </c>
      <c r="T187" s="453" t="s">
        <v>6978</v>
      </c>
      <c r="U187" s="871" t="s">
        <v>6952</v>
      </c>
      <c r="V187" s="871" t="s">
        <v>6956</v>
      </c>
      <c r="W187" s="871" t="s">
        <v>6952</v>
      </c>
      <c r="X187" s="871" t="s">
        <v>6956</v>
      </c>
      <c r="Y187" s="871" t="s">
        <v>326</v>
      </c>
    </row>
    <row r="188" spans="1:25" ht="118.5" customHeight="1">
      <c r="A188" s="871">
        <v>2017</v>
      </c>
      <c r="B188" s="451" t="s">
        <v>7640</v>
      </c>
      <c r="C188" s="271" t="s">
        <v>7641</v>
      </c>
      <c r="D188" s="451" t="s">
        <v>6846</v>
      </c>
      <c r="E188" s="271" t="s">
        <v>6949</v>
      </c>
      <c r="F188" s="451" t="s">
        <v>7556</v>
      </c>
      <c r="G188" s="446">
        <v>12180000</v>
      </c>
      <c r="H188" s="447">
        <v>12180000</v>
      </c>
      <c r="I188" s="871" t="s">
        <v>6952</v>
      </c>
      <c r="J188" s="871" t="s">
        <v>6952</v>
      </c>
      <c r="K188" s="452">
        <v>3.0333333333333332</v>
      </c>
      <c r="L188" s="453">
        <v>43011</v>
      </c>
      <c r="M188" s="453">
        <v>43102</v>
      </c>
      <c r="N188" s="871">
        <v>0</v>
      </c>
      <c r="O188" s="871" t="s">
        <v>326</v>
      </c>
      <c r="P188" s="871" t="s">
        <v>6954</v>
      </c>
      <c r="Q188" s="871" t="s">
        <v>6952</v>
      </c>
      <c r="R188" s="871" t="s">
        <v>6952</v>
      </c>
      <c r="S188" s="871" t="s">
        <v>6977</v>
      </c>
      <c r="T188" s="453" t="s">
        <v>6978</v>
      </c>
      <c r="U188" s="871" t="s">
        <v>6952</v>
      </c>
      <c r="V188" s="871" t="s">
        <v>6956</v>
      </c>
      <c r="W188" s="871" t="s">
        <v>6952</v>
      </c>
      <c r="X188" s="871" t="s">
        <v>6956</v>
      </c>
      <c r="Y188" s="871" t="s">
        <v>326</v>
      </c>
    </row>
    <row r="189" spans="1:25" ht="118.5" customHeight="1">
      <c r="A189" s="871">
        <v>2017</v>
      </c>
      <c r="B189" s="451" t="s">
        <v>7642</v>
      </c>
      <c r="C189" s="271" t="s">
        <v>7643</v>
      </c>
      <c r="D189" s="451" t="s">
        <v>6846</v>
      </c>
      <c r="E189" s="271" t="s">
        <v>6949</v>
      </c>
      <c r="F189" s="451" t="s">
        <v>7644</v>
      </c>
      <c r="G189" s="446">
        <v>18980000</v>
      </c>
      <c r="H189" s="447">
        <v>18980000</v>
      </c>
      <c r="I189" s="871" t="s">
        <v>6952</v>
      </c>
      <c r="J189" s="871" t="s">
        <v>6952</v>
      </c>
      <c r="K189" s="452">
        <v>1.2</v>
      </c>
      <c r="L189" s="453">
        <v>43064</v>
      </c>
      <c r="M189" s="453">
        <v>43100</v>
      </c>
      <c r="N189" s="871"/>
      <c r="O189" s="871"/>
      <c r="P189" s="871" t="s">
        <v>6954</v>
      </c>
      <c r="Q189" s="871" t="s">
        <v>6952</v>
      </c>
      <c r="R189" s="871" t="s">
        <v>6952</v>
      </c>
      <c r="S189" s="871" t="s">
        <v>6977</v>
      </c>
      <c r="T189" s="453" t="s">
        <v>6978</v>
      </c>
      <c r="U189" s="871" t="s">
        <v>325</v>
      </c>
      <c r="V189" s="871" t="s">
        <v>7645</v>
      </c>
      <c r="W189" s="871" t="s">
        <v>6952</v>
      </c>
      <c r="X189" s="871" t="s">
        <v>6980</v>
      </c>
      <c r="Y189" s="871" t="s">
        <v>326</v>
      </c>
    </row>
    <row r="190" spans="1:25" ht="118.5" customHeight="1">
      <c r="A190" s="871">
        <v>2017</v>
      </c>
      <c r="B190" s="451" t="s">
        <v>7646</v>
      </c>
      <c r="C190" s="271" t="s">
        <v>7647</v>
      </c>
      <c r="D190" s="451" t="s">
        <v>7017</v>
      </c>
      <c r="E190" s="271" t="s">
        <v>6949</v>
      </c>
      <c r="F190" s="451" t="s">
        <v>7648</v>
      </c>
      <c r="G190" s="446">
        <v>4928807</v>
      </c>
      <c r="H190" s="447">
        <v>4928807</v>
      </c>
      <c r="I190" s="871" t="s">
        <v>6952</v>
      </c>
      <c r="J190" s="871" t="s">
        <v>6952</v>
      </c>
      <c r="K190" s="452">
        <v>7.666666666666667</v>
      </c>
      <c r="L190" s="453">
        <v>43036</v>
      </c>
      <c r="M190" s="453">
        <v>43259</v>
      </c>
      <c r="N190" s="871" t="s">
        <v>7649</v>
      </c>
      <c r="O190" s="871" t="s">
        <v>7650</v>
      </c>
      <c r="P190" s="871" t="s">
        <v>6954</v>
      </c>
      <c r="Q190" s="871" t="s">
        <v>6952</v>
      </c>
      <c r="R190" s="871" t="s">
        <v>6952</v>
      </c>
      <c r="S190" s="871" t="s">
        <v>7569</v>
      </c>
      <c r="T190" s="453" t="s">
        <v>6952</v>
      </c>
      <c r="U190" s="871" t="s">
        <v>6952</v>
      </c>
      <c r="V190" s="871" t="s">
        <v>7651</v>
      </c>
      <c r="W190" s="871" t="s">
        <v>6952</v>
      </c>
      <c r="X190" s="871" t="s">
        <v>6956</v>
      </c>
      <c r="Y190" s="871" t="s">
        <v>326</v>
      </c>
    </row>
    <row r="191" spans="1:25" ht="118.5" customHeight="1">
      <c r="A191" s="871">
        <v>2017</v>
      </c>
      <c r="B191" s="451" t="s">
        <v>7652</v>
      </c>
      <c r="C191" s="271" t="s">
        <v>7653</v>
      </c>
      <c r="D191" s="451" t="s">
        <v>6810</v>
      </c>
      <c r="E191" s="271" t="s">
        <v>6949</v>
      </c>
      <c r="F191" s="451" t="s">
        <v>7654</v>
      </c>
      <c r="G191" s="446">
        <v>183531811</v>
      </c>
      <c r="H191" s="447">
        <v>189950730</v>
      </c>
      <c r="I191" s="871" t="s">
        <v>6952</v>
      </c>
      <c r="J191" s="871" t="s">
        <v>6952</v>
      </c>
      <c r="K191" s="452">
        <v>7.6333333333333337</v>
      </c>
      <c r="L191" s="453">
        <v>43040</v>
      </c>
      <c r="M191" s="453">
        <v>43254</v>
      </c>
      <c r="N191" s="871" t="s">
        <v>7655</v>
      </c>
      <c r="O191" s="871" t="s">
        <v>7656</v>
      </c>
      <c r="P191" s="871" t="s">
        <v>6954</v>
      </c>
      <c r="Q191" s="871" t="s">
        <v>6952</v>
      </c>
      <c r="R191" s="871" t="s">
        <v>6952</v>
      </c>
      <c r="S191" s="871" t="s">
        <v>7657</v>
      </c>
      <c r="T191" s="453" t="s">
        <v>7658</v>
      </c>
      <c r="U191" s="871" t="s">
        <v>325</v>
      </c>
      <c r="V191" s="871" t="s">
        <v>7659</v>
      </c>
      <c r="W191" s="871" t="s">
        <v>6952</v>
      </c>
      <c r="X191" s="871" t="s">
        <v>6980</v>
      </c>
      <c r="Y191" s="871" t="s">
        <v>326</v>
      </c>
    </row>
    <row r="192" spans="1:25" ht="118.5" customHeight="1">
      <c r="A192" s="871">
        <v>2017</v>
      </c>
      <c r="B192" s="451" t="s">
        <v>7660</v>
      </c>
      <c r="C192" s="271" t="s">
        <v>7661</v>
      </c>
      <c r="D192" s="451" t="s">
        <v>6846</v>
      </c>
      <c r="E192" s="271" t="s">
        <v>6949</v>
      </c>
      <c r="F192" s="451" t="s">
        <v>7662</v>
      </c>
      <c r="G192" s="446">
        <v>8666666</v>
      </c>
      <c r="H192" s="447">
        <v>8666666</v>
      </c>
      <c r="I192" s="871" t="s">
        <v>6952</v>
      </c>
      <c r="J192" s="871" t="s">
        <v>6952</v>
      </c>
      <c r="K192" s="452">
        <v>1.7333333333333334</v>
      </c>
      <c r="L192" s="453">
        <v>43048</v>
      </c>
      <c r="M192" s="453">
        <v>43100</v>
      </c>
      <c r="N192" s="871">
        <v>0</v>
      </c>
      <c r="O192" s="871" t="s">
        <v>326</v>
      </c>
      <c r="P192" s="871" t="s">
        <v>6954</v>
      </c>
      <c r="Q192" s="871" t="s">
        <v>6952</v>
      </c>
      <c r="R192" s="871" t="s">
        <v>6952</v>
      </c>
      <c r="S192" s="871" t="s">
        <v>6977</v>
      </c>
      <c r="T192" s="453" t="s">
        <v>6978</v>
      </c>
      <c r="U192" s="871" t="s">
        <v>6952</v>
      </c>
      <c r="V192" s="871" t="s">
        <v>6956</v>
      </c>
      <c r="W192" s="871" t="s">
        <v>6952</v>
      </c>
      <c r="X192" s="871" t="s">
        <v>6956</v>
      </c>
      <c r="Y192" s="871" t="s">
        <v>326</v>
      </c>
    </row>
    <row r="193" spans="1:25" ht="118.5" customHeight="1">
      <c r="A193" s="871">
        <v>2017</v>
      </c>
      <c r="B193" s="451" t="s">
        <v>7663</v>
      </c>
      <c r="C193" s="271" t="s">
        <v>7664</v>
      </c>
      <c r="D193" s="451" t="s">
        <v>6846</v>
      </c>
      <c r="E193" s="271" t="s">
        <v>6949</v>
      </c>
      <c r="F193" s="451" t="s">
        <v>7665</v>
      </c>
      <c r="G193" s="446">
        <v>8499999.6600000001</v>
      </c>
      <c r="H193" s="447">
        <v>8499999.6600000001</v>
      </c>
      <c r="I193" s="871" t="s">
        <v>6952</v>
      </c>
      <c r="J193" s="871" t="s">
        <v>6952</v>
      </c>
      <c r="K193" s="452">
        <v>2.2000000000000002</v>
      </c>
      <c r="L193" s="453">
        <v>43049</v>
      </c>
      <c r="M193" s="453">
        <v>43100</v>
      </c>
      <c r="N193" s="871" t="s">
        <v>7666</v>
      </c>
      <c r="O193" s="871" t="s">
        <v>7401</v>
      </c>
      <c r="P193" s="871" t="s">
        <v>6954</v>
      </c>
      <c r="Q193" s="871" t="s">
        <v>6952</v>
      </c>
      <c r="R193" s="871" t="s">
        <v>6952</v>
      </c>
      <c r="S193" s="871" t="s">
        <v>6977</v>
      </c>
      <c r="T193" s="453" t="s">
        <v>6978</v>
      </c>
      <c r="U193" s="871" t="s">
        <v>6952</v>
      </c>
      <c r="V193" s="871" t="s">
        <v>7667</v>
      </c>
      <c r="W193" s="871" t="s">
        <v>6952</v>
      </c>
      <c r="X193" s="871" t="s">
        <v>6956</v>
      </c>
      <c r="Y193" s="871" t="s">
        <v>326</v>
      </c>
    </row>
    <row r="194" spans="1:25" ht="118.5" customHeight="1">
      <c r="A194" s="871">
        <v>2017</v>
      </c>
      <c r="B194" s="451" t="s">
        <v>7668</v>
      </c>
      <c r="C194" s="271" t="s">
        <v>5205</v>
      </c>
      <c r="D194" s="451" t="s">
        <v>6846</v>
      </c>
      <c r="E194" s="271" t="s">
        <v>6949</v>
      </c>
      <c r="F194" s="451" t="s">
        <v>7669</v>
      </c>
      <c r="G194" s="446">
        <v>11916999</v>
      </c>
      <c r="H194" s="447">
        <v>11916999</v>
      </c>
      <c r="I194" s="871" t="s">
        <v>6952</v>
      </c>
      <c r="J194" s="871" t="s">
        <v>6952</v>
      </c>
      <c r="K194" s="452">
        <v>2.2000000000000002</v>
      </c>
      <c r="L194" s="453">
        <v>43049</v>
      </c>
      <c r="M194" s="453">
        <v>43100</v>
      </c>
      <c r="N194" s="871" t="s">
        <v>7670</v>
      </c>
      <c r="O194" s="871" t="s">
        <v>7401</v>
      </c>
      <c r="P194" s="871" t="s">
        <v>6954</v>
      </c>
      <c r="Q194" s="871" t="s">
        <v>6952</v>
      </c>
      <c r="R194" s="871" t="s">
        <v>6952</v>
      </c>
      <c r="S194" s="871" t="s">
        <v>6977</v>
      </c>
      <c r="T194" s="453" t="s">
        <v>6978</v>
      </c>
      <c r="U194" s="871" t="s">
        <v>325</v>
      </c>
      <c r="V194" s="871" t="s">
        <v>7671</v>
      </c>
      <c r="W194" s="871" t="s">
        <v>6952</v>
      </c>
      <c r="X194" s="871" t="s">
        <v>6980</v>
      </c>
      <c r="Y194" s="871" t="s">
        <v>326</v>
      </c>
    </row>
    <row r="195" spans="1:25" ht="118.5" customHeight="1">
      <c r="A195" s="871">
        <v>2017</v>
      </c>
      <c r="B195" s="451" t="s">
        <v>7672</v>
      </c>
      <c r="C195" s="271" t="s">
        <v>7673</v>
      </c>
      <c r="D195" s="451" t="s">
        <v>6841</v>
      </c>
      <c r="E195" s="271" t="s">
        <v>6949</v>
      </c>
      <c r="F195" s="451" t="s">
        <v>7674</v>
      </c>
      <c r="G195" s="446">
        <v>257767009</v>
      </c>
      <c r="H195" s="447">
        <v>257767009</v>
      </c>
      <c r="I195" s="871" t="s">
        <v>6952</v>
      </c>
      <c r="J195" s="871" t="s">
        <v>6952</v>
      </c>
      <c r="K195" s="452">
        <v>7.0333333333333332</v>
      </c>
      <c r="L195" s="453">
        <v>43070</v>
      </c>
      <c r="M195" s="453">
        <v>43281</v>
      </c>
      <c r="N195" s="871">
        <v>0</v>
      </c>
      <c r="O195" s="871" t="s">
        <v>326</v>
      </c>
      <c r="P195" s="871" t="s">
        <v>6954</v>
      </c>
      <c r="Q195" s="871" t="s">
        <v>6952</v>
      </c>
      <c r="R195" s="871" t="s">
        <v>6952</v>
      </c>
      <c r="S195" s="871" t="s">
        <v>7675</v>
      </c>
      <c r="T195" s="453" t="s">
        <v>6978</v>
      </c>
      <c r="U195" s="871" t="s">
        <v>325</v>
      </c>
      <c r="V195" s="871" t="s">
        <v>7676</v>
      </c>
      <c r="W195" s="871" t="s">
        <v>6952</v>
      </c>
      <c r="X195" s="871" t="s">
        <v>6980</v>
      </c>
      <c r="Y195" s="871" t="s">
        <v>326</v>
      </c>
    </row>
    <row r="196" spans="1:25" ht="118.5" customHeight="1">
      <c r="A196" s="871">
        <v>2017</v>
      </c>
      <c r="B196" s="451" t="s">
        <v>7677</v>
      </c>
      <c r="C196" s="271" t="s">
        <v>7678</v>
      </c>
      <c r="D196" s="451" t="s">
        <v>6810</v>
      </c>
      <c r="E196" s="271" t="s">
        <v>6949</v>
      </c>
      <c r="F196" s="451" t="s">
        <v>7679</v>
      </c>
      <c r="G196" s="446">
        <v>50098373</v>
      </c>
      <c r="H196" s="447">
        <v>50069879</v>
      </c>
      <c r="I196" s="871" t="s">
        <v>6952</v>
      </c>
      <c r="J196" s="871" t="s">
        <v>6952</v>
      </c>
      <c r="K196" s="452">
        <v>11.033333333333333</v>
      </c>
      <c r="L196" s="453">
        <v>43067</v>
      </c>
      <c r="M196" s="453">
        <v>43333</v>
      </c>
      <c r="N196" s="871" t="s">
        <v>7680</v>
      </c>
      <c r="O196" s="871" t="s">
        <v>7681</v>
      </c>
      <c r="P196" s="871" t="s">
        <v>6954</v>
      </c>
      <c r="Q196" s="871" t="s">
        <v>6952</v>
      </c>
      <c r="R196" s="871" t="s">
        <v>6952</v>
      </c>
      <c r="S196" s="871" t="s">
        <v>7253</v>
      </c>
      <c r="T196" s="453" t="s">
        <v>6978</v>
      </c>
      <c r="U196" s="871" t="s">
        <v>6952</v>
      </c>
      <c r="V196" s="871" t="s">
        <v>6952</v>
      </c>
      <c r="W196" s="871" t="s">
        <v>326</v>
      </c>
      <c r="X196" s="871" t="s">
        <v>6956</v>
      </c>
      <c r="Y196" s="871" t="s">
        <v>326</v>
      </c>
    </row>
    <row r="197" spans="1:25" ht="118.5" customHeight="1">
      <c r="A197" s="871">
        <v>2017</v>
      </c>
      <c r="B197" s="451" t="s">
        <v>7682</v>
      </c>
      <c r="C197" s="271" t="s">
        <v>7683</v>
      </c>
      <c r="D197" s="451" t="s">
        <v>7297</v>
      </c>
      <c r="E197" s="271" t="s">
        <v>6949</v>
      </c>
      <c r="F197" s="451" t="s">
        <v>7684</v>
      </c>
      <c r="G197" s="446">
        <v>57259609</v>
      </c>
      <c r="H197" s="447">
        <v>52676540</v>
      </c>
      <c r="I197" s="871" t="s">
        <v>6952</v>
      </c>
      <c r="J197" s="871" t="s">
        <v>6952</v>
      </c>
      <c r="K197" s="452">
        <v>2.9666666666666668</v>
      </c>
      <c r="L197" s="453">
        <v>43098</v>
      </c>
      <c r="M197" s="453">
        <v>43159</v>
      </c>
      <c r="N197" s="871"/>
      <c r="O197" s="871" t="s">
        <v>7685</v>
      </c>
      <c r="P197" s="871" t="s">
        <v>6954</v>
      </c>
      <c r="Q197" s="871" t="s">
        <v>6952</v>
      </c>
      <c r="R197" s="871" t="s">
        <v>6952</v>
      </c>
      <c r="S197" s="871" t="s">
        <v>7686</v>
      </c>
      <c r="T197" s="453" t="s">
        <v>6978</v>
      </c>
      <c r="U197" s="871" t="s">
        <v>6952</v>
      </c>
      <c r="V197" s="871" t="s">
        <v>6952</v>
      </c>
      <c r="W197" s="871" t="s">
        <v>326</v>
      </c>
      <c r="X197" s="871" t="s">
        <v>6956</v>
      </c>
      <c r="Y197" s="871" t="s">
        <v>326</v>
      </c>
    </row>
    <row r="198" spans="1:25" ht="118.5" customHeight="1">
      <c r="A198" s="871">
        <v>2017</v>
      </c>
      <c r="B198" s="451" t="s">
        <v>7687</v>
      </c>
      <c r="C198" s="271" t="s">
        <v>7688</v>
      </c>
      <c r="D198" s="451" t="s">
        <v>6810</v>
      </c>
      <c r="E198" s="271" t="s">
        <v>6949</v>
      </c>
      <c r="F198" s="451" t="s">
        <v>7689</v>
      </c>
      <c r="G198" s="446">
        <v>73339951</v>
      </c>
      <c r="H198" s="447">
        <v>70299008</v>
      </c>
      <c r="I198" s="871" t="s">
        <v>6952</v>
      </c>
      <c r="J198" s="871" t="s">
        <v>6952</v>
      </c>
      <c r="K198" s="452">
        <v>2.0333333333333332</v>
      </c>
      <c r="L198" s="453">
        <v>43087</v>
      </c>
      <c r="M198" s="453">
        <v>43148</v>
      </c>
      <c r="N198" s="871">
        <v>0</v>
      </c>
      <c r="O198" s="871" t="s">
        <v>326</v>
      </c>
      <c r="P198" s="871" t="s">
        <v>6954</v>
      </c>
      <c r="Q198" s="871" t="s">
        <v>6952</v>
      </c>
      <c r="R198" s="871" t="s">
        <v>6952</v>
      </c>
      <c r="S198" s="871" t="s">
        <v>7690</v>
      </c>
      <c r="T198" s="453" t="s">
        <v>7691</v>
      </c>
      <c r="U198" s="871" t="s">
        <v>6952</v>
      </c>
      <c r="V198" s="871" t="s">
        <v>6956</v>
      </c>
      <c r="W198" s="871" t="s">
        <v>326</v>
      </c>
      <c r="X198" s="871" t="s">
        <v>6956</v>
      </c>
      <c r="Y198" s="871" t="s">
        <v>326</v>
      </c>
    </row>
    <row r="199" spans="1:25" ht="118.5" customHeight="1">
      <c r="A199" s="871">
        <v>2017</v>
      </c>
      <c r="B199" s="451" t="s">
        <v>7692</v>
      </c>
      <c r="C199" s="271" t="s">
        <v>7693</v>
      </c>
      <c r="D199" s="451" t="s">
        <v>6804</v>
      </c>
      <c r="E199" s="271" t="s">
        <v>6949</v>
      </c>
      <c r="F199" s="451" t="s">
        <v>7694</v>
      </c>
      <c r="G199" s="446">
        <v>3835240547</v>
      </c>
      <c r="H199" s="447">
        <v>3835240547</v>
      </c>
      <c r="I199" s="871" t="s">
        <v>6952</v>
      </c>
      <c r="J199" s="871" t="s">
        <v>6952</v>
      </c>
      <c r="K199" s="452">
        <v>15.333333333333334</v>
      </c>
      <c r="L199" s="453">
        <v>43313</v>
      </c>
      <c r="M199" s="453">
        <v>43525</v>
      </c>
      <c r="N199" s="871" t="s">
        <v>7695</v>
      </c>
      <c r="O199" s="871" t="s">
        <v>7696</v>
      </c>
      <c r="P199" s="871" t="s">
        <v>6954</v>
      </c>
      <c r="Q199" s="871" t="s">
        <v>7697</v>
      </c>
      <c r="R199" s="871" t="s">
        <v>6952</v>
      </c>
      <c r="S199" s="871" t="s">
        <v>7698</v>
      </c>
      <c r="T199" s="453" t="s">
        <v>7699</v>
      </c>
      <c r="U199" s="871" t="s">
        <v>6952</v>
      </c>
      <c r="V199" s="871" t="s">
        <v>6956</v>
      </c>
      <c r="W199" s="871" t="s">
        <v>326</v>
      </c>
      <c r="X199" s="871" t="s">
        <v>6956</v>
      </c>
      <c r="Y199" s="871" t="s">
        <v>326</v>
      </c>
    </row>
    <row r="200" spans="1:25" ht="118.5" customHeight="1">
      <c r="A200" s="871">
        <v>2017</v>
      </c>
      <c r="B200" s="451" t="s">
        <v>7700</v>
      </c>
      <c r="C200" s="271" t="s">
        <v>7701</v>
      </c>
      <c r="D200" s="451" t="s">
        <v>6810</v>
      </c>
      <c r="E200" s="271" t="s">
        <v>6949</v>
      </c>
      <c r="F200" s="451" t="s">
        <v>7702</v>
      </c>
      <c r="G200" s="446">
        <v>154013639</v>
      </c>
      <c r="H200" s="447">
        <v>152028608</v>
      </c>
      <c r="I200" s="871" t="s">
        <v>6952</v>
      </c>
      <c r="J200" s="871" t="s">
        <v>6952</v>
      </c>
      <c r="K200" s="452">
        <v>4.9666666666666668</v>
      </c>
      <c r="L200" s="453">
        <v>43138</v>
      </c>
      <c r="M200" s="453">
        <v>43287</v>
      </c>
      <c r="N200" s="871">
        <v>0</v>
      </c>
      <c r="O200" s="871" t="s">
        <v>7703</v>
      </c>
      <c r="P200" s="871" t="s">
        <v>6954</v>
      </c>
      <c r="Q200" s="871" t="s">
        <v>6952</v>
      </c>
      <c r="R200" s="871" t="s">
        <v>6952</v>
      </c>
      <c r="S200" s="871" t="s">
        <v>7704</v>
      </c>
      <c r="T200" s="453" t="s">
        <v>7705</v>
      </c>
      <c r="U200" s="871" t="s">
        <v>325</v>
      </c>
      <c r="V200" s="871" t="s">
        <v>7706</v>
      </c>
      <c r="W200" s="871" t="s">
        <v>326</v>
      </c>
      <c r="X200" s="871" t="s">
        <v>6980</v>
      </c>
      <c r="Y200" s="871" t="s">
        <v>326</v>
      </c>
    </row>
    <row r="201" spans="1:25" ht="118.5" customHeight="1">
      <c r="A201" s="871">
        <v>2017</v>
      </c>
      <c r="B201" s="451" t="s">
        <v>7707</v>
      </c>
      <c r="C201" s="271" t="s">
        <v>7708</v>
      </c>
      <c r="D201" s="451" t="s">
        <v>6810</v>
      </c>
      <c r="E201" s="271" t="s">
        <v>6949</v>
      </c>
      <c r="F201" s="451" t="s">
        <v>7709</v>
      </c>
      <c r="G201" s="446">
        <v>192287597</v>
      </c>
      <c r="H201" s="447">
        <v>189980146</v>
      </c>
      <c r="I201" s="871" t="s">
        <v>6952</v>
      </c>
      <c r="J201" s="871" t="s">
        <v>6952</v>
      </c>
      <c r="K201" s="452">
        <v>7.0333333333333332</v>
      </c>
      <c r="L201" s="453">
        <v>43095</v>
      </c>
      <c r="M201" s="453">
        <v>43306</v>
      </c>
      <c r="N201" s="871">
        <v>0</v>
      </c>
      <c r="O201" s="871" t="s">
        <v>326</v>
      </c>
      <c r="P201" s="871" t="s">
        <v>6954</v>
      </c>
      <c r="Q201" s="871" t="s">
        <v>6952</v>
      </c>
      <c r="R201" s="871" t="s">
        <v>6952</v>
      </c>
      <c r="S201" s="871" t="s">
        <v>7710</v>
      </c>
      <c r="T201" s="453" t="s">
        <v>6978</v>
      </c>
      <c r="U201" s="871" t="s">
        <v>6952</v>
      </c>
      <c r="V201" s="871" t="s">
        <v>6956</v>
      </c>
      <c r="W201" s="871" t="s">
        <v>326</v>
      </c>
      <c r="X201" s="871" t="s">
        <v>6956</v>
      </c>
      <c r="Y201" s="871" t="s">
        <v>326</v>
      </c>
    </row>
    <row r="202" spans="1:25" ht="118.5" customHeight="1">
      <c r="A202" s="871">
        <v>2017</v>
      </c>
      <c r="B202" s="451" t="s">
        <v>7711</v>
      </c>
      <c r="C202" s="271" t="s">
        <v>7712</v>
      </c>
      <c r="D202" s="451" t="s">
        <v>6810</v>
      </c>
      <c r="E202" s="271" t="s">
        <v>6949</v>
      </c>
      <c r="F202" s="451" t="s">
        <v>7713</v>
      </c>
      <c r="G202" s="446">
        <v>105920801</v>
      </c>
      <c r="H202" s="447">
        <v>103940568</v>
      </c>
      <c r="I202" s="871" t="s">
        <v>6952</v>
      </c>
      <c r="J202" s="871" t="s">
        <v>6952</v>
      </c>
      <c r="K202" s="452">
        <v>3.9333333333333331</v>
      </c>
      <c r="L202" s="453">
        <v>43138</v>
      </c>
      <c r="M202" s="453">
        <v>43226</v>
      </c>
      <c r="N202" s="871"/>
      <c r="O202" s="871" t="s">
        <v>7714</v>
      </c>
      <c r="P202" s="871" t="s">
        <v>6954</v>
      </c>
      <c r="Q202" s="871" t="s">
        <v>6952</v>
      </c>
      <c r="R202" s="871" t="s">
        <v>7715</v>
      </c>
      <c r="S202" s="871" t="s">
        <v>7716</v>
      </c>
      <c r="T202" s="453" t="s">
        <v>7717</v>
      </c>
      <c r="U202" s="871" t="s">
        <v>6952</v>
      </c>
      <c r="V202" s="871" t="s">
        <v>6956</v>
      </c>
      <c r="W202" s="871" t="s">
        <v>326</v>
      </c>
      <c r="X202" s="871" t="s">
        <v>6956</v>
      </c>
      <c r="Y202" s="871" t="s">
        <v>326</v>
      </c>
    </row>
    <row r="203" spans="1:25" ht="118.5" customHeight="1">
      <c r="A203" s="871">
        <v>2017</v>
      </c>
      <c r="B203" s="451" t="s">
        <v>7718</v>
      </c>
      <c r="C203" s="271" t="s">
        <v>7719</v>
      </c>
      <c r="D203" s="451" t="s">
        <v>6810</v>
      </c>
      <c r="E203" s="271" t="s">
        <v>6949</v>
      </c>
      <c r="F203" s="451" t="s">
        <v>7720</v>
      </c>
      <c r="G203" s="446">
        <v>163563414</v>
      </c>
      <c r="H203" s="447">
        <v>187614156</v>
      </c>
      <c r="I203" s="871" t="s">
        <v>6952</v>
      </c>
      <c r="J203" s="871" t="s">
        <v>6952</v>
      </c>
      <c r="K203" s="452">
        <v>4.9666666666666668</v>
      </c>
      <c r="L203" s="453">
        <v>43157</v>
      </c>
      <c r="M203" s="453">
        <v>43306</v>
      </c>
      <c r="N203" s="871">
        <v>0</v>
      </c>
      <c r="O203" s="871" t="s">
        <v>326</v>
      </c>
      <c r="P203" s="871" t="s">
        <v>6954</v>
      </c>
      <c r="Q203" s="871" t="s">
        <v>6952</v>
      </c>
      <c r="R203" s="871" t="s">
        <v>6952</v>
      </c>
      <c r="S203" s="871" t="s">
        <v>7721</v>
      </c>
      <c r="T203" s="453" t="s">
        <v>7722</v>
      </c>
      <c r="U203" s="871" t="s">
        <v>6952</v>
      </c>
      <c r="V203" s="871" t="s">
        <v>6956</v>
      </c>
      <c r="W203" s="871" t="s">
        <v>326</v>
      </c>
      <c r="X203" s="871" t="s">
        <v>6956</v>
      </c>
      <c r="Y203" s="871" t="s">
        <v>326</v>
      </c>
    </row>
    <row r="204" spans="1:25" ht="118.5" customHeight="1">
      <c r="A204" s="871">
        <v>2017</v>
      </c>
      <c r="B204" s="451" t="s">
        <v>7723</v>
      </c>
      <c r="C204" s="271" t="s">
        <v>7724</v>
      </c>
      <c r="D204" s="451" t="s">
        <v>6804</v>
      </c>
      <c r="E204" s="271" t="s">
        <v>6949</v>
      </c>
      <c r="F204" s="451" t="s">
        <v>7725</v>
      </c>
      <c r="G204" s="446">
        <v>7092149403</v>
      </c>
      <c r="H204" s="447">
        <v>7092149403</v>
      </c>
      <c r="I204" s="871" t="s">
        <v>6952</v>
      </c>
      <c r="J204" s="871" t="s">
        <v>6952</v>
      </c>
      <c r="K204" s="452">
        <v>13.933333333333334</v>
      </c>
      <c r="L204" s="453">
        <v>43194</v>
      </c>
      <c r="M204" s="453">
        <v>43376</v>
      </c>
      <c r="N204" s="871" t="s">
        <v>7726</v>
      </c>
      <c r="O204" s="871" t="s">
        <v>7727</v>
      </c>
      <c r="P204" s="871" t="s">
        <v>6954</v>
      </c>
      <c r="Q204" s="871" t="s">
        <v>7728</v>
      </c>
      <c r="R204" s="871" t="s">
        <v>6952</v>
      </c>
      <c r="S204" s="871" t="s">
        <v>7729</v>
      </c>
      <c r="T204" s="453" t="s">
        <v>7730</v>
      </c>
      <c r="U204" s="871" t="s">
        <v>6952</v>
      </c>
      <c r="V204" s="871" t="s">
        <v>7731</v>
      </c>
      <c r="W204" s="871" t="s">
        <v>326</v>
      </c>
      <c r="X204" s="871" t="s">
        <v>7732</v>
      </c>
      <c r="Y204" s="871" t="s">
        <v>326</v>
      </c>
    </row>
    <row r="205" spans="1:25" ht="118.5" customHeight="1">
      <c r="A205" s="871">
        <v>2017</v>
      </c>
      <c r="B205" s="451" t="s">
        <v>7733</v>
      </c>
      <c r="C205" s="271" t="s">
        <v>7734</v>
      </c>
      <c r="D205" s="451" t="s">
        <v>6810</v>
      </c>
      <c r="E205" s="271" t="s">
        <v>6949</v>
      </c>
      <c r="F205" s="451" t="s">
        <v>7735</v>
      </c>
      <c r="G205" s="446">
        <v>196932311</v>
      </c>
      <c r="H205" s="447">
        <v>193441000</v>
      </c>
      <c r="I205" s="871" t="s">
        <v>6952</v>
      </c>
      <c r="J205" s="871" t="s">
        <v>6952</v>
      </c>
      <c r="K205" s="452">
        <v>9.0666666666666664</v>
      </c>
      <c r="L205" s="453">
        <v>43138</v>
      </c>
      <c r="M205" s="453">
        <v>43349</v>
      </c>
      <c r="N205" s="871">
        <v>0</v>
      </c>
      <c r="O205" s="871" t="s">
        <v>7736</v>
      </c>
      <c r="P205" s="871" t="s">
        <v>6954</v>
      </c>
      <c r="Q205" s="871"/>
      <c r="R205" s="871" t="s">
        <v>6952</v>
      </c>
      <c r="S205" s="871" t="s">
        <v>7638</v>
      </c>
      <c r="T205" s="453" t="s">
        <v>7737</v>
      </c>
      <c r="U205" s="871" t="s">
        <v>6952</v>
      </c>
      <c r="V205" s="871" t="s">
        <v>6956</v>
      </c>
      <c r="W205" s="871" t="s">
        <v>326</v>
      </c>
      <c r="X205" s="871" t="s">
        <v>6956</v>
      </c>
      <c r="Y205" s="871" t="s">
        <v>326</v>
      </c>
    </row>
    <row r="206" spans="1:25" ht="118.5" customHeight="1">
      <c r="A206" s="871">
        <v>2017</v>
      </c>
      <c r="B206" s="456" t="s">
        <v>7738</v>
      </c>
      <c r="C206" s="271" t="s">
        <v>7739</v>
      </c>
      <c r="D206" s="451" t="s">
        <v>6821</v>
      </c>
      <c r="E206" s="271" t="s">
        <v>6949</v>
      </c>
      <c r="F206" s="451" t="s">
        <v>7740</v>
      </c>
      <c r="G206" s="446">
        <v>13953148.699999999</v>
      </c>
      <c r="H206" s="447">
        <v>13953148.699999999</v>
      </c>
      <c r="I206" s="871" t="s">
        <v>6952</v>
      </c>
      <c r="J206" s="871" t="s">
        <v>6952</v>
      </c>
      <c r="K206" s="452">
        <v>10</v>
      </c>
      <c r="L206" s="453">
        <v>42842</v>
      </c>
      <c r="M206" s="453">
        <v>43142</v>
      </c>
      <c r="N206" s="871" t="s">
        <v>6952</v>
      </c>
      <c r="O206" s="871" t="s">
        <v>326</v>
      </c>
      <c r="P206" s="871" t="s">
        <v>6954</v>
      </c>
      <c r="Q206" s="871" t="s">
        <v>6952</v>
      </c>
      <c r="R206" s="871" t="s">
        <v>6952</v>
      </c>
      <c r="S206" s="871" t="s">
        <v>7741</v>
      </c>
      <c r="T206" s="453" t="s">
        <v>6952</v>
      </c>
      <c r="U206" s="871" t="s">
        <v>325</v>
      </c>
      <c r="V206" s="871" t="s">
        <v>7742</v>
      </c>
      <c r="W206" s="871" t="s">
        <v>326</v>
      </c>
      <c r="X206" s="871" t="s">
        <v>6980</v>
      </c>
      <c r="Y206" s="871" t="s">
        <v>326</v>
      </c>
    </row>
    <row r="207" spans="1:25" ht="118.5" customHeight="1">
      <c r="A207" s="871">
        <v>2017</v>
      </c>
      <c r="B207" s="456" t="s">
        <v>7743</v>
      </c>
      <c r="C207" s="271" t="s">
        <v>7744</v>
      </c>
      <c r="D207" s="451" t="s">
        <v>6821</v>
      </c>
      <c r="E207" s="271" t="s">
        <v>6949</v>
      </c>
      <c r="F207" s="451" t="s">
        <v>7745</v>
      </c>
      <c r="G207" s="446">
        <v>43271268</v>
      </c>
      <c r="H207" s="447">
        <v>51193411</v>
      </c>
      <c r="I207" s="871" t="s">
        <v>6952</v>
      </c>
      <c r="J207" s="871" t="s">
        <v>6952</v>
      </c>
      <c r="K207" s="452">
        <f>+(M207-L207)/365</f>
        <v>1.1643835616438356</v>
      </c>
      <c r="L207" s="453">
        <v>42851</v>
      </c>
      <c r="M207" s="453">
        <v>43276</v>
      </c>
      <c r="N207" s="871" t="s">
        <v>6952</v>
      </c>
      <c r="O207" s="871" t="s">
        <v>326</v>
      </c>
      <c r="P207" s="871" t="s">
        <v>6954</v>
      </c>
      <c r="Q207" s="871" t="s">
        <v>6952</v>
      </c>
      <c r="R207" s="871" t="s">
        <v>6952</v>
      </c>
      <c r="S207" s="871" t="s">
        <v>7741</v>
      </c>
      <c r="T207" s="453" t="s">
        <v>6952</v>
      </c>
      <c r="U207" s="871" t="s">
        <v>6952</v>
      </c>
      <c r="V207" s="871" t="s">
        <v>6956</v>
      </c>
      <c r="W207" s="871" t="s">
        <v>326</v>
      </c>
      <c r="X207" s="871" t="s">
        <v>6956</v>
      </c>
      <c r="Y207" s="871" t="s">
        <v>326</v>
      </c>
    </row>
    <row r="208" spans="1:25" ht="118.5" customHeight="1">
      <c r="A208" s="871">
        <v>2017</v>
      </c>
      <c r="B208" s="456" t="s">
        <v>7746</v>
      </c>
      <c r="C208" s="271" t="s">
        <v>7747</v>
      </c>
      <c r="D208" s="451" t="s">
        <v>6821</v>
      </c>
      <c r="E208" s="271" t="s">
        <v>6949</v>
      </c>
      <c r="F208" s="451" t="s">
        <v>7748</v>
      </c>
      <c r="G208" s="446">
        <v>113108376</v>
      </c>
      <c r="H208" s="447">
        <v>97575809</v>
      </c>
      <c r="I208" s="871" t="s">
        <v>6952</v>
      </c>
      <c r="J208" s="871" t="s">
        <v>6952</v>
      </c>
      <c r="K208" s="452">
        <v>12.133333333333333</v>
      </c>
      <c r="L208" s="457">
        <v>42860</v>
      </c>
      <c r="M208" s="457">
        <v>43224</v>
      </c>
      <c r="N208" s="871" t="s">
        <v>6952</v>
      </c>
      <c r="O208" s="871" t="s">
        <v>7749</v>
      </c>
      <c r="P208" s="871" t="s">
        <v>6954</v>
      </c>
      <c r="Q208" s="871"/>
      <c r="R208" s="871" t="s">
        <v>6952</v>
      </c>
      <c r="S208" s="871" t="s">
        <v>7741</v>
      </c>
      <c r="T208" s="453" t="s">
        <v>6952</v>
      </c>
      <c r="U208" s="871" t="s">
        <v>6952</v>
      </c>
      <c r="V208" s="871" t="s">
        <v>6956</v>
      </c>
      <c r="W208" s="871" t="s">
        <v>326</v>
      </c>
      <c r="X208" s="871" t="s">
        <v>6956</v>
      </c>
      <c r="Y208" s="871" t="s">
        <v>326</v>
      </c>
    </row>
    <row r="209" spans="1:25" ht="118.5" customHeight="1">
      <c r="A209" s="871">
        <v>2017</v>
      </c>
      <c r="B209" s="456" t="s">
        <v>7750</v>
      </c>
      <c r="C209" s="271"/>
      <c r="D209" s="451" t="s">
        <v>6821</v>
      </c>
      <c r="E209" s="271" t="s">
        <v>6949</v>
      </c>
      <c r="F209" s="451" t="s">
        <v>7751</v>
      </c>
      <c r="G209" s="446">
        <v>139380501</v>
      </c>
      <c r="H209" s="447">
        <v>139380501</v>
      </c>
      <c r="I209" s="871" t="s">
        <v>6952</v>
      </c>
      <c r="J209" s="871" t="s">
        <v>6952</v>
      </c>
      <c r="K209" s="452">
        <v>0.93333333333333335</v>
      </c>
      <c r="L209" s="457">
        <v>43090</v>
      </c>
      <c r="M209" s="457">
        <v>43118</v>
      </c>
      <c r="N209" s="871" t="s">
        <v>6952</v>
      </c>
      <c r="O209" s="871" t="s">
        <v>326</v>
      </c>
      <c r="P209" s="871" t="s">
        <v>6954</v>
      </c>
      <c r="Q209" s="871" t="s">
        <v>6952</v>
      </c>
      <c r="R209" s="871" t="s">
        <v>6952</v>
      </c>
      <c r="S209" s="871" t="s">
        <v>7741</v>
      </c>
      <c r="T209" s="453" t="s">
        <v>6952</v>
      </c>
      <c r="U209" s="871" t="s">
        <v>6952</v>
      </c>
      <c r="V209" s="871" t="s">
        <v>6956</v>
      </c>
      <c r="W209" s="871" t="s">
        <v>326</v>
      </c>
      <c r="X209" s="871" t="s">
        <v>6956</v>
      </c>
      <c r="Y209" s="871" t="s">
        <v>326</v>
      </c>
    </row>
    <row r="210" spans="1:25" ht="118.5" customHeight="1">
      <c r="A210" s="871">
        <v>2017</v>
      </c>
      <c r="B210" s="456" t="s">
        <v>7752</v>
      </c>
      <c r="C210" s="271" t="s">
        <v>7753</v>
      </c>
      <c r="D210" s="451" t="s">
        <v>6821</v>
      </c>
      <c r="E210" s="271" t="s">
        <v>6949</v>
      </c>
      <c r="F210" s="451" t="s">
        <v>7754</v>
      </c>
      <c r="G210" s="446">
        <v>439336000</v>
      </c>
      <c r="H210" s="447">
        <v>439336000</v>
      </c>
      <c r="I210" s="871" t="s">
        <v>6952</v>
      </c>
      <c r="J210" s="871" t="s">
        <v>6952</v>
      </c>
      <c r="K210" s="452">
        <v>19.166666666666668</v>
      </c>
      <c r="L210" s="457">
        <v>43097</v>
      </c>
      <c r="M210" s="457">
        <v>43672</v>
      </c>
      <c r="N210" s="871" t="s">
        <v>326</v>
      </c>
      <c r="O210" s="871" t="s">
        <v>7755</v>
      </c>
      <c r="P210" s="871" t="s">
        <v>6954</v>
      </c>
      <c r="Q210" s="871" t="s">
        <v>6952</v>
      </c>
      <c r="R210" s="871" t="s">
        <v>6952</v>
      </c>
      <c r="S210" s="871" t="s">
        <v>7741</v>
      </c>
      <c r="T210" s="453" t="s">
        <v>6952</v>
      </c>
      <c r="U210" s="871" t="s">
        <v>6952</v>
      </c>
      <c r="V210" s="871" t="s">
        <v>6956</v>
      </c>
      <c r="W210" s="871" t="s">
        <v>326</v>
      </c>
      <c r="X210" s="871" t="s">
        <v>6956</v>
      </c>
      <c r="Y210" s="871" t="s">
        <v>326</v>
      </c>
    </row>
    <row r="211" spans="1:25" ht="118.5" customHeight="1">
      <c r="A211" s="871">
        <v>2017</v>
      </c>
      <c r="B211" s="456" t="s">
        <v>7391</v>
      </c>
      <c r="C211" s="271" t="s">
        <v>5238</v>
      </c>
      <c r="D211" s="451" t="s">
        <v>6856</v>
      </c>
      <c r="E211" s="271" t="s">
        <v>6949</v>
      </c>
      <c r="F211" s="451" t="s">
        <v>7392</v>
      </c>
      <c r="G211" s="446"/>
      <c r="H211" s="447">
        <v>545160000</v>
      </c>
      <c r="I211" s="871" t="s">
        <v>6952</v>
      </c>
      <c r="J211" s="871" t="s">
        <v>6952</v>
      </c>
      <c r="K211" s="452">
        <v>6.0333333333333332</v>
      </c>
      <c r="L211" s="453">
        <v>42767</v>
      </c>
      <c r="M211" s="453">
        <v>42948</v>
      </c>
      <c r="N211" s="871" t="s">
        <v>6960</v>
      </c>
      <c r="O211" s="871" t="s">
        <v>326</v>
      </c>
      <c r="P211" s="871" t="s">
        <v>6954</v>
      </c>
      <c r="Q211" s="871" t="s">
        <v>326</v>
      </c>
      <c r="R211" s="871" t="s">
        <v>6952</v>
      </c>
      <c r="S211" s="871" t="s">
        <v>7756</v>
      </c>
      <c r="T211" s="453" t="s">
        <v>6952</v>
      </c>
      <c r="U211" s="871" t="s">
        <v>6952</v>
      </c>
      <c r="V211" s="871" t="s">
        <v>6956</v>
      </c>
      <c r="W211" s="871" t="s">
        <v>6952</v>
      </c>
      <c r="X211" s="871" t="s">
        <v>6956</v>
      </c>
      <c r="Y211" s="871" t="s">
        <v>326</v>
      </c>
    </row>
    <row r="212" spans="1:25" ht="118.5" customHeight="1">
      <c r="A212" s="871">
        <v>2017</v>
      </c>
      <c r="B212" s="456" t="s">
        <v>7391</v>
      </c>
      <c r="C212" s="271" t="s">
        <v>5238</v>
      </c>
      <c r="D212" s="451" t="s">
        <v>6856</v>
      </c>
      <c r="E212" s="271" t="s">
        <v>6949</v>
      </c>
      <c r="F212" s="451" t="s">
        <v>7392</v>
      </c>
      <c r="G212" s="446"/>
      <c r="H212" s="447">
        <v>6986000</v>
      </c>
      <c r="I212" s="871" t="s">
        <v>6952</v>
      </c>
      <c r="J212" s="871" t="s">
        <v>6952</v>
      </c>
      <c r="K212" s="452">
        <v>6.0333333333333332</v>
      </c>
      <c r="L212" s="453">
        <v>42767</v>
      </c>
      <c r="M212" s="453">
        <v>42948</v>
      </c>
      <c r="N212" s="871"/>
      <c r="O212" s="871"/>
      <c r="P212" s="871" t="s">
        <v>6954</v>
      </c>
      <c r="Q212" s="871"/>
      <c r="R212" s="871" t="s">
        <v>6952</v>
      </c>
      <c r="S212" s="871" t="s">
        <v>7756</v>
      </c>
      <c r="T212" s="453" t="s">
        <v>6952</v>
      </c>
      <c r="U212" s="871" t="s">
        <v>6952</v>
      </c>
      <c r="V212" s="871" t="s">
        <v>6952</v>
      </c>
      <c r="W212" s="871" t="s">
        <v>6952</v>
      </c>
      <c r="X212" s="871" t="s">
        <v>6956</v>
      </c>
      <c r="Y212" s="871" t="s">
        <v>326</v>
      </c>
    </row>
    <row r="213" spans="1:25" ht="118.5" customHeight="1">
      <c r="A213" s="871">
        <v>2018</v>
      </c>
      <c r="B213" s="451" t="s">
        <v>7757</v>
      </c>
      <c r="C213" s="271" t="s">
        <v>7758</v>
      </c>
      <c r="D213" s="451" t="s">
        <v>7336</v>
      </c>
      <c r="E213" s="271" t="s">
        <v>6949</v>
      </c>
      <c r="F213" s="451" t="s">
        <v>7759</v>
      </c>
      <c r="G213" s="446">
        <v>521220597</v>
      </c>
      <c r="H213" s="447">
        <v>701220597</v>
      </c>
      <c r="I213" s="871" t="s">
        <v>6952</v>
      </c>
      <c r="J213" s="871" t="s">
        <v>6952</v>
      </c>
      <c r="K213" s="452" t="s">
        <v>7760</v>
      </c>
      <c r="L213" s="453">
        <v>43389</v>
      </c>
      <c r="M213" s="453">
        <v>43612</v>
      </c>
      <c r="N213" s="458" t="s">
        <v>7761</v>
      </c>
      <c r="O213" s="871" t="s">
        <v>7762</v>
      </c>
      <c r="P213" s="871" t="s">
        <v>6954</v>
      </c>
      <c r="Q213" s="871" t="s">
        <v>7763</v>
      </c>
      <c r="R213" s="871" t="s">
        <v>6952</v>
      </c>
      <c r="S213" s="871" t="s">
        <v>7764</v>
      </c>
      <c r="T213" s="453" t="s">
        <v>7765</v>
      </c>
      <c r="U213" s="871" t="s">
        <v>6952</v>
      </c>
      <c r="V213" s="871" t="s">
        <v>6956</v>
      </c>
      <c r="W213" s="871" t="s">
        <v>326</v>
      </c>
      <c r="X213" s="871" t="s">
        <v>6956</v>
      </c>
      <c r="Y213" s="871" t="s">
        <v>326</v>
      </c>
    </row>
    <row r="214" spans="1:25" ht="118.5" customHeight="1">
      <c r="A214" s="871">
        <v>2018</v>
      </c>
      <c r="B214" s="451" t="s">
        <v>7766</v>
      </c>
      <c r="C214" s="271" t="s">
        <v>7767</v>
      </c>
      <c r="D214" s="451" t="s">
        <v>6846</v>
      </c>
      <c r="E214" s="271" t="s">
        <v>6949</v>
      </c>
      <c r="F214" s="451" t="s">
        <v>7768</v>
      </c>
      <c r="G214" s="446">
        <v>76696672</v>
      </c>
      <c r="H214" s="447">
        <v>76696672</v>
      </c>
      <c r="I214" s="871" t="s">
        <v>6952</v>
      </c>
      <c r="J214" s="871" t="s">
        <v>6952</v>
      </c>
      <c r="K214" s="452" t="s">
        <v>7002</v>
      </c>
      <c r="L214" s="453">
        <v>43389</v>
      </c>
      <c r="M214" s="453">
        <v>43465</v>
      </c>
      <c r="N214" s="459">
        <v>10196672</v>
      </c>
      <c r="O214" s="871" t="s">
        <v>7769</v>
      </c>
      <c r="P214" s="871" t="s">
        <v>6954</v>
      </c>
      <c r="Q214" s="871" t="s">
        <v>6952</v>
      </c>
      <c r="R214" s="871" t="s">
        <v>6952</v>
      </c>
      <c r="S214" s="871" t="s">
        <v>6977</v>
      </c>
      <c r="T214" s="453" t="s">
        <v>6978</v>
      </c>
      <c r="U214" s="871" t="s">
        <v>6952</v>
      </c>
      <c r="V214" s="871" t="s">
        <v>6956</v>
      </c>
      <c r="W214" s="871" t="s">
        <v>326</v>
      </c>
      <c r="X214" s="871" t="s">
        <v>6956</v>
      </c>
      <c r="Y214" s="871" t="s">
        <v>326</v>
      </c>
    </row>
    <row r="215" spans="1:25" ht="118.5" customHeight="1">
      <c r="A215" s="871">
        <v>2018</v>
      </c>
      <c r="B215" s="451" t="s">
        <v>7770</v>
      </c>
      <c r="C215" s="271" t="s">
        <v>5241</v>
      </c>
      <c r="D215" s="451" t="s">
        <v>6846</v>
      </c>
      <c r="E215" s="271" t="s">
        <v>6949</v>
      </c>
      <c r="F215" s="451" t="s">
        <v>7771</v>
      </c>
      <c r="G215" s="446">
        <v>56960000</v>
      </c>
      <c r="H215" s="447">
        <v>56960000</v>
      </c>
      <c r="I215" s="871" t="s">
        <v>6952</v>
      </c>
      <c r="J215" s="871" t="s">
        <v>6952</v>
      </c>
      <c r="K215" s="452" t="s">
        <v>7002</v>
      </c>
      <c r="L215" s="453">
        <v>43397</v>
      </c>
      <c r="M215" s="453">
        <v>43476</v>
      </c>
      <c r="N215" s="459" t="s">
        <v>7772</v>
      </c>
      <c r="O215" s="871" t="s">
        <v>7773</v>
      </c>
      <c r="P215" s="871" t="s">
        <v>6954</v>
      </c>
      <c r="Q215" s="871" t="s">
        <v>6952</v>
      </c>
      <c r="R215" s="871" t="s">
        <v>6952</v>
      </c>
      <c r="S215" s="871" t="s">
        <v>6977</v>
      </c>
      <c r="T215" s="453" t="s">
        <v>6978</v>
      </c>
      <c r="U215" s="871" t="s">
        <v>6952</v>
      </c>
      <c r="V215" s="871" t="s">
        <v>6956</v>
      </c>
      <c r="W215" s="871" t="s">
        <v>326</v>
      </c>
      <c r="X215" s="871" t="s">
        <v>6956</v>
      </c>
      <c r="Y215" s="871" t="s">
        <v>326</v>
      </c>
    </row>
    <row r="216" spans="1:25" ht="118.5" customHeight="1">
      <c r="A216" s="871">
        <v>2018</v>
      </c>
      <c r="B216" s="451" t="s">
        <v>7774</v>
      </c>
      <c r="C216" s="271" t="s">
        <v>7767</v>
      </c>
      <c r="D216" s="451" t="s">
        <v>6846</v>
      </c>
      <c r="E216" s="271" t="s">
        <v>6949</v>
      </c>
      <c r="F216" s="451" t="s">
        <v>7775</v>
      </c>
      <c r="G216" s="446">
        <v>83055000</v>
      </c>
      <c r="H216" s="447">
        <v>83055000</v>
      </c>
      <c r="I216" s="871" t="s">
        <v>6952</v>
      </c>
      <c r="J216" s="871" t="s">
        <v>6952</v>
      </c>
      <c r="K216" s="452" t="s">
        <v>7002</v>
      </c>
      <c r="L216" s="453">
        <v>43396</v>
      </c>
      <c r="M216" s="453">
        <v>43459</v>
      </c>
      <c r="N216" s="459" t="s">
        <v>7776</v>
      </c>
      <c r="O216" s="871" t="s">
        <v>7777</v>
      </c>
      <c r="P216" s="871" t="s">
        <v>6954</v>
      </c>
      <c r="Q216" s="871" t="s">
        <v>6952</v>
      </c>
      <c r="R216" s="871" t="s">
        <v>6952</v>
      </c>
      <c r="S216" s="871" t="s">
        <v>6977</v>
      </c>
      <c r="T216" s="453" t="s">
        <v>6978</v>
      </c>
      <c r="U216" s="871" t="s">
        <v>6952</v>
      </c>
      <c r="V216" s="871" t="s">
        <v>6956</v>
      </c>
      <c r="W216" s="871" t="s">
        <v>326</v>
      </c>
      <c r="X216" s="871" t="s">
        <v>6956</v>
      </c>
      <c r="Y216" s="871" t="s">
        <v>326</v>
      </c>
    </row>
    <row r="217" spans="1:25" ht="118.5" customHeight="1">
      <c r="A217" s="871">
        <v>2018</v>
      </c>
      <c r="B217" s="451" t="s">
        <v>7778</v>
      </c>
      <c r="C217" s="271" t="s">
        <v>5242</v>
      </c>
      <c r="D217" s="451" t="s">
        <v>6846</v>
      </c>
      <c r="E217" s="271" t="s">
        <v>6949</v>
      </c>
      <c r="F217" s="451" t="s">
        <v>7779</v>
      </c>
      <c r="G217" s="446">
        <v>64899996</v>
      </c>
      <c r="H217" s="447">
        <v>64899996</v>
      </c>
      <c r="I217" s="871" t="s">
        <v>6952</v>
      </c>
      <c r="J217" s="871" t="s">
        <v>6952</v>
      </c>
      <c r="K217" s="452" t="s">
        <v>7780</v>
      </c>
      <c r="L217" s="453">
        <v>43399</v>
      </c>
      <c r="M217" s="453">
        <v>43476</v>
      </c>
      <c r="N217" s="459" t="s">
        <v>7781</v>
      </c>
      <c r="O217" s="871" t="s">
        <v>7782</v>
      </c>
      <c r="P217" s="871" t="s">
        <v>6954</v>
      </c>
      <c r="Q217" s="871" t="s">
        <v>6952</v>
      </c>
      <c r="R217" s="871" t="s">
        <v>6952</v>
      </c>
      <c r="S217" s="871" t="s">
        <v>6977</v>
      </c>
      <c r="T217" s="453" t="s">
        <v>6978</v>
      </c>
      <c r="U217" s="871" t="s">
        <v>325</v>
      </c>
      <c r="V217" s="871" t="s">
        <v>6956</v>
      </c>
      <c r="W217" s="871" t="s">
        <v>326</v>
      </c>
      <c r="X217" s="871" t="s">
        <v>6956</v>
      </c>
      <c r="Y217" s="871" t="s">
        <v>326</v>
      </c>
    </row>
    <row r="218" spans="1:25" ht="118.5" customHeight="1">
      <c r="A218" s="871">
        <v>2018</v>
      </c>
      <c r="B218" s="451" t="s">
        <v>7783</v>
      </c>
      <c r="C218" s="271" t="s">
        <v>5243</v>
      </c>
      <c r="D218" s="451" t="s">
        <v>6851</v>
      </c>
      <c r="E218" s="271" t="s">
        <v>6949</v>
      </c>
      <c r="F218" s="451" t="s">
        <v>7472</v>
      </c>
      <c r="G218" s="446">
        <v>24373325</v>
      </c>
      <c r="H218" s="447">
        <v>24373325</v>
      </c>
      <c r="I218" s="871" t="s">
        <v>6952</v>
      </c>
      <c r="J218" s="871" t="s">
        <v>6952</v>
      </c>
      <c r="K218" s="452" t="s">
        <v>7780</v>
      </c>
      <c r="L218" s="453">
        <v>43399</v>
      </c>
      <c r="M218" s="453">
        <v>43490</v>
      </c>
      <c r="N218" s="459" t="s">
        <v>7784</v>
      </c>
      <c r="O218" s="871" t="s">
        <v>7785</v>
      </c>
      <c r="P218" s="871" t="s">
        <v>6954</v>
      </c>
      <c r="Q218" s="871" t="s">
        <v>6952</v>
      </c>
      <c r="R218" s="871" t="s">
        <v>6952</v>
      </c>
      <c r="S218" s="871" t="s">
        <v>6977</v>
      </c>
      <c r="T218" s="453" t="s">
        <v>6978</v>
      </c>
      <c r="U218" s="871" t="s">
        <v>6952</v>
      </c>
      <c r="V218" s="871" t="s">
        <v>6956</v>
      </c>
      <c r="W218" s="871" t="s">
        <v>326</v>
      </c>
      <c r="X218" s="871" t="s">
        <v>6956</v>
      </c>
      <c r="Y218" s="871" t="s">
        <v>326</v>
      </c>
    </row>
    <row r="219" spans="1:25" ht="118.5" customHeight="1">
      <c r="A219" s="871">
        <v>2018</v>
      </c>
      <c r="B219" s="451" t="s">
        <v>7786</v>
      </c>
      <c r="C219" s="271" t="s">
        <v>5244</v>
      </c>
      <c r="D219" s="451" t="s">
        <v>6846</v>
      </c>
      <c r="E219" s="271" t="s">
        <v>6949</v>
      </c>
      <c r="F219" s="451" t="s">
        <v>7787</v>
      </c>
      <c r="G219" s="446">
        <v>51315000</v>
      </c>
      <c r="H219" s="447">
        <v>51315000</v>
      </c>
      <c r="I219" s="871" t="s">
        <v>6952</v>
      </c>
      <c r="J219" s="871" t="s">
        <v>6952</v>
      </c>
      <c r="K219" s="452" t="s">
        <v>7788</v>
      </c>
      <c r="L219" s="453">
        <v>43399</v>
      </c>
      <c r="M219" s="453">
        <v>43443</v>
      </c>
      <c r="N219" s="459" t="s">
        <v>7789</v>
      </c>
      <c r="O219" s="871" t="s">
        <v>7790</v>
      </c>
      <c r="P219" s="871" t="s">
        <v>6954</v>
      </c>
      <c r="Q219" s="871" t="s">
        <v>6952</v>
      </c>
      <c r="R219" s="871" t="s">
        <v>6952</v>
      </c>
      <c r="S219" s="871" t="s">
        <v>6977</v>
      </c>
      <c r="T219" s="453" t="s">
        <v>6978</v>
      </c>
      <c r="U219" s="871" t="s">
        <v>6952</v>
      </c>
      <c r="V219" s="871" t="s">
        <v>6956</v>
      </c>
      <c r="W219" s="871" t="s">
        <v>326</v>
      </c>
      <c r="X219" s="871" t="s">
        <v>6956</v>
      </c>
      <c r="Y219" s="871" t="s">
        <v>326</v>
      </c>
    </row>
    <row r="220" spans="1:25" ht="118.5" customHeight="1">
      <c r="A220" s="871">
        <v>2018</v>
      </c>
      <c r="B220" s="451" t="s">
        <v>7791</v>
      </c>
      <c r="C220" s="271" t="s">
        <v>5245</v>
      </c>
      <c r="D220" s="451" t="s">
        <v>6846</v>
      </c>
      <c r="E220" s="271" t="s">
        <v>6949</v>
      </c>
      <c r="F220" s="451" t="s">
        <v>7459</v>
      </c>
      <c r="G220" s="446">
        <v>44003338</v>
      </c>
      <c r="H220" s="447">
        <v>44003338</v>
      </c>
      <c r="I220" s="871" t="s">
        <v>6952</v>
      </c>
      <c r="J220" s="871" t="s">
        <v>6952</v>
      </c>
      <c r="K220" s="452" t="s">
        <v>7792</v>
      </c>
      <c r="L220" s="453">
        <v>43399</v>
      </c>
      <c r="M220" s="453">
        <v>43459</v>
      </c>
      <c r="N220" s="459" t="s">
        <v>7793</v>
      </c>
      <c r="O220" s="871" t="s">
        <v>7794</v>
      </c>
      <c r="P220" s="871" t="s">
        <v>6954</v>
      </c>
      <c r="Q220" s="871" t="s">
        <v>6952</v>
      </c>
      <c r="R220" s="871" t="s">
        <v>6952</v>
      </c>
      <c r="S220" s="871" t="s">
        <v>6977</v>
      </c>
      <c r="T220" s="453" t="s">
        <v>6978</v>
      </c>
      <c r="U220" s="871" t="s">
        <v>6952</v>
      </c>
      <c r="V220" s="871" t="s">
        <v>6956</v>
      </c>
      <c r="W220" s="871" t="s">
        <v>326</v>
      </c>
      <c r="X220" s="871" t="s">
        <v>6956</v>
      </c>
      <c r="Y220" s="871" t="s">
        <v>326</v>
      </c>
    </row>
    <row r="221" spans="1:25" ht="118.5" customHeight="1">
      <c r="A221" s="871">
        <v>2018</v>
      </c>
      <c r="B221" s="451" t="s">
        <v>7791</v>
      </c>
      <c r="C221" s="271" t="s">
        <v>5245</v>
      </c>
      <c r="D221" s="451" t="s">
        <v>6846</v>
      </c>
      <c r="E221" s="271" t="s">
        <v>6949</v>
      </c>
      <c r="F221" s="451" t="s">
        <v>7795</v>
      </c>
      <c r="G221" s="446">
        <v>54780000</v>
      </c>
      <c r="H221" s="447">
        <v>54780000</v>
      </c>
      <c r="I221" s="871" t="s">
        <v>6952</v>
      </c>
      <c r="J221" s="871" t="s">
        <v>6952</v>
      </c>
      <c r="K221" s="452" t="s">
        <v>7780</v>
      </c>
      <c r="L221" s="453">
        <v>43124</v>
      </c>
      <c r="M221" s="453">
        <v>43459</v>
      </c>
      <c r="N221" s="459">
        <v>10230000</v>
      </c>
      <c r="O221" s="871" t="s">
        <v>7796</v>
      </c>
      <c r="P221" s="871" t="s">
        <v>6954</v>
      </c>
      <c r="Q221" s="871" t="s">
        <v>6952</v>
      </c>
      <c r="R221" s="871" t="s">
        <v>6952</v>
      </c>
      <c r="S221" s="871" t="s">
        <v>6977</v>
      </c>
      <c r="T221" s="453" t="s">
        <v>6978</v>
      </c>
      <c r="U221" s="871" t="s">
        <v>6952</v>
      </c>
      <c r="V221" s="871" t="s">
        <v>6956</v>
      </c>
      <c r="W221" s="871" t="s">
        <v>326</v>
      </c>
      <c r="X221" s="871" t="s">
        <v>6956</v>
      </c>
      <c r="Y221" s="871" t="s">
        <v>326</v>
      </c>
    </row>
    <row r="222" spans="1:25" ht="118.5" customHeight="1">
      <c r="A222" s="871">
        <v>2018</v>
      </c>
      <c r="B222" s="451" t="s">
        <v>7791</v>
      </c>
      <c r="C222" s="271" t="s">
        <v>5245</v>
      </c>
      <c r="D222" s="451" t="s">
        <v>6846</v>
      </c>
      <c r="E222" s="271" t="s">
        <v>6949</v>
      </c>
      <c r="F222" s="451" t="s">
        <v>7504</v>
      </c>
      <c r="G222" s="446">
        <v>54450000</v>
      </c>
      <c r="H222" s="447">
        <v>54450000</v>
      </c>
      <c r="I222" s="871" t="s">
        <v>6952</v>
      </c>
      <c r="J222" s="871" t="s">
        <v>6952</v>
      </c>
      <c r="K222" s="452" t="s">
        <v>7780</v>
      </c>
      <c r="L222" s="453">
        <v>43417</v>
      </c>
      <c r="M222" s="453">
        <v>43490</v>
      </c>
      <c r="N222" s="459" t="s">
        <v>7797</v>
      </c>
      <c r="O222" s="871" t="s">
        <v>7798</v>
      </c>
      <c r="P222" s="871" t="s">
        <v>6954</v>
      </c>
      <c r="Q222" s="871" t="s">
        <v>6952</v>
      </c>
      <c r="R222" s="871" t="s">
        <v>6952</v>
      </c>
      <c r="S222" s="871" t="s">
        <v>6977</v>
      </c>
      <c r="T222" s="453" t="s">
        <v>6978</v>
      </c>
      <c r="U222" s="871" t="s">
        <v>6952</v>
      </c>
      <c r="V222" s="871" t="s">
        <v>6956</v>
      </c>
      <c r="W222" s="871" t="s">
        <v>326</v>
      </c>
      <c r="X222" s="871" t="s">
        <v>6956</v>
      </c>
      <c r="Y222" s="871" t="s">
        <v>326</v>
      </c>
    </row>
    <row r="223" spans="1:25" ht="118.5" customHeight="1">
      <c r="A223" s="871">
        <v>2018</v>
      </c>
      <c r="B223" s="451" t="s">
        <v>7799</v>
      </c>
      <c r="C223" s="271" t="s">
        <v>5246</v>
      </c>
      <c r="D223" s="451" t="s">
        <v>6851</v>
      </c>
      <c r="E223" s="271" t="s">
        <v>6949</v>
      </c>
      <c r="F223" s="451" t="s">
        <v>5926</v>
      </c>
      <c r="G223" s="446">
        <v>23100000</v>
      </c>
      <c r="H223" s="447">
        <v>23100000</v>
      </c>
      <c r="I223" s="871" t="s">
        <v>6952</v>
      </c>
      <c r="J223" s="871" t="s">
        <v>6952</v>
      </c>
      <c r="K223" s="452">
        <v>7</v>
      </c>
      <c r="L223" s="453">
        <v>43405</v>
      </c>
      <c r="M223" s="453">
        <v>43444</v>
      </c>
      <c r="N223" s="459">
        <v>7700000</v>
      </c>
      <c r="O223" s="871" t="s">
        <v>7800</v>
      </c>
      <c r="P223" s="871" t="s">
        <v>6954</v>
      </c>
      <c r="Q223" s="871" t="s">
        <v>6952</v>
      </c>
      <c r="R223" s="871" t="s">
        <v>6952</v>
      </c>
      <c r="S223" s="871" t="s">
        <v>6977</v>
      </c>
      <c r="T223" s="453" t="s">
        <v>6978</v>
      </c>
      <c r="U223" s="871" t="s">
        <v>6952</v>
      </c>
      <c r="V223" s="871" t="s">
        <v>6956</v>
      </c>
      <c r="W223" s="871" t="s">
        <v>326</v>
      </c>
      <c r="X223" s="871" t="s">
        <v>6956</v>
      </c>
      <c r="Y223" s="871" t="s">
        <v>326</v>
      </c>
    </row>
    <row r="224" spans="1:25" ht="118.5" customHeight="1">
      <c r="A224" s="871">
        <v>2018</v>
      </c>
      <c r="B224" s="451" t="s">
        <v>7799</v>
      </c>
      <c r="C224" s="271" t="s">
        <v>5247</v>
      </c>
      <c r="D224" s="451" t="s">
        <v>6851</v>
      </c>
      <c r="E224" s="271" t="s">
        <v>6949</v>
      </c>
      <c r="F224" s="451" t="s">
        <v>5853</v>
      </c>
      <c r="G224" s="446">
        <v>23100000</v>
      </c>
      <c r="H224" s="447">
        <v>23100000</v>
      </c>
      <c r="I224" s="871" t="s">
        <v>6952</v>
      </c>
      <c r="J224" s="871" t="s">
        <v>6952</v>
      </c>
      <c r="K224" s="452">
        <v>7</v>
      </c>
      <c r="L224" s="453">
        <v>43405</v>
      </c>
      <c r="M224" s="453">
        <v>43444</v>
      </c>
      <c r="N224" s="459">
        <v>7700000</v>
      </c>
      <c r="O224" s="871" t="s">
        <v>7800</v>
      </c>
      <c r="P224" s="871" t="s">
        <v>6954</v>
      </c>
      <c r="Q224" s="871" t="s">
        <v>6952</v>
      </c>
      <c r="R224" s="871" t="s">
        <v>6952</v>
      </c>
      <c r="S224" s="871" t="s">
        <v>6977</v>
      </c>
      <c r="T224" s="453" t="s">
        <v>6978</v>
      </c>
      <c r="U224" s="871" t="s">
        <v>6952</v>
      </c>
      <c r="V224" s="871" t="s">
        <v>6956</v>
      </c>
      <c r="W224" s="871" t="s">
        <v>326</v>
      </c>
      <c r="X224" s="871" t="s">
        <v>6956</v>
      </c>
      <c r="Y224" s="871" t="s">
        <v>326</v>
      </c>
    </row>
    <row r="225" spans="1:25" ht="118.5" customHeight="1">
      <c r="A225" s="871">
        <v>2018</v>
      </c>
      <c r="B225" s="451" t="s">
        <v>7801</v>
      </c>
      <c r="C225" s="271" t="s">
        <v>5248</v>
      </c>
      <c r="D225" s="451" t="s">
        <v>6846</v>
      </c>
      <c r="E225" s="271" t="s">
        <v>6949</v>
      </c>
      <c r="F225" s="451" t="s">
        <v>7802</v>
      </c>
      <c r="G225" s="446">
        <v>83760000</v>
      </c>
      <c r="H225" s="447">
        <v>83760000</v>
      </c>
      <c r="I225" s="871" t="s">
        <v>6952</v>
      </c>
      <c r="J225" s="871" t="s">
        <v>6952</v>
      </c>
      <c r="K225" s="452" t="s">
        <v>7803</v>
      </c>
      <c r="L225" s="453">
        <v>43405</v>
      </c>
      <c r="M225" s="453">
        <v>43476</v>
      </c>
      <c r="N225" s="459" t="s">
        <v>7804</v>
      </c>
      <c r="O225" s="871" t="s">
        <v>7805</v>
      </c>
      <c r="P225" s="871" t="s">
        <v>6954</v>
      </c>
      <c r="Q225" s="871" t="s">
        <v>6952</v>
      </c>
      <c r="R225" s="871" t="s">
        <v>6952</v>
      </c>
      <c r="S225" s="871" t="s">
        <v>6977</v>
      </c>
      <c r="T225" s="453" t="s">
        <v>6978</v>
      </c>
      <c r="U225" s="871" t="s">
        <v>6952</v>
      </c>
      <c r="V225" s="871" t="s">
        <v>6956</v>
      </c>
      <c r="W225" s="871" t="s">
        <v>326</v>
      </c>
      <c r="X225" s="871" t="s">
        <v>6956</v>
      </c>
      <c r="Y225" s="871" t="s">
        <v>326</v>
      </c>
    </row>
    <row r="226" spans="1:25" ht="118.5" customHeight="1">
      <c r="A226" s="871">
        <v>2018</v>
      </c>
      <c r="B226" s="451" t="s">
        <v>7806</v>
      </c>
      <c r="C226" s="271" t="s">
        <v>7807</v>
      </c>
      <c r="D226" s="451" t="s">
        <v>6851</v>
      </c>
      <c r="E226" s="271" t="s">
        <v>6949</v>
      </c>
      <c r="F226" s="451" t="s">
        <v>7808</v>
      </c>
      <c r="G226" s="446">
        <v>22133333</v>
      </c>
      <c r="H226" s="447">
        <v>22133333</v>
      </c>
      <c r="I226" s="871" t="s">
        <v>6952</v>
      </c>
      <c r="J226" s="871" t="s">
        <v>6952</v>
      </c>
      <c r="K226" s="452" t="s">
        <v>7780</v>
      </c>
      <c r="L226" s="453">
        <v>43405</v>
      </c>
      <c r="M226" s="453">
        <v>43459</v>
      </c>
      <c r="N226" s="459">
        <v>4133333</v>
      </c>
      <c r="O226" s="871" t="s">
        <v>7796</v>
      </c>
      <c r="P226" s="871" t="s">
        <v>6954</v>
      </c>
      <c r="Q226" s="871" t="s">
        <v>6952</v>
      </c>
      <c r="R226" s="871" t="s">
        <v>6952</v>
      </c>
      <c r="S226" s="871" t="s">
        <v>6977</v>
      </c>
      <c r="T226" s="453" t="s">
        <v>6978</v>
      </c>
      <c r="U226" s="871" t="s">
        <v>6952</v>
      </c>
      <c r="V226" s="871" t="s">
        <v>6956</v>
      </c>
      <c r="W226" s="871" t="s">
        <v>326</v>
      </c>
      <c r="X226" s="871" t="s">
        <v>6956</v>
      </c>
      <c r="Y226" s="871" t="s">
        <v>326</v>
      </c>
    </row>
    <row r="227" spans="1:25" ht="118.5" customHeight="1">
      <c r="A227" s="871">
        <v>2018</v>
      </c>
      <c r="B227" s="451" t="s">
        <v>7806</v>
      </c>
      <c r="C227" s="271" t="s">
        <v>5250</v>
      </c>
      <c r="D227" s="451" t="s">
        <v>6851</v>
      </c>
      <c r="E227" s="271" t="s">
        <v>6949</v>
      </c>
      <c r="F227" s="451" t="s">
        <v>5825</v>
      </c>
      <c r="G227" s="446">
        <v>24199979</v>
      </c>
      <c r="H227" s="447">
        <v>24199979</v>
      </c>
      <c r="I227" s="871" t="s">
        <v>6952</v>
      </c>
      <c r="J227" s="871" t="s">
        <v>6952</v>
      </c>
      <c r="K227" s="452" t="s">
        <v>7780</v>
      </c>
      <c r="L227" s="453">
        <v>43413</v>
      </c>
      <c r="M227" s="453">
        <v>43490</v>
      </c>
      <c r="N227" s="459" t="s">
        <v>7809</v>
      </c>
      <c r="O227" s="871" t="s">
        <v>7810</v>
      </c>
      <c r="P227" s="871" t="s">
        <v>6954</v>
      </c>
      <c r="Q227" s="871" t="s">
        <v>6952</v>
      </c>
      <c r="R227" s="871" t="s">
        <v>6952</v>
      </c>
      <c r="S227" s="871" t="s">
        <v>6977</v>
      </c>
      <c r="T227" s="453" t="s">
        <v>6978</v>
      </c>
      <c r="U227" s="871" t="s">
        <v>6952</v>
      </c>
      <c r="V227" s="871" t="s">
        <v>6956</v>
      </c>
      <c r="W227" s="871" t="s">
        <v>326</v>
      </c>
      <c r="X227" s="871" t="s">
        <v>6956</v>
      </c>
      <c r="Y227" s="871" t="s">
        <v>326</v>
      </c>
    </row>
    <row r="228" spans="1:25" ht="118.5" customHeight="1">
      <c r="A228" s="871">
        <v>2018</v>
      </c>
      <c r="B228" s="451" t="s">
        <v>7811</v>
      </c>
      <c r="C228" s="271" t="s">
        <v>5251</v>
      </c>
      <c r="D228" s="451" t="s">
        <v>6846</v>
      </c>
      <c r="E228" s="271" t="s">
        <v>6949</v>
      </c>
      <c r="F228" s="451" t="s">
        <v>7431</v>
      </c>
      <c r="G228" s="446">
        <v>40500000</v>
      </c>
      <c r="H228" s="447">
        <v>40500000</v>
      </c>
      <c r="I228" s="871" t="s">
        <v>6952</v>
      </c>
      <c r="J228" s="871" t="s">
        <v>6952</v>
      </c>
      <c r="K228" s="452" t="s">
        <v>7780</v>
      </c>
      <c r="L228" s="453">
        <v>43414</v>
      </c>
      <c r="M228" s="453">
        <v>43396</v>
      </c>
      <c r="N228" s="459">
        <v>0</v>
      </c>
      <c r="O228" s="871" t="s">
        <v>6952</v>
      </c>
      <c r="P228" s="871" t="s">
        <v>6954</v>
      </c>
      <c r="Q228" s="871" t="s">
        <v>6952</v>
      </c>
      <c r="R228" s="871" t="s">
        <v>6952</v>
      </c>
      <c r="S228" s="871" t="s">
        <v>6977</v>
      </c>
      <c r="T228" s="453" t="s">
        <v>6978</v>
      </c>
      <c r="U228" s="871" t="s">
        <v>6952</v>
      </c>
      <c r="V228" s="871" t="s">
        <v>6956</v>
      </c>
      <c r="W228" s="871" t="s">
        <v>326</v>
      </c>
      <c r="X228" s="871" t="s">
        <v>6956</v>
      </c>
      <c r="Y228" s="871" t="s">
        <v>326</v>
      </c>
    </row>
    <row r="229" spans="1:25" ht="118.5" customHeight="1">
      <c r="A229" s="871">
        <v>2018</v>
      </c>
      <c r="B229" s="451" t="s">
        <v>7812</v>
      </c>
      <c r="C229" s="271" t="s">
        <v>5252</v>
      </c>
      <c r="D229" s="451" t="s">
        <v>6851</v>
      </c>
      <c r="E229" s="271" t="s">
        <v>6949</v>
      </c>
      <c r="F229" s="451" t="s">
        <v>5660</v>
      </c>
      <c r="G229" s="446">
        <v>26839898</v>
      </c>
      <c r="H229" s="447">
        <v>26839898</v>
      </c>
      <c r="I229" s="871" t="s">
        <v>6952</v>
      </c>
      <c r="J229" s="871" t="s">
        <v>6952</v>
      </c>
      <c r="K229" s="452" t="s">
        <v>7780</v>
      </c>
      <c r="L229" s="453">
        <v>43406</v>
      </c>
      <c r="M229" s="453">
        <v>43493</v>
      </c>
      <c r="N229" s="459" t="s">
        <v>7813</v>
      </c>
      <c r="O229" s="871" t="s">
        <v>7814</v>
      </c>
      <c r="P229" s="871" t="s">
        <v>6954</v>
      </c>
      <c r="Q229" s="871" t="s">
        <v>6952</v>
      </c>
      <c r="R229" s="871" t="s">
        <v>6952</v>
      </c>
      <c r="S229" s="871" t="s">
        <v>6977</v>
      </c>
      <c r="T229" s="453" t="s">
        <v>6978</v>
      </c>
      <c r="U229" s="871" t="s">
        <v>6952</v>
      </c>
      <c r="V229" s="871" t="s">
        <v>6956</v>
      </c>
      <c r="W229" s="871" t="s">
        <v>326</v>
      </c>
      <c r="X229" s="871" t="s">
        <v>6956</v>
      </c>
      <c r="Y229" s="871" t="s">
        <v>326</v>
      </c>
    </row>
    <row r="230" spans="1:25" ht="118.5" customHeight="1">
      <c r="A230" s="871">
        <v>2018</v>
      </c>
      <c r="B230" s="451" t="s">
        <v>7815</v>
      </c>
      <c r="C230" s="271" t="s">
        <v>5253</v>
      </c>
      <c r="D230" s="451" t="s">
        <v>6846</v>
      </c>
      <c r="E230" s="271" t="s">
        <v>6949</v>
      </c>
      <c r="F230" s="451" t="s">
        <v>7816</v>
      </c>
      <c r="G230" s="446">
        <v>58966667</v>
      </c>
      <c r="H230" s="447">
        <v>58966667</v>
      </c>
      <c r="I230" s="871" t="s">
        <v>6952</v>
      </c>
      <c r="J230" s="871" t="s">
        <v>6952</v>
      </c>
      <c r="K230" s="452" t="s">
        <v>7788</v>
      </c>
      <c r="L230" s="453">
        <v>43413</v>
      </c>
      <c r="M230" s="453">
        <v>43432</v>
      </c>
      <c r="N230" s="459" t="s">
        <v>7817</v>
      </c>
      <c r="O230" s="871" t="s">
        <v>7818</v>
      </c>
      <c r="P230" s="871" t="s">
        <v>6954</v>
      </c>
      <c r="Q230" s="871" t="s">
        <v>7818</v>
      </c>
      <c r="R230" s="871" t="s">
        <v>6952</v>
      </c>
      <c r="S230" s="871" t="s">
        <v>6977</v>
      </c>
      <c r="T230" s="453" t="s">
        <v>6978</v>
      </c>
      <c r="U230" s="871" t="s">
        <v>325</v>
      </c>
      <c r="V230" s="871" t="s">
        <v>7819</v>
      </c>
      <c r="W230" s="871" t="s">
        <v>7818</v>
      </c>
      <c r="X230" s="871" t="s">
        <v>6980</v>
      </c>
      <c r="Y230" s="871" t="s">
        <v>326</v>
      </c>
    </row>
    <row r="231" spans="1:25" ht="118.5" customHeight="1">
      <c r="A231" s="871">
        <v>2018</v>
      </c>
      <c r="B231" s="451" t="s">
        <v>7820</v>
      </c>
      <c r="C231" s="271" t="s">
        <v>5254</v>
      </c>
      <c r="D231" s="451" t="s">
        <v>6846</v>
      </c>
      <c r="E231" s="271" t="s">
        <v>6949</v>
      </c>
      <c r="F231" s="451" t="s">
        <v>7821</v>
      </c>
      <c r="G231" s="446">
        <v>89500000</v>
      </c>
      <c r="H231" s="447">
        <v>89500000</v>
      </c>
      <c r="I231" s="871" t="s">
        <v>6952</v>
      </c>
      <c r="J231" s="871" t="s">
        <v>6952</v>
      </c>
      <c r="K231" s="452" t="s">
        <v>7822</v>
      </c>
      <c r="L231" s="453">
        <v>43410</v>
      </c>
      <c r="M231" s="453">
        <v>43486</v>
      </c>
      <c r="N231" s="459" t="s">
        <v>7823</v>
      </c>
      <c r="O231" s="871" t="s">
        <v>7824</v>
      </c>
      <c r="P231" s="871" t="s">
        <v>6954</v>
      </c>
      <c r="Q231" s="871" t="s">
        <v>6952</v>
      </c>
      <c r="R231" s="871" t="s">
        <v>6952</v>
      </c>
      <c r="S231" s="871" t="s">
        <v>6977</v>
      </c>
      <c r="T231" s="453" t="s">
        <v>6978</v>
      </c>
      <c r="U231" s="871" t="s">
        <v>6952</v>
      </c>
      <c r="V231" s="871" t="s">
        <v>6956</v>
      </c>
      <c r="W231" s="871" t="s">
        <v>326</v>
      </c>
      <c r="X231" s="871" t="s">
        <v>6956</v>
      </c>
      <c r="Y231" s="871" t="s">
        <v>326</v>
      </c>
    </row>
    <row r="232" spans="1:25" ht="118.5" customHeight="1">
      <c r="A232" s="871">
        <v>2018</v>
      </c>
      <c r="B232" s="451" t="s">
        <v>7825</v>
      </c>
      <c r="C232" s="271" t="s">
        <v>5255</v>
      </c>
      <c r="D232" s="451" t="s">
        <v>6851</v>
      </c>
      <c r="E232" s="271" t="s">
        <v>6949</v>
      </c>
      <c r="F232" s="451" t="s">
        <v>7826</v>
      </c>
      <c r="G232" s="446">
        <v>24566667</v>
      </c>
      <c r="H232" s="447">
        <v>24566667</v>
      </c>
      <c r="I232" s="871" t="s">
        <v>6952</v>
      </c>
      <c r="J232" s="871" t="s">
        <v>6952</v>
      </c>
      <c r="K232" s="452" t="s">
        <v>7822</v>
      </c>
      <c r="L232" s="453">
        <v>43410</v>
      </c>
      <c r="M232" s="453">
        <v>43465</v>
      </c>
      <c r="N232" s="459">
        <v>6966667</v>
      </c>
      <c r="O232" s="871" t="s">
        <v>7827</v>
      </c>
      <c r="P232" s="871" t="s">
        <v>6954</v>
      </c>
      <c r="Q232" s="871" t="s">
        <v>6952</v>
      </c>
      <c r="R232" s="871" t="s">
        <v>6952</v>
      </c>
      <c r="S232" s="871" t="s">
        <v>6977</v>
      </c>
      <c r="T232" s="453" t="s">
        <v>6978</v>
      </c>
      <c r="U232" s="871" t="s">
        <v>6952</v>
      </c>
      <c r="V232" s="871" t="s">
        <v>6956</v>
      </c>
      <c r="W232" s="871" t="s">
        <v>326</v>
      </c>
      <c r="X232" s="871" t="s">
        <v>6956</v>
      </c>
      <c r="Y232" s="871" t="s">
        <v>326</v>
      </c>
    </row>
    <row r="233" spans="1:25" ht="118.5" customHeight="1">
      <c r="A233" s="871">
        <v>2018</v>
      </c>
      <c r="B233" s="451" t="s">
        <v>7828</v>
      </c>
      <c r="C233" s="271" t="s">
        <v>5256</v>
      </c>
      <c r="D233" s="451" t="s">
        <v>6851</v>
      </c>
      <c r="E233" s="271" t="s">
        <v>6949</v>
      </c>
      <c r="F233" s="451" t="s">
        <v>7829</v>
      </c>
      <c r="G233" s="446">
        <v>14400000</v>
      </c>
      <c r="H233" s="447">
        <v>14400000</v>
      </c>
      <c r="I233" s="871" t="s">
        <v>6952</v>
      </c>
      <c r="J233" s="871" t="s">
        <v>6952</v>
      </c>
      <c r="K233" s="452" t="s">
        <v>7822</v>
      </c>
      <c r="L233" s="453">
        <v>43410</v>
      </c>
      <c r="M233" s="453">
        <v>43371</v>
      </c>
      <c r="N233" s="459">
        <v>0</v>
      </c>
      <c r="O233" s="871">
        <v>0</v>
      </c>
      <c r="P233" s="871" t="s">
        <v>6954</v>
      </c>
      <c r="Q233" s="871" t="s">
        <v>6952</v>
      </c>
      <c r="R233" s="871" t="s">
        <v>6952</v>
      </c>
      <c r="S233" s="871" t="s">
        <v>6977</v>
      </c>
      <c r="T233" s="453" t="s">
        <v>6978</v>
      </c>
      <c r="U233" s="871" t="s">
        <v>6952</v>
      </c>
      <c r="V233" s="871" t="s">
        <v>6956</v>
      </c>
      <c r="W233" s="871" t="s">
        <v>326</v>
      </c>
      <c r="X233" s="871" t="s">
        <v>6956</v>
      </c>
      <c r="Y233" s="871" t="s">
        <v>326</v>
      </c>
    </row>
    <row r="234" spans="1:25" ht="118.5" customHeight="1">
      <c r="A234" s="871">
        <v>2018</v>
      </c>
      <c r="B234" s="451" t="s">
        <v>7828</v>
      </c>
      <c r="C234" s="271" t="s">
        <v>5256</v>
      </c>
      <c r="D234" s="451" t="s">
        <v>6851</v>
      </c>
      <c r="E234" s="271" t="s">
        <v>6949</v>
      </c>
      <c r="F234" s="451" t="s">
        <v>7587</v>
      </c>
      <c r="G234" s="446">
        <v>19920000</v>
      </c>
      <c r="H234" s="447">
        <v>19920000</v>
      </c>
      <c r="I234" s="871" t="s">
        <v>6952</v>
      </c>
      <c r="J234" s="871" t="s">
        <v>6952</v>
      </c>
      <c r="K234" s="452" t="s">
        <v>7822</v>
      </c>
      <c r="L234" s="453">
        <v>43411</v>
      </c>
      <c r="M234" s="453">
        <v>43465</v>
      </c>
      <c r="N234" s="459">
        <v>5520000</v>
      </c>
      <c r="O234" s="871" t="s">
        <v>7830</v>
      </c>
      <c r="P234" s="871" t="s">
        <v>6954</v>
      </c>
      <c r="Q234" s="871" t="s">
        <v>6952</v>
      </c>
      <c r="R234" s="871" t="s">
        <v>6952</v>
      </c>
      <c r="S234" s="871" t="s">
        <v>6977</v>
      </c>
      <c r="T234" s="453" t="s">
        <v>6978</v>
      </c>
      <c r="U234" s="871" t="s">
        <v>6952</v>
      </c>
      <c r="V234" s="871" t="s">
        <v>6956</v>
      </c>
      <c r="W234" s="871" t="s">
        <v>326</v>
      </c>
      <c r="X234" s="871" t="s">
        <v>6956</v>
      </c>
      <c r="Y234" s="871" t="s">
        <v>326</v>
      </c>
    </row>
    <row r="235" spans="1:25" ht="118.5" customHeight="1">
      <c r="A235" s="871">
        <v>2018</v>
      </c>
      <c r="B235" s="451" t="s">
        <v>7831</v>
      </c>
      <c r="C235" s="271" t="s">
        <v>5257</v>
      </c>
      <c r="D235" s="451" t="s">
        <v>6846</v>
      </c>
      <c r="E235" s="271" t="s">
        <v>6949</v>
      </c>
      <c r="F235" s="451" t="s">
        <v>7484</v>
      </c>
      <c r="G235" s="446">
        <v>53550000</v>
      </c>
      <c r="H235" s="447">
        <v>53550000</v>
      </c>
      <c r="I235" s="871" t="s">
        <v>6952</v>
      </c>
      <c r="J235" s="871" t="s">
        <v>6952</v>
      </c>
      <c r="K235" s="452" t="s">
        <v>7832</v>
      </c>
      <c r="L235" s="453">
        <v>43414</v>
      </c>
      <c r="M235" s="453">
        <v>43444</v>
      </c>
      <c r="N235" s="459">
        <v>17850000</v>
      </c>
      <c r="O235" s="871" t="s">
        <v>7833</v>
      </c>
      <c r="P235" s="871" t="s">
        <v>6954</v>
      </c>
      <c r="Q235" s="871" t="s">
        <v>6952</v>
      </c>
      <c r="R235" s="871" t="s">
        <v>6952</v>
      </c>
      <c r="S235" s="871" t="s">
        <v>6977</v>
      </c>
      <c r="T235" s="453" t="s">
        <v>6978</v>
      </c>
      <c r="U235" s="871" t="s">
        <v>6952</v>
      </c>
      <c r="V235" s="871" t="s">
        <v>6956</v>
      </c>
      <c r="W235" s="871" t="s">
        <v>326</v>
      </c>
      <c r="X235" s="871" t="s">
        <v>6956</v>
      </c>
      <c r="Y235" s="871" t="s">
        <v>326</v>
      </c>
    </row>
    <row r="236" spans="1:25" ht="118.5" customHeight="1">
      <c r="A236" s="871">
        <v>2018</v>
      </c>
      <c r="B236" s="451" t="s">
        <v>7831</v>
      </c>
      <c r="C236" s="271" t="s">
        <v>5257</v>
      </c>
      <c r="D236" s="451" t="s">
        <v>6846</v>
      </c>
      <c r="E236" s="271" t="s">
        <v>6949</v>
      </c>
      <c r="F236" s="451" t="s">
        <v>7488</v>
      </c>
      <c r="G236" s="446">
        <v>53550000</v>
      </c>
      <c r="H236" s="447">
        <v>53550000</v>
      </c>
      <c r="I236" s="871" t="s">
        <v>6952</v>
      </c>
      <c r="J236" s="871" t="s">
        <v>6952</v>
      </c>
      <c r="K236" s="452" t="s">
        <v>7832</v>
      </c>
      <c r="L236" s="453">
        <v>43417</v>
      </c>
      <c r="M236" s="453">
        <v>43444</v>
      </c>
      <c r="N236" s="459">
        <v>17850000</v>
      </c>
      <c r="O236" s="871" t="s">
        <v>7834</v>
      </c>
      <c r="P236" s="871" t="s">
        <v>6954</v>
      </c>
      <c r="Q236" s="871" t="s">
        <v>6952</v>
      </c>
      <c r="R236" s="871" t="s">
        <v>6952</v>
      </c>
      <c r="S236" s="871" t="s">
        <v>6977</v>
      </c>
      <c r="T236" s="453" t="s">
        <v>6978</v>
      </c>
      <c r="U236" s="871" t="s">
        <v>6952</v>
      </c>
      <c r="V236" s="871" t="s">
        <v>6956</v>
      </c>
      <c r="W236" s="871" t="s">
        <v>326</v>
      </c>
      <c r="X236" s="871" t="s">
        <v>6956</v>
      </c>
      <c r="Y236" s="871" t="s">
        <v>326</v>
      </c>
    </row>
    <row r="237" spans="1:25" ht="118.5" customHeight="1">
      <c r="A237" s="871">
        <v>2018</v>
      </c>
      <c r="B237" s="451" t="s">
        <v>7831</v>
      </c>
      <c r="C237" s="271" t="s">
        <v>5258</v>
      </c>
      <c r="D237" s="451" t="s">
        <v>6846</v>
      </c>
      <c r="E237" s="271" t="s">
        <v>6949</v>
      </c>
      <c r="F237" s="451" t="s">
        <v>5832</v>
      </c>
      <c r="G237" s="446">
        <v>53550000</v>
      </c>
      <c r="H237" s="447">
        <v>53550000</v>
      </c>
      <c r="I237" s="871" t="s">
        <v>6952</v>
      </c>
      <c r="J237" s="871" t="s">
        <v>6952</v>
      </c>
      <c r="K237" s="452" t="s">
        <v>7832</v>
      </c>
      <c r="L237" s="453">
        <v>43417</v>
      </c>
      <c r="M237" s="453">
        <v>43450</v>
      </c>
      <c r="N237" s="459">
        <v>17850000</v>
      </c>
      <c r="O237" s="871" t="s">
        <v>7835</v>
      </c>
      <c r="P237" s="871" t="s">
        <v>6954</v>
      </c>
      <c r="Q237" s="871" t="s">
        <v>6952</v>
      </c>
      <c r="R237" s="871" t="s">
        <v>6952</v>
      </c>
      <c r="S237" s="871" t="s">
        <v>6977</v>
      </c>
      <c r="T237" s="453" t="s">
        <v>6978</v>
      </c>
      <c r="U237" s="871" t="s">
        <v>6952</v>
      </c>
      <c r="V237" s="871" t="s">
        <v>6956</v>
      </c>
      <c r="W237" s="871" t="s">
        <v>326</v>
      </c>
      <c r="X237" s="871" t="s">
        <v>6956</v>
      </c>
      <c r="Y237" s="871" t="s">
        <v>326</v>
      </c>
    </row>
    <row r="238" spans="1:25" ht="118.5" customHeight="1">
      <c r="A238" s="871">
        <v>2018</v>
      </c>
      <c r="B238" s="451" t="s">
        <v>7836</v>
      </c>
      <c r="C238" s="271" t="s">
        <v>5259</v>
      </c>
      <c r="D238" s="451" t="s">
        <v>6846</v>
      </c>
      <c r="E238" s="271" t="s">
        <v>6949</v>
      </c>
      <c r="F238" s="451" t="s">
        <v>7837</v>
      </c>
      <c r="G238" s="446">
        <v>47250000</v>
      </c>
      <c r="H238" s="447">
        <v>47250000</v>
      </c>
      <c r="I238" s="871" t="s">
        <v>6952</v>
      </c>
      <c r="J238" s="871" t="s">
        <v>6952</v>
      </c>
      <c r="K238" s="452" t="s">
        <v>7832</v>
      </c>
      <c r="L238" s="453">
        <v>43536</v>
      </c>
      <c r="M238" s="453">
        <v>43444</v>
      </c>
      <c r="N238" s="459" t="s">
        <v>7838</v>
      </c>
      <c r="O238" s="871" t="s">
        <v>7839</v>
      </c>
      <c r="P238" s="871" t="s">
        <v>6954</v>
      </c>
      <c r="Q238" s="871" t="s">
        <v>6952</v>
      </c>
      <c r="R238" s="871" t="s">
        <v>6952</v>
      </c>
      <c r="S238" s="871" t="s">
        <v>6977</v>
      </c>
      <c r="T238" s="453" t="s">
        <v>6978</v>
      </c>
      <c r="U238" s="871" t="s">
        <v>6952</v>
      </c>
      <c r="V238" s="871" t="s">
        <v>6956</v>
      </c>
      <c r="W238" s="871" t="s">
        <v>326</v>
      </c>
      <c r="X238" s="871" t="s">
        <v>6956</v>
      </c>
      <c r="Y238" s="871" t="s">
        <v>326</v>
      </c>
    </row>
    <row r="239" spans="1:25" ht="118.5" customHeight="1">
      <c r="A239" s="871">
        <v>2018</v>
      </c>
      <c r="B239" s="451" t="s">
        <v>7836</v>
      </c>
      <c r="C239" s="271" t="s">
        <v>5259</v>
      </c>
      <c r="D239" s="451" t="s">
        <v>6846</v>
      </c>
      <c r="E239" s="271" t="s">
        <v>6949</v>
      </c>
      <c r="F239" s="451" t="s">
        <v>5836</v>
      </c>
      <c r="G239" s="446">
        <v>31500000</v>
      </c>
      <c r="H239" s="447">
        <v>31500000</v>
      </c>
      <c r="I239" s="871" t="s">
        <v>6952</v>
      </c>
      <c r="J239" s="871" t="s">
        <v>6952</v>
      </c>
      <c r="K239" s="452" t="s">
        <v>7832</v>
      </c>
      <c r="L239" s="453">
        <v>43419</v>
      </c>
      <c r="M239" s="453">
        <v>43337</v>
      </c>
      <c r="N239" s="459">
        <v>0</v>
      </c>
      <c r="O239" s="871" t="s">
        <v>6952</v>
      </c>
      <c r="P239" s="871" t="s">
        <v>6954</v>
      </c>
      <c r="Q239" s="871" t="s">
        <v>6952</v>
      </c>
      <c r="R239" s="871" t="s">
        <v>6952</v>
      </c>
      <c r="S239" s="871" t="s">
        <v>6977</v>
      </c>
      <c r="T239" s="453" t="s">
        <v>6978</v>
      </c>
      <c r="U239" s="871" t="s">
        <v>6952</v>
      </c>
      <c r="V239" s="871" t="s">
        <v>6956</v>
      </c>
      <c r="W239" s="871" t="s">
        <v>326</v>
      </c>
      <c r="X239" s="871" t="s">
        <v>6956</v>
      </c>
      <c r="Y239" s="871" t="s">
        <v>326</v>
      </c>
    </row>
    <row r="240" spans="1:25" ht="118.5" customHeight="1">
      <c r="A240" s="871">
        <v>2018</v>
      </c>
      <c r="B240" s="451" t="s">
        <v>7836</v>
      </c>
      <c r="C240" s="271" t="s">
        <v>5259</v>
      </c>
      <c r="D240" s="451" t="s">
        <v>6846</v>
      </c>
      <c r="E240" s="271" t="s">
        <v>6949</v>
      </c>
      <c r="F240" s="451" t="s">
        <v>7840</v>
      </c>
      <c r="G240" s="446">
        <v>31500000</v>
      </c>
      <c r="H240" s="447">
        <v>31500000</v>
      </c>
      <c r="I240" s="871" t="s">
        <v>6952</v>
      </c>
      <c r="J240" s="871" t="s">
        <v>6952</v>
      </c>
      <c r="K240" s="452" t="s">
        <v>7832</v>
      </c>
      <c r="L240" s="453">
        <v>43130</v>
      </c>
      <c r="M240" s="453">
        <v>43341</v>
      </c>
      <c r="N240" s="459">
        <v>0</v>
      </c>
      <c r="O240" s="871" t="s">
        <v>6952</v>
      </c>
      <c r="P240" s="871" t="s">
        <v>6954</v>
      </c>
      <c r="Q240" s="871" t="s">
        <v>6952</v>
      </c>
      <c r="R240" s="871" t="s">
        <v>6952</v>
      </c>
      <c r="S240" s="871" t="s">
        <v>6977</v>
      </c>
      <c r="T240" s="453" t="s">
        <v>6978</v>
      </c>
      <c r="U240" s="871" t="s">
        <v>6952</v>
      </c>
      <c r="V240" s="871" t="s">
        <v>6956</v>
      </c>
      <c r="W240" s="871" t="s">
        <v>7841</v>
      </c>
      <c r="X240" s="871" t="s">
        <v>6956</v>
      </c>
      <c r="Y240" s="871" t="s">
        <v>326</v>
      </c>
    </row>
    <row r="241" spans="1:25" ht="118.5" customHeight="1">
      <c r="A241" s="871">
        <v>2018</v>
      </c>
      <c r="B241" s="451" t="s">
        <v>7836</v>
      </c>
      <c r="C241" s="271" t="s">
        <v>5259</v>
      </c>
      <c r="D241" s="451" t="s">
        <v>6846</v>
      </c>
      <c r="E241" s="271" t="s">
        <v>6949</v>
      </c>
      <c r="F241" s="451" t="s">
        <v>7842</v>
      </c>
      <c r="G241" s="446">
        <v>47250000</v>
      </c>
      <c r="H241" s="447">
        <v>47250000</v>
      </c>
      <c r="I241" s="871" t="s">
        <v>6952</v>
      </c>
      <c r="J241" s="871" t="s">
        <v>6952</v>
      </c>
      <c r="K241" s="452" t="s">
        <v>7832</v>
      </c>
      <c r="L241" s="453">
        <v>43427</v>
      </c>
      <c r="M241" s="453">
        <v>43444</v>
      </c>
      <c r="N241" s="459" t="s">
        <v>7843</v>
      </c>
      <c r="O241" s="871" t="s">
        <v>7844</v>
      </c>
      <c r="P241" s="871" t="s">
        <v>6954</v>
      </c>
      <c r="Q241" s="871" t="s">
        <v>6952</v>
      </c>
      <c r="R241" s="871" t="s">
        <v>6952</v>
      </c>
      <c r="S241" s="871" t="s">
        <v>6977</v>
      </c>
      <c r="T241" s="453" t="s">
        <v>6978</v>
      </c>
      <c r="U241" s="871" t="s">
        <v>6952</v>
      </c>
      <c r="V241" s="871" t="s">
        <v>6956</v>
      </c>
      <c r="W241" s="871" t="s">
        <v>326</v>
      </c>
      <c r="X241" s="871" t="s">
        <v>6956</v>
      </c>
      <c r="Y241" s="871" t="s">
        <v>326</v>
      </c>
    </row>
    <row r="242" spans="1:25" ht="118.5" customHeight="1">
      <c r="A242" s="871">
        <v>2018</v>
      </c>
      <c r="B242" s="451" t="s">
        <v>7836</v>
      </c>
      <c r="C242" s="271" t="s">
        <v>5260</v>
      </c>
      <c r="D242" s="451" t="s">
        <v>6846</v>
      </c>
      <c r="E242" s="271" t="s">
        <v>6949</v>
      </c>
      <c r="F242" s="451" t="s">
        <v>5804</v>
      </c>
      <c r="G242" s="446">
        <v>31500000</v>
      </c>
      <c r="H242" s="447">
        <v>31500000</v>
      </c>
      <c r="I242" s="871" t="s">
        <v>6952</v>
      </c>
      <c r="J242" s="871" t="s">
        <v>6952</v>
      </c>
      <c r="K242" s="452" t="s">
        <v>7832</v>
      </c>
      <c r="L242" s="453">
        <v>43425</v>
      </c>
      <c r="M242" s="453">
        <v>43337</v>
      </c>
      <c r="N242" s="459">
        <v>0</v>
      </c>
      <c r="O242" s="871" t="s">
        <v>6952</v>
      </c>
      <c r="P242" s="871" t="s">
        <v>6954</v>
      </c>
      <c r="Q242" s="871" t="s">
        <v>6952</v>
      </c>
      <c r="R242" s="871" t="s">
        <v>6952</v>
      </c>
      <c r="S242" s="871" t="s">
        <v>6977</v>
      </c>
      <c r="T242" s="453" t="s">
        <v>6978</v>
      </c>
      <c r="U242" s="871" t="s">
        <v>6952</v>
      </c>
      <c r="V242" s="871" t="s">
        <v>6956</v>
      </c>
      <c r="W242" s="871" t="s">
        <v>326</v>
      </c>
      <c r="X242" s="871" t="s">
        <v>6956</v>
      </c>
      <c r="Y242" s="871" t="s">
        <v>326</v>
      </c>
    </row>
    <row r="243" spans="1:25" ht="118.5" customHeight="1">
      <c r="A243" s="871">
        <v>2018</v>
      </c>
      <c r="B243" s="451" t="s">
        <v>7845</v>
      </c>
      <c r="C243" s="271" t="s">
        <v>5261</v>
      </c>
      <c r="D243" s="451" t="s">
        <v>6851</v>
      </c>
      <c r="E243" s="271" t="s">
        <v>6949</v>
      </c>
      <c r="F243" s="451" t="s">
        <v>7846</v>
      </c>
      <c r="G243" s="446">
        <v>20680000</v>
      </c>
      <c r="H243" s="447">
        <v>20680000</v>
      </c>
      <c r="I243" s="871" t="s">
        <v>6952</v>
      </c>
      <c r="J243" s="871" t="s">
        <v>6952</v>
      </c>
      <c r="K243" s="452" t="s">
        <v>7780</v>
      </c>
      <c r="L243" s="453">
        <v>43424</v>
      </c>
      <c r="M243" s="453">
        <v>43383</v>
      </c>
      <c r="N243" s="459">
        <v>880000</v>
      </c>
      <c r="O243" s="871" t="s">
        <v>7847</v>
      </c>
      <c r="P243" s="871" t="s">
        <v>6954</v>
      </c>
      <c r="Q243" s="871" t="s">
        <v>6952</v>
      </c>
      <c r="R243" s="871" t="s">
        <v>6952</v>
      </c>
      <c r="S243" s="871" t="s">
        <v>6977</v>
      </c>
      <c r="T243" s="453" t="s">
        <v>6978</v>
      </c>
      <c r="U243" s="871" t="s">
        <v>6952</v>
      </c>
      <c r="V243" s="871" t="s">
        <v>6956</v>
      </c>
      <c r="W243" s="871" t="s">
        <v>326</v>
      </c>
      <c r="X243" s="871" t="s">
        <v>6956</v>
      </c>
      <c r="Y243" s="871" t="s">
        <v>326</v>
      </c>
    </row>
    <row r="244" spans="1:25" ht="118.5" customHeight="1">
      <c r="A244" s="871">
        <v>2018</v>
      </c>
      <c r="B244" s="451" t="s">
        <v>7825</v>
      </c>
      <c r="C244" s="271" t="s">
        <v>5255</v>
      </c>
      <c r="D244" s="451" t="s">
        <v>6851</v>
      </c>
      <c r="E244" s="271" t="s">
        <v>6949</v>
      </c>
      <c r="F244" s="451" t="s">
        <v>7848</v>
      </c>
      <c r="G244" s="446">
        <v>19800000</v>
      </c>
      <c r="H244" s="447">
        <v>19800000</v>
      </c>
      <c r="I244" s="871" t="s">
        <v>6952</v>
      </c>
      <c r="J244" s="871" t="s">
        <v>6952</v>
      </c>
      <c r="K244" s="452" t="s">
        <v>7822</v>
      </c>
      <c r="L244" s="453">
        <v>43437</v>
      </c>
      <c r="M244" s="453">
        <v>43401</v>
      </c>
      <c r="N244" s="459" t="s">
        <v>7849</v>
      </c>
      <c r="O244" s="871" t="s">
        <v>7850</v>
      </c>
      <c r="P244" s="871" t="s">
        <v>6954</v>
      </c>
      <c r="Q244" s="871" t="s">
        <v>6952</v>
      </c>
      <c r="R244" s="871" t="s">
        <v>6952</v>
      </c>
      <c r="S244" s="871" t="s">
        <v>6977</v>
      </c>
      <c r="T244" s="453" t="s">
        <v>6978</v>
      </c>
      <c r="U244" s="871" t="s">
        <v>6952</v>
      </c>
      <c r="V244" s="871" t="s">
        <v>6956</v>
      </c>
      <c r="W244" s="871" t="s">
        <v>326</v>
      </c>
      <c r="X244" s="871" t="s">
        <v>6956</v>
      </c>
      <c r="Y244" s="871" t="s">
        <v>326</v>
      </c>
    </row>
    <row r="245" spans="1:25" ht="118.5" customHeight="1">
      <c r="A245" s="871">
        <v>2018</v>
      </c>
      <c r="B245" s="451" t="s">
        <v>7851</v>
      </c>
      <c r="C245" s="271" t="s">
        <v>5262</v>
      </c>
      <c r="D245" s="451" t="s">
        <v>6846</v>
      </c>
      <c r="E245" s="271" t="s">
        <v>6949</v>
      </c>
      <c r="F245" s="451" t="s">
        <v>7852</v>
      </c>
      <c r="G245" s="446">
        <v>46400000</v>
      </c>
      <c r="H245" s="447">
        <v>46400000</v>
      </c>
      <c r="I245" s="871" t="s">
        <v>6952</v>
      </c>
      <c r="J245" s="871" t="s">
        <v>6952</v>
      </c>
      <c r="K245" s="452" t="s">
        <v>7822</v>
      </c>
      <c r="L245" s="453">
        <v>43437</v>
      </c>
      <c r="M245" s="453">
        <v>43368</v>
      </c>
      <c r="N245" s="459">
        <v>0</v>
      </c>
      <c r="O245" s="871">
        <v>0</v>
      </c>
      <c r="P245" s="871" t="s">
        <v>6954</v>
      </c>
      <c r="Q245" s="871" t="s">
        <v>6952</v>
      </c>
      <c r="R245" s="871" t="s">
        <v>6952</v>
      </c>
      <c r="S245" s="871" t="s">
        <v>6977</v>
      </c>
      <c r="T245" s="453" t="s">
        <v>6978</v>
      </c>
      <c r="U245" s="871" t="s">
        <v>6952</v>
      </c>
      <c r="V245" s="871" t="s">
        <v>6956</v>
      </c>
      <c r="W245" s="871" t="s">
        <v>326</v>
      </c>
      <c r="X245" s="871" t="s">
        <v>6956</v>
      </c>
      <c r="Y245" s="871" t="s">
        <v>326</v>
      </c>
    </row>
    <row r="246" spans="1:25" ht="118.5" customHeight="1">
      <c r="A246" s="871">
        <v>2018</v>
      </c>
      <c r="B246" s="451" t="s">
        <v>7853</v>
      </c>
      <c r="C246" s="271" t="s">
        <v>5263</v>
      </c>
      <c r="D246" s="451" t="s">
        <v>6846</v>
      </c>
      <c r="E246" s="271" t="s">
        <v>6949</v>
      </c>
      <c r="F246" s="451" t="s">
        <v>7606</v>
      </c>
      <c r="G246" s="446">
        <v>31500000</v>
      </c>
      <c r="H246" s="447">
        <v>31500000</v>
      </c>
      <c r="I246" s="871" t="s">
        <v>6952</v>
      </c>
      <c r="J246" s="871" t="s">
        <v>6952</v>
      </c>
      <c r="K246" s="452" t="s">
        <v>7832</v>
      </c>
      <c r="L246" s="453">
        <v>43437</v>
      </c>
      <c r="M246" s="453">
        <v>43337</v>
      </c>
      <c r="N246" s="459">
        <v>0</v>
      </c>
      <c r="O246" s="871" t="s">
        <v>6952</v>
      </c>
      <c r="P246" s="871" t="s">
        <v>6954</v>
      </c>
      <c r="Q246" s="871" t="s">
        <v>6952</v>
      </c>
      <c r="R246" s="871" t="s">
        <v>6952</v>
      </c>
      <c r="S246" s="871" t="s">
        <v>6977</v>
      </c>
      <c r="T246" s="453" t="s">
        <v>6978</v>
      </c>
      <c r="U246" s="871" t="s">
        <v>6952</v>
      </c>
      <c r="V246" s="871" t="s">
        <v>6956</v>
      </c>
      <c r="W246" s="871" t="s">
        <v>326</v>
      </c>
      <c r="X246" s="871" t="s">
        <v>6956</v>
      </c>
      <c r="Y246" s="871" t="s">
        <v>326</v>
      </c>
    </row>
    <row r="247" spans="1:25" ht="118.5" customHeight="1">
      <c r="A247" s="871">
        <v>2018</v>
      </c>
      <c r="B247" s="451" t="s">
        <v>7853</v>
      </c>
      <c r="C247" s="271" t="s">
        <v>5264</v>
      </c>
      <c r="D247" s="451" t="s">
        <v>6846</v>
      </c>
      <c r="E247" s="271" t="s">
        <v>6949</v>
      </c>
      <c r="F247" s="451" t="s">
        <v>7480</v>
      </c>
      <c r="G247" s="446">
        <v>47250000</v>
      </c>
      <c r="H247" s="447">
        <v>47250000</v>
      </c>
      <c r="I247" s="871" t="s">
        <v>6952</v>
      </c>
      <c r="J247" s="871" t="s">
        <v>6952</v>
      </c>
      <c r="K247" s="452" t="s">
        <v>7832</v>
      </c>
      <c r="L247" s="453">
        <v>43454</v>
      </c>
      <c r="M247" s="453">
        <v>43453</v>
      </c>
      <c r="N247" s="459">
        <v>15750000</v>
      </c>
      <c r="O247" s="871" t="s">
        <v>7854</v>
      </c>
      <c r="P247" s="871" t="s">
        <v>6954</v>
      </c>
      <c r="Q247" s="871" t="s">
        <v>6952</v>
      </c>
      <c r="R247" s="871" t="s">
        <v>6952</v>
      </c>
      <c r="S247" s="871" t="s">
        <v>6977</v>
      </c>
      <c r="T247" s="453" t="s">
        <v>6978</v>
      </c>
      <c r="U247" s="871" t="s">
        <v>6952</v>
      </c>
      <c r="V247" s="871" t="s">
        <v>6956</v>
      </c>
      <c r="W247" s="871" t="s">
        <v>326</v>
      </c>
      <c r="X247" s="871" t="s">
        <v>6956</v>
      </c>
      <c r="Y247" s="871" t="s">
        <v>326</v>
      </c>
    </row>
    <row r="248" spans="1:25" ht="118.5" customHeight="1">
      <c r="A248" s="871">
        <v>2018</v>
      </c>
      <c r="B248" s="451" t="s">
        <v>7853</v>
      </c>
      <c r="C248" s="271" t="s">
        <v>5265</v>
      </c>
      <c r="D248" s="451" t="s">
        <v>6846</v>
      </c>
      <c r="E248" s="271" t="s">
        <v>6949</v>
      </c>
      <c r="F248" s="451" t="s">
        <v>7600</v>
      </c>
      <c r="G248" s="446">
        <v>31500000</v>
      </c>
      <c r="H248" s="447">
        <v>31500000</v>
      </c>
      <c r="I248" s="871" t="s">
        <v>6952</v>
      </c>
      <c r="J248" s="871" t="s">
        <v>6952</v>
      </c>
      <c r="K248" s="452" t="s">
        <v>7832</v>
      </c>
      <c r="L248" s="453">
        <v>43454</v>
      </c>
      <c r="M248" s="453">
        <v>43340</v>
      </c>
      <c r="N248" s="459">
        <v>0</v>
      </c>
      <c r="O248" s="871" t="s">
        <v>6952</v>
      </c>
      <c r="P248" s="871" t="s">
        <v>6954</v>
      </c>
      <c r="Q248" s="871" t="s">
        <v>6952</v>
      </c>
      <c r="R248" s="871" t="s">
        <v>6952</v>
      </c>
      <c r="S248" s="871" t="s">
        <v>6977</v>
      </c>
      <c r="T248" s="453" t="s">
        <v>6978</v>
      </c>
      <c r="U248" s="871" t="s">
        <v>6952</v>
      </c>
      <c r="V248" s="871" t="s">
        <v>6956</v>
      </c>
      <c r="W248" s="871" t="s">
        <v>326</v>
      </c>
      <c r="X248" s="871" t="s">
        <v>6956</v>
      </c>
      <c r="Y248" s="871" t="s">
        <v>326</v>
      </c>
    </row>
    <row r="249" spans="1:25" ht="118.5" customHeight="1">
      <c r="A249" s="871">
        <v>2018</v>
      </c>
      <c r="B249" s="451" t="s">
        <v>7853</v>
      </c>
      <c r="C249" s="271" t="s">
        <v>5266</v>
      </c>
      <c r="D249" s="451" t="s">
        <v>6846</v>
      </c>
      <c r="E249" s="271" t="s">
        <v>6949</v>
      </c>
      <c r="F249" s="451" t="s">
        <v>7855</v>
      </c>
      <c r="G249" s="446">
        <v>31500000</v>
      </c>
      <c r="H249" s="447">
        <v>31500000</v>
      </c>
      <c r="I249" s="871" t="s">
        <v>6952</v>
      </c>
      <c r="J249" s="871" t="s">
        <v>6952</v>
      </c>
      <c r="K249" s="452" t="s">
        <v>7832</v>
      </c>
      <c r="L249" s="453">
        <v>43446</v>
      </c>
      <c r="M249" s="453">
        <v>43337</v>
      </c>
      <c r="N249" s="459">
        <v>0</v>
      </c>
      <c r="O249" s="871" t="s">
        <v>6952</v>
      </c>
      <c r="P249" s="871" t="s">
        <v>6954</v>
      </c>
      <c r="Q249" s="871" t="s">
        <v>6952</v>
      </c>
      <c r="R249" s="871" t="s">
        <v>6952</v>
      </c>
      <c r="S249" s="871" t="s">
        <v>6977</v>
      </c>
      <c r="T249" s="453" t="s">
        <v>6978</v>
      </c>
      <c r="U249" s="871" t="s">
        <v>6952</v>
      </c>
      <c r="V249" s="871" t="s">
        <v>6956</v>
      </c>
      <c r="W249" s="871" t="s">
        <v>326</v>
      </c>
      <c r="X249" s="871" t="s">
        <v>6956</v>
      </c>
      <c r="Y249" s="871" t="s">
        <v>326</v>
      </c>
    </row>
    <row r="250" spans="1:25" ht="118.5" customHeight="1">
      <c r="A250" s="871">
        <v>2018</v>
      </c>
      <c r="B250" s="451" t="s">
        <v>7856</v>
      </c>
      <c r="C250" s="271" t="s">
        <v>5267</v>
      </c>
      <c r="D250" s="451" t="s">
        <v>6846</v>
      </c>
      <c r="E250" s="271" t="s">
        <v>6949</v>
      </c>
      <c r="F250" s="451" t="s">
        <v>7857</v>
      </c>
      <c r="G250" s="446">
        <v>35700000</v>
      </c>
      <c r="H250" s="447">
        <v>35700000</v>
      </c>
      <c r="I250" s="871" t="s">
        <v>6952</v>
      </c>
      <c r="J250" s="871" t="s">
        <v>6952</v>
      </c>
      <c r="K250" s="452" t="s">
        <v>7832</v>
      </c>
      <c r="L250" s="453">
        <v>43446</v>
      </c>
      <c r="M250" s="453">
        <v>43317</v>
      </c>
      <c r="N250" s="459">
        <v>0</v>
      </c>
      <c r="O250" s="871" t="s">
        <v>7858</v>
      </c>
      <c r="P250" s="871" t="s">
        <v>6954</v>
      </c>
      <c r="Q250" s="871" t="s">
        <v>6952</v>
      </c>
      <c r="R250" s="871" t="s">
        <v>6952</v>
      </c>
      <c r="S250" s="871" t="s">
        <v>6977</v>
      </c>
      <c r="T250" s="453" t="s">
        <v>6978</v>
      </c>
      <c r="U250" s="871" t="s">
        <v>6952</v>
      </c>
      <c r="V250" s="871" t="s">
        <v>6956</v>
      </c>
      <c r="W250" s="871" t="s">
        <v>326</v>
      </c>
      <c r="X250" s="871" t="s">
        <v>6956</v>
      </c>
      <c r="Y250" s="871" t="s">
        <v>326</v>
      </c>
    </row>
    <row r="251" spans="1:25" ht="118.5" customHeight="1">
      <c r="A251" s="871">
        <v>2018</v>
      </c>
      <c r="B251" s="451" t="s">
        <v>7856</v>
      </c>
      <c r="C251" s="271" t="s">
        <v>5268</v>
      </c>
      <c r="D251" s="451" t="s">
        <v>6846</v>
      </c>
      <c r="E251" s="271" t="s">
        <v>6949</v>
      </c>
      <c r="F251" s="451" t="s">
        <v>7619</v>
      </c>
      <c r="G251" s="446">
        <v>53550000</v>
      </c>
      <c r="H251" s="447">
        <v>53550000</v>
      </c>
      <c r="I251" s="871" t="s">
        <v>6952</v>
      </c>
      <c r="J251" s="871" t="s">
        <v>6952</v>
      </c>
      <c r="K251" s="452" t="s">
        <v>7832</v>
      </c>
      <c r="L251" s="453">
        <v>43447</v>
      </c>
      <c r="M251" s="453">
        <v>43447</v>
      </c>
      <c r="N251" s="459">
        <v>17850000</v>
      </c>
      <c r="O251" s="871" t="s">
        <v>7859</v>
      </c>
      <c r="P251" s="871" t="s">
        <v>6954</v>
      </c>
      <c r="Q251" s="871" t="s">
        <v>6952</v>
      </c>
      <c r="R251" s="871" t="s">
        <v>6952</v>
      </c>
      <c r="S251" s="871" t="s">
        <v>6977</v>
      </c>
      <c r="T251" s="453" t="s">
        <v>6978</v>
      </c>
      <c r="U251" s="871" t="s">
        <v>6952</v>
      </c>
      <c r="V251" s="871" t="s">
        <v>6956</v>
      </c>
      <c r="W251" s="871" t="s">
        <v>326</v>
      </c>
      <c r="X251" s="871" t="s">
        <v>6956</v>
      </c>
      <c r="Y251" s="871" t="s">
        <v>326</v>
      </c>
    </row>
    <row r="252" spans="1:25" ht="118.5" customHeight="1">
      <c r="A252" s="871">
        <v>2018</v>
      </c>
      <c r="B252" s="451" t="s">
        <v>7856</v>
      </c>
      <c r="C252" s="271" t="s">
        <v>5269</v>
      </c>
      <c r="D252" s="451" t="s">
        <v>6846</v>
      </c>
      <c r="E252" s="271" t="s">
        <v>6949</v>
      </c>
      <c r="F252" s="451" t="s">
        <v>7860</v>
      </c>
      <c r="G252" s="446">
        <v>35700000</v>
      </c>
      <c r="H252" s="447">
        <v>35700000</v>
      </c>
      <c r="I252" s="871" t="s">
        <v>6952</v>
      </c>
      <c r="J252" s="871" t="s">
        <v>6952</v>
      </c>
      <c r="K252" s="452" t="s">
        <v>7832</v>
      </c>
      <c r="L252" s="453">
        <v>43447</v>
      </c>
      <c r="M252" s="453">
        <v>43340</v>
      </c>
      <c r="N252" s="459">
        <v>0</v>
      </c>
      <c r="O252" s="871" t="s">
        <v>326</v>
      </c>
      <c r="P252" s="871" t="s">
        <v>6954</v>
      </c>
      <c r="Q252" s="871" t="s">
        <v>6952</v>
      </c>
      <c r="R252" s="871" t="s">
        <v>6952</v>
      </c>
      <c r="S252" s="871" t="s">
        <v>6977</v>
      </c>
      <c r="T252" s="453" t="s">
        <v>6978</v>
      </c>
      <c r="U252" s="871" t="s">
        <v>6952</v>
      </c>
      <c r="V252" s="871" t="s">
        <v>6956</v>
      </c>
      <c r="W252" s="871" t="s">
        <v>326</v>
      </c>
      <c r="X252" s="871" t="s">
        <v>6956</v>
      </c>
      <c r="Y252" s="871" t="s">
        <v>326</v>
      </c>
    </row>
    <row r="253" spans="1:25" ht="118.5" customHeight="1">
      <c r="A253" s="871">
        <v>2018</v>
      </c>
      <c r="B253" s="451" t="s">
        <v>7836</v>
      </c>
      <c r="C253" s="271" t="s">
        <v>5260</v>
      </c>
      <c r="D253" s="451" t="s">
        <v>6846</v>
      </c>
      <c r="E253" s="271" t="s">
        <v>6949</v>
      </c>
      <c r="F253" s="451" t="s">
        <v>7861</v>
      </c>
      <c r="G253" s="446">
        <v>31500000</v>
      </c>
      <c r="H253" s="447">
        <v>31500000</v>
      </c>
      <c r="I253" s="871" t="s">
        <v>6952</v>
      </c>
      <c r="J253" s="871" t="s">
        <v>6952</v>
      </c>
      <c r="K253" s="452" t="s">
        <v>7832</v>
      </c>
      <c r="L253" s="453">
        <v>43447</v>
      </c>
      <c r="M253" s="453">
        <v>43340</v>
      </c>
      <c r="N253" s="459">
        <v>0</v>
      </c>
      <c r="O253" s="871" t="s">
        <v>6952</v>
      </c>
      <c r="P253" s="871" t="s">
        <v>6954</v>
      </c>
      <c r="Q253" s="871" t="s">
        <v>6952</v>
      </c>
      <c r="R253" s="871" t="s">
        <v>6952</v>
      </c>
      <c r="S253" s="871" t="s">
        <v>6977</v>
      </c>
      <c r="T253" s="453" t="s">
        <v>6978</v>
      </c>
      <c r="U253" s="871" t="s">
        <v>6952</v>
      </c>
      <c r="V253" s="871" t="s">
        <v>6956</v>
      </c>
      <c r="W253" s="871" t="s">
        <v>326</v>
      </c>
      <c r="X253" s="871" t="s">
        <v>6956</v>
      </c>
      <c r="Y253" s="871" t="s">
        <v>326</v>
      </c>
    </row>
    <row r="254" spans="1:25" ht="118.5" customHeight="1">
      <c r="A254" s="871">
        <v>2018</v>
      </c>
      <c r="B254" s="451" t="s">
        <v>7836</v>
      </c>
      <c r="C254" s="271" t="s">
        <v>5260</v>
      </c>
      <c r="D254" s="451" t="s">
        <v>6846</v>
      </c>
      <c r="E254" s="271" t="s">
        <v>6949</v>
      </c>
      <c r="F254" s="451" t="s">
        <v>7862</v>
      </c>
      <c r="G254" s="446">
        <v>47250000</v>
      </c>
      <c r="H254" s="447">
        <v>47250000</v>
      </c>
      <c r="I254" s="871" t="s">
        <v>6952</v>
      </c>
      <c r="J254" s="871" t="s">
        <v>6952</v>
      </c>
      <c r="K254" s="452" t="s">
        <v>7832</v>
      </c>
      <c r="L254" s="453">
        <v>43126</v>
      </c>
      <c r="M254" s="453">
        <v>43386</v>
      </c>
      <c r="N254" s="459" t="s">
        <v>7838</v>
      </c>
      <c r="O254" s="871" t="s">
        <v>7863</v>
      </c>
      <c r="P254" s="871" t="s">
        <v>6954</v>
      </c>
      <c r="Q254" s="871" t="s">
        <v>6952</v>
      </c>
      <c r="R254" s="871" t="s">
        <v>6952</v>
      </c>
      <c r="S254" s="871" t="s">
        <v>6977</v>
      </c>
      <c r="T254" s="453" t="s">
        <v>6978</v>
      </c>
      <c r="U254" s="871" t="s">
        <v>6952</v>
      </c>
      <c r="V254" s="871" t="s">
        <v>6956</v>
      </c>
      <c r="W254" s="871" t="s">
        <v>326</v>
      </c>
      <c r="X254" s="871" t="s">
        <v>6956</v>
      </c>
      <c r="Y254" s="871" t="s">
        <v>326</v>
      </c>
    </row>
    <row r="255" spans="1:25" ht="118.5" customHeight="1">
      <c r="A255" s="871">
        <v>2018</v>
      </c>
      <c r="B255" s="451" t="s">
        <v>7864</v>
      </c>
      <c r="C255" s="271" t="s">
        <v>5272</v>
      </c>
      <c r="D255" s="451" t="s">
        <v>6846</v>
      </c>
      <c r="E255" s="271" t="s">
        <v>6949</v>
      </c>
      <c r="F255" s="451" t="s">
        <v>7865</v>
      </c>
      <c r="G255" s="446">
        <v>62883330</v>
      </c>
      <c r="H255" s="447">
        <v>62883330</v>
      </c>
      <c r="I255" s="871" t="s">
        <v>6952</v>
      </c>
      <c r="J255" s="871" t="s">
        <v>6952</v>
      </c>
      <c r="K255" s="452" t="s">
        <v>7822</v>
      </c>
      <c r="L255" s="453">
        <v>43448</v>
      </c>
      <c r="M255" s="453">
        <v>43476</v>
      </c>
      <c r="N255" s="459" t="s">
        <v>7866</v>
      </c>
      <c r="O255" s="871" t="s">
        <v>7867</v>
      </c>
      <c r="P255" s="871" t="s">
        <v>6954</v>
      </c>
      <c r="Q255" s="871" t="s">
        <v>6952</v>
      </c>
      <c r="R255" s="871" t="s">
        <v>6952</v>
      </c>
      <c r="S255" s="871" t="s">
        <v>6977</v>
      </c>
      <c r="T255" s="453" t="s">
        <v>6978</v>
      </c>
      <c r="U255" s="871" t="s">
        <v>6952</v>
      </c>
      <c r="V255" s="871" t="s">
        <v>6956</v>
      </c>
      <c r="W255" s="871" t="s">
        <v>326</v>
      </c>
      <c r="X255" s="871" t="s">
        <v>6956</v>
      </c>
      <c r="Y255" s="871" t="s">
        <v>326</v>
      </c>
    </row>
    <row r="256" spans="1:25" ht="118.5" customHeight="1">
      <c r="A256" s="871">
        <v>2018</v>
      </c>
      <c r="B256" s="451" t="s">
        <v>7868</v>
      </c>
      <c r="C256" s="271" t="s">
        <v>5273</v>
      </c>
      <c r="D256" s="451" t="s">
        <v>6846</v>
      </c>
      <c r="E256" s="271" t="s">
        <v>6949</v>
      </c>
      <c r="F256" s="451" t="s">
        <v>7597</v>
      </c>
      <c r="G256" s="446">
        <v>30100000</v>
      </c>
      <c r="H256" s="447">
        <v>30100000</v>
      </c>
      <c r="I256" s="871" t="s">
        <v>6952</v>
      </c>
      <c r="J256" s="871" t="s">
        <v>6952</v>
      </c>
      <c r="K256" s="452" t="s">
        <v>7832</v>
      </c>
      <c r="L256" s="453">
        <v>43448</v>
      </c>
      <c r="M256" s="453">
        <v>43340</v>
      </c>
      <c r="N256" s="459">
        <v>0</v>
      </c>
      <c r="O256" s="871" t="s">
        <v>6952</v>
      </c>
      <c r="P256" s="871" t="s">
        <v>6954</v>
      </c>
      <c r="Q256" s="871" t="s">
        <v>6952</v>
      </c>
      <c r="R256" s="871" t="s">
        <v>6952</v>
      </c>
      <c r="S256" s="871" t="s">
        <v>6977</v>
      </c>
      <c r="T256" s="453" t="s">
        <v>6978</v>
      </c>
      <c r="U256" s="871" t="s">
        <v>6952</v>
      </c>
      <c r="V256" s="871" t="s">
        <v>6956</v>
      </c>
      <c r="W256" s="871" t="s">
        <v>326</v>
      </c>
      <c r="X256" s="871" t="s">
        <v>6956</v>
      </c>
      <c r="Y256" s="871" t="s">
        <v>326</v>
      </c>
    </row>
    <row r="257" spans="1:25" ht="118.5" customHeight="1">
      <c r="A257" s="871">
        <v>2018</v>
      </c>
      <c r="B257" s="451" t="s">
        <v>7869</v>
      </c>
      <c r="C257" s="271" t="s">
        <v>5274</v>
      </c>
      <c r="D257" s="451" t="s">
        <v>6846</v>
      </c>
      <c r="E257" s="271" t="s">
        <v>6949</v>
      </c>
      <c r="F257" s="451" t="s">
        <v>7149</v>
      </c>
      <c r="G257" s="446">
        <v>53550000</v>
      </c>
      <c r="H257" s="447">
        <v>53550000</v>
      </c>
      <c r="I257" s="871" t="s">
        <v>6952</v>
      </c>
      <c r="J257" s="871" t="s">
        <v>6952</v>
      </c>
      <c r="K257" s="452">
        <v>8</v>
      </c>
      <c r="L257" s="453">
        <v>43448</v>
      </c>
      <c r="M257" s="453">
        <v>43447</v>
      </c>
      <c r="N257" s="459">
        <v>17850000</v>
      </c>
      <c r="O257" s="871" t="s">
        <v>7870</v>
      </c>
      <c r="P257" s="871" t="s">
        <v>6954</v>
      </c>
      <c r="Q257" s="871" t="s">
        <v>6952</v>
      </c>
      <c r="R257" s="871" t="s">
        <v>6952</v>
      </c>
      <c r="S257" s="871" t="s">
        <v>6977</v>
      </c>
      <c r="T257" s="453" t="s">
        <v>6978</v>
      </c>
      <c r="U257" s="871" t="s">
        <v>6952</v>
      </c>
      <c r="V257" s="871" t="s">
        <v>6956</v>
      </c>
      <c r="W257" s="871" t="s">
        <v>326</v>
      </c>
      <c r="X257" s="871" t="s">
        <v>6956</v>
      </c>
      <c r="Y257" s="871" t="s">
        <v>326</v>
      </c>
    </row>
    <row r="258" spans="1:25" ht="118.5" customHeight="1">
      <c r="A258" s="871">
        <v>2018</v>
      </c>
      <c r="B258" s="451" t="s">
        <v>7871</v>
      </c>
      <c r="C258" s="271" t="s">
        <v>5275</v>
      </c>
      <c r="D258" s="451" t="s">
        <v>6846</v>
      </c>
      <c r="E258" s="271" t="s">
        <v>6949</v>
      </c>
      <c r="F258" s="451" t="s">
        <v>7872</v>
      </c>
      <c r="G258" s="446">
        <v>39600000</v>
      </c>
      <c r="H258" s="447">
        <v>39600000</v>
      </c>
      <c r="I258" s="871" t="s">
        <v>6952</v>
      </c>
      <c r="J258" s="871" t="s">
        <v>6952</v>
      </c>
      <c r="K258" s="452">
        <v>8</v>
      </c>
      <c r="L258" s="453">
        <v>43129</v>
      </c>
      <c r="M258" s="453">
        <v>43371</v>
      </c>
      <c r="N258" s="459">
        <v>0</v>
      </c>
      <c r="O258" s="871" t="s">
        <v>6952</v>
      </c>
      <c r="P258" s="871" t="s">
        <v>6954</v>
      </c>
      <c r="Q258" s="871" t="s">
        <v>6952</v>
      </c>
      <c r="R258" s="871" t="s">
        <v>6952</v>
      </c>
      <c r="S258" s="871" t="s">
        <v>6977</v>
      </c>
      <c r="T258" s="453" t="s">
        <v>6978</v>
      </c>
      <c r="U258" s="871" t="s">
        <v>6952</v>
      </c>
      <c r="V258" s="871" t="s">
        <v>6956</v>
      </c>
      <c r="W258" s="871" t="s">
        <v>326</v>
      </c>
      <c r="X258" s="871" t="s">
        <v>6956</v>
      </c>
      <c r="Y258" s="871" t="s">
        <v>326</v>
      </c>
    </row>
    <row r="259" spans="1:25" ht="118.5" customHeight="1">
      <c r="A259" s="871">
        <v>2018</v>
      </c>
      <c r="B259" s="451" t="s">
        <v>7873</v>
      </c>
      <c r="C259" s="271" t="s">
        <v>5276</v>
      </c>
      <c r="D259" s="451" t="s">
        <v>6846</v>
      </c>
      <c r="E259" s="271" t="s">
        <v>6949</v>
      </c>
      <c r="F259" s="451" t="s">
        <v>7874</v>
      </c>
      <c r="G259" s="446">
        <v>54450000</v>
      </c>
      <c r="H259" s="447">
        <v>54450000</v>
      </c>
      <c r="I259" s="871" t="s">
        <v>6952</v>
      </c>
      <c r="J259" s="871" t="s">
        <v>6952</v>
      </c>
      <c r="K259" s="452">
        <v>11</v>
      </c>
      <c r="L259" s="453">
        <v>43452</v>
      </c>
      <c r="M259" s="453">
        <v>43462</v>
      </c>
      <c r="N259" s="459">
        <v>0</v>
      </c>
      <c r="O259" s="871" t="s">
        <v>6952</v>
      </c>
      <c r="P259" s="871" t="s">
        <v>6954</v>
      </c>
      <c r="Q259" s="871" t="s">
        <v>6952</v>
      </c>
      <c r="R259" s="871" t="s">
        <v>6952</v>
      </c>
      <c r="S259" s="871" t="s">
        <v>6977</v>
      </c>
      <c r="T259" s="453" t="s">
        <v>6978</v>
      </c>
      <c r="U259" s="871" t="s">
        <v>6952</v>
      </c>
      <c r="V259" s="871" t="s">
        <v>6956</v>
      </c>
      <c r="W259" s="871" t="s">
        <v>326</v>
      </c>
      <c r="X259" s="871" t="s">
        <v>6956</v>
      </c>
      <c r="Y259" s="871" t="s">
        <v>326</v>
      </c>
    </row>
    <row r="260" spans="1:25" ht="118.5" customHeight="1">
      <c r="A260" s="871">
        <v>2018</v>
      </c>
      <c r="B260" s="451" t="s">
        <v>7875</v>
      </c>
      <c r="C260" s="271" t="s">
        <v>5277</v>
      </c>
      <c r="D260" s="451" t="s">
        <v>6846</v>
      </c>
      <c r="E260" s="271" t="s">
        <v>6949</v>
      </c>
      <c r="F260" s="451" t="s">
        <v>7876</v>
      </c>
      <c r="G260" s="446">
        <v>54450000</v>
      </c>
      <c r="H260" s="447">
        <v>54450000</v>
      </c>
      <c r="I260" s="871" t="s">
        <v>6952</v>
      </c>
      <c r="J260" s="871" t="s">
        <v>6952</v>
      </c>
      <c r="K260" s="452">
        <v>11</v>
      </c>
      <c r="L260" s="453">
        <v>43448</v>
      </c>
      <c r="M260" s="453">
        <v>43462</v>
      </c>
      <c r="N260" s="459">
        <v>0</v>
      </c>
      <c r="O260" s="871" t="s">
        <v>7858</v>
      </c>
      <c r="P260" s="871" t="s">
        <v>6954</v>
      </c>
      <c r="Q260" s="871" t="s">
        <v>6952</v>
      </c>
      <c r="R260" s="871" t="s">
        <v>6952</v>
      </c>
      <c r="S260" s="871" t="s">
        <v>6977</v>
      </c>
      <c r="T260" s="453" t="s">
        <v>6978</v>
      </c>
      <c r="U260" s="871" t="s">
        <v>6952</v>
      </c>
      <c r="V260" s="871" t="s">
        <v>6956</v>
      </c>
      <c r="W260" s="871" t="s">
        <v>326</v>
      </c>
      <c r="X260" s="871" t="s">
        <v>6956</v>
      </c>
      <c r="Y260" s="871" t="s">
        <v>326</v>
      </c>
    </row>
    <row r="261" spans="1:25" ht="118.5" customHeight="1">
      <c r="A261" s="871">
        <v>2018</v>
      </c>
      <c r="B261" s="451" t="s">
        <v>7877</v>
      </c>
      <c r="C261" s="271" t="s">
        <v>5278</v>
      </c>
      <c r="D261" s="451" t="s">
        <v>6851</v>
      </c>
      <c r="E261" s="271" t="s">
        <v>6949</v>
      </c>
      <c r="F261" s="451" t="s">
        <v>7878</v>
      </c>
      <c r="G261" s="446">
        <v>17600000</v>
      </c>
      <c r="H261" s="447">
        <v>17600000</v>
      </c>
      <c r="I261" s="871" t="s">
        <v>6952</v>
      </c>
      <c r="J261" s="871" t="s">
        <v>6952</v>
      </c>
      <c r="K261" s="452" t="s">
        <v>7822</v>
      </c>
      <c r="L261" s="453">
        <v>43452</v>
      </c>
      <c r="M261" s="453">
        <v>43372</v>
      </c>
      <c r="N261" s="459">
        <v>0</v>
      </c>
      <c r="O261" s="871" t="s">
        <v>6952</v>
      </c>
      <c r="P261" s="871" t="s">
        <v>6954</v>
      </c>
      <c r="Q261" s="871" t="s">
        <v>6952</v>
      </c>
      <c r="R261" s="871" t="s">
        <v>6952</v>
      </c>
      <c r="S261" s="871" t="s">
        <v>6977</v>
      </c>
      <c r="T261" s="453" t="s">
        <v>6978</v>
      </c>
      <c r="U261" s="871" t="s">
        <v>6952</v>
      </c>
      <c r="V261" s="871" t="s">
        <v>6956</v>
      </c>
      <c r="W261" s="871" t="s">
        <v>326</v>
      </c>
      <c r="X261" s="871" t="s">
        <v>6956</v>
      </c>
      <c r="Y261" s="871" t="s">
        <v>326</v>
      </c>
    </row>
    <row r="262" spans="1:25" ht="118.5" customHeight="1">
      <c r="A262" s="871">
        <v>2018</v>
      </c>
      <c r="B262" s="451" t="s">
        <v>7879</v>
      </c>
      <c r="C262" s="271" t="s">
        <v>5279</v>
      </c>
      <c r="D262" s="451" t="s">
        <v>6851</v>
      </c>
      <c r="E262" s="271" t="s">
        <v>6949</v>
      </c>
      <c r="F262" s="451" t="s">
        <v>5879</v>
      </c>
      <c r="G262" s="446">
        <v>35413334</v>
      </c>
      <c r="H262" s="447">
        <v>35413334</v>
      </c>
      <c r="I262" s="871" t="s">
        <v>6952</v>
      </c>
      <c r="J262" s="871" t="s">
        <v>6952</v>
      </c>
      <c r="K262" s="452" t="s">
        <v>7822</v>
      </c>
      <c r="L262" s="453">
        <v>43452</v>
      </c>
      <c r="M262" s="453">
        <v>43465</v>
      </c>
      <c r="N262" s="459">
        <v>9813334</v>
      </c>
      <c r="O262" s="871" t="s">
        <v>7880</v>
      </c>
      <c r="P262" s="871" t="s">
        <v>6954</v>
      </c>
      <c r="Q262" s="871" t="s">
        <v>6952</v>
      </c>
      <c r="R262" s="871" t="s">
        <v>6952</v>
      </c>
      <c r="S262" s="871" t="s">
        <v>6977</v>
      </c>
      <c r="T262" s="453" t="s">
        <v>6978</v>
      </c>
      <c r="U262" s="871" t="s">
        <v>6952</v>
      </c>
      <c r="V262" s="871" t="s">
        <v>6956</v>
      </c>
      <c r="W262" s="871" t="s">
        <v>326</v>
      </c>
      <c r="X262" s="871" t="s">
        <v>6956</v>
      </c>
      <c r="Y262" s="871" t="s">
        <v>326</v>
      </c>
    </row>
    <row r="263" spans="1:25" ht="118.5" customHeight="1">
      <c r="A263" s="871">
        <v>2018</v>
      </c>
      <c r="B263" s="451" t="s">
        <v>7881</v>
      </c>
      <c r="C263" s="271" t="s">
        <v>5280</v>
      </c>
      <c r="D263" s="451" t="s">
        <v>6846</v>
      </c>
      <c r="E263" s="271" t="s">
        <v>6949</v>
      </c>
      <c r="F263" s="451" t="s">
        <v>7079</v>
      </c>
      <c r="G263" s="446">
        <v>78750000</v>
      </c>
      <c r="H263" s="447">
        <v>78750000</v>
      </c>
      <c r="I263" s="871" t="s">
        <v>6952</v>
      </c>
      <c r="J263" s="871" t="s">
        <v>6952</v>
      </c>
      <c r="K263" s="452" t="s">
        <v>7832</v>
      </c>
      <c r="L263" s="453">
        <v>43452</v>
      </c>
      <c r="M263" s="453">
        <v>43447</v>
      </c>
      <c r="N263" s="459">
        <v>26250000</v>
      </c>
      <c r="O263" s="871" t="s">
        <v>7882</v>
      </c>
      <c r="P263" s="871" t="s">
        <v>6954</v>
      </c>
      <c r="Q263" s="871" t="s">
        <v>6952</v>
      </c>
      <c r="R263" s="871" t="s">
        <v>6952</v>
      </c>
      <c r="S263" s="871" t="s">
        <v>6977</v>
      </c>
      <c r="T263" s="453" t="s">
        <v>6978</v>
      </c>
      <c r="U263" s="871" t="s">
        <v>6952</v>
      </c>
      <c r="V263" s="871" t="s">
        <v>6956</v>
      </c>
      <c r="W263" s="871" t="s">
        <v>326</v>
      </c>
      <c r="X263" s="871" t="s">
        <v>6956</v>
      </c>
      <c r="Y263" s="871" t="s">
        <v>326</v>
      </c>
    </row>
    <row r="264" spans="1:25" ht="118.5" customHeight="1">
      <c r="A264" s="871">
        <v>2018</v>
      </c>
      <c r="B264" s="451" t="s">
        <v>7881</v>
      </c>
      <c r="C264" s="271" t="s">
        <v>5281</v>
      </c>
      <c r="D264" s="451" t="s">
        <v>6846</v>
      </c>
      <c r="E264" s="271" t="s">
        <v>6949</v>
      </c>
      <c r="F264" s="451" t="s">
        <v>7028</v>
      </c>
      <c r="G264" s="446">
        <v>78750000</v>
      </c>
      <c r="H264" s="447">
        <v>78750000</v>
      </c>
      <c r="I264" s="871" t="s">
        <v>6952</v>
      </c>
      <c r="J264" s="871" t="s">
        <v>6952</v>
      </c>
      <c r="K264" s="452" t="s">
        <v>7832</v>
      </c>
      <c r="L264" s="453">
        <v>43453</v>
      </c>
      <c r="M264" s="453">
        <v>43447</v>
      </c>
      <c r="N264" s="459">
        <v>26250000</v>
      </c>
      <c r="O264" s="871" t="s">
        <v>7883</v>
      </c>
      <c r="P264" s="871" t="s">
        <v>6954</v>
      </c>
      <c r="Q264" s="871" t="s">
        <v>6952</v>
      </c>
      <c r="R264" s="871" t="s">
        <v>6952</v>
      </c>
      <c r="S264" s="871" t="s">
        <v>6977</v>
      </c>
      <c r="T264" s="453" t="s">
        <v>6978</v>
      </c>
      <c r="U264" s="871" t="s">
        <v>6952</v>
      </c>
      <c r="V264" s="871" t="s">
        <v>6956</v>
      </c>
      <c r="W264" s="871" t="s">
        <v>326</v>
      </c>
      <c r="X264" s="871" t="s">
        <v>6956</v>
      </c>
      <c r="Y264" s="871" t="s">
        <v>326</v>
      </c>
    </row>
    <row r="265" spans="1:25" ht="118.5" customHeight="1">
      <c r="A265" s="871">
        <v>2018</v>
      </c>
      <c r="B265" s="451" t="s">
        <v>7884</v>
      </c>
      <c r="C265" s="271" t="s">
        <v>5282</v>
      </c>
      <c r="D265" s="451" t="s">
        <v>6846</v>
      </c>
      <c r="E265" s="271" t="s">
        <v>6949</v>
      </c>
      <c r="F265" s="451" t="s">
        <v>7511</v>
      </c>
      <c r="G265" s="446">
        <v>53200000</v>
      </c>
      <c r="H265" s="447">
        <v>53200000</v>
      </c>
      <c r="I265" s="871" t="s">
        <v>6952</v>
      </c>
      <c r="J265" s="871" t="s">
        <v>6952</v>
      </c>
      <c r="K265" s="452" t="s">
        <v>7822</v>
      </c>
      <c r="L265" s="453">
        <v>43453</v>
      </c>
      <c r="M265" s="453">
        <v>43371</v>
      </c>
      <c r="N265" s="459">
        <v>0</v>
      </c>
      <c r="O265" s="871" t="s">
        <v>6952</v>
      </c>
      <c r="P265" s="871" t="s">
        <v>6954</v>
      </c>
      <c r="Q265" s="871" t="s">
        <v>6952</v>
      </c>
      <c r="R265" s="871" t="s">
        <v>6952</v>
      </c>
      <c r="S265" s="871" t="s">
        <v>6977</v>
      </c>
      <c r="T265" s="453" t="s">
        <v>6978</v>
      </c>
      <c r="U265" s="871" t="s">
        <v>6952</v>
      </c>
      <c r="V265" s="871" t="s">
        <v>6956</v>
      </c>
      <c r="W265" s="871" t="s">
        <v>326</v>
      </c>
      <c r="X265" s="871" t="s">
        <v>6956</v>
      </c>
      <c r="Y265" s="871" t="s">
        <v>326</v>
      </c>
    </row>
    <row r="266" spans="1:25" ht="118.5" customHeight="1">
      <c r="A266" s="871">
        <v>2018</v>
      </c>
      <c r="B266" s="451" t="s">
        <v>7884</v>
      </c>
      <c r="C266" s="271" t="s">
        <v>5283</v>
      </c>
      <c r="D266" s="451" t="s">
        <v>6846</v>
      </c>
      <c r="E266" s="271" t="s">
        <v>6949</v>
      </c>
      <c r="F266" s="451" t="s">
        <v>7662</v>
      </c>
      <c r="G266" s="446">
        <v>72485000</v>
      </c>
      <c r="H266" s="447">
        <v>72485000</v>
      </c>
      <c r="I266" s="871" t="s">
        <v>6952</v>
      </c>
      <c r="J266" s="871" t="s">
        <v>6952</v>
      </c>
      <c r="K266" s="452" t="s">
        <v>7822</v>
      </c>
      <c r="L266" s="453">
        <v>43458</v>
      </c>
      <c r="M266" s="453">
        <v>43465</v>
      </c>
      <c r="N266" s="459" t="s">
        <v>7885</v>
      </c>
      <c r="O266" s="871" t="s">
        <v>7886</v>
      </c>
      <c r="P266" s="871" t="s">
        <v>6954</v>
      </c>
      <c r="Q266" s="871" t="s">
        <v>6952</v>
      </c>
      <c r="R266" s="871" t="s">
        <v>6952</v>
      </c>
      <c r="S266" s="871" t="s">
        <v>6977</v>
      </c>
      <c r="T266" s="453" t="s">
        <v>6978</v>
      </c>
      <c r="U266" s="871" t="s">
        <v>6952</v>
      </c>
      <c r="V266" s="871" t="s">
        <v>6956</v>
      </c>
      <c r="W266" s="871" t="s">
        <v>326</v>
      </c>
      <c r="X266" s="871" t="s">
        <v>6956</v>
      </c>
      <c r="Y266" s="871" t="s">
        <v>326</v>
      </c>
    </row>
    <row r="267" spans="1:25" ht="118.5" customHeight="1">
      <c r="A267" s="871">
        <v>2018</v>
      </c>
      <c r="B267" s="451" t="s">
        <v>7887</v>
      </c>
      <c r="C267" s="271" t="s">
        <v>5284</v>
      </c>
      <c r="D267" s="451" t="s">
        <v>6846</v>
      </c>
      <c r="E267" s="271" t="s">
        <v>6949</v>
      </c>
      <c r="F267" s="451" t="s">
        <v>7888</v>
      </c>
      <c r="G267" s="446">
        <v>60500000</v>
      </c>
      <c r="H267" s="447">
        <v>60500000</v>
      </c>
      <c r="I267" s="871" t="s">
        <v>6952</v>
      </c>
      <c r="J267" s="871" t="s">
        <v>6952</v>
      </c>
      <c r="K267" s="452">
        <v>11</v>
      </c>
      <c r="L267" s="453">
        <v>43455</v>
      </c>
      <c r="M267" s="453">
        <v>43463</v>
      </c>
      <c r="N267" s="459">
        <v>0</v>
      </c>
      <c r="O267" s="871" t="s">
        <v>6952</v>
      </c>
      <c r="P267" s="871" t="s">
        <v>6954</v>
      </c>
      <c r="Q267" s="871" t="s">
        <v>6952</v>
      </c>
      <c r="R267" s="871" t="s">
        <v>6952</v>
      </c>
      <c r="S267" s="871" t="s">
        <v>6977</v>
      </c>
      <c r="T267" s="453" t="s">
        <v>6978</v>
      </c>
      <c r="U267" s="871" t="s">
        <v>6952</v>
      </c>
      <c r="V267" s="871" t="s">
        <v>6956</v>
      </c>
      <c r="W267" s="871" t="s">
        <v>326</v>
      </c>
      <c r="X267" s="871" t="s">
        <v>6956</v>
      </c>
      <c r="Y267" s="871" t="s">
        <v>326</v>
      </c>
    </row>
    <row r="268" spans="1:25" ht="118.5" customHeight="1">
      <c r="A268" s="871">
        <v>2018</v>
      </c>
      <c r="B268" s="451" t="s">
        <v>7889</v>
      </c>
      <c r="C268" s="271" t="s">
        <v>5285</v>
      </c>
      <c r="D268" s="451" t="s">
        <v>6846</v>
      </c>
      <c r="E268" s="271" t="s">
        <v>6949</v>
      </c>
      <c r="F268" s="451" t="s">
        <v>5671</v>
      </c>
      <c r="G268" s="446">
        <v>51975000</v>
      </c>
      <c r="H268" s="447">
        <v>51975000</v>
      </c>
      <c r="I268" s="871" t="s">
        <v>6952</v>
      </c>
      <c r="J268" s="871" t="s">
        <v>6952</v>
      </c>
      <c r="K268" s="452" t="s">
        <v>7832</v>
      </c>
      <c r="L268" s="453">
        <v>43482</v>
      </c>
      <c r="M268" s="453">
        <v>43447</v>
      </c>
      <c r="N268" s="459" t="s">
        <v>7890</v>
      </c>
      <c r="O268" s="871" t="s">
        <v>7891</v>
      </c>
      <c r="P268" s="871" t="s">
        <v>6954</v>
      </c>
      <c r="Q268" s="871" t="s">
        <v>6952</v>
      </c>
      <c r="R268" s="871" t="s">
        <v>6952</v>
      </c>
      <c r="S268" s="871" t="s">
        <v>6977</v>
      </c>
      <c r="T268" s="453" t="s">
        <v>6978</v>
      </c>
      <c r="U268" s="871" t="s">
        <v>6952</v>
      </c>
      <c r="V268" s="871" t="s">
        <v>6956</v>
      </c>
      <c r="W268" s="871" t="s">
        <v>326</v>
      </c>
      <c r="X268" s="871" t="s">
        <v>6956</v>
      </c>
      <c r="Y268" s="871" t="s">
        <v>326</v>
      </c>
    </row>
    <row r="269" spans="1:25" ht="118.5" customHeight="1">
      <c r="A269" s="871">
        <v>2018</v>
      </c>
      <c r="B269" s="451" t="s">
        <v>7892</v>
      </c>
      <c r="C269" s="271" t="s">
        <v>5286</v>
      </c>
      <c r="D269" s="451" t="s">
        <v>6846</v>
      </c>
      <c r="E269" s="271" t="s">
        <v>6949</v>
      </c>
      <c r="F269" s="451" t="s">
        <v>7893</v>
      </c>
      <c r="G269" s="446">
        <v>38500000</v>
      </c>
      <c r="H269" s="447">
        <v>38500000</v>
      </c>
      <c r="I269" s="871" t="s">
        <v>6952</v>
      </c>
      <c r="J269" s="871" t="s">
        <v>6952</v>
      </c>
      <c r="K269" s="452" t="s">
        <v>7832</v>
      </c>
      <c r="L269" s="453">
        <v>43461</v>
      </c>
      <c r="M269" s="453">
        <v>43340</v>
      </c>
      <c r="N269" s="459">
        <v>0</v>
      </c>
      <c r="O269" s="871" t="s">
        <v>6952</v>
      </c>
      <c r="P269" s="871" t="s">
        <v>6954</v>
      </c>
      <c r="Q269" s="871" t="s">
        <v>6952</v>
      </c>
      <c r="R269" s="871" t="s">
        <v>6952</v>
      </c>
      <c r="S269" s="871" t="s">
        <v>6977</v>
      </c>
      <c r="T269" s="453" t="s">
        <v>6978</v>
      </c>
      <c r="U269" s="871" t="s">
        <v>6952</v>
      </c>
      <c r="V269" s="871" t="s">
        <v>6956</v>
      </c>
      <c r="W269" s="871" t="s">
        <v>326</v>
      </c>
      <c r="X269" s="871" t="s">
        <v>6956</v>
      </c>
      <c r="Y269" s="871" t="s">
        <v>326</v>
      </c>
    </row>
    <row r="270" spans="1:25" ht="118.5" customHeight="1">
      <c r="A270" s="871">
        <v>2018</v>
      </c>
      <c r="B270" s="451" t="s">
        <v>7864</v>
      </c>
      <c r="C270" s="271" t="s">
        <v>5287</v>
      </c>
      <c r="D270" s="451" t="s">
        <v>6846</v>
      </c>
      <c r="E270" s="271" t="s">
        <v>6949</v>
      </c>
      <c r="F270" s="451" t="s">
        <v>7894</v>
      </c>
      <c r="G270" s="446">
        <v>60866667</v>
      </c>
      <c r="H270" s="447">
        <v>60866667</v>
      </c>
      <c r="I270" s="871" t="s">
        <v>6952</v>
      </c>
      <c r="J270" s="871" t="s">
        <v>6952</v>
      </c>
      <c r="K270" s="452" t="s">
        <v>7822</v>
      </c>
      <c r="L270" s="453">
        <v>43461</v>
      </c>
      <c r="M270" s="453">
        <v>43465</v>
      </c>
      <c r="N270" s="459" t="s">
        <v>7895</v>
      </c>
      <c r="O270" s="871" t="s">
        <v>7896</v>
      </c>
      <c r="P270" s="871" t="s">
        <v>6954</v>
      </c>
      <c r="Q270" s="871" t="s">
        <v>6952</v>
      </c>
      <c r="R270" s="871" t="s">
        <v>6952</v>
      </c>
      <c r="S270" s="871" t="s">
        <v>6977</v>
      </c>
      <c r="T270" s="453" t="s">
        <v>6978</v>
      </c>
      <c r="U270" s="871" t="s">
        <v>6952</v>
      </c>
      <c r="V270" s="871" t="s">
        <v>6956</v>
      </c>
      <c r="W270" s="871" t="s">
        <v>326</v>
      </c>
      <c r="X270" s="871" t="s">
        <v>6956</v>
      </c>
      <c r="Y270" s="871" t="s">
        <v>326</v>
      </c>
    </row>
    <row r="271" spans="1:25" ht="118.5" customHeight="1">
      <c r="A271" s="871">
        <v>2018</v>
      </c>
      <c r="B271" s="451" t="s">
        <v>7897</v>
      </c>
      <c r="C271" s="271" t="s">
        <v>5459</v>
      </c>
      <c r="D271" s="451" t="s">
        <v>6846</v>
      </c>
      <c r="E271" s="271" t="s">
        <v>6949</v>
      </c>
      <c r="F271" s="451" t="s">
        <v>7898</v>
      </c>
      <c r="G271" s="446">
        <v>36000000</v>
      </c>
      <c r="H271" s="447">
        <v>36000000</v>
      </c>
      <c r="I271" s="871" t="s">
        <v>6952</v>
      </c>
      <c r="J271" s="871" t="s">
        <v>6952</v>
      </c>
      <c r="K271" s="452" t="s">
        <v>7822</v>
      </c>
      <c r="L271" s="453">
        <v>43129</v>
      </c>
      <c r="M271" s="453">
        <v>43371</v>
      </c>
      <c r="N271" s="459">
        <v>0</v>
      </c>
      <c r="O271" s="871" t="s">
        <v>6952</v>
      </c>
      <c r="P271" s="871" t="s">
        <v>6954</v>
      </c>
      <c r="Q271" s="871" t="s">
        <v>6952</v>
      </c>
      <c r="R271" s="871" t="s">
        <v>6952</v>
      </c>
      <c r="S271" s="871" t="s">
        <v>6977</v>
      </c>
      <c r="T271" s="453" t="s">
        <v>6978</v>
      </c>
      <c r="U271" s="871" t="s">
        <v>6952</v>
      </c>
      <c r="V271" s="871" t="s">
        <v>6956</v>
      </c>
      <c r="W271" s="871" t="s">
        <v>326</v>
      </c>
      <c r="X271" s="871" t="s">
        <v>6956</v>
      </c>
      <c r="Y271" s="871" t="s">
        <v>326</v>
      </c>
    </row>
    <row r="272" spans="1:25" ht="118.5" customHeight="1">
      <c r="A272" s="871">
        <v>2018</v>
      </c>
      <c r="B272" s="451" t="s">
        <v>7899</v>
      </c>
      <c r="C272" s="271" t="s">
        <v>7900</v>
      </c>
      <c r="D272" s="451" t="s">
        <v>6846</v>
      </c>
      <c r="E272" s="271" t="s">
        <v>6949</v>
      </c>
      <c r="F272" s="451" t="s">
        <v>5917</v>
      </c>
      <c r="G272" s="446">
        <v>53550000</v>
      </c>
      <c r="H272" s="447">
        <v>53550000</v>
      </c>
      <c r="I272" s="871" t="s">
        <v>6952</v>
      </c>
      <c r="J272" s="871" t="s">
        <v>6952</v>
      </c>
      <c r="K272" s="452" t="s">
        <v>7832</v>
      </c>
      <c r="L272" s="453">
        <v>43461</v>
      </c>
      <c r="M272" s="453">
        <v>43447</v>
      </c>
      <c r="N272" s="459" t="s">
        <v>7901</v>
      </c>
      <c r="O272" s="871" t="s">
        <v>7902</v>
      </c>
      <c r="P272" s="871" t="s">
        <v>6954</v>
      </c>
      <c r="Q272" s="871" t="s">
        <v>6952</v>
      </c>
      <c r="R272" s="871" t="s">
        <v>6952</v>
      </c>
      <c r="S272" s="871" t="s">
        <v>6977</v>
      </c>
      <c r="T272" s="453" t="s">
        <v>6978</v>
      </c>
      <c r="U272" s="871" t="s">
        <v>6952</v>
      </c>
      <c r="V272" s="871" t="s">
        <v>6956</v>
      </c>
      <c r="W272" s="871" t="s">
        <v>326</v>
      </c>
      <c r="X272" s="871" t="s">
        <v>6956</v>
      </c>
      <c r="Y272" s="871" t="s">
        <v>326</v>
      </c>
    </row>
    <row r="273" spans="1:25" ht="118.5" customHeight="1">
      <c r="A273" s="871">
        <v>2018</v>
      </c>
      <c r="B273" s="451" t="s">
        <v>7903</v>
      </c>
      <c r="C273" s="271" t="s">
        <v>5290</v>
      </c>
      <c r="D273" s="451" t="s">
        <v>6846</v>
      </c>
      <c r="E273" s="271" t="s">
        <v>6949</v>
      </c>
      <c r="F273" s="451" t="s">
        <v>7904</v>
      </c>
      <c r="G273" s="446">
        <v>42960000</v>
      </c>
      <c r="H273" s="447">
        <v>42960000</v>
      </c>
      <c r="I273" s="871" t="s">
        <v>6952</v>
      </c>
      <c r="J273" s="871" t="s">
        <v>6952</v>
      </c>
      <c r="K273" s="452">
        <v>10</v>
      </c>
      <c r="L273" s="453">
        <v>43461</v>
      </c>
      <c r="M273" s="453">
        <v>43432</v>
      </c>
      <c r="N273" s="459">
        <v>0</v>
      </c>
      <c r="O273" s="871" t="s">
        <v>6952</v>
      </c>
      <c r="P273" s="871" t="s">
        <v>6954</v>
      </c>
      <c r="Q273" s="871" t="s">
        <v>6952</v>
      </c>
      <c r="R273" s="871" t="s">
        <v>6952</v>
      </c>
      <c r="S273" s="871" t="s">
        <v>6977</v>
      </c>
      <c r="T273" s="453" t="s">
        <v>6978</v>
      </c>
      <c r="U273" s="871" t="s">
        <v>6952</v>
      </c>
      <c r="V273" s="871" t="s">
        <v>6956</v>
      </c>
      <c r="W273" s="871" t="s">
        <v>326</v>
      </c>
      <c r="X273" s="871" t="s">
        <v>6956</v>
      </c>
      <c r="Y273" s="871" t="s">
        <v>326</v>
      </c>
    </row>
    <row r="274" spans="1:25" ht="118.5" customHeight="1">
      <c r="A274" s="871">
        <v>2018</v>
      </c>
      <c r="B274" s="451" t="s">
        <v>7905</v>
      </c>
      <c r="C274" s="271" t="s">
        <v>5291</v>
      </c>
      <c r="D274" s="451" t="s">
        <v>6846</v>
      </c>
      <c r="E274" s="271" t="s">
        <v>6949</v>
      </c>
      <c r="F274" s="451" t="s">
        <v>7906</v>
      </c>
      <c r="G274" s="446">
        <v>53550000</v>
      </c>
      <c r="H274" s="447">
        <v>53550000</v>
      </c>
      <c r="I274" s="871" t="s">
        <v>6952</v>
      </c>
      <c r="J274" s="871" t="s">
        <v>6952</v>
      </c>
      <c r="K274" s="452" t="s">
        <v>7832</v>
      </c>
      <c r="L274" s="453">
        <v>43461</v>
      </c>
      <c r="M274" s="453">
        <v>43447</v>
      </c>
      <c r="N274" s="459">
        <v>17850000</v>
      </c>
      <c r="O274" s="871" t="s">
        <v>7907</v>
      </c>
      <c r="P274" s="871" t="s">
        <v>6954</v>
      </c>
      <c r="Q274" s="871" t="s">
        <v>6952</v>
      </c>
      <c r="R274" s="871" t="s">
        <v>6952</v>
      </c>
      <c r="S274" s="871" t="s">
        <v>6977</v>
      </c>
      <c r="T274" s="453" t="s">
        <v>6978</v>
      </c>
      <c r="U274" s="871" t="s">
        <v>6952</v>
      </c>
      <c r="V274" s="871" t="s">
        <v>6956</v>
      </c>
      <c r="W274" s="871" t="s">
        <v>326</v>
      </c>
      <c r="X274" s="871" t="s">
        <v>6956</v>
      </c>
      <c r="Y274" s="871" t="s">
        <v>326</v>
      </c>
    </row>
    <row r="275" spans="1:25" ht="118.5" customHeight="1">
      <c r="A275" s="871">
        <v>2018</v>
      </c>
      <c r="B275" s="451" t="s">
        <v>7908</v>
      </c>
      <c r="C275" s="271" t="s">
        <v>7909</v>
      </c>
      <c r="D275" s="451" t="s">
        <v>6846</v>
      </c>
      <c r="E275" s="271" t="s">
        <v>6949</v>
      </c>
      <c r="F275" s="451" t="s">
        <v>7910</v>
      </c>
      <c r="G275" s="446">
        <v>53550000</v>
      </c>
      <c r="H275" s="447">
        <v>53550000</v>
      </c>
      <c r="I275" s="871" t="s">
        <v>6952</v>
      </c>
      <c r="J275" s="871" t="s">
        <v>6952</v>
      </c>
      <c r="K275" s="452" t="s">
        <v>7832</v>
      </c>
      <c r="L275" s="453">
        <v>43461</v>
      </c>
      <c r="M275" s="453">
        <v>43447</v>
      </c>
      <c r="N275" s="459" t="s">
        <v>7911</v>
      </c>
      <c r="O275" s="871" t="s">
        <v>7912</v>
      </c>
      <c r="P275" s="871" t="s">
        <v>6954</v>
      </c>
      <c r="Q275" s="871" t="s">
        <v>6952</v>
      </c>
      <c r="R275" s="871" t="s">
        <v>6952</v>
      </c>
      <c r="S275" s="871" t="s">
        <v>6977</v>
      </c>
      <c r="T275" s="453" t="s">
        <v>6978</v>
      </c>
      <c r="U275" s="871" t="s">
        <v>6952</v>
      </c>
      <c r="V275" s="871" t="s">
        <v>6956</v>
      </c>
      <c r="W275" s="871" t="s">
        <v>326</v>
      </c>
      <c r="X275" s="871" t="s">
        <v>6956</v>
      </c>
      <c r="Y275" s="871" t="s">
        <v>326</v>
      </c>
    </row>
    <row r="276" spans="1:25" ht="118.5" customHeight="1">
      <c r="A276" s="871">
        <v>2018</v>
      </c>
      <c r="B276" s="451" t="s">
        <v>7905</v>
      </c>
      <c r="C276" s="271" t="s">
        <v>5293</v>
      </c>
      <c r="D276" s="451" t="s">
        <v>6846</v>
      </c>
      <c r="E276" s="271" t="s">
        <v>6949</v>
      </c>
      <c r="F276" s="451" t="s">
        <v>7913</v>
      </c>
      <c r="G276" s="446">
        <v>34650000</v>
      </c>
      <c r="H276" s="447">
        <v>34650000</v>
      </c>
      <c r="I276" s="871" t="s">
        <v>6952</v>
      </c>
      <c r="J276" s="871" t="s">
        <v>6952</v>
      </c>
      <c r="K276" s="452" t="s">
        <v>7832</v>
      </c>
      <c r="L276" s="453">
        <v>43461</v>
      </c>
      <c r="M276" s="453">
        <v>43340</v>
      </c>
      <c r="N276" s="459">
        <v>0</v>
      </c>
      <c r="O276" s="871" t="s">
        <v>6952</v>
      </c>
      <c r="P276" s="871" t="s">
        <v>6954</v>
      </c>
      <c r="Q276" s="871" t="s">
        <v>6952</v>
      </c>
      <c r="R276" s="871" t="s">
        <v>6952</v>
      </c>
      <c r="S276" s="871" t="s">
        <v>6977</v>
      </c>
      <c r="T276" s="453" t="s">
        <v>6978</v>
      </c>
      <c r="U276" s="871" t="s">
        <v>6952</v>
      </c>
      <c r="V276" s="871" t="s">
        <v>6956</v>
      </c>
      <c r="W276" s="871" t="s">
        <v>326</v>
      </c>
      <c r="X276" s="871" t="s">
        <v>6956</v>
      </c>
      <c r="Y276" s="871" t="s">
        <v>326</v>
      </c>
    </row>
    <row r="277" spans="1:25" ht="118.5" customHeight="1">
      <c r="A277" s="871">
        <v>2018</v>
      </c>
      <c r="B277" s="451" t="s">
        <v>7914</v>
      </c>
      <c r="C277" s="271" t="s">
        <v>7915</v>
      </c>
      <c r="D277" s="451" t="s">
        <v>6846</v>
      </c>
      <c r="E277" s="271" t="s">
        <v>6949</v>
      </c>
      <c r="F277" s="451" t="s">
        <v>7916</v>
      </c>
      <c r="G277" s="446">
        <v>46550000</v>
      </c>
      <c r="H277" s="447">
        <v>46550000</v>
      </c>
      <c r="I277" s="871" t="s">
        <v>6952</v>
      </c>
      <c r="J277" s="871" t="s">
        <v>6952</v>
      </c>
      <c r="K277" s="452" t="s">
        <v>7832</v>
      </c>
      <c r="L277" s="453">
        <v>43461</v>
      </c>
      <c r="M277" s="453">
        <v>43340</v>
      </c>
      <c r="N277" s="459">
        <v>0</v>
      </c>
      <c r="O277" s="871" t="s">
        <v>6952</v>
      </c>
      <c r="P277" s="871" t="s">
        <v>6954</v>
      </c>
      <c r="Q277" s="871" t="s">
        <v>6952</v>
      </c>
      <c r="R277" s="871" t="s">
        <v>6952</v>
      </c>
      <c r="S277" s="871" t="s">
        <v>6977</v>
      </c>
      <c r="T277" s="453" t="s">
        <v>6978</v>
      </c>
      <c r="U277" s="871" t="s">
        <v>6952</v>
      </c>
      <c r="V277" s="871" t="s">
        <v>6956</v>
      </c>
      <c r="W277" s="871" t="s">
        <v>326</v>
      </c>
      <c r="X277" s="871" t="s">
        <v>6956</v>
      </c>
      <c r="Y277" s="871" t="s">
        <v>326</v>
      </c>
    </row>
    <row r="278" spans="1:25" ht="118.5" customHeight="1">
      <c r="A278" s="871">
        <v>2018</v>
      </c>
      <c r="B278" s="451" t="s">
        <v>7917</v>
      </c>
      <c r="C278" s="271" t="s">
        <v>7918</v>
      </c>
      <c r="D278" s="451" t="s">
        <v>6851</v>
      </c>
      <c r="E278" s="271" t="s">
        <v>6949</v>
      </c>
      <c r="F278" s="451" t="s">
        <v>7163</v>
      </c>
      <c r="G278" s="446">
        <v>15400000</v>
      </c>
      <c r="H278" s="447">
        <v>15400000</v>
      </c>
      <c r="I278" s="871" t="s">
        <v>6952</v>
      </c>
      <c r="J278" s="871" t="s">
        <v>6952</v>
      </c>
      <c r="K278" s="452" t="s">
        <v>7832</v>
      </c>
      <c r="L278" s="453">
        <v>43461</v>
      </c>
      <c r="M278" s="453">
        <v>43340</v>
      </c>
      <c r="N278" s="459">
        <v>0</v>
      </c>
      <c r="O278" s="871" t="s">
        <v>6952</v>
      </c>
      <c r="P278" s="871" t="s">
        <v>6954</v>
      </c>
      <c r="Q278" s="871" t="s">
        <v>6952</v>
      </c>
      <c r="R278" s="871" t="s">
        <v>6952</v>
      </c>
      <c r="S278" s="871" t="s">
        <v>6977</v>
      </c>
      <c r="T278" s="453" t="s">
        <v>6978</v>
      </c>
      <c r="U278" s="871" t="s">
        <v>6952</v>
      </c>
      <c r="V278" s="871" t="s">
        <v>6956</v>
      </c>
      <c r="W278" s="871" t="s">
        <v>326</v>
      </c>
      <c r="X278" s="871" t="s">
        <v>6956</v>
      </c>
      <c r="Y278" s="871" t="s">
        <v>326</v>
      </c>
    </row>
    <row r="279" spans="1:25" ht="118.5" customHeight="1">
      <c r="A279" s="871">
        <v>2018</v>
      </c>
      <c r="B279" s="451" t="s">
        <v>7919</v>
      </c>
      <c r="C279" s="271" t="s">
        <v>7920</v>
      </c>
      <c r="D279" s="451" t="s">
        <v>6846</v>
      </c>
      <c r="E279" s="271" t="s">
        <v>6949</v>
      </c>
      <c r="F279" s="451" t="s">
        <v>7921</v>
      </c>
      <c r="G279" s="446">
        <v>63000000</v>
      </c>
      <c r="H279" s="447">
        <v>63000000</v>
      </c>
      <c r="I279" s="871" t="s">
        <v>6952</v>
      </c>
      <c r="J279" s="871" t="s">
        <v>6952</v>
      </c>
      <c r="K279" s="452" t="s">
        <v>7832</v>
      </c>
      <c r="L279" s="453">
        <v>43462</v>
      </c>
      <c r="M279" s="453">
        <v>43447</v>
      </c>
      <c r="N279" s="459" t="s">
        <v>7922</v>
      </c>
      <c r="O279" s="871" t="s">
        <v>7923</v>
      </c>
      <c r="P279" s="871" t="s">
        <v>6954</v>
      </c>
      <c r="Q279" s="871" t="s">
        <v>6952</v>
      </c>
      <c r="R279" s="871" t="s">
        <v>6952</v>
      </c>
      <c r="S279" s="871" t="s">
        <v>6977</v>
      </c>
      <c r="T279" s="453" t="s">
        <v>6978</v>
      </c>
      <c r="U279" s="871" t="s">
        <v>6952</v>
      </c>
      <c r="V279" s="871" t="s">
        <v>6956</v>
      </c>
      <c r="W279" s="871" t="s">
        <v>326</v>
      </c>
      <c r="X279" s="871" t="s">
        <v>6956</v>
      </c>
      <c r="Y279" s="871" t="s">
        <v>326</v>
      </c>
    </row>
    <row r="280" spans="1:25" ht="118.5" customHeight="1">
      <c r="A280" s="871">
        <v>2018</v>
      </c>
      <c r="B280" s="451" t="s">
        <v>7924</v>
      </c>
      <c r="C280" s="271" t="s">
        <v>5297</v>
      </c>
      <c r="D280" s="451" t="s">
        <v>6851</v>
      </c>
      <c r="E280" s="271" t="s">
        <v>6949</v>
      </c>
      <c r="F280" s="451" t="s">
        <v>7925</v>
      </c>
      <c r="G280" s="446">
        <v>27765333</v>
      </c>
      <c r="H280" s="447">
        <v>27765333</v>
      </c>
      <c r="I280" s="871" t="s">
        <v>6952</v>
      </c>
      <c r="J280" s="871" t="s">
        <v>6952</v>
      </c>
      <c r="K280" s="452" t="s">
        <v>7780</v>
      </c>
      <c r="L280" s="453">
        <v>43126</v>
      </c>
      <c r="M280" s="453">
        <v>43405</v>
      </c>
      <c r="N280" s="459" t="s">
        <v>7926</v>
      </c>
      <c r="O280" s="871" t="s">
        <v>7927</v>
      </c>
      <c r="P280" s="871" t="s">
        <v>6954</v>
      </c>
      <c r="Q280" s="871" t="s">
        <v>6952</v>
      </c>
      <c r="R280" s="871" t="s">
        <v>6952</v>
      </c>
      <c r="S280" s="871" t="s">
        <v>6977</v>
      </c>
      <c r="T280" s="453" t="s">
        <v>6978</v>
      </c>
      <c r="U280" s="871" t="s">
        <v>6952</v>
      </c>
      <c r="V280" s="871" t="s">
        <v>6956</v>
      </c>
      <c r="W280" s="871" t="s">
        <v>326</v>
      </c>
      <c r="X280" s="871" t="s">
        <v>6956</v>
      </c>
      <c r="Y280" s="871" t="s">
        <v>326</v>
      </c>
    </row>
    <row r="281" spans="1:25" ht="118.5" customHeight="1">
      <c r="A281" s="871">
        <v>2018</v>
      </c>
      <c r="B281" s="451" t="s">
        <v>7928</v>
      </c>
      <c r="C281" s="271" t="s">
        <v>5298</v>
      </c>
      <c r="D281" s="451" t="s">
        <v>6846</v>
      </c>
      <c r="E281" s="271" t="s">
        <v>6949</v>
      </c>
      <c r="F281" s="451" t="s">
        <v>7929</v>
      </c>
      <c r="G281" s="446">
        <v>53550000</v>
      </c>
      <c r="H281" s="447">
        <v>53550000</v>
      </c>
      <c r="I281" s="871" t="s">
        <v>6952</v>
      </c>
      <c r="J281" s="871" t="s">
        <v>6952</v>
      </c>
      <c r="K281" s="452" t="s">
        <v>7832</v>
      </c>
      <c r="L281" s="453">
        <v>43129</v>
      </c>
      <c r="M281" s="453">
        <v>43447</v>
      </c>
      <c r="N281" s="459">
        <v>17850000</v>
      </c>
      <c r="O281" s="871" t="s">
        <v>7923</v>
      </c>
      <c r="P281" s="871" t="s">
        <v>6954</v>
      </c>
      <c r="Q281" s="871" t="s">
        <v>6952</v>
      </c>
      <c r="R281" s="871" t="s">
        <v>6952</v>
      </c>
      <c r="S281" s="871" t="s">
        <v>6977</v>
      </c>
      <c r="T281" s="453" t="s">
        <v>6978</v>
      </c>
      <c r="U281" s="871" t="s">
        <v>6952</v>
      </c>
      <c r="V281" s="871" t="s">
        <v>6956</v>
      </c>
      <c r="W281" s="871" t="s">
        <v>326</v>
      </c>
      <c r="X281" s="871" t="s">
        <v>6956</v>
      </c>
      <c r="Y281" s="871" t="s">
        <v>326</v>
      </c>
    </row>
    <row r="282" spans="1:25" ht="118.5" customHeight="1">
      <c r="A282" s="871">
        <v>2018</v>
      </c>
      <c r="B282" s="451" t="s">
        <v>7930</v>
      </c>
      <c r="C282" s="271" t="s">
        <v>5299</v>
      </c>
      <c r="D282" s="451" t="s">
        <v>6846</v>
      </c>
      <c r="E282" s="271" t="s">
        <v>6949</v>
      </c>
      <c r="F282" s="451" t="s">
        <v>5920</v>
      </c>
      <c r="G282" s="446">
        <v>31500000</v>
      </c>
      <c r="H282" s="447">
        <v>31500000</v>
      </c>
      <c r="I282" s="871" t="s">
        <v>6952</v>
      </c>
      <c r="J282" s="871" t="s">
        <v>6952</v>
      </c>
      <c r="K282" s="452" t="s">
        <v>7832</v>
      </c>
      <c r="L282" s="453">
        <v>43129</v>
      </c>
      <c r="M282" s="453">
        <v>43340</v>
      </c>
      <c r="N282" s="459">
        <v>0</v>
      </c>
      <c r="O282" s="871" t="s">
        <v>6952</v>
      </c>
      <c r="P282" s="871" t="s">
        <v>6954</v>
      </c>
      <c r="Q282" s="871" t="s">
        <v>6952</v>
      </c>
      <c r="R282" s="871" t="s">
        <v>6952</v>
      </c>
      <c r="S282" s="871" t="s">
        <v>6977</v>
      </c>
      <c r="T282" s="453" t="s">
        <v>6978</v>
      </c>
      <c r="U282" s="871" t="s">
        <v>6952</v>
      </c>
      <c r="V282" s="871" t="s">
        <v>6956</v>
      </c>
      <c r="W282" s="871" t="s">
        <v>326</v>
      </c>
      <c r="X282" s="871" t="s">
        <v>6956</v>
      </c>
      <c r="Y282" s="871" t="s">
        <v>326</v>
      </c>
    </row>
    <row r="283" spans="1:25" ht="118.5" customHeight="1">
      <c r="A283" s="871">
        <v>2018</v>
      </c>
      <c r="B283" s="451" t="s">
        <v>7812</v>
      </c>
      <c r="C283" s="271" t="s">
        <v>5252</v>
      </c>
      <c r="D283" s="451" t="s">
        <v>6851</v>
      </c>
      <c r="E283" s="271" t="s">
        <v>6949</v>
      </c>
      <c r="F283" s="451" t="s">
        <v>7931</v>
      </c>
      <c r="G283" s="446">
        <v>23833333</v>
      </c>
      <c r="H283" s="447">
        <v>23833333</v>
      </c>
      <c r="I283" s="871" t="s">
        <v>6952</v>
      </c>
      <c r="J283" s="871" t="s">
        <v>6952</v>
      </c>
      <c r="K283" s="452" t="s">
        <v>7780</v>
      </c>
      <c r="L283" s="453">
        <v>43126</v>
      </c>
      <c r="M283" s="453">
        <v>43459</v>
      </c>
      <c r="N283" s="459">
        <v>4033333</v>
      </c>
      <c r="O283" s="871" t="s">
        <v>7932</v>
      </c>
      <c r="P283" s="871" t="s">
        <v>6954</v>
      </c>
      <c r="Q283" s="871" t="s">
        <v>6952</v>
      </c>
      <c r="R283" s="871" t="s">
        <v>6952</v>
      </c>
      <c r="S283" s="871" t="s">
        <v>6977</v>
      </c>
      <c r="T283" s="453" t="s">
        <v>6978</v>
      </c>
      <c r="U283" s="871" t="s">
        <v>6952</v>
      </c>
      <c r="V283" s="871" t="s">
        <v>6956</v>
      </c>
      <c r="W283" s="871" t="s">
        <v>326</v>
      </c>
      <c r="X283" s="871" t="s">
        <v>6956</v>
      </c>
      <c r="Y283" s="871" t="s">
        <v>326</v>
      </c>
    </row>
    <row r="284" spans="1:25" ht="118.5" customHeight="1">
      <c r="A284" s="871">
        <v>2018</v>
      </c>
      <c r="B284" s="451" t="s">
        <v>7828</v>
      </c>
      <c r="C284" s="271" t="s">
        <v>5256</v>
      </c>
      <c r="D284" s="451" t="s">
        <v>6851</v>
      </c>
      <c r="E284" s="271" t="s">
        <v>6949</v>
      </c>
      <c r="F284" s="451" t="s">
        <v>7933</v>
      </c>
      <c r="G284" s="446">
        <v>14400000</v>
      </c>
      <c r="H284" s="447">
        <v>14400000</v>
      </c>
      <c r="I284" s="871" t="s">
        <v>6952</v>
      </c>
      <c r="J284" s="871" t="s">
        <v>6952</v>
      </c>
      <c r="K284" s="452" t="s">
        <v>7822</v>
      </c>
      <c r="L284" s="453">
        <v>43138</v>
      </c>
      <c r="M284" s="453">
        <v>43379</v>
      </c>
      <c r="N284" s="459" t="s">
        <v>6952</v>
      </c>
      <c r="O284" s="871" t="s">
        <v>6952</v>
      </c>
      <c r="P284" s="871" t="s">
        <v>6954</v>
      </c>
      <c r="Q284" s="871" t="s">
        <v>6952</v>
      </c>
      <c r="R284" s="871" t="s">
        <v>6952</v>
      </c>
      <c r="S284" s="871" t="s">
        <v>6977</v>
      </c>
      <c r="T284" s="453" t="s">
        <v>6978</v>
      </c>
      <c r="U284" s="871" t="s">
        <v>6952</v>
      </c>
      <c r="V284" s="871" t="s">
        <v>6956</v>
      </c>
      <c r="W284" s="871" t="s">
        <v>326</v>
      </c>
      <c r="X284" s="871" t="s">
        <v>6956</v>
      </c>
      <c r="Y284" s="871" t="s">
        <v>326</v>
      </c>
    </row>
    <row r="285" spans="1:25" ht="118.5" customHeight="1">
      <c r="A285" s="871">
        <v>2018</v>
      </c>
      <c r="B285" s="451" t="s">
        <v>7812</v>
      </c>
      <c r="C285" s="271" t="s">
        <v>5252</v>
      </c>
      <c r="D285" s="451" t="s">
        <v>6851</v>
      </c>
      <c r="E285" s="271" t="s">
        <v>6949</v>
      </c>
      <c r="F285" s="451" t="s">
        <v>7934</v>
      </c>
      <c r="G285" s="446">
        <v>20680000</v>
      </c>
      <c r="H285" s="447">
        <v>20680000</v>
      </c>
      <c r="I285" s="871" t="s">
        <v>6952</v>
      </c>
      <c r="J285" s="871" t="s">
        <v>6952</v>
      </c>
      <c r="K285" s="452" t="s">
        <v>7780</v>
      </c>
      <c r="L285" s="453">
        <v>43126</v>
      </c>
      <c r="M285" s="453">
        <v>43413</v>
      </c>
      <c r="N285" s="459" t="s">
        <v>7935</v>
      </c>
      <c r="O285" s="871" t="s">
        <v>7936</v>
      </c>
      <c r="P285" s="871" t="s">
        <v>6954</v>
      </c>
      <c r="Q285" s="871" t="s">
        <v>6952</v>
      </c>
      <c r="R285" s="871" t="s">
        <v>6952</v>
      </c>
      <c r="S285" s="871" t="s">
        <v>6977</v>
      </c>
      <c r="T285" s="453" t="s">
        <v>6978</v>
      </c>
      <c r="U285" s="871" t="s">
        <v>6952</v>
      </c>
      <c r="V285" s="871" t="s">
        <v>6956</v>
      </c>
      <c r="W285" s="871" t="s">
        <v>326</v>
      </c>
      <c r="X285" s="871" t="s">
        <v>6956</v>
      </c>
      <c r="Y285" s="871" t="s">
        <v>326</v>
      </c>
    </row>
    <row r="286" spans="1:25" ht="118.5" customHeight="1">
      <c r="A286" s="871">
        <v>2018</v>
      </c>
      <c r="B286" s="451" t="s">
        <v>7937</v>
      </c>
      <c r="C286" s="271" t="s">
        <v>7938</v>
      </c>
      <c r="D286" s="451" t="s">
        <v>6846</v>
      </c>
      <c r="E286" s="271" t="s">
        <v>6949</v>
      </c>
      <c r="F286" s="451" t="s">
        <v>5967</v>
      </c>
      <c r="G286" s="446">
        <v>34650000</v>
      </c>
      <c r="H286" s="447">
        <v>34650000</v>
      </c>
      <c r="I286" s="871" t="s">
        <v>6952</v>
      </c>
      <c r="J286" s="871" t="s">
        <v>6952</v>
      </c>
      <c r="K286" s="452" t="s">
        <v>7832</v>
      </c>
      <c r="L286" s="453">
        <v>43129</v>
      </c>
      <c r="M286" s="453">
        <v>43340</v>
      </c>
      <c r="N286" s="459">
        <v>0</v>
      </c>
      <c r="O286" s="871" t="s">
        <v>6952</v>
      </c>
      <c r="P286" s="871" t="s">
        <v>6954</v>
      </c>
      <c r="Q286" s="871" t="s">
        <v>6952</v>
      </c>
      <c r="R286" s="871" t="s">
        <v>6952</v>
      </c>
      <c r="S286" s="871" t="s">
        <v>6977</v>
      </c>
      <c r="T286" s="453" t="s">
        <v>6978</v>
      </c>
      <c r="U286" s="871" t="s">
        <v>6952</v>
      </c>
      <c r="V286" s="871" t="s">
        <v>6956</v>
      </c>
      <c r="W286" s="871" t="s">
        <v>326</v>
      </c>
      <c r="X286" s="871" t="s">
        <v>6956</v>
      </c>
      <c r="Y286" s="871" t="s">
        <v>326</v>
      </c>
    </row>
    <row r="287" spans="1:25" ht="118.5" customHeight="1">
      <c r="A287" s="871">
        <v>2018</v>
      </c>
      <c r="B287" s="451" t="s">
        <v>7939</v>
      </c>
      <c r="C287" s="271" t="s">
        <v>5304</v>
      </c>
      <c r="D287" s="451" t="s">
        <v>6851</v>
      </c>
      <c r="E287" s="271" t="s">
        <v>6949</v>
      </c>
      <c r="F287" s="451" t="s">
        <v>7187</v>
      </c>
      <c r="G287" s="446">
        <v>24346667</v>
      </c>
      <c r="H287" s="447">
        <v>24346667</v>
      </c>
      <c r="I287" s="871" t="s">
        <v>6952</v>
      </c>
      <c r="J287" s="871" t="s">
        <v>6952</v>
      </c>
      <c r="K287" s="452" t="s">
        <v>7822</v>
      </c>
      <c r="L287" s="453">
        <v>43129</v>
      </c>
      <c r="M287" s="453">
        <v>43465</v>
      </c>
      <c r="N287" s="459" t="s">
        <v>7940</v>
      </c>
      <c r="O287" s="871" t="s">
        <v>7941</v>
      </c>
      <c r="P287" s="871" t="s">
        <v>6954</v>
      </c>
      <c r="Q287" s="871" t="s">
        <v>6952</v>
      </c>
      <c r="R287" s="871" t="s">
        <v>6952</v>
      </c>
      <c r="S287" s="871" t="s">
        <v>6977</v>
      </c>
      <c r="T287" s="453" t="s">
        <v>6978</v>
      </c>
      <c r="U287" s="871" t="s">
        <v>6952</v>
      </c>
      <c r="V287" s="871" t="s">
        <v>6956</v>
      </c>
      <c r="W287" s="871" t="s">
        <v>326</v>
      </c>
      <c r="X287" s="871" t="s">
        <v>6956</v>
      </c>
      <c r="Y287" s="871" t="s">
        <v>326</v>
      </c>
    </row>
    <row r="288" spans="1:25" ht="118.5" customHeight="1">
      <c r="A288" s="871">
        <v>2018</v>
      </c>
      <c r="B288" s="451" t="s">
        <v>7942</v>
      </c>
      <c r="C288" s="271" t="s">
        <v>7943</v>
      </c>
      <c r="D288" s="451" t="s">
        <v>6846</v>
      </c>
      <c r="E288" s="271" t="s">
        <v>6949</v>
      </c>
      <c r="F288" s="451" t="s">
        <v>7944</v>
      </c>
      <c r="G288" s="446">
        <v>31500000</v>
      </c>
      <c r="H288" s="447">
        <v>31500000</v>
      </c>
      <c r="I288" s="871" t="s">
        <v>6952</v>
      </c>
      <c r="J288" s="871" t="s">
        <v>6952</v>
      </c>
      <c r="K288" s="452" t="s">
        <v>7832</v>
      </c>
      <c r="L288" s="453">
        <v>43130</v>
      </c>
      <c r="M288" s="453">
        <v>43341</v>
      </c>
      <c r="N288" s="459">
        <v>0</v>
      </c>
      <c r="O288" s="871" t="s">
        <v>6952</v>
      </c>
      <c r="P288" s="871" t="s">
        <v>6954</v>
      </c>
      <c r="Q288" s="871" t="s">
        <v>6952</v>
      </c>
      <c r="R288" s="871" t="s">
        <v>6952</v>
      </c>
      <c r="S288" s="871" t="s">
        <v>6977</v>
      </c>
      <c r="T288" s="453" t="s">
        <v>6978</v>
      </c>
      <c r="U288" s="871" t="s">
        <v>6952</v>
      </c>
      <c r="V288" s="871" t="s">
        <v>6956</v>
      </c>
      <c r="W288" s="871" t="s">
        <v>326</v>
      </c>
      <c r="X288" s="871" t="s">
        <v>6956</v>
      </c>
      <c r="Y288" s="871" t="s">
        <v>326</v>
      </c>
    </row>
    <row r="289" spans="1:25" ht="118.5" customHeight="1">
      <c r="A289" s="871">
        <v>2018</v>
      </c>
      <c r="B289" s="451" t="s">
        <v>7892</v>
      </c>
      <c r="C289" s="271" t="s">
        <v>5306</v>
      </c>
      <c r="D289" s="451" t="s">
        <v>6846</v>
      </c>
      <c r="E289" s="271" t="s">
        <v>6949</v>
      </c>
      <c r="F289" s="451" t="s">
        <v>7945</v>
      </c>
      <c r="G289" s="446">
        <v>38500000</v>
      </c>
      <c r="H289" s="447">
        <v>38500000</v>
      </c>
      <c r="I289" s="871" t="s">
        <v>6952</v>
      </c>
      <c r="J289" s="871" t="s">
        <v>6952</v>
      </c>
      <c r="K289" s="452" t="s">
        <v>7832</v>
      </c>
      <c r="L289" s="453">
        <v>43129</v>
      </c>
      <c r="M289" s="453">
        <v>43340</v>
      </c>
      <c r="N289" s="459">
        <v>0</v>
      </c>
      <c r="O289" s="871" t="s">
        <v>6952</v>
      </c>
      <c r="P289" s="871" t="s">
        <v>6954</v>
      </c>
      <c r="Q289" s="871" t="s">
        <v>6952</v>
      </c>
      <c r="R289" s="871" t="s">
        <v>6952</v>
      </c>
      <c r="S289" s="871" t="s">
        <v>6977</v>
      </c>
      <c r="T289" s="453" t="s">
        <v>6978</v>
      </c>
      <c r="U289" s="871" t="s">
        <v>6952</v>
      </c>
      <c r="V289" s="871" t="s">
        <v>6956</v>
      </c>
      <c r="W289" s="871" t="s">
        <v>326</v>
      </c>
      <c r="X289" s="871" t="s">
        <v>6956</v>
      </c>
      <c r="Y289" s="871" t="s">
        <v>326</v>
      </c>
    </row>
    <row r="290" spans="1:25" ht="118.5" customHeight="1">
      <c r="A290" s="871">
        <v>2018</v>
      </c>
      <c r="B290" s="451" t="s">
        <v>7946</v>
      </c>
      <c r="C290" s="271" t="s">
        <v>7947</v>
      </c>
      <c r="D290" s="451" t="s">
        <v>6846</v>
      </c>
      <c r="E290" s="271" t="s">
        <v>6949</v>
      </c>
      <c r="F290" s="451" t="s">
        <v>5773</v>
      </c>
      <c r="G290" s="446">
        <v>47250000</v>
      </c>
      <c r="H290" s="447">
        <v>47250000</v>
      </c>
      <c r="I290" s="871" t="s">
        <v>6952</v>
      </c>
      <c r="J290" s="871" t="s">
        <v>6952</v>
      </c>
      <c r="K290" s="452" t="s">
        <v>7832</v>
      </c>
      <c r="L290" s="453">
        <v>43130</v>
      </c>
      <c r="M290" s="453">
        <v>43448</v>
      </c>
      <c r="N290" s="459" t="s">
        <v>7838</v>
      </c>
      <c r="O290" s="871" t="s">
        <v>7948</v>
      </c>
      <c r="P290" s="871" t="s">
        <v>6954</v>
      </c>
      <c r="Q290" s="871" t="s">
        <v>6952</v>
      </c>
      <c r="R290" s="871" t="s">
        <v>6952</v>
      </c>
      <c r="S290" s="871" t="s">
        <v>6977</v>
      </c>
      <c r="T290" s="453" t="s">
        <v>6978</v>
      </c>
      <c r="U290" s="871" t="s">
        <v>6952</v>
      </c>
      <c r="V290" s="871" t="s">
        <v>6956</v>
      </c>
      <c r="W290" s="871" t="s">
        <v>326</v>
      </c>
      <c r="X290" s="871" t="s">
        <v>6956</v>
      </c>
      <c r="Y290" s="871" t="s">
        <v>326</v>
      </c>
    </row>
    <row r="291" spans="1:25" ht="118.5" customHeight="1">
      <c r="A291" s="871">
        <v>2018</v>
      </c>
      <c r="B291" s="451" t="s">
        <v>7949</v>
      </c>
      <c r="C291" s="271" t="s">
        <v>5308</v>
      </c>
      <c r="D291" s="451" t="s">
        <v>6846</v>
      </c>
      <c r="E291" s="271" t="s">
        <v>6949</v>
      </c>
      <c r="F291" s="451" t="s">
        <v>7950</v>
      </c>
      <c r="G291" s="446">
        <v>49800000</v>
      </c>
      <c r="H291" s="447">
        <v>49800000</v>
      </c>
      <c r="I291" s="871" t="s">
        <v>6952</v>
      </c>
      <c r="J291" s="871" t="s">
        <v>6952</v>
      </c>
      <c r="K291" s="452" t="s">
        <v>7822</v>
      </c>
      <c r="L291" s="453">
        <v>43129</v>
      </c>
      <c r="M291" s="453">
        <v>43465</v>
      </c>
      <c r="N291" s="459" t="s">
        <v>7951</v>
      </c>
      <c r="O291" s="871" t="s">
        <v>7952</v>
      </c>
      <c r="P291" s="871" t="s">
        <v>6954</v>
      </c>
      <c r="Q291" s="871" t="s">
        <v>6952</v>
      </c>
      <c r="R291" s="871" t="s">
        <v>6952</v>
      </c>
      <c r="S291" s="871" t="s">
        <v>6977</v>
      </c>
      <c r="T291" s="453" t="s">
        <v>6978</v>
      </c>
      <c r="U291" s="871" t="s">
        <v>6952</v>
      </c>
      <c r="V291" s="871" t="s">
        <v>6956</v>
      </c>
      <c r="W291" s="871" t="s">
        <v>326</v>
      </c>
      <c r="X291" s="871" t="s">
        <v>6956</v>
      </c>
      <c r="Y291" s="871" t="s">
        <v>326</v>
      </c>
    </row>
    <row r="292" spans="1:25" ht="118.5" customHeight="1">
      <c r="A292" s="871">
        <v>2018</v>
      </c>
      <c r="B292" s="451" t="s">
        <v>7953</v>
      </c>
      <c r="C292" s="271" t="s">
        <v>5309</v>
      </c>
      <c r="D292" s="451" t="s">
        <v>6851</v>
      </c>
      <c r="E292" s="271" t="s">
        <v>6949</v>
      </c>
      <c r="F292" s="451" t="s">
        <v>7465</v>
      </c>
      <c r="G292" s="446">
        <v>38079984</v>
      </c>
      <c r="H292" s="447">
        <v>38079984</v>
      </c>
      <c r="I292" s="871" t="s">
        <v>6952</v>
      </c>
      <c r="J292" s="871" t="s">
        <v>6952</v>
      </c>
      <c r="K292" s="452" t="s">
        <v>7822</v>
      </c>
      <c r="L292" s="453">
        <v>43129</v>
      </c>
      <c r="M292" s="453">
        <v>43490</v>
      </c>
      <c r="N292" s="459" t="s">
        <v>7954</v>
      </c>
      <c r="O292" s="871" t="s">
        <v>7955</v>
      </c>
      <c r="P292" s="871" t="s">
        <v>6954</v>
      </c>
      <c r="Q292" s="871" t="s">
        <v>6952</v>
      </c>
      <c r="R292" s="871" t="s">
        <v>6952</v>
      </c>
      <c r="S292" s="871" t="s">
        <v>6977</v>
      </c>
      <c r="T292" s="453" t="s">
        <v>6978</v>
      </c>
      <c r="U292" s="871" t="s">
        <v>6952</v>
      </c>
      <c r="V292" s="871" t="s">
        <v>6956</v>
      </c>
      <c r="W292" s="871" t="s">
        <v>326</v>
      </c>
      <c r="X292" s="871" t="s">
        <v>6956</v>
      </c>
      <c r="Y292" s="871" t="s">
        <v>326</v>
      </c>
    </row>
    <row r="293" spans="1:25" ht="118.5" customHeight="1">
      <c r="A293" s="871">
        <v>2018</v>
      </c>
      <c r="B293" s="451" t="s">
        <v>7956</v>
      </c>
      <c r="C293" s="271" t="s">
        <v>7957</v>
      </c>
      <c r="D293" s="451" t="s">
        <v>7017</v>
      </c>
      <c r="E293" s="271" t="s">
        <v>6949</v>
      </c>
      <c r="F293" s="451" t="s">
        <v>7958</v>
      </c>
      <c r="G293" s="446">
        <v>20554950</v>
      </c>
      <c r="H293" s="447">
        <v>30750520</v>
      </c>
      <c r="I293" s="871" t="s">
        <v>6952</v>
      </c>
      <c r="J293" s="871" t="s">
        <v>6952</v>
      </c>
      <c r="K293" s="452">
        <v>9.6999999999999993</v>
      </c>
      <c r="L293" s="453">
        <v>43200</v>
      </c>
      <c r="M293" s="453">
        <v>43491</v>
      </c>
      <c r="N293" s="458" t="s">
        <v>7959</v>
      </c>
      <c r="O293" s="871" t="s">
        <v>7960</v>
      </c>
      <c r="P293" s="871" t="s">
        <v>6954</v>
      </c>
      <c r="Q293" s="871" t="s">
        <v>6952</v>
      </c>
      <c r="R293" s="871" t="s">
        <v>6952</v>
      </c>
      <c r="S293" s="871" t="s">
        <v>7961</v>
      </c>
      <c r="T293" s="453" t="s">
        <v>6952</v>
      </c>
      <c r="U293" s="871" t="s">
        <v>6952</v>
      </c>
      <c r="V293" s="871" t="s">
        <v>6956</v>
      </c>
      <c r="W293" s="871" t="s">
        <v>326</v>
      </c>
      <c r="X293" s="871" t="s">
        <v>6956</v>
      </c>
      <c r="Y293" s="871" t="s">
        <v>326</v>
      </c>
    </row>
    <row r="294" spans="1:25" ht="118.5" customHeight="1">
      <c r="A294" s="871">
        <v>2018</v>
      </c>
      <c r="B294" s="451" t="s">
        <v>7962</v>
      </c>
      <c r="C294" s="271" t="s">
        <v>5311</v>
      </c>
      <c r="D294" s="451" t="s">
        <v>7017</v>
      </c>
      <c r="E294" s="271" t="s">
        <v>6949</v>
      </c>
      <c r="F294" s="451" t="s">
        <v>7963</v>
      </c>
      <c r="G294" s="446">
        <v>18167333</v>
      </c>
      <c r="H294" s="447">
        <v>14532875</v>
      </c>
      <c r="I294" s="871" t="s">
        <v>6952</v>
      </c>
      <c r="J294" s="871" t="s">
        <v>6952</v>
      </c>
      <c r="K294" s="452" t="s">
        <v>7964</v>
      </c>
      <c r="L294" s="453">
        <v>43202</v>
      </c>
      <c r="M294" s="453">
        <v>43231</v>
      </c>
      <c r="N294" s="458">
        <v>0</v>
      </c>
      <c r="O294" s="871" t="s">
        <v>6952</v>
      </c>
      <c r="P294" s="871" t="s">
        <v>6954</v>
      </c>
      <c r="Q294" s="871" t="s">
        <v>6952</v>
      </c>
      <c r="R294" s="871" t="s">
        <v>6952</v>
      </c>
      <c r="S294" s="871" t="s">
        <v>6977</v>
      </c>
      <c r="T294" s="453" t="s">
        <v>6978</v>
      </c>
      <c r="U294" s="871" t="s">
        <v>325</v>
      </c>
      <c r="V294" s="871" t="s">
        <v>7965</v>
      </c>
      <c r="W294" s="871" t="s">
        <v>326</v>
      </c>
      <c r="X294" s="871" t="s">
        <v>6980</v>
      </c>
      <c r="Y294" s="871" t="s">
        <v>326</v>
      </c>
    </row>
    <row r="295" spans="1:25" ht="118.5" customHeight="1">
      <c r="A295" s="871">
        <v>2018</v>
      </c>
      <c r="B295" s="451" t="s">
        <v>7966</v>
      </c>
      <c r="C295" s="271" t="s">
        <v>7967</v>
      </c>
      <c r="D295" s="451" t="s">
        <v>6821</v>
      </c>
      <c r="E295" s="271" t="s">
        <v>6949</v>
      </c>
      <c r="F295" s="451" t="s">
        <v>7968</v>
      </c>
      <c r="G295" s="446">
        <v>17069169</v>
      </c>
      <c r="H295" s="447">
        <v>17069169</v>
      </c>
      <c r="I295" s="871" t="s">
        <v>6952</v>
      </c>
      <c r="J295" s="871" t="s">
        <v>6952</v>
      </c>
      <c r="K295" s="452">
        <v>11</v>
      </c>
      <c r="L295" s="457">
        <v>43208</v>
      </c>
      <c r="M295" s="457">
        <v>43542</v>
      </c>
      <c r="N295" s="458">
        <v>0</v>
      </c>
      <c r="O295" s="871" t="s">
        <v>7969</v>
      </c>
      <c r="P295" s="871" t="s">
        <v>6954</v>
      </c>
      <c r="Q295" s="871" t="s">
        <v>6952</v>
      </c>
      <c r="R295" s="871" t="s">
        <v>6952</v>
      </c>
      <c r="S295" s="871" t="s">
        <v>7970</v>
      </c>
      <c r="T295" s="453" t="s">
        <v>6952</v>
      </c>
      <c r="U295" s="871" t="s">
        <v>325</v>
      </c>
      <c r="V295" s="871" t="s">
        <v>7971</v>
      </c>
      <c r="W295" s="871" t="s">
        <v>326</v>
      </c>
      <c r="X295" s="871" t="s">
        <v>6980</v>
      </c>
      <c r="Y295" s="871" t="s">
        <v>326</v>
      </c>
    </row>
    <row r="296" spans="1:25" ht="118.5" customHeight="1">
      <c r="A296" s="871">
        <v>2018</v>
      </c>
      <c r="B296" s="451" t="s">
        <v>7972</v>
      </c>
      <c r="C296" s="271" t="s">
        <v>7973</v>
      </c>
      <c r="D296" s="451" t="s">
        <v>6821</v>
      </c>
      <c r="E296" s="271" t="s">
        <v>6949</v>
      </c>
      <c r="F296" s="451" t="s">
        <v>7387</v>
      </c>
      <c r="G296" s="446">
        <v>147042744</v>
      </c>
      <c r="H296" s="447">
        <v>138975785</v>
      </c>
      <c r="I296" s="871" t="s">
        <v>6952</v>
      </c>
      <c r="J296" s="871" t="s">
        <v>6952</v>
      </c>
      <c r="K296" s="452">
        <v>11</v>
      </c>
      <c r="L296" s="453">
        <v>43209</v>
      </c>
      <c r="M296" s="453">
        <v>43577</v>
      </c>
      <c r="N296" s="458">
        <v>0</v>
      </c>
      <c r="O296" s="871" t="s">
        <v>7974</v>
      </c>
      <c r="P296" s="871" t="s">
        <v>6954</v>
      </c>
      <c r="Q296" s="871" t="s">
        <v>6952</v>
      </c>
      <c r="R296" s="871" t="s">
        <v>6952</v>
      </c>
      <c r="S296" s="871" t="s">
        <v>7970</v>
      </c>
      <c r="T296" s="453" t="s">
        <v>6952</v>
      </c>
      <c r="U296" s="871" t="s">
        <v>7975</v>
      </c>
      <c r="V296" s="871" t="s">
        <v>7976</v>
      </c>
      <c r="W296" s="871" t="s">
        <v>326</v>
      </c>
      <c r="X296" s="871" t="s">
        <v>6956</v>
      </c>
      <c r="Y296" s="871" t="s">
        <v>326</v>
      </c>
    </row>
    <row r="297" spans="1:25" ht="118.5" customHeight="1">
      <c r="A297" s="871">
        <v>2018</v>
      </c>
      <c r="B297" s="451" t="s">
        <v>7977</v>
      </c>
      <c r="C297" s="271" t="s">
        <v>5314</v>
      </c>
      <c r="D297" s="451" t="s">
        <v>7017</v>
      </c>
      <c r="E297" s="271" t="s">
        <v>6949</v>
      </c>
      <c r="F297" s="451" t="s">
        <v>7978</v>
      </c>
      <c r="G297" s="446">
        <v>3798552</v>
      </c>
      <c r="H297" s="447">
        <v>2961000</v>
      </c>
      <c r="I297" s="871" t="s">
        <v>6952</v>
      </c>
      <c r="J297" s="871" t="s">
        <v>6952</v>
      </c>
      <c r="K297" s="452" t="s">
        <v>7979</v>
      </c>
      <c r="L297" s="453">
        <v>43223</v>
      </c>
      <c r="M297" s="453">
        <v>43283</v>
      </c>
      <c r="N297" s="458">
        <v>0</v>
      </c>
      <c r="O297" s="871" t="s">
        <v>6952</v>
      </c>
      <c r="P297" s="871" t="s">
        <v>6954</v>
      </c>
      <c r="Q297" s="871" t="s">
        <v>6952</v>
      </c>
      <c r="R297" s="871" t="s">
        <v>6952</v>
      </c>
      <c r="S297" s="871" t="s">
        <v>6977</v>
      </c>
      <c r="T297" s="453" t="s">
        <v>6978</v>
      </c>
      <c r="U297" s="871" t="s">
        <v>325</v>
      </c>
      <c r="V297" s="871" t="s">
        <v>7980</v>
      </c>
      <c r="W297" s="871" t="s">
        <v>326</v>
      </c>
      <c r="X297" s="871" t="s">
        <v>6980</v>
      </c>
      <c r="Y297" s="871" t="s">
        <v>326</v>
      </c>
    </row>
    <row r="298" spans="1:25" ht="118.5" customHeight="1">
      <c r="A298" s="871">
        <v>2018</v>
      </c>
      <c r="B298" s="451" t="s">
        <v>7981</v>
      </c>
      <c r="C298" s="271" t="s">
        <v>5315</v>
      </c>
      <c r="D298" s="451" t="s">
        <v>7017</v>
      </c>
      <c r="E298" s="271" t="s">
        <v>6949</v>
      </c>
      <c r="F298" s="451" t="s">
        <v>7982</v>
      </c>
      <c r="G298" s="446">
        <v>4922428</v>
      </c>
      <c r="H298" s="447">
        <v>3180000</v>
      </c>
      <c r="I298" s="871" t="s">
        <v>6952</v>
      </c>
      <c r="J298" s="871" t="s">
        <v>6952</v>
      </c>
      <c r="K298" s="452" t="s">
        <v>7979</v>
      </c>
      <c r="L298" s="453">
        <v>43248</v>
      </c>
      <c r="M298" s="453">
        <v>43308</v>
      </c>
      <c r="N298" s="458">
        <v>0</v>
      </c>
      <c r="O298" s="871" t="s">
        <v>6952</v>
      </c>
      <c r="P298" s="871" t="s">
        <v>6954</v>
      </c>
      <c r="Q298" s="871" t="s">
        <v>6952</v>
      </c>
      <c r="R298" s="871" t="s">
        <v>6952</v>
      </c>
      <c r="S298" s="871" t="s">
        <v>7983</v>
      </c>
      <c r="T298" s="453" t="s">
        <v>6978</v>
      </c>
      <c r="U298" s="871" t="s">
        <v>6952</v>
      </c>
      <c r="V298" s="871" t="s">
        <v>6956</v>
      </c>
      <c r="W298" s="871" t="s">
        <v>326</v>
      </c>
      <c r="X298" s="871" t="s">
        <v>6956</v>
      </c>
      <c r="Y298" s="871" t="s">
        <v>326</v>
      </c>
    </row>
    <row r="299" spans="1:25" ht="118.5" customHeight="1">
      <c r="A299" s="871">
        <v>2018</v>
      </c>
      <c r="B299" s="451" t="s">
        <v>7984</v>
      </c>
      <c r="C299" s="271" t="s">
        <v>7985</v>
      </c>
      <c r="D299" s="451" t="s">
        <v>6821</v>
      </c>
      <c r="E299" s="271" t="s">
        <v>6949</v>
      </c>
      <c r="F299" s="451" t="s">
        <v>7745</v>
      </c>
      <c r="G299" s="446">
        <v>44248484</v>
      </c>
      <c r="H299" s="447">
        <v>44248484</v>
      </c>
      <c r="I299" s="871" t="s">
        <v>6952</v>
      </c>
      <c r="J299" s="871" t="s">
        <v>6952</v>
      </c>
      <c r="K299" s="452" t="s">
        <v>7986</v>
      </c>
      <c r="L299" s="453">
        <v>42153</v>
      </c>
      <c r="M299" s="457">
        <v>43671</v>
      </c>
      <c r="N299" s="458">
        <v>0</v>
      </c>
      <c r="O299" s="871" t="s">
        <v>7987</v>
      </c>
      <c r="P299" s="871" t="s">
        <v>6954</v>
      </c>
      <c r="Q299" s="871" t="s">
        <v>6952</v>
      </c>
      <c r="R299" s="871" t="s">
        <v>6952</v>
      </c>
      <c r="S299" s="871" t="s">
        <v>7970</v>
      </c>
      <c r="T299" s="453" t="s">
        <v>6952</v>
      </c>
      <c r="U299" s="871" t="s">
        <v>6952</v>
      </c>
      <c r="V299" s="871" t="s">
        <v>6956</v>
      </c>
      <c r="W299" s="871" t="s">
        <v>326</v>
      </c>
      <c r="X299" s="871" t="s">
        <v>6956</v>
      </c>
      <c r="Y299" s="871" t="s">
        <v>326</v>
      </c>
    </row>
    <row r="300" spans="1:25" ht="118.5" customHeight="1">
      <c r="A300" s="871">
        <v>2018</v>
      </c>
      <c r="B300" s="451" t="s">
        <v>7988</v>
      </c>
      <c r="C300" s="271" t="s">
        <v>5317</v>
      </c>
      <c r="D300" s="451" t="s">
        <v>7336</v>
      </c>
      <c r="E300" s="271" t="s">
        <v>6949</v>
      </c>
      <c r="F300" s="451" t="s">
        <v>7989</v>
      </c>
      <c r="G300" s="446">
        <v>442625964</v>
      </c>
      <c r="H300" s="447">
        <v>632259446</v>
      </c>
      <c r="I300" s="871" t="s">
        <v>6952</v>
      </c>
      <c r="J300" s="871" t="s">
        <v>6952</v>
      </c>
      <c r="K300" s="452" t="s">
        <v>7832</v>
      </c>
      <c r="L300" s="453">
        <v>43313</v>
      </c>
      <c r="M300" s="453">
        <v>43773</v>
      </c>
      <c r="N300" s="458" t="s">
        <v>7990</v>
      </c>
      <c r="O300" s="871" t="s">
        <v>7991</v>
      </c>
      <c r="P300" s="871" t="s">
        <v>6954</v>
      </c>
      <c r="Q300" s="871" t="s">
        <v>7992</v>
      </c>
      <c r="R300" s="871" t="s">
        <v>6952</v>
      </c>
      <c r="S300" s="871" t="s">
        <v>7993</v>
      </c>
      <c r="T300" s="453" t="s">
        <v>7994</v>
      </c>
      <c r="U300" s="871" t="s">
        <v>7995</v>
      </c>
      <c r="V300" s="871" t="s">
        <v>6956</v>
      </c>
      <c r="W300" s="871" t="s">
        <v>7995</v>
      </c>
      <c r="X300" s="871" t="s">
        <v>6956</v>
      </c>
      <c r="Y300" s="871" t="s">
        <v>326</v>
      </c>
    </row>
    <row r="301" spans="1:25" ht="118.5" customHeight="1">
      <c r="A301" s="871">
        <v>2018</v>
      </c>
      <c r="B301" s="451" t="s">
        <v>7996</v>
      </c>
      <c r="C301" s="271" t="s">
        <v>7997</v>
      </c>
      <c r="D301" s="451" t="s">
        <v>7017</v>
      </c>
      <c r="E301" s="271" t="s">
        <v>6949</v>
      </c>
      <c r="F301" s="451" t="s">
        <v>5678</v>
      </c>
      <c r="G301" s="446">
        <v>14530350</v>
      </c>
      <c r="H301" s="447">
        <v>14530350</v>
      </c>
      <c r="I301" s="871" t="s">
        <v>6952</v>
      </c>
      <c r="J301" s="871" t="s">
        <v>6952</v>
      </c>
      <c r="K301" s="452" t="s">
        <v>7002</v>
      </c>
      <c r="L301" s="453">
        <v>43266</v>
      </c>
      <c r="M301" s="453">
        <v>43559</v>
      </c>
      <c r="N301" s="458">
        <v>0</v>
      </c>
      <c r="O301" s="871" t="s">
        <v>6952</v>
      </c>
      <c r="P301" s="871" t="s">
        <v>6954</v>
      </c>
      <c r="Q301" s="871" t="s">
        <v>6952</v>
      </c>
      <c r="R301" s="871" t="s">
        <v>6952</v>
      </c>
      <c r="S301" s="871" t="s">
        <v>7970</v>
      </c>
      <c r="T301" s="453" t="s">
        <v>6952</v>
      </c>
      <c r="U301" s="871" t="s">
        <v>325</v>
      </c>
      <c r="V301" s="871" t="s">
        <v>7998</v>
      </c>
      <c r="W301" s="871" t="s">
        <v>326</v>
      </c>
      <c r="X301" s="871" t="s">
        <v>6980</v>
      </c>
      <c r="Y301" s="871" t="s">
        <v>326</v>
      </c>
    </row>
    <row r="302" spans="1:25" ht="118.5" customHeight="1">
      <c r="A302" s="871">
        <v>2018</v>
      </c>
      <c r="B302" s="451" t="s">
        <v>7999</v>
      </c>
      <c r="C302" s="271" t="s">
        <v>5319</v>
      </c>
      <c r="D302" s="451" t="s">
        <v>7017</v>
      </c>
      <c r="E302" s="271" t="s">
        <v>6949</v>
      </c>
      <c r="F302" s="451" t="s">
        <v>8000</v>
      </c>
      <c r="G302" s="446">
        <v>501950000</v>
      </c>
      <c r="H302" s="447">
        <v>1380000</v>
      </c>
      <c r="I302" s="871" t="s">
        <v>6952</v>
      </c>
      <c r="J302" s="871" t="s">
        <v>6952</v>
      </c>
      <c r="K302" s="452" t="s">
        <v>7986</v>
      </c>
      <c r="L302" s="453">
        <v>43272</v>
      </c>
      <c r="M302" s="453">
        <v>43636</v>
      </c>
      <c r="N302" s="458">
        <v>0</v>
      </c>
      <c r="O302" s="871" t="s">
        <v>6952</v>
      </c>
      <c r="P302" s="871" t="s">
        <v>6954</v>
      </c>
      <c r="Q302" s="871"/>
      <c r="R302" s="871" t="s">
        <v>6952</v>
      </c>
      <c r="S302" s="871" t="s">
        <v>8001</v>
      </c>
      <c r="T302" s="453" t="s">
        <v>8002</v>
      </c>
      <c r="U302" s="871" t="s">
        <v>6952</v>
      </c>
      <c r="V302" s="871" t="s">
        <v>6956</v>
      </c>
      <c r="W302" s="871" t="s">
        <v>6952</v>
      </c>
      <c r="X302" s="871" t="s">
        <v>6956</v>
      </c>
      <c r="Y302" s="871" t="s">
        <v>326</v>
      </c>
    </row>
    <row r="303" spans="1:25" ht="118.5" customHeight="1">
      <c r="A303" s="871">
        <v>2018</v>
      </c>
      <c r="B303" s="451" t="s">
        <v>8003</v>
      </c>
      <c r="C303" s="271" t="s">
        <v>8004</v>
      </c>
      <c r="D303" s="451" t="s">
        <v>7297</v>
      </c>
      <c r="E303" s="271" t="s">
        <v>6949</v>
      </c>
      <c r="F303" s="451" t="s">
        <v>8005</v>
      </c>
      <c r="G303" s="446">
        <v>319284018</v>
      </c>
      <c r="H303" s="447">
        <v>397397158</v>
      </c>
      <c r="I303" s="871" t="s">
        <v>6952</v>
      </c>
      <c r="J303" s="871" t="s">
        <v>6952</v>
      </c>
      <c r="K303" s="452" t="s">
        <v>7986</v>
      </c>
      <c r="L303" s="453">
        <v>43269</v>
      </c>
      <c r="M303" s="453">
        <v>43633</v>
      </c>
      <c r="N303" s="458" t="s">
        <v>8006</v>
      </c>
      <c r="O303" s="871" t="s">
        <v>8007</v>
      </c>
      <c r="P303" s="871" t="s">
        <v>6954</v>
      </c>
      <c r="Q303" s="871" t="s">
        <v>6952</v>
      </c>
      <c r="R303" s="871" t="s">
        <v>6952</v>
      </c>
      <c r="S303" s="871" t="s">
        <v>8008</v>
      </c>
      <c r="T303" s="453" t="s">
        <v>8009</v>
      </c>
      <c r="U303" s="871" t="s">
        <v>325</v>
      </c>
      <c r="V303" s="871" t="s">
        <v>8010</v>
      </c>
      <c r="W303" s="871" t="s">
        <v>326</v>
      </c>
      <c r="X303" s="871" t="s">
        <v>6980</v>
      </c>
      <c r="Y303" s="871" t="s">
        <v>326</v>
      </c>
    </row>
    <row r="304" spans="1:25" ht="118.5" customHeight="1">
      <c r="A304" s="871">
        <v>2018</v>
      </c>
      <c r="B304" s="451" t="s">
        <v>8011</v>
      </c>
      <c r="C304" s="271" t="s">
        <v>5320</v>
      </c>
      <c r="D304" s="451" t="s">
        <v>7017</v>
      </c>
      <c r="E304" s="271" t="s">
        <v>6949</v>
      </c>
      <c r="F304" s="451" t="s">
        <v>8012</v>
      </c>
      <c r="G304" s="446">
        <v>8804842</v>
      </c>
      <c r="H304" s="447">
        <v>6957977</v>
      </c>
      <c r="I304" s="871" t="s">
        <v>6952</v>
      </c>
      <c r="J304" s="871" t="s">
        <v>6952</v>
      </c>
      <c r="K304" s="452" t="s">
        <v>8013</v>
      </c>
      <c r="L304" s="453">
        <v>43267</v>
      </c>
      <c r="M304" s="453">
        <v>43610</v>
      </c>
      <c r="N304" s="458">
        <v>0</v>
      </c>
      <c r="O304" s="871" t="s">
        <v>6952</v>
      </c>
      <c r="P304" s="871" t="s">
        <v>6954</v>
      </c>
      <c r="Q304" s="871" t="s">
        <v>6952</v>
      </c>
      <c r="R304" s="871" t="s">
        <v>6952</v>
      </c>
      <c r="S304" s="871" t="s">
        <v>8014</v>
      </c>
      <c r="T304" s="453" t="s">
        <v>6952</v>
      </c>
      <c r="U304" s="871" t="s">
        <v>6952</v>
      </c>
      <c r="V304" s="871" t="s">
        <v>6956</v>
      </c>
      <c r="W304" s="871" t="s">
        <v>326</v>
      </c>
      <c r="X304" s="871" t="s">
        <v>6956</v>
      </c>
      <c r="Y304" s="871" t="s">
        <v>326</v>
      </c>
    </row>
    <row r="305" spans="1:25" ht="118.5" customHeight="1">
      <c r="A305" s="871">
        <v>2018</v>
      </c>
      <c r="B305" s="451" t="s">
        <v>8015</v>
      </c>
      <c r="C305" s="271" t="s">
        <v>5321</v>
      </c>
      <c r="D305" s="451" t="s">
        <v>6810</v>
      </c>
      <c r="E305" s="271" t="s">
        <v>6949</v>
      </c>
      <c r="F305" s="451" t="s">
        <v>8016</v>
      </c>
      <c r="G305" s="446">
        <v>60660000</v>
      </c>
      <c r="H305" s="447">
        <v>30940000</v>
      </c>
      <c r="I305" s="871" t="s">
        <v>6952</v>
      </c>
      <c r="J305" s="871" t="s">
        <v>6952</v>
      </c>
      <c r="K305" s="452" t="s">
        <v>8017</v>
      </c>
      <c r="L305" s="453">
        <v>43285</v>
      </c>
      <c r="M305" s="453">
        <v>43437</v>
      </c>
      <c r="N305" s="458">
        <v>0</v>
      </c>
      <c r="O305" s="871" t="s">
        <v>6952</v>
      </c>
      <c r="P305" s="871" t="s">
        <v>6954</v>
      </c>
      <c r="Q305" s="871" t="s">
        <v>6952</v>
      </c>
      <c r="R305" s="871" t="s">
        <v>6952</v>
      </c>
      <c r="S305" s="871" t="s">
        <v>8018</v>
      </c>
      <c r="T305" s="453" t="s">
        <v>8019</v>
      </c>
      <c r="U305" s="871" t="s">
        <v>325</v>
      </c>
      <c r="V305" s="871" t="s">
        <v>8020</v>
      </c>
      <c r="W305" s="871" t="s">
        <v>326</v>
      </c>
      <c r="X305" s="871" t="s">
        <v>6980</v>
      </c>
      <c r="Y305" s="871" t="s">
        <v>326</v>
      </c>
    </row>
    <row r="306" spans="1:25" ht="118.5" customHeight="1">
      <c r="A306" s="871">
        <v>2018</v>
      </c>
      <c r="B306" s="451" t="s">
        <v>8021</v>
      </c>
      <c r="C306" s="271" t="s">
        <v>5322</v>
      </c>
      <c r="D306" s="451" t="s">
        <v>7017</v>
      </c>
      <c r="E306" s="271" t="s">
        <v>6949</v>
      </c>
      <c r="F306" s="451" t="s">
        <v>8022</v>
      </c>
      <c r="G306" s="446">
        <v>5585819</v>
      </c>
      <c r="H306" s="447">
        <v>5388390</v>
      </c>
      <c r="I306" s="871" t="s">
        <v>6952</v>
      </c>
      <c r="J306" s="871" t="s">
        <v>6952</v>
      </c>
      <c r="K306" s="452" t="s">
        <v>7964</v>
      </c>
      <c r="L306" s="453">
        <v>43299</v>
      </c>
      <c r="M306" s="453">
        <v>43329</v>
      </c>
      <c r="N306" s="458" t="s">
        <v>8023</v>
      </c>
      <c r="O306" s="871" t="s">
        <v>6952</v>
      </c>
      <c r="P306" s="871" t="s">
        <v>6954</v>
      </c>
      <c r="Q306" s="871" t="s">
        <v>6952</v>
      </c>
      <c r="R306" s="871" t="s">
        <v>6952</v>
      </c>
      <c r="S306" s="871" t="s">
        <v>6977</v>
      </c>
      <c r="T306" s="453" t="s">
        <v>6978</v>
      </c>
      <c r="U306" s="871" t="s">
        <v>6952</v>
      </c>
      <c r="V306" s="871" t="s">
        <v>6956</v>
      </c>
      <c r="W306" s="871" t="s">
        <v>326</v>
      </c>
      <c r="X306" s="871" t="s">
        <v>6956</v>
      </c>
      <c r="Y306" s="871" t="s">
        <v>326</v>
      </c>
    </row>
    <row r="307" spans="1:25" ht="118.5" customHeight="1">
      <c r="A307" s="871">
        <v>2018</v>
      </c>
      <c r="B307" s="451" t="s">
        <v>8024</v>
      </c>
      <c r="C307" s="271" t="s">
        <v>8025</v>
      </c>
      <c r="D307" s="451" t="s">
        <v>7017</v>
      </c>
      <c r="E307" s="271" t="s">
        <v>6949</v>
      </c>
      <c r="F307" s="451" t="s">
        <v>8026</v>
      </c>
      <c r="G307" s="446">
        <v>18167333</v>
      </c>
      <c r="H307" s="447">
        <v>11683112</v>
      </c>
      <c r="I307" s="871" t="s">
        <v>6952</v>
      </c>
      <c r="J307" s="871" t="s">
        <v>6952</v>
      </c>
      <c r="K307" s="452" t="s">
        <v>8027</v>
      </c>
      <c r="L307" s="453">
        <v>43315</v>
      </c>
      <c r="M307" s="453">
        <v>43465</v>
      </c>
      <c r="N307" s="458">
        <v>0</v>
      </c>
      <c r="O307" s="871" t="s">
        <v>6952</v>
      </c>
      <c r="P307" s="871" t="s">
        <v>6954</v>
      </c>
      <c r="Q307" s="871" t="s">
        <v>6952</v>
      </c>
      <c r="R307" s="871" t="s">
        <v>6952</v>
      </c>
      <c r="S307" s="871" t="s">
        <v>6977</v>
      </c>
      <c r="T307" s="453" t="s">
        <v>6978</v>
      </c>
      <c r="U307" s="871" t="s">
        <v>6179</v>
      </c>
      <c r="V307" s="871" t="s">
        <v>8028</v>
      </c>
      <c r="W307" s="871" t="s">
        <v>7841</v>
      </c>
      <c r="X307" s="871" t="s">
        <v>6980</v>
      </c>
      <c r="Y307" s="871" t="s">
        <v>326</v>
      </c>
    </row>
    <row r="308" spans="1:25" ht="118.5" customHeight="1">
      <c r="A308" s="871">
        <v>2018</v>
      </c>
      <c r="B308" s="451" t="s">
        <v>8029</v>
      </c>
      <c r="C308" s="271" t="s">
        <v>5324</v>
      </c>
      <c r="D308" s="451" t="s">
        <v>7017</v>
      </c>
      <c r="E308" s="271" t="s">
        <v>6949</v>
      </c>
      <c r="F308" s="451" t="s">
        <v>8030</v>
      </c>
      <c r="G308" s="446">
        <v>11358550</v>
      </c>
      <c r="H308" s="447">
        <v>11358550</v>
      </c>
      <c r="I308" s="871" t="s">
        <v>6952</v>
      </c>
      <c r="J308" s="871" t="s">
        <v>6952</v>
      </c>
      <c r="K308" s="452" t="s">
        <v>7979</v>
      </c>
      <c r="L308" s="453">
        <v>43311</v>
      </c>
      <c r="M308" s="453">
        <v>43372</v>
      </c>
      <c r="N308" s="458">
        <v>0</v>
      </c>
      <c r="O308" s="871" t="s">
        <v>6952</v>
      </c>
      <c r="P308" s="871" t="s">
        <v>6954</v>
      </c>
      <c r="Q308" s="871" t="s">
        <v>6952</v>
      </c>
      <c r="R308" s="871" t="s">
        <v>6952</v>
      </c>
      <c r="S308" s="871" t="s">
        <v>6977</v>
      </c>
      <c r="T308" s="453" t="s">
        <v>6978</v>
      </c>
      <c r="U308" s="871" t="s">
        <v>6952</v>
      </c>
      <c r="V308" s="871" t="s">
        <v>6956</v>
      </c>
      <c r="W308" s="871" t="s">
        <v>326</v>
      </c>
      <c r="X308" s="871" t="s">
        <v>6956</v>
      </c>
      <c r="Y308" s="871" t="s">
        <v>326</v>
      </c>
    </row>
    <row r="309" spans="1:25" ht="118.5" customHeight="1">
      <c r="A309" s="871">
        <v>2018</v>
      </c>
      <c r="B309" s="451" t="s">
        <v>8031</v>
      </c>
      <c r="C309" s="271" t="s">
        <v>8032</v>
      </c>
      <c r="D309" s="451" t="s">
        <v>6841</v>
      </c>
      <c r="E309" s="271" t="s">
        <v>6949</v>
      </c>
      <c r="F309" s="451" t="s">
        <v>8033</v>
      </c>
      <c r="G309" s="446">
        <v>551966000</v>
      </c>
      <c r="H309" s="447">
        <v>551966000</v>
      </c>
      <c r="I309" s="871" t="s">
        <v>6952</v>
      </c>
      <c r="J309" s="871" t="s">
        <v>6952</v>
      </c>
      <c r="K309" s="452" t="s">
        <v>7822</v>
      </c>
      <c r="L309" s="453">
        <v>43329</v>
      </c>
      <c r="M309" s="453">
        <v>43571</v>
      </c>
      <c r="N309" s="458">
        <v>0</v>
      </c>
      <c r="O309" s="871" t="s">
        <v>6952</v>
      </c>
      <c r="P309" s="871" t="s">
        <v>6954</v>
      </c>
      <c r="Q309" s="871" t="s">
        <v>6952</v>
      </c>
      <c r="R309" s="871" t="s">
        <v>6952</v>
      </c>
      <c r="S309" s="871" t="s">
        <v>8034</v>
      </c>
      <c r="T309" s="453" t="s">
        <v>8035</v>
      </c>
      <c r="U309" s="871" t="s">
        <v>325</v>
      </c>
      <c r="V309" s="871" t="s">
        <v>8036</v>
      </c>
      <c r="W309" s="871" t="s">
        <v>326</v>
      </c>
      <c r="X309" s="871" t="s">
        <v>6980</v>
      </c>
      <c r="Y309" s="871" t="s">
        <v>326</v>
      </c>
    </row>
    <row r="310" spans="1:25" ht="118.5" customHeight="1">
      <c r="A310" s="871">
        <v>2018</v>
      </c>
      <c r="B310" s="451" t="s">
        <v>8037</v>
      </c>
      <c r="C310" s="271" t="s">
        <v>5326</v>
      </c>
      <c r="D310" s="451" t="s">
        <v>7017</v>
      </c>
      <c r="E310" s="271" t="s">
        <v>6949</v>
      </c>
      <c r="F310" s="451" t="s">
        <v>8038</v>
      </c>
      <c r="G310" s="446">
        <v>10000000</v>
      </c>
      <c r="H310" s="447">
        <v>10000000</v>
      </c>
      <c r="I310" s="871" t="s">
        <v>6952</v>
      </c>
      <c r="J310" s="871" t="s">
        <v>6952</v>
      </c>
      <c r="K310" s="452" t="s">
        <v>7760</v>
      </c>
      <c r="L310" s="453">
        <v>43321</v>
      </c>
      <c r="M310" s="453">
        <v>43504</v>
      </c>
      <c r="N310" s="458">
        <v>0</v>
      </c>
      <c r="O310" s="871" t="s">
        <v>6952</v>
      </c>
      <c r="P310" s="871" t="s">
        <v>6954</v>
      </c>
      <c r="Q310" s="871" t="s">
        <v>6952</v>
      </c>
      <c r="R310" s="871" t="s">
        <v>6952</v>
      </c>
      <c r="S310" s="871" t="s">
        <v>8039</v>
      </c>
      <c r="T310" s="453" t="s">
        <v>6978</v>
      </c>
      <c r="U310" s="871" t="s">
        <v>325</v>
      </c>
      <c r="V310" s="871" t="s">
        <v>8040</v>
      </c>
      <c r="W310" s="871" t="s">
        <v>326</v>
      </c>
      <c r="X310" s="871" t="s">
        <v>6956</v>
      </c>
      <c r="Y310" s="871" t="s">
        <v>326</v>
      </c>
    </row>
    <row r="311" spans="1:25" ht="118.5" customHeight="1">
      <c r="A311" s="871">
        <v>2018</v>
      </c>
      <c r="B311" s="451" t="s">
        <v>8041</v>
      </c>
      <c r="C311" s="271" t="s">
        <v>5327</v>
      </c>
      <c r="D311" s="451" t="s">
        <v>6851</v>
      </c>
      <c r="E311" s="271" t="s">
        <v>6949</v>
      </c>
      <c r="F311" s="451" t="s">
        <v>5663</v>
      </c>
      <c r="G311" s="446">
        <v>13007678</v>
      </c>
      <c r="H311" s="447">
        <v>13007678</v>
      </c>
      <c r="I311" s="871" t="s">
        <v>6952</v>
      </c>
      <c r="J311" s="871" t="s">
        <v>6952</v>
      </c>
      <c r="K311" s="452" t="s">
        <v>8027</v>
      </c>
      <c r="L311" s="453">
        <v>43328</v>
      </c>
      <c r="M311" s="453">
        <v>43464</v>
      </c>
      <c r="N311" s="459">
        <v>0</v>
      </c>
      <c r="O311" s="871" t="s">
        <v>6952</v>
      </c>
      <c r="P311" s="871" t="s">
        <v>6954</v>
      </c>
      <c r="Q311" s="871" t="s">
        <v>6952</v>
      </c>
      <c r="R311" s="871" t="s">
        <v>6952</v>
      </c>
      <c r="S311" s="871" t="s">
        <v>6977</v>
      </c>
      <c r="T311" s="453" t="s">
        <v>6978</v>
      </c>
      <c r="U311" s="871" t="s">
        <v>6952</v>
      </c>
      <c r="V311" s="871" t="s">
        <v>6956</v>
      </c>
      <c r="W311" s="871" t="s">
        <v>326</v>
      </c>
      <c r="X311" s="871" t="s">
        <v>6956</v>
      </c>
      <c r="Y311" s="871" t="s">
        <v>326</v>
      </c>
    </row>
    <row r="312" spans="1:25" ht="118.5" customHeight="1">
      <c r="A312" s="871">
        <v>2018</v>
      </c>
      <c r="B312" s="451" t="s">
        <v>8042</v>
      </c>
      <c r="C312" s="271" t="s">
        <v>5328</v>
      </c>
      <c r="D312" s="451" t="s">
        <v>6846</v>
      </c>
      <c r="E312" s="271" t="s">
        <v>6949</v>
      </c>
      <c r="F312" s="451" t="s">
        <v>8043</v>
      </c>
      <c r="G312" s="446">
        <v>34500000</v>
      </c>
      <c r="H312" s="447">
        <v>34500000</v>
      </c>
      <c r="I312" s="871" t="s">
        <v>6952</v>
      </c>
      <c r="J312" s="871" t="s">
        <v>6952</v>
      </c>
      <c r="K312" s="452" t="s">
        <v>8027</v>
      </c>
      <c r="L312" s="453">
        <v>43335</v>
      </c>
      <c r="M312" s="453">
        <v>43465</v>
      </c>
      <c r="N312" s="459">
        <v>0</v>
      </c>
      <c r="O312" s="871" t="s">
        <v>6952</v>
      </c>
      <c r="P312" s="871" t="s">
        <v>6954</v>
      </c>
      <c r="Q312" s="871" t="s">
        <v>6952</v>
      </c>
      <c r="R312" s="871" t="s">
        <v>6952</v>
      </c>
      <c r="S312" s="871" t="s">
        <v>6977</v>
      </c>
      <c r="T312" s="453" t="s">
        <v>6978</v>
      </c>
      <c r="U312" s="871" t="s">
        <v>6952</v>
      </c>
      <c r="V312" s="871" t="s">
        <v>6956</v>
      </c>
      <c r="W312" s="871" t="s">
        <v>326</v>
      </c>
      <c r="X312" s="871" t="s">
        <v>6956</v>
      </c>
      <c r="Y312" s="871" t="s">
        <v>326</v>
      </c>
    </row>
    <row r="313" spans="1:25" ht="118.5" customHeight="1">
      <c r="A313" s="871">
        <v>2018</v>
      </c>
      <c r="B313" s="451" t="s">
        <v>8044</v>
      </c>
      <c r="C313" s="271" t="s">
        <v>5329</v>
      </c>
      <c r="D313" s="451" t="s">
        <v>7336</v>
      </c>
      <c r="E313" s="271" t="s">
        <v>6949</v>
      </c>
      <c r="F313" s="451" t="s">
        <v>8045</v>
      </c>
      <c r="G313" s="446">
        <v>1081000000</v>
      </c>
      <c r="H313" s="447">
        <v>1081000000</v>
      </c>
      <c r="I313" s="871" t="s">
        <v>6952</v>
      </c>
      <c r="J313" s="871" t="s">
        <v>6952</v>
      </c>
      <c r="K313" s="452" t="s">
        <v>7002</v>
      </c>
      <c r="L313" s="453">
        <v>43402</v>
      </c>
      <c r="M313" s="453">
        <v>43705</v>
      </c>
      <c r="N313" s="458">
        <v>0</v>
      </c>
      <c r="O313" s="871" t="s">
        <v>8046</v>
      </c>
      <c r="P313" s="871" t="s">
        <v>6954</v>
      </c>
      <c r="Q313" s="871" t="s">
        <v>8047</v>
      </c>
      <c r="R313" s="871" t="s">
        <v>6952</v>
      </c>
      <c r="S313" s="871" t="s">
        <v>8048</v>
      </c>
      <c r="T313" s="453" t="s">
        <v>8049</v>
      </c>
      <c r="U313" s="871" t="s">
        <v>6952</v>
      </c>
      <c r="V313" s="871" t="s">
        <v>6956</v>
      </c>
      <c r="W313" s="871" t="s">
        <v>326</v>
      </c>
      <c r="X313" s="871" t="s">
        <v>6956</v>
      </c>
      <c r="Y313" s="871" t="s">
        <v>326</v>
      </c>
    </row>
    <row r="314" spans="1:25" ht="118.5" customHeight="1">
      <c r="A314" s="871">
        <v>2018</v>
      </c>
      <c r="B314" s="456" t="s">
        <v>8050</v>
      </c>
      <c r="C314" s="271" t="s">
        <v>8051</v>
      </c>
      <c r="D314" s="451" t="s">
        <v>6821</v>
      </c>
      <c r="E314" s="271" t="s">
        <v>6949</v>
      </c>
      <c r="F314" s="451" t="s">
        <v>8052</v>
      </c>
      <c r="G314" s="446"/>
      <c r="H314" s="447">
        <v>0</v>
      </c>
      <c r="I314" s="871" t="s">
        <v>6952</v>
      </c>
      <c r="J314" s="871" t="s">
        <v>6952</v>
      </c>
      <c r="K314" s="452" t="s">
        <v>8027</v>
      </c>
      <c r="L314" s="453">
        <v>43277</v>
      </c>
      <c r="M314" s="457">
        <v>44038</v>
      </c>
      <c r="N314" s="460" t="s">
        <v>8053</v>
      </c>
      <c r="O314" s="871">
        <v>0</v>
      </c>
      <c r="P314" s="871" t="s">
        <v>6954</v>
      </c>
      <c r="Q314" s="871" t="s">
        <v>6952</v>
      </c>
      <c r="R314" s="871" t="s">
        <v>6952</v>
      </c>
      <c r="S314" s="871" t="s">
        <v>7970</v>
      </c>
      <c r="T314" s="453" t="s">
        <v>6952</v>
      </c>
      <c r="U314" s="871" t="s">
        <v>6952</v>
      </c>
      <c r="V314" s="871" t="s">
        <v>8054</v>
      </c>
      <c r="W314" s="871" t="s">
        <v>326</v>
      </c>
      <c r="X314" s="871" t="s">
        <v>8055</v>
      </c>
      <c r="Y314" s="871" t="s">
        <v>326</v>
      </c>
    </row>
    <row r="315" spans="1:25" ht="118.5" customHeight="1">
      <c r="A315" s="871">
        <v>2018</v>
      </c>
      <c r="B315" s="451" t="s">
        <v>8056</v>
      </c>
      <c r="C315" s="271" t="s">
        <v>5331</v>
      </c>
      <c r="D315" s="451" t="s">
        <v>6846</v>
      </c>
      <c r="E315" s="271" t="s">
        <v>6949</v>
      </c>
      <c r="F315" s="451" t="s">
        <v>8057</v>
      </c>
      <c r="G315" s="446">
        <v>34766660</v>
      </c>
      <c r="H315" s="447">
        <v>34766660</v>
      </c>
      <c r="I315" s="871" t="s">
        <v>6952</v>
      </c>
      <c r="J315" s="871" t="s">
        <v>6952</v>
      </c>
      <c r="K315" s="452" t="s">
        <v>8058</v>
      </c>
      <c r="L315" s="453">
        <v>43336</v>
      </c>
      <c r="M315" s="453">
        <v>43486</v>
      </c>
      <c r="N315" s="459" t="s">
        <v>8059</v>
      </c>
      <c r="O315" s="871" t="s">
        <v>8060</v>
      </c>
      <c r="P315" s="871" t="s">
        <v>6954</v>
      </c>
      <c r="Q315" s="871" t="s">
        <v>6952</v>
      </c>
      <c r="R315" s="871" t="s">
        <v>6952</v>
      </c>
      <c r="S315" s="871" t="s">
        <v>6977</v>
      </c>
      <c r="T315" s="453" t="s">
        <v>6978</v>
      </c>
      <c r="U315" s="871" t="s">
        <v>6952</v>
      </c>
      <c r="V315" s="871" t="s">
        <v>6956</v>
      </c>
      <c r="W315" s="871" t="s">
        <v>326</v>
      </c>
      <c r="X315" s="871" t="s">
        <v>6956</v>
      </c>
      <c r="Y315" s="871" t="s">
        <v>326</v>
      </c>
    </row>
    <row r="316" spans="1:25" ht="118.5" customHeight="1">
      <c r="A316" s="871">
        <v>2018</v>
      </c>
      <c r="B316" s="451" t="s">
        <v>8061</v>
      </c>
      <c r="C316" s="271" t="s">
        <v>5332</v>
      </c>
      <c r="D316" s="451" t="s">
        <v>6846</v>
      </c>
      <c r="E316" s="271" t="s">
        <v>6949</v>
      </c>
      <c r="F316" s="451" t="s">
        <v>8062</v>
      </c>
      <c r="G316" s="446">
        <v>31733330</v>
      </c>
      <c r="H316" s="447">
        <v>31733330</v>
      </c>
      <c r="I316" s="871" t="s">
        <v>6952</v>
      </c>
      <c r="J316" s="871" t="s">
        <v>6952</v>
      </c>
      <c r="K316" s="452" t="s">
        <v>8027</v>
      </c>
      <c r="L316" s="453">
        <v>43336</v>
      </c>
      <c r="M316" s="453">
        <v>43476</v>
      </c>
      <c r="N316" s="459" t="s">
        <v>8063</v>
      </c>
      <c r="O316" s="871" t="s">
        <v>8064</v>
      </c>
      <c r="P316" s="871" t="s">
        <v>6954</v>
      </c>
      <c r="Q316" s="871" t="s">
        <v>6952</v>
      </c>
      <c r="R316" s="871" t="s">
        <v>6952</v>
      </c>
      <c r="S316" s="871" t="s">
        <v>6977</v>
      </c>
      <c r="T316" s="453" t="s">
        <v>6978</v>
      </c>
      <c r="U316" s="871" t="s">
        <v>6952</v>
      </c>
      <c r="V316" s="871" t="s">
        <v>6956</v>
      </c>
      <c r="W316" s="871" t="s">
        <v>326</v>
      </c>
      <c r="X316" s="871" t="s">
        <v>6956</v>
      </c>
      <c r="Y316" s="871" t="s">
        <v>326</v>
      </c>
    </row>
    <row r="317" spans="1:25" ht="118.5" customHeight="1">
      <c r="A317" s="871">
        <v>2018</v>
      </c>
      <c r="B317" s="451" t="s">
        <v>8065</v>
      </c>
      <c r="C317" s="271" t="s">
        <v>5333</v>
      </c>
      <c r="D317" s="451" t="s">
        <v>6846</v>
      </c>
      <c r="E317" s="271" t="s">
        <v>6949</v>
      </c>
      <c r="F317" s="451" t="s">
        <v>8066</v>
      </c>
      <c r="G317" s="446">
        <v>31919986</v>
      </c>
      <c r="H317" s="447">
        <v>31919986</v>
      </c>
      <c r="I317" s="871" t="s">
        <v>6952</v>
      </c>
      <c r="J317" s="871" t="s">
        <v>6952</v>
      </c>
      <c r="K317" s="452" t="s">
        <v>8067</v>
      </c>
      <c r="L317" s="453">
        <v>43356</v>
      </c>
      <c r="M317" s="453">
        <v>43475</v>
      </c>
      <c r="N317" s="459" t="s">
        <v>8068</v>
      </c>
      <c r="O317" s="871" t="s">
        <v>8069</v>
      </c>
      <c r="P317" s="871" t="s">
        <v>6954</v>
      </c>
      <c r="Q317" s="871" t="s">
        <v>6952</v>
      </c>
      <c r="R317" s="871" t="s">
        <v>6952</v>
      </c>
      <c r="S317" s="871" t="s">
        <v>6977</v>
      </c>
      <c r="T317" s="453" t="s">
        <v>6978</v>
      </c>
      <c r="U317" s="871" t="s">
        <v>6952</v>
      </c>
      <c r="V317" s="871" t="s">
        <v>6956</v>
      </c>
      <c r="W317" s="871" t="s">
        <v>326</v>
      </c>
      <c r="X317" s="871" t="s">
        <v>6956</v>
      </c>
      <c r="Y317" s="871" t="s">
        <v>326</v>
      </c>
    </row>
    <row r="318" spans="1:25" ht="118.5" customHeight="1">
      <c r="A318" s="871">
        <v>2018</v>
      </c>
      <c r="B318" s="451" t="s">
        <v>8070</v>
      </c>
      <c r="C318" s="271" t="s">
        <v>5334</v>
      </c>
      <c r="D318" s="451" t="s">
        <v>6810</v>
      </c>
      <c r="E318" s="271" t="s">
        <v>6949</v>
      </c>
      <c r="F318" s="451" t="s">
        <v>8071</v>
      </c>
      <c r="G318" s="446">
        <v>182201317</v>
      </c>
      <c r="H318" s="447">
        <v>182201317</v>
      </c>
      <c r="I318" s="871" t="s">
        <v>6952</v>
      </c>
      <c r="J318" s="871" t="s">
        <v>6952</v>
      </c>
      <c r="K318" s="452" t="s">
        <v>7760</v>
      </c>
      <c r="L318" s="453">
        <v>43369</v>
      </c>
      <c r="M318" s="453">
        <v>43549</v>
      </c>
      <c r="N318" s="458">
        <v>0</v>
      </c>
      <c r="O318" s="871" t="s">
        <v>6952</v>
      </c>
      <c r="P318" s="871" t="s">
        <v>6954</v>
      </c>
      <c r="Q318" s="871" t="s">
        <v>6952</v>
      </c>
      <c r="R318" s="871" t="s">
        <v>6952</v>
      </c>
      <c r="S318" s="871" t="s">
        <v>8072</v>
      </c>
      <c r="T318" s="453" t="s">
        <v>6978</v>
      </c>
      <c r="U318" s="871" t="s">
        <v>6952</v>
      </c>
      <c r="V318" s="871" t="s">
        <v>6956</v>
      </c>
      <c r="W318" s="871" t="s">
        <v>326</v>
      </c>
      <c r="X318" s="871" t="s">
        <v>6956</v>
      </c>
      <c r="Y318" s="871" t="s">
        <v>326</v>
      </c>
    </row>
    <row r="319" spans="1:25" ht="118.5" customHeight="1">
      <c r="A319" s="871">
        <v>2018</v>
      </c>
      <c r="B319" s="451" t="s">
        <v>8073</v>
      </c>
      <c r="C319" s="271" t="s">
        <v>5335</v>
      </c>
      <c r="D319" s="451" t="s">
        <v>6846</v>
      </c>
      <c r="E319" s="271" t="s">
        <v>6949</v>
      </c>
      <c r="F319" s="451" t="s">
        <v>5836</v>
      </c>
      <c r="G319" s="446">
        <v>18450000</v>
      </c>
      <c r="H319" s="447">
        <v>18450000</v>
      </c>
      <c r="I319" s="871" t="s">
        <v>6952</v>
      </c>
      <c r="J319" s="871" t="s">
        <v>6952</v>
      </c>
      <c r="K319" s="452" t="s">
        <v>8067</v>
      </c>
      <c r="L319" s="453">
        <v>43356</v>
      </c>
      <c r="M319" s="453">
        <v>43465</v>
      </c>
      <c r="N319" s="459">
        <v>0</v>
      </c>
      <c r="O319" s="871" t="s">
        <v>6952</v>
      </c>
      <c r="P319" s="871" t="s">
        <v>6954</v>
      </c>
      <c r="Q319" s="871" t="s">
        <v>6952</v>
      </c>
      <c r="R319" s="871" t="s">
        <v>6952</v>
      </c>
      <c r="S319" s="871" t="s">
        <v>6977</v>
      </c>
      <c r="T319" s="453" t="s">
        <v>6978</v>
      </c>
      <c r="U319" s="871" t="s">
        <v>6952</v>
      </c>
      <c r="V319" s="871" t="s">
        <v>6956</v>
      </c>
      <c r="W319" s="871" t="s">
        <v>326</v>
      </c>
      <c r="X319" s="871" t="s">
        <v>6956</v>
      </c>
      <c r="Y319" s="871" t="s">
        <v>326</v>
      </c>
    </row>
    <row r="320" spans="1:25" ht="118.5" customHeight="1">
      <c r="A320" s="871">
        <v>2018</v>
      </c>
      <c r="B320" s="451" t="s">
        <v>8073</v>
      </c>
      <c r="C320" s="271" t="s">
        <v>5336</v>
      </c>
      <c r="D320" s="451" t="s">
        <v>6846</v>
      </c>
      <c r="E320" s="271" t="s">
        <v>6949</v>
      </c>
      <c r="F320" s="451" t="s">
        <v>7861</v>
      </c>
      <c r="G320" s="446">
        <v>22200000</v>
      </c>
      <c r="H320" s="447">
        <v>22200000</v>
      </c>
      <c r="I320" s="871" t="s">
        <v>6952</v>
      </c>
      <c r="J320" s="871" t="s">
        <v>6952</v>
      </c>
      <c r="K320" s="452" t="s">
        <v>8067</v>
      </c>
      <c r="L320" s="453">
        <v>43347</v>
      </c>
      <c r="M320" s="453">
        <v>43490</v>
      </c>
      <c r="N320" s="459" t="s">
        <v>8074</v>
      </c>
      <c r="O320" s="871" t="s">
        <v>8075</v>
      </c>
      <c r="P320" s="871" t="s">
        <v>6954</v>
      </c>
      <c r="Q320" s="871" t="s">
        <v>6952</v>
      </c>
      <c r="R320" s="871" t="s">
        <v>6952</v>
      </c>
      <c r="S320" s="871" t="s">
        <v>6977</v>
      </c>
      <c r="T320" s="453" t="s">
        <v>6978</v>
      </c>
      <c r="U320" s="871" t="s">
        <v>6952</v>
      </c>
      <c r="V320" s="871" t="s">
        <v>6956</v>
      </c>
      <c r="W320" s="871" t="s">
        <v>326</v>
      </c>
      <c r="X320" s="871" t="s">
        <v>6956</v>
      </c>
      <c r="Y320" s="871" t="s">
        <v>326</v>
      </c>
    </row>
    <row r="321" spans="1:25" ht="118.5" customHeight="1">
      <c r="A321" s="871">
        <v>2018</v>
      </c>
      <c r="B321" s="451" t="s">
        <v>8073</v>
      </c>
      <c r="C321" s="271" t="s">
        <v>5335</v>
      </c>
      <c r="D321" s="451" t="s">
        <v>6846</v>
      </c>
      <c r="E321" s="271" t="s">
        <v>6949</v>
      </c>
      <c r="F321" s="451" t="s">
        <v>5804</v>
      </c>
      <c r="G321" s="446">
        <v>18450000</v>
      </c>
      <c r="H321" s="447">
        <v>18450000</v>
      </c>
      <c r="I321" s="871" t="s">
        <v>6952</v>
      </c>
      <c r="J321" s="871" t="s">
        <v>6952</v>
      </c>
      <c r="K321" s="452" t="s">
        <v>8067</v>
      </c>
      <c r="L321" s="453">
        <v>43348</v>
      </c>
      <c r="M321" s="453">
        <v>43465</v>
      </c>
      <c r="N321" s="459">
        <v>0</v>
      </c>
      <c r="O321" s="871" t="s">
        <v>6952</v>
      </c>
      <c r="P321" s="871" t="s">
        <v>6954</v>
      </c>
      <c r="Q321" s="871" t="s">
        <v>6952</v>
      </c>
      <c r="R321" s="871" t="s">
        <v>6952</v>
      </c>
      <c r="S321" s="871" t="s">
        <v>6977</v>
      </c>
      <c r="T321" s="453" t="s">
        <v>6978</v>
      </c>
      <c r="U321" s="871" t="s">
        <v>6952</v>
      </c>
      <c r="V321" s="871" t="s">
        <v>6956</v>
      </c>
      <c r="W321" s="871" t="s">
        <v>326</v>
      </c>
      <c r="X321" s="871" t="s">
        <v>6956</v>
      </c>
      <c r="Y321" s="871" t="s">
        <v>326</v>
      </c>
    </row>
    <row r="322" spans="1:25" ht="118.5" customHeight="1">
      <c r="A322" s="871">
        <v>2018</v>
      </c>
      <c r="B322" s="451" t="s">
        <v>8076</v>
      </c>
      <c r="C322" s="271" t="s">
        <v>5337</v>
      </c>
      <c r="D322" s="451" t="s">
        <v>6846</v>
      </c>
      <c r="E322" s="271" t="s">
        <v>6949</v>
      </c>
      <c r="F322" s="451" t="s">
        <v>8077</v>
      </c>
      <c r="G322" s="446">
        <v>17630000</v>
      </c>
      <c r="H322" s="447">
        <v>17630000</v>
      </c>
      <c r="I322" s="871" t="s">
        <v>6952</v>
      </c>
      <c r="J322" s="871" t="s">
        <v>6952</v>
      </c>
      <c r="K322" s="452" t="s">
        <v>8067</v>
      </c>
      <c r="L322" s="453">
        <v>43350</v>
      </c>
      <c r="M322" s="453">
        <v>43465</v>
      </c>
      <c r="N322" s="459">
        <v>0</v>
      </c>
      <c r="O322" s="871" t="s">
        <v>6952</v>
      </c>
      <c r="P322" s="871" t="s">
        <v>6954</v>
      </c>
      <c r="Q322" s="871" t="s">
        <v>6952</v>
      </c>
      <c r="R322" s="871" t="s">
        <v>6952</v>
      </c>
      <c r="S322" s="871" t="s">
        <v>6977</v>
      </c>
      <c r="T322" s="453" t="s">
        <v>6978</v>
      </c>
      <c r="U322" s="871" t="s">
        <v>6952</v>
      </c>
      <c r="V322" s="871" t="s">
        <v>6956</v>
      </c>
      <c r="W322" s="871" t="s">
        <v>326</v>
      </c>
      <c r="X322" s="871" t="s">
        <v>6956</v>
      </c>
      <c r="Y322" s="871" t="s">
        <v>326</v>
      </c>
    </row>
    <row r="323" spans="1:25" ht="118.5" customHeight="1">
      <c r="A323" s="871">
        <v>2018</v>
      </c>
      <c r="B323" s="451" t="s">
        <v>8078</v>
      </c>
      <c r="C323" s="271" t="s">
        <v>5338</v>
      </c>
      <c r="D323" s="451" t="s">
        <v>6846</v>
      </c>
      <c r="E323" s="271" t="s">
        <v>6949</v>
      </c>
      <c r="F323" s="451" t="s">
        <v>7944</v>
      </c>
      <c r="G323" s="446">
        <v>21750000</v>
      </c>
      <c r="H323" s="447">
        <v>21750000</v>
      </c>
      <c r="I323" s="871" t="s">
        <v>6952</v>
      </c>
      <c r="J323" s="871" t="s">
        <v>6952</v>
      </c>
      <c r="K323" s="452" t="s">
        <v>8079</v>
      </c>
      <c r="L323" s="453">
        <v>43350</v>
      </c>
      <c r="M323" s="453">
        <v>43490</v>
      </c>
      <c r="N323" s="459" t="s">
        <v>8080</v>
      </c>
      <c r="O323" s="871" t="s">
        <v>8081</v>
      </c>
      <c r="P323" s="871" t="s">
        <v>6954</v>
      </c>
      <c r="Q323" s="871" t="s">
        <v>6952</v>
      </c>
      <c r="R323" s="871" t="s">
        <v>6952</v>
      </c>
      <c r="S323" s="871" t="s">
        <v>6977</v>
      </c>
      <c r="T323" s="453" t="s">
        <v>6978</v>
      </c>
      <c r="U323" s="871" t="s">
        <v>6952</v>
      </c>
      <c r="V323" s="871" t="s">
        <v>6956</v>
      </c>
      <c r="W323" s="871" t="s">
        <v>326</v>
      </c>
      <c r="X323" s="871" t="s">
        <v>6956</v>
      </c>
      <c r="Y323" s="871" t="s">
        <v>326</v>
      </c>
    </row>
    <row r="324" spans="1:25" ht="118.5" customHeight="1">
      <c r="A324" s="871">
        <v>2018</v>
      </c>
      <c r="B324" s="451" t="s">
        <v>8082</v>
      </c>
      <c r="C324" s="271" t="s">
        <v>5339</v>
      </c>
      <c r="D324" s="451" t="s">
        <v>6846</v>
      </c>
      <c r="E324" s="271" t="s">
        <v>6949</v>
      </c>
      <c r="F324" s="451" t="s">
        <v>5967</v>
      </c>
      <c r="G324" s="446">
        <v>26000000</v>
      </c>
      <c r="H324" s="447">
        <v>26000000</v>
      </c>
      <c r="I324" s="871" t="s">
        <v>6952</v>
      </c>
      <c r="J324" s="871" t="s">
        <v>6952</v>
      </c>
      <c r="K324" s="452" t="s">
        <v>8079</v>
      </c>
      <c r="L324" s="453">
        <v>43350</v>
      </c>
      <c r="M324" s="453">
        <v>43465</v>
      </c>
      <c r="N324" s="459">
        <v>0</v>
      </c>
      <c r="O324" s="871" t="s">
        <v>6952</v>
      </c>
      <c r="P324" s="871" t="s">
        <v>6954</v>
      </c>
      <c r="Q324" s="871" t="s">
        <v>6952</v>
      </c>
      <c r="R324" s="871" t="s">
        <v>6952</v>
      </c>
      <c r="S324" s="871" t="s">
        <v>6977</v>
      </c>
      <c r="T324" s="453" t="s">
        <v>6978</v>
      </c>
      <c r="U324" s="871" t="s">
        <v>6952</v>
      </c>
      <c r="V324" s="871" t="s">
        <v>6956</v>
      </c>
      <c r="W324" s="871" t="s">
        <v>326</v>
      </c>
      <c r="X324" s="871" t="s">
        <v>6956</v>
      </c>
      <c r="Y324" s="871" t="s">
        <v>326</v>
      </c>
    </row>
    <row r="325" spans="1:25" ht="118.5" customHeight="1">
      <c r="A325" s="871">
        <v>2018</v>
      </c>
      <c r="B325" s="451" t="s">
        <v>8073</v>
      </c>
      <c r="C325" s="271" t="s">
        <v>5336</v>
      </c>
      <c r="D325" s="451" t="s">
        <v>6846</v>
      </c>
      <c r="E325" s="271" t="s">
        <v>6949</v>
      </c>
      <c r="F325" s="451" t="s">
        <v>8083</v>
      </c>
      <c r="G325" s="446">
        <v>18450000</v>
      </c>
      <c r="H325" s="447">
        <v>18450000</v>
      </c>
      <c r="I325" s="871" t="s">
        <v>6952</v>
      </c>
      <c r="J325" s="871" t="s">
        <v>6952</v>
      </c>
      <c r="K325" s="452" t="s">
        <v>8084</v>
      </c>
      <c r="L325" s="453">
        <v>43353</v>
      </c>
      <c r="M325" s="453">
        <v>43465</v>
      </c>
      <c r="N325" s="459">
        <v>0</v>
      </c>
      <c r="O325" s="871" t="s">
        <v>6952</v>
      </c>
      <c r="P325" s="871" t="s">
        <v>6954</v>
      </c>
      <c r="Q325" s="871" t="s">
        <v>6952</v>
      </c>
      <c r="R325" s="871" t="s">
        <v>6952</v>
      </c>
      <c r="S325" s="871" t="s">
        <v>6977</v>
      </c>
      <c r="T325" s="453" t="s">
        <v>6978</v>
      </c>
      <c r="U325" s="871" t="s">
        <v>6952</v>
      </c>
      <c r="V325" s="871" t="s">
        <v>6956</v>
      </c>
      <c r="W325" s="871" t="s">
        <v>326</v>
      </c>
      <c r="X325" s="871" t="s">
        <v>6956</v>
      </c>
      <c r="Y325" s="871" t="s">
        <v>326</v>
      </c>
    </row>
    <row r="326" spans="1:25" ht="118.5" customHeight="1">
      <c r="A326" s="871">
        <v>2018</v>
      </c>
      <c r="B326" s="451" t="s">
        <v>8085</v>
      </c>
      <c r="C326" s="271" t="s">
        <v>5340</v>
      </c>
      <c r="D326" s="451" t="s">
        <v>6851</v>
      </c>
      <c r="E326" s="271" t="s">
        <v>6949</v>
      </c>
      <c r="F326" s="451" t="s">
        <v>8086</v>
      </c>
      <c r="G326" s="446">
        <v>8800000</v>
      </c>
      <c r="H326" s="447">
        <v>8800000</v>
      </c>
      <c r="I326" s="871" t="s">
        <v>6952</v>
      </c>
      <c r="J326" s="871" t="s">
        <v>6952</v>
      </c>
      <c r="K326" s="452" t="s">
        <v>8067</v>
      </c>
      <c r="L326" s="453">
        <v>43354</v>
      </c>
      <c r="M326" s="453">
        <v>43465</v>
      </c>
      <c r="N326" s="459">
        <v>0</v>
      </c>
      <c r="O326" s="871" t="s">
        <v>6952</v>
      </c>
      <c r="P326" s="871" t="s">
        <v>6954</v>
      </c>
      <c r="Q326" s="871" t="s">
        <v>6952</v>
      </c>
      <c r="R326" s="871" t="s">
        <v>6952</v>
      </c>
      <c r="S326" s="871" t="s">
        <v>6977</v>
      </c>
      <c r="T326" s="453" t="s">
        <v>6978</v>
      </c>
      <c r="U326" s="871" t="s">
        <v>6952</v>
      </c>
      <c r="V326" s="871" t="s">
        <v>8087</v>
      </c>
      <c r="W326" s="871" t="s">
        <v>326</v>
      </c>
      <c r="X326" s="871" t="s">
        <v>6956</v>
      </c>
      <c r="Y326" s="871" t="s">
        <v>326</v>
      </c>
    </row>
    <row r="327" spans="1:25" ht="118.5" customHeight="1">
      <c r="A327" s="871">
        <v>2018</v>
      </c>
      <c r="B327" s="451" t="s">
        <v>8088</v>
      </c>
      <c r="C327" s="271" t="s">
        <v>8089</v>
      </c>
      <c r="D327" s="451" t="s">
        <v>6804</v>
      </c>
      <c r="E327" s="271" t="s">
        <v>6949</v>
      </c>
      <c r="F327" s="451" t="s">
        <v>8090</v>
      </c>
      <c r="G327" s="446">
        <v>10810000000</v>
      </c>
      <c r="H327" s="447">
        <v>10810000000</v>
      </c>
      <c r="I327" s="871" t="s">
        <v>6952</v>
      </c>
      <c r="J327" s="871" t="s">
        <v>6952</v>
      </c>
      <c r="K327" s="452" t="s">
        <v>7002</v>
      </c>
      <c r="L327" s="453">
        <v>43403</v>
      </c>
      <c r="M327" s="453">
        <v>43773</v>
      </c>
      <c r="N327" s="458">
        <v>0</v>
      </c>
      <c r="O327" s="871" t="s">
        <v>8091</v>
      </c>
      <c r="P327" s="871" t="s">
        <v>6954</v>
      </c>
      <c r="Q327" s="871" t="s">
        <v>8092</v>
      </c>
      <c r="R327" s="871" t="s">
        <v>6952</v>
      </c>
      <c r="S327" s="871" t="s">
        <v>8093</v>
      </c>
      <c r="T327" s="453" t="s">
        <v>8094</v>
      </c>
      <c r="U327" s="871" t="s">
        <v>6952</v>
      </c>
      <c r="V327" s="871" t="s">
        <v>6956</v>
      </c>
      <c r="W327" s="871" t="s">
        <v>326</v>
      </c>
      <c r="X327" s="871" t="s">
        <v>6956</v>
      </c>
      <c r="Y327" s="871" t="s">
        <v>326</v>
      </c>
    </row>
    <row r="328" spans="1:25" ht="118.5" customHeight="1">
      <c r="A328" s="871">
        <v>2018</v>
      </c>
      <c r="B328" s="451" t="s">
        <v>8095</v>
      </c>
      <c r="C328" s="271" t="s">
        <v>5342</v>
      </c>
      <c r="D328" s="451" t="s">
        <v>6846</v>
      </c>
      <c r="E328" s="271" t="s">
        <v>6949</v>
      </c>
      <c r="F328" s="451" t="s">
        <v>5843</v>
      </c>
      <c r="G328" s="446">
        <v>20910000</v>
      </c>
      <c r="H328" s="447">
        <v>20910000</v>
      </c>
      <c r="I328" s="871" t="s">
        <v>6952</v>
      </c>
      <c r="J328" s="871" t="s">
        <v>6952</v>
      </c>
      <c r="K328" s="452" t="s">
        <v>8067</v>
      </c>
      <c r="L328" s="453">
        <v>43354</v>
      </c>
      <c r="M328" s="453">
        <v>43465</v>
      </c>
      <c r="N328" s="459">
        <v>0</v>
      </c>
      <c r="O328" s="871" t="s">
        <v>6952</v>
      </c>
      <c r="P328" s="871" t="s">
        <v>6954</v>
      </c>
      <c r="Q328" s="871" t="s">
        <v>6952</v>
      </c>
      <c r="R328" s="871" t="s">
        <v>6952</v>
      </c>
      <c r="S328" s="871" t="s">
        <v>6977</v>
      </c>
      <c r="T328" s="453" t="s">
        <v>6978</v>
      </c>
      <c r="U328" s="871" t="s">
        <v>6952</v>
      </c>
      <c r="V328" s="871" t="s">
        <v>6956</v>
      </c>
      <c r="W328" s="871" t="s">
        <v>326</v>
      </c>
      <c r="X328" s="871" t="s">
        <v>6956</v>
      </c>
      <c r="Y328" s="871" t="s">
        <v>326</v>
      </c>
    </row>
    <row r="329" spans="1:25" ht="118.5" customHeight="1">
      <c r="A329" s="871">
        <v>2018</v>
      </c>
      <c r="B329" s="451" t="s">
        <v>8096</v>
      </c>
      <c r="C329" s="271" t="s">
        <v>5343</v>
      </c>
      <c r="D329" s="451" t="s">
        <v>6846</v>
      </c>
      <c r="E329" s="271" t="s">
        <v>6949</v>
      </c>
      <c r="F329" s="451" t="s">
        <v>8097</v>
      </c>
      <c r="G329" s="446">
        <v>18000000</v>
      </c>
      <c r="H329" s="447">
        <v>18000000</v>
      </c>
      <c r="I329" s="871" t="s">
        <v>6952</v>
      </c>
      <c r="J329" s="871" t="s">
        <v>6952</v>
      </c>
      <c r="K329" s="452" t="s">
        <v>8079</v>
      </c>
      <c r="L329" s="453">
        <v>43355</v>
      </c>
      <c r="M329" s="453">
        <v>43465</v>
      </c>
      <c r="N329" s="459">
        <v>0</v>
      </c>
      <c r="O329" s="871" t="s">
        <v>6952</v>
      </c>
      <c r="P329" s="871" t="s">
        <v>6954</v>
      </c>
      <c r="Q329" s="871" t="s">
        <v>6952</v>
      </c>
      <c r="R329" s="871" t="s">
        <v>6952</v>
      </c>
      <c r="S329" s="871" t="s">
        <v>6977</v>
      </c>
      <c r="T329" s="453" t="s">
        <v>6978</v>
      </c>
      <c r="U329" s="871" t="s">
        <v>6952</v>
      </c>
      <c r="V329" s="871" t="s">
        <v>6956</v>
      </c>
      <c r="W329" s="871" t="s">
        <v>326</v>
      </c>
      <c r="X329" s="871" t="s">
        <v>6956</v>
      </c>
      <c r="Y329" s="871" t="s">
        <v>326</v>
      </c>
    </row>
    <row r="330" spans="1:25" ht="118.5" customHeight="1">
      <c r="A330" s="871">
        <v>2018</v>
      </c>
      <c r="B330" s="451" t="s">
        <v>8098</v>
      </c>
      <c r="C330" s="271" t="s">
        <v>5344</v>
      </c>
      <c r="D330" s="451" t="s">
        <v>6846</v>
      </c>
      <c r="E330" s="271" t="s">
        <v>6949</v>
      </c>
      <c r="F330" s="451" t="s">
        <v>5920</v>
      </c>
      <c r="G330" s="446">
        <v>18000000</v>
      </c>
      <c r="H330" s="447">
        <v>18000000</v>
      </c>
      <c r="I330" s="871" t="s">
        <v>6952</v>
      </c>
      <c r="J330" s="871" t="s">
        <v>6952</v>
      </c>
      <c r="K330" s="452" t="s">
        <v>8079</v>
      </c>
      <c r="L330" s="453">
        <v>43356</v>
      </c>
      <c r="M330" s="453">
        <v>43465</v>
      </c>
      <c r="N330" s="459">
        <v>0</v>
      </c>
      <c r="O330" s="871" t="s">
        <v>6952</v>
      </c>
      <c r="P330" s="871" t="s">
        <v>6954</v>
      </c>
      <c r="Q330" s="871" t="s">
        <v>6952</v>
      </c>
      <c r="R330" s="871" t="s">
        <v>6952</v>
      </c>
      <c r="S330" s="871" t="s">
        <v>6977</v>
      </c>
      <c r="T330" s="453" t="s">
        <v>6978</v>
      </c>
      <c r="U330" s="871" t="s">
        <v>6952</v>
      </c>
      <c r="V330" s="871" t="s">
        <v>6956</v>
      </c>
      <c r="W330" s="871" t="s">
        <v>326</v>
      </c>
      <c r="X330" s="871" t="s">
        <v>6956</v>
      </c>
      <c r="Y330" s="871" t="s">
        <v>326</v>
      </c>
    </row>
    <row r="331" spans="1:25" ht="118.5" customHeight="1">
      <c r="A331" s="871">
        <v>2018</v>
      </c>
      <c r="B331" s="451" t="s">
        <v>8099</v>
      </c>
      <c r="C331" s="271" t="s">
        <v>5336</v>
      </c>
      <c r="D331" s="451" t="s">
        <v>6846</v>
      </c>
      <c r="E331" s="271" t="s">
        <v>6949</v>
      </c>
      <c r="F331" s="451" t="s">
        <v>8100</v>
      </c>
      <c r="G331" s="446">
        <v>26583325</v>
      </c>
      <c r="H331" s="447">
        <v>26583325</v>
      </c>
      <c r="I331" s="871" t="s">
        <v>6952</v>
      </c>
      <c r="J331" s="871" t="s">
        <v>6952</v>
      </c>
      <c r="K331" s="452" t="s">
        <v>8079</v>
      </c>
      <c r="L331" s="453">
        <v>43360</v>
      </c>
      <c r="M331" s="453">
        <v>43490</v>
      </c>
      <c r="N331" s="459" t="s">
        <v>8101</v>
      </c>
      <c r="O331" s="871" t="s">
        <v>8102</v>
      </c>
      <c r="P331" s="871" t="s">
        <v>6954</v>
      </c>
      <c r="Q331" s="871" t="s">
        <v>6952</v>
      </c>
      <c r="R331" s="871" t="s">
        <v>6952</v>
      </c>
      <c r="S331" s="871" t="s">
        <v>6977</v>
      </c>
      <c r="T331" s="453" t="s">
        <v>6978</v>
      </c>
      <c r="U331" s="871" t="s">
        <v>6952</v>
      </c>
      <c r="V331" s="871" t="s">
        <v>6956</v>
      </c>
      <c r="W331" s="871" t="s">
        <v>326</v>
      </c>
      <c r="X331" s="871" t="s">
        <v>6956</v>
      </c>
      <c r="Y331" s="871" t="s">
        <v>326</v>
      </c>
    </row>
    <row r="332" spans="1:25" ht="118.5" customHeight="1">
      <c r="A332" s="871">
        <v>2018</v>
      </c>
      <c r="B332" s="451" t="s">
        <v>8103</v>
      </c>
      <c r="C332" s="271" t="s">
        <v>5343</v>
      </c>
      <c r="D332" s="451" t="s">
        <v>6846</v>
      </c>
      <c r="E332" s="271" t="s">
        <v>6949</v>
      </c>
      <c r="F332" s="451" t="s">
        <v>8104</v>
      </c>
      <c r="G332" s="446">
        <v>18000000</v>
      </c>
      <c r="H332" s="447">
        <v>18000000</v>
      </c>
      <c r="I332" s="871" t="s">
        <v>6952</v>
      </c>
      <c r="J332" s="871" t="s">
        <v>6952</v>
      </c>
      <c r="K332" s="452" t="s">
        <v>8079</v>
      </c>
      <c r="L332" s="453">
        <v>43357</v>
      </c>
      <c r="M332" s="453">
        <v>43465</v>
      </c>
      <c r="N332" s="459">
        <v>0</v>
      </c>
      <c r="O332" s="871" t="s">
        <v>6952</v>
      </c>
      <c r="P332" s="871" t="s">
        <v>6954</v>
      </c>
      <c r="Q332" s="871" t="s">
        <v>6952</v>
      </c>
      <c r="R332" s="871" t="s">
        <v>6952</v>
      </c>
      <c r="S332" s="871" t="s">
        <v>6977</v>
      </c>
      <c r="T332" s="453" t="s">
        <v>6978</v>
      </c>
      <c r="U332" s="871" t="s">
        <v>6952</v>
      </c>
      <c r="V332" s="871" t="s">
        <v>6956</v>
      </c>
      <c r="W332" s="871" t="s">
        <v>326</v>
      </c>
      <c r="X332" s="871" t="s">
        <v>6956</v>
      </c>
      <c r="Y332" s="871" t="s">
        <v>326</v>
      </c>
    </row>
    <row r="333" spans="1:25" ht="118.5" customHeight="1">
      <c r="A333" s="871">
        <v>2018</v>
      </c>
      <c r="B333" s="451" t="s">
        <v>8105</v>
      </c>
      <c r="C333" s="271" t="s">
        <v>5343</v>
      </c>
      <c r="D333" s="451" t="s">
        <v>6846</v>
      </c>
      <c r="E333" s="271" t="s">
        <v>6949</v>
      </c>
      <c r="F333" s="451" t="s">
        <v>8106</v>
      </c>
      <c r="G333" s="446">
        <v>18000000</v>
      </c>
      <c r="H333" s="447">
        <v>18000000</v>
      </c>
      <c r="I333" s="871" t="s">
        <v>6952</v>
      </c>
      <c r="J333" s="871" t="s">
        <v>6952</v>
      </c>
      <c r="K333" s="452" t="s">
        <v>8079</v>
      </c>
      <c r="L333" s="453">
        <v>43357</v>
      </c>
      <c r="M333" s="453">
        <v>43465</v>
      </c>
      <c r="N333" s="459">
        <v>0</v>
      </c>
      <c r="O333" s="871" t="s">
        <v>6952</v>
      </c>
      <c r="P333" s="871" t="s">
        <v>6954</v>
      </c>
      <c r="Q333" s="871" t="s">
        <v>6952</v>
      </c>
      <c r="R333" s="871" t="s">
        <v>6952</v>
      </c>
      <c r="S333" s="871" t="s">
        <v>6977</v>
      </c>
      <c r="T333" s="453" t="s">
        <v>6978</v>
      </c>
      <c r="U333" s="871" t="s">
        <v>6952</v>
      </c>
      <c r="V333" s="871" t="s">
        <v>6956</v>
      </c>
      <c r="W333" s="871" t="s">
        <v>326</v>
      </c>
      <c r="X333" s="871" t="s">
        <v>6956</v>
      </c>
      <c r="Y333" s="871" t="s">
        <v>326</v>
      </c>
    </row>
    <row r="334" spans="1:25" ht="118.5" customHeight="1">
      <c r="A334" s="871">
        <v>2018</v>
      </c>
      <c r="B334" s="451" t="s">
        <v>8107</v>
      </c>
      <c r="C334" s="271" t="s">
        <v>5336</v>
      </c>
      <c r="D334" s="451" t="s">
        <v>6846</v>
      </c>
      <c r="E334" s="271" t="s">
        <v>6949</v>
      </c>
      <c r="F334" s="451" t="s">
        <v>8108</v>
      </c>
      <c r="G334" s="446">
        <v>18000000</v>
      </c>
      <c r="H334" s="447">
        <v>18000000</v>
      </c>
      <c r="I334" s="871" t="s">
        <v>6952</v>
      </c>
      <c r="J334" s="871" t="s">
        <v>6952</v>
      </c>
      <c r="K334" s="452" t="s">
        <v>8079</v>
      </c>
      <c r="L334" s="453">
        <v>43360</v>
      </c>
      <c r="M334" s="453">
        <v>43465</v>
      </c>
      <c r="N334" s="459">
        <v>0</v>
      </c>
      <c r="O334" s="871" t="s">
        <v>6952</v>
      </c>
      <c r="P334" s="871" t="s">
        <v>6954</v>
      </c>
      <c r="Q334" s="871" t="s">
        <v>6952</v>
      </c>
      <c r="R334" s="871" t="s">
        <v>6952</v>
      </c>
      <c r="S334" s="871" t="s">
        <v>6977</v>
      </c>
      <c r="T334" s="453" t="s">
        <v>6978</v>
      </c>
      <c r="U334" s="871" t="s">
        <v>6952</v>
      </c>
      <c r="V334" s="871" t="s">
        <v>6956</v>
      </c>
      <c r="W334" s="871" t="s">
        <v>326</v>
      </c>
      <c r="X334" s="871" t="s">
        <v>6956</v>
      </c>
      <c r="Y334" s="871" t="s">
        <v>326</v>
      </c>
    </row>
    <row r="335" spans="1:25" ht="118.5" customHeight="1">
      <c r="A335" s="871">
        <v>2018</v>
      </c>
      <c r="B335" s="451" t="s">
        <v>8109</v>
      </c>
      <c r="C335" s="271" t="s">
        <v>5345</v>
      </c>
      <c r="D335" s="451" t="s">
        <v>6804</v>
      </c>
      <c r="E335" s="271" t="s">
        <v>6949</v>
      </c>
      <c r="F335" s="451" t="s">
        <v>8110</v>
      </c>
      <c r="G335" s="446">
        <v>602267251</v>
      </c>
      <c r="H335" s="447">
        <v>602267251</v>
      </c>
      <c r="I335" s="871" t="s">
        <v>6952</v>
      </c>
      <c r="J335" s="871" t="s">
        <v>6952</v>
      </c>
      <c r="K335" s="452" t="s">
        <v>7832</v>
      </c>
      <c r="L335" s="453">
        <v>43374</v>
      </c>
      <c r="M335" s="453">
        <v>43586</v>
      </c>
      <c r="N335" s="458">
        <v>0</v>
      </c>
      <c r="O335" s="871" t="s">
        <v>6952</v>
      </c>
      <c r="P335" s="871" t="s">
        <v>6954</v>
      </c>
      <c r="Q335" s="871" t="s">
        <v>6952</v>
      </c>
      <c r="R335" s="871" t="s">
        <v>6952</v>
      </c>
      <c r="S335" s="871" t="s">
        <v>8111</v>
      </c>
      <c r="T335" s="453" t="s">
        <v>8112</v>
      </c>
      <c r="U335" s="871" t="s">
        <v>6952</v>
      </c>
      <c r="V335" s="871" t="s">
        <v>6956</v>
      </c>
      <c r="W335" s="871" t="s">
        <v>326</v>
      </c>
      <c r="X335" s="871" t="s">
        <v>6956</v>
      </c>
      <c r="Y335" s="871" t="s">
        <v>326</v>
      </c>
    </row>
    <row r="336" spans="1:25" ht="118.5" customHeight="1">
      <c r="A336" s="871">
        <v>2018</v>
      </c>
      <c r="B336" s="451" t="s">
        <v>8113</v>
      </c>
      <c r="C336" s="271" t="s">
        <v>5346</v>
      </c>
      <c r="D336" s="451" t="s">
        <v>6804</v>
      </c>
      <c r="E336" s="271" t="s">
        <v>6949</v>
      </c>
      <c r="F336" s="451" t="s">
        <v>7735</v>
      </c>
      <c r="G336" s="446">
        <v>323599959</v>
      </c>
      <c r="H336" s="447">
        <v>326620243</v>
      </c>
      <c r="I336" s="871" t="s">
        <v>6952</v>
      </c>
      <c r="J336" s="871" t="s">
        <v>6952</v>
      </c>
      <c r="K336" s="452" t="s">
        <v>8027</v>
      </c>
      <c r="L336" s="453">
        <v>43377</v>
      </c>
      <c r="M336" s="453">
        <v>43560</v>
      </c>
      <c r="N336" s="461" t="s">
        <v>8114</v>
      </c>
      <c r="O336" s="871" t="s">
        <v>8115</v>
      </c>
      <c r="P336" s="871" t="s">
        <v>6954</v>
      </c>
      <c r="Q336" s="871" t="s">
        <v>6952</v>
      </c>
      <c r="R336" s="871" t="s">
        <v>6952</v>
      </c>
      <c r="S336" s="871" t="s">
        <v>8116</v>
      </c>
      <c r="T336" s="453" t="s">
        <v>8117</v>
      </c>
      <c r="U336" s="871" t="s">
        <v>325</v>
      </c>
      <c r="V336" s="871" t="s">
        <v>8118</v>
      </c>
      <c r="W336" s="871" t="s">
        <v>326</v>
      </c>
      <c r="X336" s="871" t="s">
        <v>6980</v>
      </c>
      <c r="Y336" s="871" t="s">
        <v>326</v>
      </c>
    </row>
    <row r="337" spans="1:25" ht="118.5" customHeight="1">
      <c r="A337" s="871">
        <v>2018</v>
      </c>
      <c r="B337" s="451" t="s">
        <v>8119</v>
      </c>
      <c r="C337" s="271" t="s">
        <v>5336</v>
      </c>
      <c r="D337" s="451" t="s">
        <v>6846</v>
      </c>
      <c r="E337" s="271" t="s">
        <v>6949</v>
      </c>
      <c r="F337" s="451" t="s">
        <v>8120</v>
      </c>
      <c r="G337" s="446">
        <v>22000000</v>
      </c>
      <c r="H337" s="447">
        <v>22000000</v>
      </c>
      <c r="I337" s="871" t="s">
        <v>6952</v>
      </c>
      <c r="J337" s="871" t="s">
        <v>6952</v>
      </c>
      <c r="K337" s="452" t="s">
        <v>8079</v>
      </c>
      <c r="L337" s="453">
        <v>43362</v>
      </c>
      <c r="M337" s="453">
        <v>43465</v>
      </c>
      <c r="N337" s="459">
        <v>0</v>
      </c>
      <c r="O337" s="871" t="s">
        <v>6952</v>
      </c>
      <c r="P337" s="871" t="s">
        <v>6954</v>
      </c>
      <c r="Q337" s="871" t="s">
        <v>6952</v>
      </c>
      <c r="R337" s="871" t="s">
        <v>6952</v>
      </c>
      <c r="S337" s="871" t="s">
        <v>6977</v>
      </c>
      <c r="T337" s="453" t="s">
        <v>6978</v>
      </c>
      <c r="U337" s="871" t="s">
        <v>6952</v>
      </c>
      <c r="V337" s="871" t="s">
        <v>6956</v>
      </c>
      <c r="W337" s="871" t="s">
        <v>326</v>
      </c>
      <c r="X337" s="871" t="s">
        <v>6956</v>
      </c>
      <c r="Y337" s="871" t="s">
        <v>326</v>
      </c>
    </row>
    <row r="338" spans="1:25" ht="118.5" customHeight="1">
      <c r="A338" s="871">
        <v>2018</v>
      </c>
      <c r="B338" s="451" t="s">
        <v>8121</v>
      </c>
      <c r="C338" s="271" t="s">
        <v>5347</v>
      </c>
      <c r="D338" s="451" t="s">
        <v>6846</v>
      </c>
      <c r="E338" s="271" t="s">
        <v>6949</v>
      </c>
      <c r="F338" s="451" t="s">
        <v>8122</v>
      </c>
      <c r="G338" s="446">
        <v>19800000</v>
      </c>
      <c r="H338" s="447">
        <v>19800000</v>
      </c>
      <c r="I338" s="871" t="s">
        <v>6952</v>
      </c>
      <c r="J338" s="871" t="s">
        <v>6952</v>
      </c>
      <c r="K338" s="452" t="s">
        <v>8079</v>
      </c>
      <c r="L338" s="453">
        <v>43363</v>
      </c>
      <c r="M338" s="453">
        <v>43465</v>
      </c>
      <c r="N338" s="459">
        <v>0</v>
      </c>
      <c r="O338" s="871" t="s">
        <v>6952</v>
      </c>
      <c r="P338" s="871" t="s">
        <v>6954</v>
      </c>
      <c r="Q338" s="871" t="s">
        <v>6952</v>
      </c>
      <c r="R338" s="871" t="s">
        <v>6952</v>
      </c>
      <c r="S338" s="871" t="s">
        <v>6977</v>
      </c>
      <c r="T338" s="453" t="s">
        <v>6978</v>
      </c>
      <c r="U338" s="871" t="s">
        <v>6952</v>
      </c>
      <c r="V338" s="871" t="s">
        <v>6956</v>
      </c>
      <c r="W338" s="871" t="s">
        <v>326</v>
      </c>
      <c r="X338" s="871" t="s">
        <v>6956</v>
      </c>
      <c r="Y338" s="871" t="s">
        <v>326</v>
      </c>
    </row>
    <row r="339" spans="1:25" ht="118.5" customHeight="1">
      <c r="A339" s="871">
        <v>2018</v>
      </c>
      <c r="B339" s="451" t="s">
        <v>8123</v>
      </c>
      <c r="C339" s="271" t="s">
        <v>5348</v>
      </c>
      <c r="D339" s="451" t="s">
        <v>7017</v>
      </c>
      <c r="E339" s="271" t="s">
        <v>6949</v>
      </c>
      <c r="F339" s="451" t="s">
        <v>8124</v>
      </c>
      <c r="G339" s="446">
        <v>19966333</v>
      </c>
      <c r="H339" s="447">
        <v>29949499</v>
      </c>
      <c r="I339" s="871" t="s">
        <v>6952</v>
      </c>
      <c r="J339" s="871" t="s">
        <v>6952</v>
      </c>
      <c r="K339" s="452" t="s">
        <v>8125</v>
      </c>
      <c r="L339" s="453">
        <v>43371</v>
      </c>
      <c r="M339" s="453">
        <v>43551</v>
      </c>
      <c r="N339" s="458">
        <v>9983166</v>
      </c>
      <c r="O339" s="871" t="s">
        <v>8126</v>
      </c>
      <c r="P339" s="871" t="s">
        <v>6954</v>
      </c>
      <c r="Q339" s="871" t="s">
        <v>6952</v>
      </c>
      <c r="R339" s="871" t="s">
        <v>6952</v>
      </c>
      <c r="S339" s="871" t="s">
        <v>6977</v>
      </c>
      <c r="T339" s="453" t="s">
        <v>6978</v>
      </c>
      <c r="U339" s="871" t="s">
        <v>6952</v>
      </c>
      <c r="V339" s="871" t="s">
        <v>6956</v>
      </c>
      <c r="W339" s="871" t="s">
        <v>326</v>
      </c>
      <c r="X339" s="871" t="s">
        <v>6956</v>
      </c>
      <c r="Y339" s="871" t="s">
        <v>326</v>
      </c>
    </row>
    <row r="340" spans="1:25" ht="118.5" customHeight="1">
      <c r="A340" s="871">
        <v>2018</v>
      </c>
      <c r="B340" s="451" t="s">
        <v>8127</v>
      </c>
      <c r="C340" s="271" t="s">
        <v>5349</v>
      </c>
      <c r="D340" s="451" t="s">
        <v>6846</v>
      </c>
      <c r="E340" s="271" t="s">
        <v>6949</v>
      </c>
      <c r="F340" s="451" t="s">
        <v>8128</v>
      </c>
      <c r="G340" s="446">
        <v>24500000</v>
      </c>
      <c r="H340" s="447">
        <v>24500000</v>
      </c>
      <c r="I340" s="871" t="s">
        <v>6952</v>
      </c>
      <c r="J340" s="871" t="s">
        <v>6952</v>
      </c>
      <c r="K340" s="452" t="s">
        <v>8129</v>
      </c>
      <c r="L340" s="453">
        <v>43374</v>
      </c>
      <c r="M340" s="453">
        <v>43465</v>
      </c>
      <c r="N340" s="459">
        <v>0</v>
      </c>
      <c r="O340" s="871" t="s">
        <v>6952</v>
      </c>
      <c r="P340" s="871" t="s">
        <v>6954</v>
      </c>
      <c r="Q340" s="871" t="s">
        <v>6952</v>
      </c>
      <c r="R340" s="871" t="s">
        <v>6952</v>
      </c>
      <c r="S340" s="871" t="s">
        <v>6977</v>
      </c>
      <c r="T340" s="453" t="s">
        <v>6978</v>
      </c>
      <c r="U340" s="871" t="s">
        <v>6952</v>
      </c>
      <c r="V340" s="871" t="s">
        <v>6956</v>
      </c>
      <c r="W340" s="871" t="s">
        <v>326</v>
      </c>
      <c r="X340" s="871" t="s">
        <v>6956</v>
      </c>
      <c r="Y340" s="871" t="s">
        <v>326</v>
      </c>
    </row>
    <row r="341" spans="1:25" ht="118.5" customHeight="1">
      <c r="A341" s="871">
        <v>2018</v>
      </c>
      <c r="B341" s="451" t="s">
        <v>8130</v>
      </c>
      <c r="C341" s="271" t="s">
        <v>5350</v>
      </c>
      <c r="D341" s="451" t="s">
        <v>6846</v>
      </c>
      <c r="E341" s="271" t="s">
        <v>6949</v>
      </c>
      <c r="F341" s="451" t="s">
        <v>8131</v>
      </c>
      <c r="G341" s="446">
        <v>20400000</v>
      </c>
      <c r="H341" s="447">
        <v>20400000</v>
      </c>
      <c r="I341" s="871" t="s">
        <v>6952</v>
      </c>
      <c r="J341" s="871" t="s">
        <v>6952</v>
      </c>
      <c r="K341" s="452" t="s">
        <v>8132</v>
      </c>
      <c r="L341" s="453">
        <v>43375</v>
      </c>
      <c r="M341" s="453">
        <v>43465</v>
      </c>
      <c r="N341" s="459">
        <v>0</v>
      </c>
      <c r="O341" s="871" t="s">
        <v>6952</v>
      </c>
      <c r="P341" s="871" t="s">
        <v>6954</v>
      </c>
      <c r="Q341" s="871" t="s">
        <v>6952</v>
      </c>
      <c r="R341" s="871" t="s">
        <v>6952</v>
      </c>
      <c r="S341" s="871" t="s">
        <v>6977</v>
      </c>
      <c r="T341" s="453" t="s">
        <v>6978</v>
      </c>
      <c r="U341" s="871" t="s">
        <v>6952</v>
      </c>
      <c r="V341" s="871" t="s">
        <v>6956</v>
      </c>
      <c r="W341" s="871" t="s">
        <v>326</v>
      </c>
      <c r="X341" s="871" t="s">
        <v>6956</v>
      </c>
      <c r="Y341" s="871" t="s">
        <v>326</v>
      </c>
    </row>
    <row r="342" spans="1:25" ht="118.5" customHeight="1">
      <c r="A342" s="871">
        <v>2018</v>
      </c>
      <c r="B342" s="451" t="s">
        <v>8133</v>
      </c>
      <c r="C342" s="271" t="s">
        <v>5351</v>
      </c>
      <c r="D342" s="451" t="s">
        <v>6846</v>
      </c>
      <c r="E342" s="271" t="s">
        <v>6949</v>
      </c>
      <c r="F342" s="451" t="s">
        <v>8134</v>
      </c>
      <c r="G342" s="446">
        <v>17499822</v>
      </c>
      <c r="H342" s="447">
        <v>17499822</v>
      </c>
      <c r="I342" s="871" t="s">
        <v>6952</v>
      </c>
      <c r="J342" s="871" t="s">
        <v>6952</v>
      </c>
      <c r="K342" s="452" t="s">
        <v>8135</v>
      </c>
      <c r="L342" s="453">
        <v>43377</v>
      </c>
      <c r="M342" s="453">
        <v>43465</v>
      </c>
      <c r="N342" s="459">
        <v>0</v>
      </c>
      <c r="O342" s="871" t="s">
        <v>6952</v>
      </c>
      <c r="P342" s="871" t="s">
        <v>6954</v>
      </c>
      <c r="Q342" s="871" t="s">
        <v>6952</v>
      </c>
      <c r="R342" s="871" t="s">
        <v>6952</v>
      </c>
      <c r="S342" s="871" t="s">
        <v>6977</v>
      </c>
      <c r="T342" s="453" t="s">
        <v>6978</v>
      </c>
      <c r="U342" s="871" t="s">
        <v>6952</v>
      </c>
      <c r="V342" s="871" t="s">
        <v>6956</v>
      </c>
      <c r="W342" s="871" t="s">
        <v>326</v>
      </c>
      <c r="X342" s="871" t="s">
        <v>6956</v>
      </c>
      <c r="Y342" s="871" t="s">
        <v>326</v>
      </c>
    </row>
    <row r="343" spans="1:25" ht="118.5" customHeight="1">
      <c r="A343" s="871">
        <v>2018</v>
      </c>
      <c r="B343" s="451" t="s">
        <v>8136</v>
      </c>
      <c r="C343" s="271" t="s">
        <v>5336</v>
      </c>
      <c r="D343" s="451" t="s">
        <v>6846</v>
      </c>
      <c r="E343" s="271" t="s">
        <v>6949</v>
      </c>
      <c r="F343" s="451" t="s">
        <v>8137</v>
      </c>
      <c r="G343" s="446">
        <v>19500000</v>
      </c>
      <c r="H343" s="447">
        <v>19500000</v>
      </c>
      <c r="I343" s="871" t="s">
        <v>6952</v>
      </c>
      <c r="J343" s="871" t="s">
        <v>6952</v>
      </c>
      <c r="K343" s="452" t="s">
        <v>8129</v>
      </c>
      <c r="L343" s="453">
        <v>43374</v>
      </c>
      <c r="M343" s="453">
        <v>43490</v>
      </c>
      <c r="N343" s="459" t="s">
        <v>8138</v>
      </c>
      <c r="O343" s="871" t="s">
        <v>8139</v>
      </c>
      <c r="P343" s="871" t="s">
        <v>6954</v>
      </c>
      <c r="Q343" s="871" t="s">
        <v>6952</v>
      </c>
      <c r="R343" s="871" t="s">
        <v>6952</v>
      </c>
      <c r="S343" s="871" t="s">
        <v>6977</v>
      </c>
      <c r="T343" s="453" t="s">
        <v>6978</v>
      </c>
      <c r="U343" s="871" t="s">
        <v>6952</v>
      </c>
      <c r="V343" s="871" t="s">
        <v>6956</v>
      </c>
      <c r="W343" s="871" t="s">
        <v>326</v>
      </c>
      <c r="X343" s="871" t="s">
        <v>6956</v>
      </c>
      <c r="Y343" s="871" t="s">
        <v>326</v>
      </c>
    </row>
    <row r="344" spans="1:25" ht="118.5" customHeight="1">
      <c r="A344" s="871">
        <v>2018</v>
      </c>
      <c r="B344" s="451" t="s">
        <v>8140</v>
      </c>
      <c r="C344" s="271" t="s">
        <v>5336</v>
      </c>
      <c r="D344" s="451" t="s">
        <v>6846</v>
      </c>
      <c r="E344" s="271" t="s">
        <v>6949</v>
      </c>
      <c r="F344" s="451" t="s">
        <v>8141</v>
      </c>
      <c r="G344" s="446">
        <v>15750000</v>
      </c>
      <c r="H344" s="447">
        <v>15750000</v>
      </c>
      <c r="I344" s="871" t="s">
        <v>6952</v>
      </c>
      <c r="J344" s="871" t="s">
        <v>6952</v>
      </c>
      <c r="K344" s="452" t="s">
        <v>8135</v>
      </c>
      <c r="L344" s="453">
        <v>43375</v>
      </c>
      <c r="M344" s="453">
        <v>43465</v>
      </c>
      <c r="N344" s="459">
        <v>0</v>
      </c>
      <c r="O344" s="871" t="s">
        <v>6952</v>
      </c>
      <c r="P344" s="871" t="s">
        <v>6954</v>
      </c>
      <c r="Q344" s="871" t="s">
        <v>6952</v>
      </c>
      <c r="R344" s="871" t="s">
        <v>6952</v>
      </c>
      <c r="S344" s="871" t="s">
        <v>6977</v>
      </c>
      <c r="T344" s="453" t="s">
        <v>6978</v>
      </c>
      <c r="U344" s="871" t="s">
        <v>6952</v>
      </c>
      <c r="V344" s="871" t="s">
        <v>6956</v>
      </c>
      <c r="W344" s="871" t="s">
        <v>326</v>
      </c>
      <c r="X344" s="871" t="s">
        <v>6956</v>
      </c>
      <c r="Y344" s="871" t="s">
        <v>326</v>
      </c>
    </row>
    <row r="345" spans="1:25" ht="118.5" customHeight="1">
      <c r="A345" s="871">
        <v>2018</v>
      </c>
      <c r="B345" s="451" t="s">
        <v>8142</v>
      </c>
      <c r="C345" s="271" t="s">
        <v>5352</v>
      </c>
      <c r="D345" s="451" t="s">
        <v>6851</v>
      </c>
      <c r="E345" s="271" t="s">
        <v>6949</v>
      </c>
      <c r="F345" s="451" t="s">
        <v>8143</v>
      </c>
      <c r="G345" s="446">
        <v>7000000</v>
      </c>
      <c r="H345" s="447">
        <v>7000000</v>
      </c>
      <c r="I345" s="871" t="s">
        <v>6952</v>
      </c>
      <c r="J345" s="871" t="s">
        <v>6952</v>
      </c>
      <c r="K345" s="452" t="s">
        <v>8135</v>
      </c>
      <c r="L345" s="453">
        <v>43376</v>
      </c>
      <c r="M345" s="453">
        <v>43465</v>
      </c>
      <c r="N345" s="459">
        <v>0</v>
      </c>
      <c r="O345" s="871" t="s">
        <v>6952</v>
      </c>
      <c r="P345" s="871" t="s">
        <v>6954</v>
      </c>
      <c r="Q345" s="871" t="s">
        <v>6952</v>
      </c>
      <c r="R345" s="871" t="s">
        <v>6952</v>
      </c>
      <c r="S345" s="871" t="s">
        <v>6977</v>
      </c>
      <c r="T345" s="453" t="s">
        <v>6978</v>
      </c>
      <c r="U345" s="871" t="s">
        <v>6952</v>
      </c>
      <c r="V345" s="871" t="s">
        <v>6956</v>
      </c>
      <c r="W345" s="871" t="s">
        <v>326</v>
      </c>
      <c r="X345" s="871" t="s">
        <v>6956</v>
      </c>
      <c r="Y345" s="871" t="s">
        <v>326</v>
      </c>
    </row>
    <row r="346" spans="1:25" ht="118.5" customHeight="1">
      <c r="A346" s="871">
        <v>2018</v>
      </c>
      <c r="B346" s="451" t="s">
        <v>8144</v>
      </c>
      <c r="C346" s="271" t="s">
        <v>5353</v>
      </c>
      <c r="D346" s="451" t="s">
        <v>6846</v>
      </c>
      <c r="E346" s="271" t="s">
        <v>6949</v>
      </c>
      <c r="F346" s="451" t="s">
        <v>7511</v>
      </c>
      <c r="G346" s="446">
        <v>23275000</v>
      </c>
      <c r="H346" s="447">
        <v>23275000</v>
      </c>
      <c r="I346" s="871" t="s">
        <v>6952</v>
      </c>
      <c r="J346" s="871" t="s">
        <v>6952</v>
      </c>
      <c r="K346" s="452" t="s">
        <v>8135</v>
      </c>
      <c r="L346" s="453">
        <v>43375</v>
      </c>
      <c r="M346" s="453">
        <v>43465</v>
      </c>
      <c r="N346" s="459">
        <v>0</v>
      </c>
      <c r="O346" s="871" t="s">
        <v>6952</v>
      </c>
      <c r="P346" s="871" t="s">
        <v>6954</v>
      </c>
      <c r="Q346" s="871" t="s">
        <v>6952</v>
      </c>
      <c r="R346" s="871" t="s">
        <v>6952</v>
      </c>
      <c r="S346" s="871" t="s">
        <v>6977</v>
      </c>
      <c r="T346" s="453" t="s">
        <v>6978</v>
      </c>
      <c r="U346" s="871" t="s">
        <v>6952</v>
      </c>
      <c r="V346" s="871" t="s">
        <v>6956</v>
      </c>
      <c r="W346" s="871" t="s">
        <v>326</v>
      </c>
      <c r="X346" s="871" t="s">
        <v>6956</v>
      </c>
      <c r="Y346" s="871" t="s">
        <v>326</v>
      </c>
    </row>
    <row r="347" spans="1:25" ht="118.5" customHeight="1">
      <c r="A347" s="871">
        <v>2018</v>
      </c>
      <c r="B347" s="451" t="s">
        <v>8145</v>
      </c>
      <c r="C347" s="271" t="s">
        <v>5354</v>
      </c>
      <c r="D347" s="451" t="s">
        <v>6846</v>
      </c>
      <c r="E347" s="271" t="s">
        <v>6949</v>
      </c>
      <c r="F347" s="451" t="s">
        <v>7898</v>
      </c>
      <c r="G347" s="446">
        <v>13500000</v>
      </c>
      <c r="H347" s="447">
        <v>13500000</v>
      </c>
      <c r="I347" s="871" t="s">
        <v>6952</v>
      </c>
      <c r="J347" s="871" t="s">
        <v>6952</v>
      </c>
      <c r="K347" s="452" t="s">
        <v>8146</v>
      </c>
      <c r="L347" s="453">
        <v>43377</v>
      </c>
      <c r="M347" s="453">
        <v>43465</v>
      </c>
      <c r="N347" s="459">
        <v>0</v>
      </c>
      <c r="O347" s="871" t="s">
        <v>6952</v>
      </c>
      <c r="P347" s="871" t="s">
        <v>6954</v>
      </c>
      <c r="Q347" s="871" t="s">
        <v>6952</v>
      </c>
      <c r="R347" s="871" t="s">
        <v>6952</v>
      </c>
      <c r="S347" s="871" t="s">
        <v>6977</v>
      </c>
      <c r="T347" s="453" t="s">
        <v>6978</v>
      </c>
      <c r="U347" s="871" t="s">
        <v>6952</v>
      </c>
      <c r="V347" s="871" t="s">
        <v>6956</v>
      </c>
      <c r="W347" s="871" t="s">
        <v>326</v>
      </c>
      <c r="X347" s="871" t="s">
        <v>6956</v>
      </c>
      <c r="Y347" s="871" t="s">
        <v>326</v>
      </c>
    </row>
    <row r="348" spans="1:25" ht="118.5" customHeight="1">
      <c r="A348" s="871">
        <v>2018</v>
      </c>
      <c r="B348" s="451" t="s">
        <v>8147</v>
      </c>
      <c r="C348" s="271" t="s">
        <v>5355</v>
      </c>
      <c r="D348" s="451" t="s">
        <v>6846</v>
      </c>
      <c r="E348" s="271" t="s">
        <v>6949</v>
      </c>
      <c r="F348" s="451" t="s">
        <v>7872</v>
      </c>
      <c r="G348" s="446">
        <v>16665000</v>
      </c>
      <c r="H348" s="447">
        <v>16665000</v>
      </c>
      <c r="I348" s="871" t="s">
        <v>6952</v>
      </c>
      <c r="J348" s="871" t="s">
        <v>6952</v>
      </c>
      <c r="K348" s="452" t="s">
        <v>8146</v>
      </c>
      <c r="L348" s="453">
        <v>43378</v>
      </c>
      <c r="M348" s="453">
        <v>43476</v>
      </c>
      <c r="N348" s="459">
        <v>1815000</v>
      </c>
      <c r="O348" s="871" t="s">
        <v>8148</v>
      </c>
      <c r="P348" s="871" t="s">
        <v>6954</v>
      </c>
      <c r="Q348" s="871" t="s">
        <v>6952</v>
      </c>
      <c r="R348" s="871" t="s">
        <v>6952</v>
      </c>
      <c r="S348" s="871" t="s">
        <v>6977</v>
      </c>
      <c r="T348" s="453" t="s">
        <v>6978</v>
      </c>
      <c r="U348" s="871" t="s">
        <v>6952</v>
      </c>
      <c r="V348" s="871" t="s">
        <v>6956</v>
      </c>
      <c r="W348" s="871" t="s">
        <v>326</v>
      </c>
      <c r="X348" s="871" t="s">
        <v>6956</v>
      </c>
      <c r="Y348" s="871" t="s">
        <v>326</v>
      </c>
    </row>
    <row r="349" spans="1:25" ht="118.5" customHeight="1">
      <c r="A349" s="871">
        <v>2018</v>
      </c>
      <c r="B349" s="451" t="s">
        <v>8147</v>
      </c>
      <c r="C349" s="271" t="s">
        <v>5355</v>
      </c>
      <c r="D349" s="451" t="s">
        <v>6846</v>
      </c>
      <c r="E349" s="271" t="s">
        <v>6949</v>
      </c>
      <c r="F349" s="451" t="s">
        <v>7872</v>
      </c>
      <c r="G349" s="446">
        <v>16665000</v>
      </c>
      <c r="H349" s="447">
        <v>16665000</v>
      </c>
      <c r="I349" s="871" t="s">
        <v>6952</v>
      </c>
      <c r="J349" s="871" t="s">
        <v>6952</v>
      </c>
      <c r="K349" s="452" t="s">
        <v>8146</v>
      </c>
      <c r="L349" s="453">
        <v>43378</v>
      </c>
      <c r="M349" s="453">
        <v>43476</v>
      </c>
      <c r="N349" s="459">
        <v>1815000</v>
      </c>
      <c r="O349" s="871" t="s">
        <v>8148</v>
      </c>
      <c r="P349" s="871" t="s">
        <v>6954</v>
      </c>
      <c r="Q349" s="871" t="s">
        <v>6952</v>
      </c>
      <c r="R349" s="871" t="s">
        <v>6952</v>
      </c>
      <c r="S349" s="871" t="s">
        <v>6977</v>
      </c>
      <c r="T349" s="453" t="s">
        <v>6978</v>
      </c>
      <c r="U349" s="871" t="s">
        <v>6952</v>
      </c>
      <c r="V349" s="871" t="s">
        <v>6956</v>
      </c>
      <c r="W349" s="871" t="s">
        <v>326</v>
      </c>
      <c r="X349" s="871" t="s">
        <v>6956</v>
      </c>
      <c r="Y349" s="871" t="s">
        <v>326</v>
      </c>
    </row>
    <row r="350" spans="1:25" ht="118.5" customHeight="1">
      <c r="A350" s="871">
        <v>2018</v>
      </c>
      <c r="B350" s="451" t="s">
        <v>8149</v>
      </c>
      <c r="C350" s="271" t="s">
        <v>5356</v>
      </c>
      <c r="D350" s="451" t="s">
        <v>6851</v>
      </c>
      <c r="E350" s="271" t="s">
        <v>6949</v>
      </c>
      <c r="F350" s="451" t="s">
        <v>7878</v>
      </c>
      <c r="G350" s="446">
        <v>6600000</v>
      </c>
      <c r="H350" s="447">
        <v>6600000</v>
      </c>
      <c r="I350" s="871" t="s">
        <v>6952</v>
      </c>
      <c r="J350" s="871" t="s">
        <v>6952</v>
      </c>
      <c r="K350" s="452" t="s">
        <v>8146</v>
      </c>
      <c r="L350" s="453">
        <v>43377</v>
      </c>
      <c r="M350" s="453">
        <v>43465</v>
      </c>
      <c r="N350" s="459">
        <v>0</v>
      </c>
      <c r="O350" s="871" t="s">
        <v>6952</v>
      </c>
      <c r="P350" s="871" t="s">
        <v>6954</v>
      </c>
      <c r="Q350" s="871" t="s">
        <v>6952</v>
      </c>
      <c r="R350" s="871" t="s">
        <v>6952</v>
      </c>
      <c r="S350" s="871" t="s">
        <v>6977</v>
      </c>
      <c r="T350" s="453" t="s">
        <v>6978</v>
      </c>
      <c r="U350" s="871" t="s">
        <v>6952</v>
      </c>
      <c r="V350" s="871" t="s">
        <v>6956</v>
      </c>
      <c r="W350" s="871" t="s">
        <v>326</v>
      </c>
      <c r="X350" s="871" t="s">
        <v>6956</v>
      </c>
      <c r="Y350" s="871" t="s">
        <v>326</v>
      </c>
    </row>
    <row r="351" spans="1:25" ht="118.5" customHeight="1">
      <c r="A351" s="871">
        <v>2018</v>
      </c>
      <c r="B351" s="451" t="s">
        <v>8150</v>
      </c>
      <c r="C351" s="271" t="s">
        <v>5357</v>
      </c>
      <c r="D351" s="451" t="s">
        <v>6846</v>
      </c>
      <c r="E351" s="271" t="s">
        <v>6949</v>
      </c>
      <c r="F351" s="451" t="s">
        <v>8151</v>
      </c>
      <c r="G351" s="446">
        <v>13500000</v>
      </c>
      <c r="H351" s="447">
        <v>13500000</v>
      </c>
      <c r="I351" s="871" t="s">
        <v>6952</v>
      </c>
      <c r="J351" s="871" t="s">
        <v>6952</v>
      </c>
      <c r="K351" s="452" t="s">
        <v>8146</v>
      </c>
      <c r="L351" s="453">
        <v>43389</v>
      </c>
      <c r="M351" s="453">
        <v>43465</v>
      </c>
      <c r="N351" s="459">
        <v>0</v>
      </c>
      <c r="O351" s="871" t="s">
        <v>6952</v>
      </c>
      <c r="P351" s="871" t="s">
        <v>6954</v>
      </c>
      <c r="Q351" s="871" t="s">
        <v>6952</v>
      </c>
      <c r="R351" s="871" t="s">
        <v>6952</v>
      </c>
      <c r="S351" s="871" t="s">
        <v>6977</v>
      </c>
      <c r="T351" s="453" t="s">
        <v>6978</v>
      </c>
      <c r="U351" s="871" t="s">
        <v>6952</v>
      </c>
      <c r="V351" s="871" t="s">
        <v>6956</v>
      </c>
      <c r="W351" s="871" t="s">
        <v>326</v>
      </c>
      <c r="X351" s="871" t="s">
        <v>6956</v>
      </c>
      <c r="Y351" s="871" t="s">
        <v>326</v>
      </c>
    </row>
    <row r="352" spans="1:25" ht="118.5" customHeight="1">
      <c r="A352" s="871">
        <v>2018</v>
      </c>
      <c r="B352" s="451" t="s">
        <v>8152</v>
      </c>
      <c r="C352" s="271" t="s">
        <v>5358</v>
      </c>
      <c r="D352" s="451" t="s">
        <v>6846</v>
      </c>
      <c r="E352" s="271" t="s">
        <v>6949</v>
      </c>
      <c r="F352" s="451" t="s">
        <v>8153</v>
      </c>
      <c r="G352" s="446">
        <v>13500000</v>
      </c>
      <c r="H352" s="447">
        <v>13500000</v>
      </c>
      <c r="I352" s="871" t="s">
        <v>6952</v>
      </c>
      <c r="J352" s="871" t="s">
        <v>6952</v>
      </c>
      <c r="K352" s="452" t="s">
        <v>8146</v>
      </c>
      <c r="L352" s="453">
        <v>43384</v>
      </c>
      <c r="M352" s="453">
        <v>43465</v>
      </c>
      <c r="N352" s="459">
        <v>0</v>
      </c>
      <c r="O352" s="871" t="s">
        <v>6952</v>
      </c>
      <c r="P352" s="871" t="s">
        <v>6954</v>
      </c>
      <c r="Q352" s="871" t="s">
        <v>6952</v>
      </c>
      <c r="R352" s="871" t="s">
        <v>6952</v>
      </c>
      <c r="S352" s="871" t="s">
        <v>6977</v>
      </c>
      <c r="T352" s="453" t="s">
        <v>6978</v>
      </c>
      <c r="U352" s="871" t="s">
        <v>6952</v>
      </c>
      <c r="V352" s="871" t="s">
        <v>6956</v>
      </c>
      <c r="W352" s="871" t="s">
        <v>326</v>
      </c>
      <c r="X352" s="871" t="s">
        <v>6956</v>
      </c>
      <c r="Y352" s="871" t="s">
        <v>326</v>
      </c>
    </row>
    <row r="353" spans="1:25" ht="118.5" customHeight="1">
      <c r="A353" s="871">
        <v>2018</v>
      </c>
      <c r="B353" s="451" t="s">
        <v>8142</v>
      </c>
      <c r="C353" s="271" t="s">
        <v>5359</v>
      </c>
      <c r="D353" s="451" t="s">
        <v>6851</v>
      </c>
      <c r="E353" s="271" t="s">
        <v>6949</v>
      </c>
      <c r="F353" s="451" t="s">
        <v>8154</v>
      </c>
      <c r="G353" s="446">
        <v>7000000</v>
      </c>
      <c r="H353" s="447">
        <v>7000000</v>
      </c>
      <c r="I353" s="871" t="s">
        <v>6952</v>
      </c>
      <c r="J353" s="871" t="s">
        <v>6952</v>
      </c>
      <c r="K353" s="452" t="s">
        <v>8146</v>
      </c>
      <c r="L353" s="453">
        <v>43389</v>
      </c>
      <c r="M353" s="453">
        <v>43465</v>
      </c>
      <c r="N353" s="459">
        <v>0</v>
      </c>
      <c r="O353" s="871" t="s">
        <v>6952</v>
      </c>
      <c r="P353" s="871" t="s">
        <v>6954</v>
      </c>
      <c r="Q353" s="871" t="s">
        <v>6952</v>
      </c>
      <c r="R353" s="871" t="s">
        <v>6952</v>
      </c>
      <c r="S353" s="871" t="s">
        <v>6977</v>
      </c>
      <c r="T353" s="453" t="s">
        <v>6978</v>
      </c>
      <c r="U353" s="871" t="s">
        <v>6952</v>
      </c>
      <c r="V353" s="871" t="s">
        <v>6956</v>
      </c>
      <c r="W353" s="871" t="s">
        <v>326</v>
      </c>
      <c r="X353" s="871" t="s">
        <v>6956</v>
      </c>
      <c r="Y353" s="871" t="s">
        <v>326</v>
      </c>
    </row>
    <row r="354" spans="1:25" ht="118.5" customHeight="1">
      <c r="A354" s="871">
        <v>2018</v>
      </c>
      <c r="B354" s="451" t="s">
        <v>8155</v>
      </c>
      <c r="C354" s="271" t="s">
        <v>5360</v>
      </c>
      <c r="D354" s="451" t="s">
        <v>6846</v>
      </c>
      <c r="E354" s="271" t="s">
        <v>6949</v>
      </c>
      <c r="F354" s="451" t="s">
        <v>8156</v>
      </c>
      <c r="G354" s="446">
        <v>17400000</v>
      </c>
      <c r="H354" s="447">
        <v>17400000</v>
      </c>
      <c r="I354" s="871" t="s">
        <v>6952</v>
      </c>
      <c r="J354" s="871" t="s">
        <v>6952</v>
      </c>
      <c r="K354" s="452" t="s">
        <v>8157</v>
      </c>
      <c r="L354" s="453">
        <v>43384</v>
      </c>
      <c r="M354" s="453">
        <v>43465</v>
      </c>
      <c r="N354" s="459">
        <v>0</v>
      </c>
      <c r="O354" s="871" t="s">
        <v>6952</v>
      </c>
      <c r="P354" s="871" t="s">
        <v>6954</v>
      </c>
      <c r="Q354" s="871" t="s">
        <v>6952</v>
      </c>
      <c r="R354" s="871" t="s">
        <v>6952</v>
      </c>
      <c r="S354" s="871" t="s">
        <v>6977</v>
      </c>
      <c r="T354" s="453" t="s">
        <v>6978</v>
      </c>
      <c r="U354" s="871" t="s">
        <v>6952</v>
      </c>
      <c r="V354" s="871" t="s">
        <v>6956</v>
      </c>
      <c r="W354" s="871" t="s">
        <v>326</v>
      </c>
      <c r="X354" s="871" t="s">
        <v>6956</v>
      </c>
      <c r="Y354" s="871" t="s">
        <v>326</v>
      </c>
    </row>
    <row r="355" spans="1:25" ht="118.5" customHeight="1">
      <c r="A355" s="871">
        <v>2018</v>
      </c>
      <c r="B355" s="451" t="s">
        <v>8158</v>
      </c>
      <c r="C355" s="271" t="s">
        <v>5361</v>
      </c>
      <c r="D355" s="451" t="s">
        <v>6846</v>
      </c>
      <c r="E355" s="271" t="s">
        <v>6949</v>
      </c>
      <c r="F355" s="451" t="s">
        <v>5798</v>
      </c>
      <c r="G355" s="446">
        <v>19500000</v>
      </c>
      <c r="H355" s="447">
        <v>19500000</v>
      </c>
      <c r="I355" s="871" t="s">
        <v>6952</v>
      </c>
      <c r="J355" s="871" t="s">
        <v>6952</v>
      </c>
      <c r="K355" s="452" t="s">
        <v>8157</v>
      </c>
      <c r="L355" s="453">
        <v>43390</v>
      </c>
      <c r="M355" s="453">
        <v>43465</v>
      </c>
      <c r="N355" s="459">
        <v>0</v>
      </c>
      <c r="O355" s="871" t="s">
        <v>6952</v>
      </c>
      <c r="P355" s="871" t="s">
        <v>6954</v>
      </c>
      <c r="Q355" s="871" t="s">
        <v>6952</v>
      </c>
      <c r="R355" s="871" t="s">
        <v>6952</v>
      </c>
      <c r="S355" s="871" t="s">
        <v>6977</v>
      </c>
      <c r="T355" s="453" t="s">
        <v>6978</v>
      </c>
      <c r="U355" s="871" t="s">
        <v>6952</v>
      </c>
      <c r="V355" s="871" t="s">
        <v>6956</v>
      </c>
      <c r="W355" s="871" t="s">
        <v>326</v>
      </c>
      <c r="X355" s="871" t="s">
        <v>6956</v>
      </c>
      <c r="Y355" s="871" t="s">
        <v>326</v>
      </c>
    </row>
    <row r="356" spans="1:25" ht="118.5" customHeight="1">
      <c r="A356" s="871">
        <v>2018</v>
      </c>
      <c r="B356" s="451" t="s">
        <v>8150</v>
      </c>
      <c r="C356" s="271" t="s">
        <v>5362</v>
      </c>
      <c r="D356" s="451" t="s">
        <v>6846</v>
      </c>
      <c r="E356" s="271" t="s">
        <v>6949</v>
      </c>
      <c r="F356" s="451" t="s">
        <v>8159</v>
      </c>
      <c r="G356" s="446">
        <v>13500000</v>
      </c>
      <c r="H356" s="447">
        <v>13500000</v>
      </c>
      <c r="I356" s="871" t="s">
        <v>6952</v>
      </c>
      <c r="J356" s="871" t="s">
        <v>6952</v>
      </c>
      <c r="K356" s="452" t="s">
        <v>8157</v>
      </c>
      <c r="L356" s="453">
        <v>43398</v>
      </c>
      <c r="M356" s="453">
        <v>43465</v>
      </c>
      <c r="N356" s="459">
        <v>0</v>
      </c>
      <c r="O356" s="871" t="s">
        <v>6952</v>
      </c>
      <c r="P356" s="871" t="s">
        <v>6954</v>
      </c>
      <c r="Q356" s="871" t="s">
        <v>6952</v>
      </c>
      <c r="R356" s="871" t="s">
        <v>6952</v>
      </c>
      <c r="S356" s="871" t="s">
        <v>6977</v>
      </c>
      <c r="T356" s="453" t="s">
        <v>6978</v>
      </c>
      <c r="U356" s="871" t="s">
        <v>6952</v>
      </c>
      <c r="V356" s="871" t="s">
        <v>6956</v>
      </c>
      <c r="W356" s="871" t="s">
        <v>326</v>
      </c>
      <c r="X356" s="871" t="s">
        <v>6956</v>
      </c>
      <c r="Y356" s="871" t="s">
        <v>326</v>
      </c>
    </row>
    <row r="357" spans="1:25" ht="118.5" customHeight="1">
      <c r="A357" s="871">
        <v>2018</v>
      </c>
      <c r="B357" s="451" t="s">
        <v>8160</v>
      </c>
      <c r="C357" s="271" t="s">
        <v>5363</v>
      </c>
      <c r="D357" s="451" t="s">
        <v>6846</v>
      </c>
      <c r="E357" s="271" t="s">
        <v>6949</v>
      </c>
      <c r="F357" s="451" t="s">
        <v>8161</v>
      </c>
      <c r="G357" s="446">
        <v>15000000</v>
      </c>
      <c r="H357" s="447">
        <v>15000000</v>
      </c>
      <c r="I357" s="871" t="s">
        <v>6952</v>
      </c>
      <c r="J357" s="871" t="s">
        <v>6952</v>
      </c>
      <c r="K357" s="452" t="s">
        <v>8157</v>
      </c>
      <c r="L357" s="453">
        <v>43389</v>
      </c>
      <c r="M357" s="453">
        <v>43465</v>
      </c>
      <c r="N357" s="459">
        <v>0</v>
      </c>
      <c r="O357" s="871" t="s">
        <v>6952</v>
      </c>
      <c r="P357" s="871" t="s">
        <v>6954</v>
      </c>
      <c r="Q357" s="871" t="s">
        <v>6952</v>
      </c>
      <c r="R357" s="871" t="s">
        <v>6952</v>
      </c>
      <c r="S357" s="871" t="s">
        <v>6977</v>
      </c>
      <c r="T357" s="453" t="s">
        <v>6978</v>
      </c>
      <c r="U357" s="871" t="s">
        <v>6952</v>
      </c>
      <c r="V357" s="871" t="s">
        <v>6956</v>
      </c>
      <c r="W357" s="871" t="s">
        <v>326</v>
      </c>
      <c r="X357" s="871" t="s">
        <v>6956</v>
      </c>
      <c r="Y357" s="871" t="s">
        <v>326</v>
      </c>
    </row>
    <row r="358" spans="1:25" ht="118.5" customHeight="1">
      <c r="A358" s="871">
        <v>2018</v>
      </c>
      <c r="B358" s="451" t="s">
        <v>8160</v>
      </c>
      <c r="C358" s="271" t="s">
        <v>5363</v>
      </c>
      <c r="D358" s="451" t="s">
        <v>6846</v>
      </c>
      <c r="E358" s="271" t="s">
        <v>6949</v>
      </c>
      <c r="F358" s="451" t="s">
        <v>8161</v>
      </c>
      <c r="G358" s="446">
        <v>15000000</v>
      </c>
      <c r="H358" s="447">
        <v>15000000</v>
      </c>
      <c r="I358" s="871" t="s">
        <v>6952</v>
      </c>
      <c r="J358" s="871" t="s">
        <v>6952</v>
      </c>
      <c r="K358" s="452" t="s">
        <v>8157</v>
      </c>
      <c r="L358" s="453">
        <v>43389</v>
      </c>
      <c r="M358" s="453">
        <v>43465</v>
      </c>
      <c r="N358" s="459">
        <v>0</v>
      </c>
      <c r="O358" s="871" t="s">
        <v>6952</v>
      </c>
      <c r="P358" s="871" t="s">
        <v>6954</v>
      </c>
      <c r="Q358" s="871" t="s">
        <v>6952</v>
      </c>
      <c r="R358" s="871" t="s">
        <v>6952</v>
      </c>
      <c r="S358" s="871" t="s">
        <v>6977</v>
      </c>
      <c r="T358" s="453" t="s">
        <v>6978</v>
      </c>
      <c r="U358" s="871" t="s">
        <v>6952</v>
      </c>
      <c r="V358" s="871" t="s">
        <v>6956</v>
      </c>
      <c r="W358" s="871" t="s">
        <v>326</v>
      </c>
      <c r="X358" s="871" t="s">
        <v>6956</v>
      </c>
      <c r="Y358" s="871" t="s">
        <v>326</v>
      </c>
    </row>
    <row r="359" spans="1:25" ht="118.5" customHeight="1">
      <c r="A359" s="871">
        <v>2018</v>
      </c>
      <c r="B359" s="451" t="s">
        <v>8162</v>
      </c>
      <c r="C359" s="271" t="s">
        <v>8163</v>
      </c>
      <c r="D359" s="451" t="s">
        <v>6846</v>
      </c>
      <c r="E359" s="271" t="s">
        <v>6949</v>
      </c>
      <c r="F359" s="451" t="s">
        <v>8164</v>
      </c>
      <c r="G359" s="446">
        <v>18000000</v>
      </c>
      <c r="H359" s="447">
        <v>18000000</v>
      </c>
      <c r="I359" s="871" t="s">
        <v>6952</v>
      </c>
      <c r="J359" s="871" t="s">
        <v>6952</v>
      </c>
      <c r="K359" s="452" t="s">
        <v>8157</v>
      </c>
      <c r="L359" s="453">
        <v>43396</v>
      </c>
      <c r="M359" s="453">
        <v>43465</v>
      </c>
      <c r="N359" s="459">
        <v>0</v>
      </c>
      <c r="O359" s="871" t="s">
        <v>6952</v>
      </c>
      <c r="P359" s="871" t="s">
        <v>6954</v>
      </c>
      <c r="Q359" s="871" t="s">
        <v>6952</v>
      </c>
      <c r="R359" s="871" t="s">
        <v>6952</v>
      </c>
      <c r="S359" s="871" t="s">
        <v>6977</v>
      </c>
      <c r="T359" s="453" t="s">
        <v>6978</v>
      </c>
      <c r="U359" s="871" t="s">
        <v>6952</v>
      </c>
      <c r="V359" s="871" t="s">
        <v>6956</v>
      </c>
      <c r="W359" s="871" t="s">
        <v>326</v>
      </c>
      <c r="X359" s="871" t="s">
        <v>6956</v>
      </c>
      <c r="Y359" s="871" t="s">
        <v>326</v>
      </c>
    </row>
    <row r="360" spans="1:25" ht="118.5" customHeight="1">
      <c r="A360" s="871">
        <v>2018</v>
      </c>
      <c r="B360" s="451" t="s">
        <v>8165</v>
      </c>
      <c r="C360" s="271" t="s">
        <v>5365</v>
      </c>
      <c r="D360" s="451" t="s">
        <v>6851</v>
      </c>
      <c r="E360" s="271" t="s">
        <v>6949</v>
      </c>
      <c r="F360" s="451" t="s">
        <v>8166</v>
      </c>
      <c r="G360" s="446">
        <v>4080000</v>
      </c>
      <c r="H360" s="447">
        <v>4080000</v>
      </c>
      <c r="I360" s="871" t="s">
        <v>6952</v>
      </c>
      <c r="J360" s="871" t="s">
        <v>6952</v>
      </c>
      <c r="K360" s="452" t="s">
        <v>8167</v>
      </c>
      <c r="L360" s="453">
        <v>43399</v>
      </c>
      <c r="M360" s="453">
        <v>43465</v>
      </c>
      <c r="N360" s="459">
        <v>0</v>
      </c>
      <c r="O360" s="871" t="s">
        <v>6952</v>
      </c>
      <c r="P360" s="871" t="s">
        <v>6954</v>
      </c>
      <c r="Q360" s="871" t="s">
        <v>6952</v>
      </c>
      <c r="R360" s="871" t="s">
        <v>6952</v>
      </c>
      <c r="S360" s="871" t="s">
        <v>6977</v>
      </c>
      <c r="T360" s="453" t="s">
        <v>6978</v>
      </c>
      <c r="U360" s="871" t="s">
        <v>6952</v>
      </c>
      <c r="V360" s="871" t="s">
        <v>6956</v>
      </c>
      <c r="W360" s="871" t="s">
        <v>326</v>
      </c>
      <c r="X360" s="871" t="s">
        <v>6956</v>
      </c>
      <c r="Y360" s="871" t="s">
        <v>326</v>
      </c>
    </row>
    <row r="361" spans="1:25" ht="118.5" customHeight="1">
      <c r="A361" s="871">
        <v>2018</v>
      </c>
      <c r="B361" s="451" t="s">
        <v>8168</v>
      </c>
      <c r="C361" s="271" t="s">
        <v>5340</v>
      </c>
      <c r="D361" s="451" t="s">
        <v>6851</v>
      </c>
      <c r="E361" s="271" t="s">
        <v>6949</v>
      </c>
      <c r="F361" s="451" t="s">
        <v>8169</v>
      </c>
      <c r="G361" s="446">
        <v>9533325</v>
      </c>
      <c r="H361" s="447">
        <v>9533325</v>
      </c>
      <c r="I361" s="871" t="s">
        <v>6952</v>
      </c>
      <c r="J361" s="871" t="s">
        <v>6952</v>
      </c>
      <c r="K361" s="452" t="s">
        <v>8170</v>
      </c>
      <c r="L361" s="453">
        <v>43399</v>
      </c>
      <c r="M361" s="453">
        <v>43490</v>
      </c>
      <c r="N361" s="459" t="s">
        <v>8171</v>
      </c>
      <c r="O361" s="871" t="s">
        <v>8172</v>
      </c>
      <c r="P361" s="871" t="s">
        <v>6954</v>
      </c>
      <c r="Q361" s="871" t="s">
        <v>6952</v>
      </c>
      <c r="R361" s="871" t="s">
        <v>6952</v>
      </c>
      <c r="S361" s="871" t="s">
        <v>6977</v>
      </c>
      <c r="T361" s="453" t="s">
        <v>6978</v>
      </c>
      <c r="U361" s="871" t="s">
        <v>6952</v>
      </c>
      <c r="V361" s="871" t="s">
        <v>6956</v>
      </c>
      <c r="W361" s="871" t="s">
        <v>326</v>
      </c>
      <c r="X361" s="871" t="s">
        <v>6956</v>
      </c>
      <c r="Y361" s="871" t="s">
        <v>326</v>
      </c>
    </row>
    <row r="362" spans="1:25" ht="118.5" customHeight="1">
      <c r="A362" s="871">
        <v>2018</v>
      </c>
      <c r="B362" s="451" t="s">
        <v>8173</v>
      </c>
      <c r="C362" s="271" t="s">
        <v>8174</v>
      </c>
      <c r="D362" s="451" t="s">
        <v>6821</v>
      </c>
      <c r="E362" s="271" t="s">
        <v>6949</v>
      </c>
      <c r="F362" s="451" t="s">
        <v>8175</v>
      </c>
      <c r="G362" s="446">
        <v>884418477</v>
      </c>
      <c r="H362" s="447">
        <v>398074377</v>
      </c>
      <c r="I362" s="871" t="s">
        <v>6952</v>
      </c>
      <c r="J362" s="871" t="s">
        <v>6952</v>
      </c>
      <c r="K362" s="452">
        <v>17.466666666666665</v>
      </c>
      <c r="L362" s="457">
        <v>43034</v>
      </c>
      <c r="M362" s="457">
        <v>43558</v>
      </c>
      <c r="N362" s="458">
        <v>115094377</v>
      </c>
      <c r="O362" s="871" t="s">
        <v>8176</v>
      </c>
      <c r="P362" s="871" t="s">
        <v>6954</v>
      </c>
      <c r="Q362" s="871" t="s">
        <v>6952</v>
      </c>
      <c r="R362" s="871" t="s">
        <v>6952</v>
      </c>
      <c r="S362" s="871" t="s">
        <v>7970</v>
      </c>
      <c r="T362" s="453" t="s">
        <v>6952</v>
      </c>
      <c r="U362" s="871" t="s">
        <v>6952</v>
      </c>
      <c r="V362" s="871" t="s">
        <v>6956</v>
      </c>
      <c r="W362" s="871" t="s">
        <v>326</v>
      </c>
      <c r="X362" s="871" t="s">
        <v>6956</v>
      </c>
      <c r="Y362" s="871" t="s">
        <v>326</v>
      </c>
    </row>
    <row r="363" spans="1:25" ht="118.5" customHeight="1">
      <c r="A363" s="871">
        <v>2018</v>
      </c>
      <c r="B363" s="451" t="s">
        <v>8177</v>
      </c>
      <c r="C363" s="271" t="s">
        <v>8178</v>
      </c>
      <c r="D363" s="451" t="s">
        <v>6821</v>
      </c>
      <c r="E363" s="271" t="s">
        <v>6949</v>
      </c>
      <c r="F363" s="451" t="s">
        <v>8179</v>
      </c>
      <c r="G363" s="446">
        <v>884418477</v>
      </c>
      <c r="H363" s="447">
        <v>22263100</v>
      </c>
      <c r="I363" s="871" t="s">
        <v>6952</v>
      </c>
      <c r="J363" s="871" t="s">
        <v>6952</v>
      </c>
      <c r="K363" s="452">
        <v>4.666666666666667</v>
      </c>
      <c r="L363" s="453">
        <v>43399</v>
      </c>
      <c r="M363" s="457">
        <v>43539</v>
      </c>
      <c r="N363" s="458">
        <v>0</v>
      </c>
      <c r="O363" s="871" t="s">
        <v>8180</v>
      </c>
      <c r="P363" s="871" t="s">
        <v>6954</v>
      </c>
      <c r="Q363" s="871" t="s">
        <v>6952</v>
      </c>
      <c r="R363" s="871" t="s">
        <v>6952</v>
      </c>
      <c r="S363" s="871" t="s">
        <v>7970</v>
      </c>
      <c r="T363" s="453" t="s">
        <v>6952</v>
      </c>
      <c r="U363" s="871" t="s">
        <v>6952</v>
      </c>
      <c r="V363" s="871" t="s">
        <v>6956</v>
      </c>
      <c r="W363" s="871" t="s">
        <v>326</v>
      </c>
      <c r="X363" s="871" t="s">
        <v>6956</v>
      </c>
      <c r="Y363" s="871" t="s">
        <v>326</v>
      </c>
    </row>
    <row r="364" spans="1:25" ht="118.5" customHeight="1">
      <c r="A364" s="871">
        <v>2018</v>
      </c>
      <c r="B364" s="451" t="s">
        <v>8181</v>
      </c>
      <c r="C364" s="271" t="s">
        <v>8182</v>
      </c>
      <c r="D364" s="451" t="s">
        <v>6821</v>
      </c>
      <c r="E364" s="271" t="s">
        <v>6949</v>
      </c>
      <c r="F364" s="451" t="s">
        <v>8183</v>
      </c>
      <c r="G364" s="446">
        <v>884418477</v>
      </c>
      <c r="H364" s="447">
        <v>235650200</v>
      </c>
      <c r="I364" s="871" t="s">
        <v>6952</v>
      </c>
      <c r="J364" s="871" t="s">
        <v>6952</v>
      </c>
      <c r="K364" s="452">
        <v>5.1333333333333337</v>
      </c>
      <c r="L364" s="453">
        <v>43399</v>
      </c>
      <c r="M364" s="453">
        <v>43553</v>
      </c>
      <c r="N364" s="458">
        <v>0</v>
      </c>
      <c r="O364" s="871" t="s">
        <v>6952</v>
      </c>
      <c r="P364" s="871" t="s">
        <v>6954</v>
      </c>
      <c r="Q364" s="871" t="s">
        <v>6952</v>
      </c>
      <c r="R364" s="871" t="s">
        <v>6952</v>
      </c>
      <c r="S364" s="871" t="s">
        <v>7970</v>
      </c>
      <c r="T364" s="453" t="s">
        <v>6952</v>
      </c>
      <c r="U364" s="871" t="s">
        <v>6952</v>
      </c>
      <c r="V364" s="871" t="s">
        <v>6956</v>
      </c>
      <c r="W364" s="871" t="s">
        <v>326</v>
      </c>
      <c r="X364" s="871" t="s">
        <v>6956</v>
      </c>
      <c r="Y364" s="871" t="s">
        <v>326</v>
      </c>
    </row>
    <row r="365" spans="1:25" ht="118.5" customHeight="1">
      <c r="A365" s="871">
        <v>2018</v>
      </c>
      <c r="B365" s="451" t="s">
        <v>8184</v>
      </c>
      <c r="C365" s="271" t="s">
        <v>8185</v>
      </c>
      <c r="D365" s="451" t="s">
        <v>6821</v>
      </c>
      <c r="E365" s="271" t="s">
        <v>6949</v>
      </c>
      <c r="F365" s="451" t="s">
        <v>8183</v>
      </c>
      <c r="G365" s="446">
        <v>884418477</v>
      </c>
      <c r="H365" s="447">
        <v>228430800</v>
      </c>
      <c r="I365" s="871" t="s">
        <v>6952</v>
      </c>
      <c r="J365" s="871" t="s">
        <v>6952</v>
      </c>
      <c r="K365" s="452">
        <v>5.1333333333333337</v>
      </c>
      <c r="L365" s="457">
        <v>43399</v>
      </c>
      <c r="M365" s="457">
        <v>43553</v>
      </c>
      <c r="N365" s="458">
        <v>0</v>
      </c>
      <c r="O365" s="871" t="s">
        <v>6952</v>
      </c>
      <c r="P365" s="871" t="s">
        <v>6954</v>
      </c>
      <c r="Q365" s="871"/>
      <c r="R365" s="871" t="s">
        <v>6952</v>
      </c>
      <c r="S365" s="871" t="s">
        <v>7970</v>
      </c>
      <c r="T365" s="453" t="s">
        <v>6952</v>
      </c>
      <c r="U365" s="871" t="s">
        <v>6952</v>
      </c>
      <c r="V365" s="871" t="s">
        <v>6956</v>
      </c>
      <c r="W365" s="871" t="s">
        <v>326</v>
      </c>
      <c r="X365" s="871" t="s">
        <v>6956</v>
      </c>
      <c r="Y365" s="871" t="s">
        <v>326</v>
      </c>
    </row>
    <row r="366" spans="1:25" ht="118.5" customHeight="1">
      <c r="A366" s="871">
        <v>2018</v>
      </c>
      <c r="B366" s="451" t="s">
        <v>8186</v>
      </c>
      <c r="C366" s="271" t="s">
        <v>5369</v>
      </c>
      <c r="D366" s="451" t="s">
        <v>6804</v>
      </c>
      <c r="E366" s="271" t="s">
        <v>6949</v>
      </c>
      <c r="F366" s="451" t="s">
        <v>8187</v>
      </c>
      <c r="G366" s="446"/>
      <c r="H366" s="447">
        <v>586807329</v>
      </c>
      <c r="I366" s="871" t="s">
        <v>6952</v>
      </c>
      <c r="J366" s="871" t="s">
        <v>6952</v>
      </c>
      <c r="K366" s="452" t="s">
        <v>8188</v>
      </c>
      <c r="L366" s="453">
        <v>43405</v>
      </c>
      <c r="M366" s="453">
        <v>43628</v>
      </c>
      <c r="N366" s="458">
        <v>0</v>
      </c>
      <c r="O366" s="871" t="s">
        <v>6952</v>
      </c>
      <c r="P366" s="871" t="s">
        <v>6954</v>
      </c>
      <c r="Q366" s="871"/>
      <c r="R366" s="871" t="s">
        <v>6952</v>
      </c>
      <c r="S366" s="871" t="s">
        <v>8189</v>
      </c>
      <c r="T366" s="453" t="s">
        <v>8190</v>
      </c>
      <c r="U366" s="871" t="s">
        <v>6952</v>
      </c>
      <c r="V366" s="871" t="s">
        <v>6956</v>
      </c>
      <c r="W366" s="871" t="s">
        <v>6952</v>
      </c>
      <c r="X366" s="871" t="s">
        <v>6956</v>
      </c>
      <c r="Y366" s="871" t="s">
        <v>326</v>
      </c>
    </row>
    <row r="367" spans="1:25" ht="118.5" customHeight="1">
      <c r="A367" s="871">
        <v>2018</v>
      </c>
      <c r="B367" s="451" t="s">
        <v>8191</v>
      </c>
      <c r="C367" s="271" t="s">
        <v>5251</v>
      </c>
      <c r="D367" s="451" t="s">
        <v>6846</v>
      </c>
      <c r="E367" s="271" t="s">
        <v>6949</v>
      </c>
      <c r="F367" s="451" t="s">
        <v>7431</v>
      </c>
      <c r="G367" s="446">
        <v>12750000</v>
      </c>
      <c r="H367" s="447">
        <v>12750000</v>
      </c>
      <c r="I367" s="871" t="s">
        <v>6952</v>
      </c>
      <c r="J367" s="871" t="s">
        <v>6952</v>
      </c>
      <c r="K367" s="452" t="s">
        <v>8192</v>
      </c>
      <c r="L367" s="453">
        <v>43405</v>
      </c>
      <c r="M367" s="453">
        <v>43490</v>
      </c>
      <c r="N367" s="459" t="s">
        <v>8193</v>
      </c>
      <c r="O367" s="871" t="s">
        <v>8194</v>
      </c>
      <c r="P367" s="871" t="s">
        <v>6954</v>
      </c>
      <c r="Q367" s="871" t="s">
        <v>6952</v>
      </c>
      <c r="R367" s="871" t="s">
        <v>6952</v>
      </c>
      <c r="S367" s="871" t="s">
        <v>6977</v>
      </c>
      <c r="T367" s="453" t="s">
        <v>6978</v>
      </c>
      <c r="U367" s="871" t="s">
        <v>6952</v>
      </c>
      <c r="V367" s="871" t="s">
        <v>6956</v>
      </c>
      <c r="W367" s="871" t="s">
        <v>326</v>
      </c>
      <c r="X367" s="871" t="s">
        <v>6956</v>
      </c>
      <c r="Y367" s="871" t="s">
        <v>326</v>
      </c>
    </row>
    <row r="368" spans="1:25" ht="118.5" customHeight="1">
      <c r="A368" s="871">
        <v>2018</v>
      </c>
      <c r="B368" s="451" t="s">
        <v>8195</v>
      </c>
      <c r="C368" s="271" t="s">
        <v>8196</v>
      </c>
      <c r="D368" s="451" t="s">
        <v>6846</v>
      </c>
      <c r="E368" s="271" t="s">
        <v>6949</v>
      </c>
      <c r="F368" s="451" t="s">
        <v>8197</v>
      </c>
      <c r="G368" s="446">
        <v>9000000</v>
      </c>
      <c r="H368" s="447">
        <v>9000000</v>
      </c>
      <c r="I368" s="871" t="s">
        <v>6952</v>
      </c>
      <c r="J368" s="871" t="s">
        <v>6952</v>
      </c>
      <c r="K368" s="452" t="s">
        <v>8192</v>
      </c>
      <c r="L368" s="453">
        <v>43405</v>
      </c>
      <c r="M368" s="453">
        <v>43465</v>
      </c>
      <c r="N368" s="459">
        <v>0</v>
      </c>
      <c r="O368" s="871" t="s">
        <v>6952</v>
      </c>
      <c r="P368" s="871" t="s">
        <v>6954</v>
      </c>
      <c r="Q368" s="871" t="s">
        <v>6952</v>
      </c>
      <c r="R368" s="871" t="s">
        <v>6952</v>
      </c>
      <c r="S368" s="871" t="s">
        <v>6977</v>
      </c>
      <c r="T368" s="453" t="s">
        <v>6978</v>
      </c>
      <c r="U368" s="871" t="s">
        <v>6952</v>
      </c>
      <c r="V368" s="871" t="s">
        <v>6956</v>
      </c>
      <c r="W368" s="871" t="s">
        <v>326</v>
      </c>
      <c r="X368" s="871" t="s">
        <v>6956</v>
      </c>
      <c r="Y368" s="871" t="s">
        <v>326</v>
      </c>
    </row>
    <row r="369" spans="1:25" ht="118.5" customHeight="1">
      <c r="A369" s="871">
        <v>2018</v>
      </c>
      <c r="B369" s="451" t="s">
        <v>8198</v>
      </c>
      <c r="C369" s="271" t="s">
        <v>5370</v>
      </c>
      <c r="D369" s="451" t="s">
        <v>6846</v>
      </c>
      <c r="E369" s="271" t="s">
        <v>6949</v>
      </c>
      <c r="F369" s="451" t="s">
        <v>5862</v>
      </c>
      <c r="G369" s="446">
        <v>12133342</v>
      </c>
      <c r="H369" s="447">
        <v>12133342</v>
      </c>
      <c r="I369" s="871" t="s">
        <v>6952</v>
      </c>
      <c r="J369" s="871" t="s">
        <v>6952</v>
      </c>
      <c r="K369" s="452" t="s">
        <v>8199</v>
      </c>
      <c r="L369" s="453">
        <v>43405</v>
      </c>
      <c r="M369" s="453">
        <v>43460</v>
      </c>
      <c r="N369" s="459">
        <v>0</v>
      </c>
      <c r="O369" s="871" t="s">
        <v>6952</v>
      </c>
      <c r="P369" s="871" t="s">
        <v>6954</v>
      </c>
      <c r="Q369" s="871" t="s">
        <v>6952</v>
      </c>
      <c r="R369" s="871" t="s">
        <v>6952</v>
      </c>
      <c r="S369" s="871" t="s">
        <v>6977</v>
      </c>
      <c r="T369" s="453" t="s">
        <v>6978</v>
      </c>
      <c r="U369" s="871" t="s">
        <v>6952</v>
      </c>
      <c r="V369" s="871" t="s">
        <v>6956</v>
      </c>
      <c r="W369" s="871" t="s">
        <v>326</v>
      </c>
      <c r="X369" s="871" t="s">
        <v>6956</v>
      </c>
      <c r="Y369" s="871" t="s">
        <v>326</v>
      </c>
    </row>
    <row r="370" spans="1:25" ht="118.5" customHeight="1">
      <c r="A370" s="871">
        <v>2018</v>
      </c>
      <c r="B370" s="451" t="s">
        <v>8200</v>
      </c>
      <c r="C370" s="271" t="s">
        <v>5342</v>
      </c>
      <c r="D370" s="451" t="s">
        <v>6846</v>
      </c>
      <c r="E370" s="271" t="s">
        <v>6949</v>
      </c>
      <c r="F370" s="451" t="s">
        <v>5846</v>
      </c>
      <c r="G370" s="446">
        <v>10200000</v>
      </c>
      <c r="H370" s="447">
        <v>10200000</v>
      </c>
      <c r="I370" s="871" t="s">
        <v>6952</v>
      </c>
      <c r="J370" s="871" t="s">
        <v>6952</v>
      </c>
      <c r="K370" s="452" t="s">
        <v>8201</v>
      </c>
      <c r="L370" s="453">
        <v>43413</v>
      </c>
      <c r="M370" s="453">
        <v>43465</v>
      </c>
      <c r="N370" s="459">
        <v>0</v>
      </c>
      <c r="O370" s="871" t="s">
        <v>6952</v>
      </c>
      <c r="P370" s="871" t="s">
        <v>6954</v>
      </c>
      <c r="Q370" s="871" t="s">
        <v>6952</v>
      </c>
      <c r="R370" s="871" t="s">
        <v>6952</v>
      </c>
      <c r="S370" s="871" t="s">
        <v>6977</v>
      </c>
      <c r="T370" s="453" t="s">
        <v>6978</v>
      </c>
      <c r="U370" s="871" t="s">
        <v>6952</v>
      </c>
      <c r="V370" s="871" t="s">
        <v>6956</v>
      </c>
      <c r="W370" s="871" t="s">
        <v>326</v>
      </c>
      <c r="X370" s="871" t="s">
        <v>6956</v>
      </c>
      <c r="Y370" s="871" t="s">
        <v>326</v>
      </c>
    </row>
    <row r="371" spans="1:25" ht="118.5" customHeight="1">
      <c r="A371" s="871">
        <v>2018</v>
      </c>
      <c r="B371" s="451" t="s">
        <v>8202</v>
      </c>
      <c r="C371" s="271" t="s">
        <v>5371</v>
      </c>
      <c r="D371" s="451" t="s">
        <v>6846</v>
      </c>
      <c r="E371" s="271" t="s">
        <v>6949</v>
      </c>
      <c r="F371" s="451" t="s">
        <v>8203</v>
      </c>
      <c r="G371" s="446">
        <v>9333342</v>
      </c>
      <c r="H371" s="447">
        <v>9333342</v>
      </c>
      <c r="I371" s="871" t="s">
        <v>6952</v>
      </c>
      <c r="J371" s="871" t="s">
        <v>6952</v>
      </c>
      <c r="K371" s="452" t="s">
        <v>8204</v>
      </c>
      <c r="L371" s="453">
        <v>43414</v>
      </c>
      <c r="M371" s="453">
        <v>43465</v>
      </c>
      <c r="N371" s="459">
        <v>0</v>
      </c>
      <c r="O371" s="871" t="s">
        <v>6952</v>
      </c>
      <c r="P371" s="871" t="s">
        <v>6954</v>
      </c>
      <c r="Q371" s="871" t="s">
        <v>6952</v>
      </c>
      <c r="R371" s="871" t="s">
        <v>6952</v>
      </c>
      <c r="S371" s="871" t="s">
        <v>6977</v>
      </c>
      <c r="T371" s="453" t="s">
        <v>6978</v>
      </c>
      <c r="U371" s="871" t="s">
        <v>6952</v>
      </c>
      <c r="V371" s="871" t="s">
        <v>6956</v>
      </c>
      <c r="W371" s="871" t="s">
        <v>326</v>
      </c>
      <c r="X371" s="871" t="s">
        <v>6956</v>
      </c>
      <c r="Y371" s="871" t="s">
        <v>326</v>
      </c>
    </row>
    <row r="372" spans="1:25" ht="118.5" customHeight="1">
      <c r="A372" s="871">
        <v>2018</v>
      </c>
      <c r="B372" s="451" t="s">
        <v>8205</v>
      </c>
      <c r="C372" s="271" t="s">
        <v>5372</v>
      </c>
      <c r="D372" s="451" t="s">
        <v>6851</v>
      </c>
      <c r="E372" s="271" t="s">
        <v>6949</v>
      </c>
      <c r="F372" s="451" t="s">
        <v>5822</v>
      </c>
      <c r="G372" s="446">
        <v>5939983</v>
      </c>
      <c r="H372" s="447">
        <v>5939983</v>
      </c>
      <c r="I372" s="871" t="s">
        <v>6952</v>
      </c>
      <c r="J372" s="871" t="s">
        <v>6952</v>
      </c>
      <c r="K372" s="452" t="s">
        <v>8199</v>
      </c>
      <c r="L372" s="453">
        <v>43406</v>
      </c>
      <c r="M372" s="453">
        <v>43490</v>
      </c>
      <c r="N372" s="459" t="s">
        <v>8206</v>
      </c>
      <c r="O372" s="871" t="s">
        <v>8207</v>
      </c>
      <c r="P372" s="871" t="s">
        <v>6954</v>
      </c>
      <c r="Q372" s="871" t="s">
        <v>6952</v>
      </c>
      <c r="R372" s="871" t="s">
        <v>6952</v>
      </c>
      <c r="S372" s="871" t="s">
        <v>6977</v>
      </c>
      <c r="T372" s="453" t="s">
        <v>6978</v>
      </c>
      <c r="U372" s="871" t="s">
        <v>6952</v>
      </c>
      <c r="V372" s="871" t="s">
        <v>6956</v>
      </c>
      <c r="W372" s="871" t="s">
        <v>326</v>
      </c>
      <c r="X372" s="871" t="s">
        <v>6956</v>
      </c>
      <c r="Y372" s="871" t="s">
        <v>326</v>
      </c>
    </row>
    <row r="373" spans="1:25" ht="118.5" customHeight="1">
      <c r="A373" s="871">
        <v>2018</v>
      </c>
      <c r="B373" s="451" t="s">
        <v>8208</v>
      </c>
      <c r="C373" s="271" t="s">
        <v>5373</v>
      </c>
      <c r="D373" s="451" t="s">
        <v>6851</v>
      </c>
      <c r="E373" s="271" t="s">
        <v>6949</v>
      </c>
      <c r="F373" s="451" t="s">
        <v>7925</v>
      </c>
      <c r="G373" s="446">
        <v>6080000</v>
      </c>
      <c r="H373" s="447">
        <v>6080000</v>
      </c>
      <c r="I373" s="871" t="s">
        <v>6952</v>
      </c>
      <c r="J373" s="871" t="s">
        <v>6952</v>
      </c>
      <c r="K373" s="452" t="s">
        <v>8201</v>
      </c>
      <c r="L373" s="453">
        <v>43413</v>
      </c>
      <c r="M373" s="453">
        <v>43465</v>
      </c>
      <c r="N373" s="459">
        <v>0</v>
      </c>
      <c r="O373" s="871" t="s">
        <v>6952</v>
      </c>
      <c r="P373" s="871" t="s">
        <v>6954</v>
      </c>
      <c r="Q373" s="871" t="s">
        <v>6952</v>
      </c>
      <c r="R373" s="871" t="s">
        <v>6952</v>
      </c>
      <c r="S373" s="871" t="s">
        <v>6977</v>
      </c>
      <c r="T373" s="453" t="s">
        <v>6978</v>
      </c>
      <c r="U373" s="871" t="s">
        <v>6952</v>
      </c>
      <c r="V373" s="871" t="s">
        <v>6956</v>
      </c>
      <c r="W373" s="871" t="s">
        <v>326</v>
      </c>
      <c r="X373" s="871" t="s">
        <v>6956</v>
      </c>
      <c r="Y373" s="871" t="s">
        <v>326</v>
      </c>
    </row>
    <row r="374" spans="1:25" ht="118.5" customHeight="1">
      <c r="A374" s="871">
        <v>2018</v>
      </c>
      <c r="B374" s="451" t="s">
        <v>8209</v>
      </c>
      <c r="C374" s="271" t="s">
        <v>5374</v>
      </c>
      <c r="D374" s="451" t="s">
        <v>6846</v>
      </c>
      <c r="E374" s="271" t="s">
        <v>6949</v>
      </c>
      <c r="F374" s="451" t="s">
        <v>8210</v>
      </c>
      <c r="G374" s="446">
        <v>12000000</v>
      </c>
      <c r="H374" s="447">
        <v>12000000</v>
      </c>
      <c r="I374" s="871" t="s">
        <v>6952</v>
      </c>
      <c r="J374" s="871" t="s">
        <v>6952</v>
      </c>
      <c r="K374" s="452" t="s">
        <v>8201</v>
      </c>
      <c r="L374" s="453">
        <v>43410</v>
      </c>
      <c r="M374" s="453">
        <v>43465</v>
      </c>
      <c r="N374" s="459">
        <v>0</v>
      </c>
      <c r="O374" s="871" t="s">
        <v>6952</v>
      </c>
      <c r="P374" s="871" t="s">
        <v>6954</v>
      </c>
      <c r="Q374" s="871" t="s">
        <v>6952</v>
      </c>
      <c r="R374" s="871" t="s">
        <v>6952</v>
      </c>
      <c r="S374" s="871" t="s">
        <v>6977</v>
      </c>
      <c r="T374" s="453" t="s">
        <v>6978</v>
      </c>
      <c r="U374" s="871" t="s">
        <v>6952</v>
      </c>
      <c r="V374" s="871" t="s">
        <v>6956</v>
      </c>
      <c r="W374" s="871" t="s">
        <v>326</v>
      </c>
      <c r="X374" s="871" t="s">
        <v>6956</v>
      </c>
      <c r="Y374" s="871" t="s">
        <v>326</v>
      </c>
    </row>
    <row r="375" spans="1:25" ht="118.5" customHeight="1">
      <c r="A375" s="871">
        <v>2018</v>
      </c>
      <c r="B375" s="451" t="s">
        <v>8211</v>
      </c>
      <c r="C375" s="271" t="s">
        <v>5375</v>
      </c>
      <c r="D375" s="451" t="s">
        <v>6851</v>
      </c>
      <c r="E375" s="271" t="s">
        <v>6949</v>
      </c>
      <c r="F375" s="451" t="s">
        <v>5980</v>
      </c>
      <c r="G375" s="446">
        <v>3437481</v>
      </c>
      <c r="H375" s="447">
        <v>3437481</v>
      </c>
      <c r="I375" s="871" t="s">
        <v>6952</v>
      </c>
      <c r="J375" s="871" t="s">
        <v>6952</v>
      </c>
      <c r="K375" s="452" t="s">
        <v>8212</v>
      </c>
      <c r="L375" s="453">
        <v>43410</v>
      </c>
      <c r="M375" s="453">
        <v>43465</v>
      </c>
      <c r="N375" s="459">
        <v>0</v>
      </c>
      <c r="O375" s="871" t="s">
        <v>6952</v>
      </c>
      <c r="P375" s="871" t="s">
        <v>6954</v>
      </c>
      <c r="Q375" s="871" t="s">
        <v>6952</v>
      </c>
      <c r="R375" s="871" t="s">
        <v>6952</v>
      </c>
      <c r="S375" s="871" t="s">
        <v>6977</v>
      </c>
      <c r="T375" s="453" t="s">
        <v>6978</v>
      </c>
      <c r="U375" s="871" t="s">
        <v>6952</v>
      </c>
      <c r="V375" s="871" t="s">
        <v>6956</v>
      </c>
      <c r="W375" s="871" t="s">
        <v>326</v>
      </c>
      <c r="X375" s="871" t="s">
        <v>6956</v>
      </c>
      <c r="Y375" s="871" t="s">
        <v>326</v>
      </c>
    </row>
    <row r="376" spans="1:25" ht="118.5" customHeight="1">
      <c r="A376" s="871">
        <v>2018</v>
      </c>
      <c r="B376" s="451" t="s">
        <v>8213</v>
      </c>
      <c r="C376" s="271" t="s">
        <v>5376</v>
      </c>
      <c r="D376" s="451" t="s">
        <v>6846</v>
      </c>
      <c r="E376" s="271" t="s">
        <v>6949</v>
      </c>
      <c r="F376" s="451" t="s">
        <v>8214</v>
      </c>
      <c r="G376" s="446">
        <v>12000000</v>
      </c>
      <c r="H376" s="447">
        <v>12000000</v>
      </c>
      <c r="I376" s="871" t="s">
        <v>6952</v>
      </c>
      <c r="J376" s="871" t="s">
        <v>6952</v>
      </c>
      <c r="K376" s="452" t="s">
        <v>8201</v>
      </c>
      <c r="L376" s="453">
        <v>43411</v>
      </c>
      <c r="M376" s="453">
        <v>43465</v>
      </c>
      <c r="N376" s="459">
        <v>0</v>
      </c>
      <c r="O376" s="871" t="s">
        <v>6952</v>
      </c>
      <c r="P376" s="871" t="s">
        <v>6954</v>
      </c>
      <c r="Q376" s="871" t="s">
        <v>6952</v>
      </c>
      <c r="R376" s="871" t="s">
        <v>6952</v>
      </c>
      <c r="S376" s="871" t="s">
        <v>6977</v>
      </c>
      <c r="T376" s="453" t="s">
        <v>6978</v>
      </c>
      <c r="U376" s="871" t="s">
        <v>6952</v>
      </c>
      <c r="V376" s="871" t="s">
        <v>6956</v>
      </c>
      <c r="W376" s="871" t="s">
        <v>326</v>
      </c>
      <c r="X376" s="871" t="s">
        <v>6956</v>
      </c>
      <c r="Y376" s="871" t="s">
        <v>326</v>
      </c>
    </row>
    <row r="377" spans="1:25" ht="118.5" customHeight="1">
      <c r="A377" s="871">
        <v>2018</v>
      </c>
      <c r="B377" s="451" t="s">
        <v>8215</v>
      </c>
      <c r="C377" s="271" t="s">
        <v>5377</v>
      </c>
      <c r="D377" s="451" t="s">
        <v>6846</v>
      </c>
      <c r="E377" s="271" t="s">
        <v>6949</v>
      </c>
      <c r="F377" s="451" t="s">
        <v>8216</v>
      </c>
      <c r="G377" s="446">
        <v>7500000</v>
      </c>
      <c r="H377" s="447">
        <v>7500000</v>
      </c>
      <c r="I377" s="871" t="s">
        <v>6952</v>
      </c>
      <c r="J377" s="871" t="s">
        <v>6952</v>
      </c>
      <c r="K377" s="452" t="s">
        <v>8217</v>
      </c>
      <c r="L377" s="453">
        <v>43414</v>
      </c>
      <c r="M377" s="453">
        <v>43460</v>
      </c>
      <c r="N377" s="459">
        <v>0</v>
      </c>
      <c r="O377" s="871" t="s">
        <v>6952</v>
      </c>
      <c r="P377" s="871" t="s">
        <v>6954</v>
      </c>
      <c r="Q377" s="871" t="s">
        <v>6952</v>
      </c>
      <c r="R377" s="871" t="s">
        <v>6952</v>
      </c>
      <c r="S377" s="871" t="s">
        <v>6977</v>
      </c>
      <c r="T377" s="453" t="s">
        <v>6978</v>
      </c>
      <c r="U377" s="871" t="s">
        <v>6952</v>
      </c>
      <c r="V377" s="871" t="s">
        <v>6956</v>
      </c>
      <c r="W377" s="871" t="s">
        <v>326</v>
      </c>
      <c r="X377" s="871" t="s">
        <v>6956</v>
      </c>
      <c r="Y377" s="871" t="s">
        <v>326</v>
      </c>
    </row>
    <row r="378" spans="1:25" ht="118.5" customHeight="1">
      <c r="A378" s="871">
        <v>2018</v>
      </c>
      <c r="B378" s="451" t="s">
        <v>8205</v>
      </c>
      <c r="C378" s="271" t="s">
        <v>5372</v>
      </c>
      <c r="D378" s="451" t="s">
        <v>6851</v>
      </c>
      <c r="E378" s="271" t="s">
        <v>6949</v>
      </c>
      <c r="F378" s="451" t="s">
        <v>5996</v>
      </c>
      <c r="G378" s="446">
        <v>5939983</v>
      </c>
      <c r="H378" s="447">
        <v>5939983</v>
      </c>
      <c r="I378" s="871" t="s">
        <v>6952</v>
      </c>
      <c r="J378" s="871" t="s">
        <v>6952</v>
      </c>
      <c r="K378" s="452" t="s">
        <v>8218</v>
      </c>
      <c r="L378" s="453">
        <v>43417</v>
      </c>
      <c r="M378" s="453">
        <v>43490</v>
      </c>
      <c r="N378" s="459" t="s">
        <v>8219</v>
      </c>
      <c r="O378" s="871" t="s">
        <v>8220</v>
      </c>
      <c r="P378" s="871" t="s">
        <v>6954</v>
      </c>
      <c r="Q378" s="871" t="s">
        <v>6952</v>
      </c>
      <c r="R378" s="871" t="s">
        <v>6952</v>
      </c>
      <c r="S378" s="871" t="s">
        <v>6977</v>
      </c>
      <c r="T378" s="453" t="s">
        <v>6978</v>
      </c>
      <c r="U378" s="871" t="s">
        <v>6952</v>
      </c>
      <c r="V378" s="871" t="s">
        <v>6956</v>
      </c>
      <c r="W378" s="871" t="s">
        <v>326</v>
      </c>
      <c r="X378" s="871" t="s">
        <v>6956</v>
      </c>
      <c r="Y378" s="871" t="s">
        <v>326</v>
      </c>
    </row>
    <row r="379" spans="1:25" ht="118.5" customHeight="1">
      <c r="A379" s="871">
        <v>2018</v>
      </c>
      <c r="B379" s="451" t="s">
        <v>8221</v>
      </c>
      <c r="C379" s="271" t="s">
        <v>5378</v>
      </c>
      <c r="D379" s="451" t="s">
        <v>6851</v>
      </c>
      <c r="E379" s="271" t="s">
        <v>6949</v>
      </c>
      <c r="F379" s="451" t="s">
        <v>8222</v>
      </c>
      <c r="G379" s="446">
        <v>2880000</v>
      </c>
      <c r="H379" s="447">
        <v>2880000</v>
      </c>
      <c r="I379" s="871" t="s">
        <v>6952</v>
      </c>
      <c r="J379" s="871" t="s">
        <v>6952</v>
      </c>
      <c r="K379" s="452" t="s">
        <v>8223</v>
      </c>
      <c r="L379" s="453">
        <v>43417</v>
      </c>
      <c r="M379" s="453">
        <v>43465</v>
      </c>
      <c r="N379" s="459">
        <v>0</v>
      </c>
      <c r="O379" s="871" t="s">
        <v>6952</v>
      </c>
      <c r="P379" s="871" t="s">
        <v>6954</v>
      </c>
      <c r="Q379" s="871" t="s">
        <v>6952</v>
      </c>
      <c r="R379" s="871" t="s">
        <v>6952</v>
      </c>
      <c r="S379" s="871" t="s">
        <v>8224</v>
      </c>
      <c r="T379" s="453" t="s">
        <v>6978</v>
      </c>
      <c r="U379" s="871" t="s">
        <v>6952</v>
      </c>
      <c r="V379" s="871" t="s">
        <v>8225</v>
      </c>
      <c r="W379" s="871" t="s">
        <v>7841</v>
      </c>
      <c r="X379" s="871" t="s">
        <v>6956</v>
      </c>
      <c r="Y379" s="871" t="s">
        <v>326</v>
      </c>
    </row>
    <row r="380" spans="1:25" ht="118.5" customHeight="1">
      <c r="A380" s="871">
        <v>2018</v>
      </c>
      <c r="B380" s="451" t="s">
        <v>8226</v>
      </c>
      <c r="C380" s="271" t="s">
        <v>5379</v>
      </c>
      <c r="D380" s="451" t="s">
        <v>6841</v>
      </c>
      <c r="E380" s="271" t="s">
        <v>6949</v>
      </c>
      <c r="F380" s="451" t="s">
        <v>8227</v>
      </c>
      <c r="G380" s="446">
        <v>196650000</v>
      </c>
      <c r="H380" s="447">
        <v>171000000</v>
      </c>
      <c r="I380" s="871" t="s">
        <v>6952</v>
      </c>
      <c r="J380" s="871" t="s">
        <v>6952</v>
      </c>
      <c r="K380" s="452" t="s">
        <v>8228</v>
      </c>
      <c r="L380" s="453">
        <v>43536</v>
      </c>
      <c r="M380" s="453">
        <v>44054</v>
      </c>
      <c r="N380" s="458">
        <v>0</v>
      </c>
      <c r="O380" s="871" t="s">
        <v>6952</v>
      </c>
      <c r="P380" s="871" t="s">
        <v>6954</v>
      </c>
      <c r="Q380" s="871" t="s">
        <v>6952</v>
      </c>
      <c r="R380" s="871" t="s">
        <v>6952</v>
      </c>
      <c r="S380" s="871" t="s">
        <v>8229</v>
      </c>
      <c r="T380" s="453" t="s">
        <v>8230</v>
      </c>
      <c r="U380" s="871" t="s">
        <v>6952</v>
      </c>
      <c r="V380" s="871" t="s">
        <v>8231</v>
      </c>
      <c r="W380" s="871" t="s">
        <v>326</v>
      </c>
      <c r="X380" s="871" t="s">
        <v>6956</v>
      </c>
      <c r="Y380" s="871" t="s">
        <v>326</v>
      </c>
    </row>
    <row r="381" spans="1:25" ht="118.5" customHeight="1">
      <c r="A381" s="871">
        <v>2018</v>
      </c>
      <c r="B381" s="451" t="s">
        <v>8232</v>
      </c>
      <c r="C381" s="271" t="s">
        <v>5380</v>
      </c>
      <c r="D381" s="451" t="s">
        <v>6851</v>
      </c>
      <c r="E381" s="271" t="s">
        <v>6949</v>
      </c>
      <c r="F381" s="451" t="s">
        <v>8233</v>
      </c>
      <c r="G381" s="446">
        <v>3446678</v>
      </c>
      <c r="H381" s="447">
        <v>3446678</v>
      </c>
      <c r="I381" s="871" t="s">
        <v>6952</v>
      </c>
      <c r="J381" s="871" t="s">
        <v>6952</v>
      </c>
      <c r="K381" s="452" t="s">
        <v>8234</v>
      </c>
      <c r="L381" s="462">
        <v>43417</v>
      </c>
      <c r="M381" s="453">
        <v>43465</v>
      </c>
      <c r="N381" s="459">
        <v>0</v>
      </c>
      <c r="O381" s="871" t="s">
        <v>6952</v>
      </c>
      <c r="P381" s="871" t="s">
        <v>6954</v>
      </c>
      <c r="Q381" s="871" t="s">
        <v>6952</v>
      </c>
      <c r="R381" s="871" t="s">
        <v>6952</v>
      </c>
      <c r="S381" s="871" t="s">
        <v>6977</v>
      </c>
      <c r="T381" s="453" t="s">
        <v>6978</v>
      </c>
      <c r="U381" s="871" t="s">
        <v>6952</v>
      </c>
      <c r="V381" s="871" t="s">
        <v>6956</v>
      </c>
      <c r="W381" s="871" t="s">
        <v>326</v>
      </c>
      <c r="X381" s="871" t="s">
        <v>8055</v>
      </c>
      <c r="Y381" s="871" t="s">
        <v>326</v>
      </c>
    </row>
    <row r="382" spans="1:25" ht="118.5" customHeight="1">
      <c r="A382" s="871">
        <v>2018</v>
      </c>
      <c r="B382" s="451" t="s">
        <v>8235</v>
      </c>
      <c r="C382" s="271" t="s">
        <v>5381</v>
      </c>
      <c r="D382" s="451" t="s">
        <v>6810</v>
      </c>
      <c r="E382" s="271" t="s">
        <v>6949</v>
      </c>
      <c r="F382" s="451" t="s">
        <v>8236</v>
      </c>
      <c r="G382" s="446">
        <v>131431261</v>
      </c>
      <c r="H382" s="447">
        <v>83524399</v>
      </c>
      <c r="I382" s="871" t="s">
        <v>6952</v>
      </c>
      <c r="J382" s="871" t="s">
        <v>6952</v>
      </c>
      <c r="K382" s="452" t="s">
        <v>7986</v>
      </c>
      <c r="L382" s="453">
        <v>43417</v>
      </c>
      <c r="M382" s="453">
        <v>44023</v>
      </c>
      <c r="N382" s="458">
        <v>0</v>
      </c>
      <c r="O382" s="871" t="s">
        <v>6952</v>
      </c>
      <c r="P382" s="871" t="s">
        <v>6954</v>
      </c>
      <c r="Q382" s="871" t="s">
        <v>6952</v>
      </c>
      <c r="R382" s="871" t="s">
        <v>6952</v>
      </c>
      <c r="S382" s="871" t="s">
        <v>7253</v>
      </c>
      <c r="T382" s="453" t="s">
        <v>8237</v>
      </c>
      <c r="U382" s="871" t="s">
        <v>6952</v>
      </c>
      <c r="V382" s="871"/>
      <c r="W382" s="871" t="s">
        <v>326</v>
      </c>
      <c r="X382" s="871" t="s">
        <v>8055</v>
      </c>
      <c r="Y382" s="871" t="s">
        <v>326</v>
      </c>
    </row>
    <row r="383" spans="1:25" ht="118.5" customHeight="1">
      <c r="A383" s="871">
        <v>2018</v>
      </c>
      <c r="B383" s="451" t="s">
        <v>8238</v>
      </c>
      <c r="C383" s="271" t="s">
        <v>5382</v>
      </c>
      <c r="D383" s="451" t="s">
        <v>6810</v>
      </c>
      <c r="E383" s="271" t="s">
        <v>6949</v>
      </c>
      <c r="F383" s="451" t="s">
        <v>8239</v>
      </c>
      <c r="G383" s="446">
        <v>99965978</v>
      </c>
      <c r="H383" s="447">
        <v>99965978</v>
      </c>
      <c r="I383" s="871" t="s">
        <v>6952</v>
      </c>
      <c r="J383" s="871" t="s">
        <v>6952</v>
      </c>
      <c r="K383" s="452" t="s">
        <v>7822</v>
      </c>
      <c r="L383" s="453">
        <v>43425</v>
      </c>
      <c r="M383" s="453">
        <v>43668</v>
      </c>
      <c r="N383" s="458" t="s">
        <v>6952</v>
      </c>
      <c r="O383" s="871" t="s">
        <v>6952</v>
      </c>
      <c r="P383" s="871" t="s">
        <v>6954</v>
      </c>
      <c r="Q383" s="871"/>
      <c r="R383" s="871" t="s">
        <v>6952</v>
      </c>
      <c r="S383" s="871" t="s">
        <v>6977</v>
      </c>
      <c r="T383" s="453" t="s">
        <v>8240</v>
      </c>
      <c r="U383" s="871" t="s">
        <v>6952</v>
      </c>
      <c r="V383" s="871" t="s">
        <v>6956</v>
      </c>
      <c r="W383" s="871" t="s">
        <v>326</v>
      </c>
      <c r="X383" s="871" t="s">
        <v>6956</v>
      </c>
      <c r="Y383" s="871" t="s">
        <v>326</v>
      </c>
    </row>
    <row r="384" spans="1:25" ht="118.5" customHeight="1">
      <c r="A384" s="871">
        <v>2018</v>
      </c>
      <c r="B384" s="451" t="s">
        <v>8241</v>
      </c>
      <c r="C384" s="271" t="s">
        <v>5383</v>
      </c>
      <c r="D384" s="451" t="s">
        <v>6846</v>
      </c>
      <c r="E384" s="271" t="s">
        <v>6949</v>
      </c>
      <c r="F384" s="451" t="s">
        <v>7913</v>
      </c>
      <c r="G384" s="446">
        <v>7166594</v>
      </c>
      <c r="H384" s="447">
        <v>7166594</v>
      </c>
      <c r="I384" s="871" t="s">
        <v>6952</v>
      </c>
      <c r="J384" s="871" t="s">
        <v>6952</v>
      </c>
      <c r="K384" s="452" t="s">
        <v>8242</v>
      </c>
      <c r="L384" s="453">
        <v>43424</v>
      </c>
      <c r="M384" s="453">
        <v>43465</v>
      </c>
      <c r="N384" s="459">
        <v>0</v>
      </c>
      <c r="O384" s="871" t="s">
        <v>6952</v>
      </c>
      <c r="P384" s="871" t="s">
        <v>6954</v>
      </c>
      <c r="Q384" s="871" t="s">
        <v>6952</v>
      </c>
      <c r="R384" s="871" t="s">
        <v>6952</v>
      </c>
      <c r="S384" s="871" t="s">
        <v>6977</v>
      </c>
      <c r="T384" s="453" t="s">
        <v>6978</v>
      </c>
      <c r="U384" s="871" t="s">
        <v>6952</v>
      </c>
      <c r="V384" s="871" t="s">
        <v>6956</v>
      </c>
      <c r="W384" s="871" t="s">
        <v>326</v>
      </c>
      <c r="X384" s="871" t="s">
        <v>6956</v>
      </c>
      <c r="Y384" s="871" t="s">
        <v>326</v>
      </c>
    </row>
    <row r="385" spans="1:25" ht="118.5" customHeight="1">
      <c r="A385" s="871">
        <v>2018</v>
      </c>
      <c r="B385" s="451" t="s">
        <v>8243</v>
      </c>
      <c r="C385" s="271" t="s">
        <v>5384</v>
      </c>
      <c r="D385" s="451" t="s">
        <v>6851</v>
      </c>
      <c r="E385" s="271" t="s">
        <v>6949</v>
      </c>
      <c r="F385" s="451" t="s">
        <v>7163</v>
      </c>
      <c r="G385" s="446">
        <v>3299395</v>
      </c>
      <c r="H385" s="447">
        <v>3299395</v>
      </c>
      <c r="I385" s="871" t="s">
        <v>6952</v>
      </c>
      <c r="J385" s="871" t="s">
        <v>6952</v>
      </c>
      <c r="K385" s="452" t="s">
        <v>8244</v>
      </c>
      <c r="L385" s="453">
        <v>43437</v>
      </c>
      <c r="M385" s="453">
        <v>43465</v>
      </c>
      <c r="N385" s="459">
        <v>0</v>
      </c>
      <c r="O385" s="871" t="s">
        <v>6952</v>
      </c>
      <c r="P385" s="871" t="s">
        <v>6954</v>
      </c>
      <c r="Q385" s="871" t="s">
        <v>6952</v>
      </c>
      <c r="R385" s="871" t="s">
        <v>6952</v>
      </c>
      <c r="S385" s="871" t="s">
        <v>6977</v>
      </c>
      <c r="T385" s="453" t="s">
        <v>6978</v>
      </c>
      <c r="U385" s="871" t="s">
        <v>6952</v>
      </c>
      <c r="V385" s="871" t="s">
        <v>6956</v>
      </c>
      <c r="W385" s="871" t="s">
        <v>326</v>
      </c>
      <c r="X385" s="871" t="s">
        <v>6956</v>
      </c>
      <c r="Y385" s="871" t="s">
        <v>326</v>
      </c>
    </row>
    <row r="386" spans="1:25" ht="118.5" customHeight="1">
      <c r="A386" s="871">
        <v>2018</v>
      </c>
      <c r="B386" s="451" t="s">
        <v>8245</v>
      </c>
      <c r="C386" s="271" t="s">
        <v>5385</v>
      </c>
      <c r="D386" s="451" t="s">
        <v>6846</v>
      </c>
      <c r="E386" s="271" t="s">
        <v>6949</v>
      </c>
      <c r="F386" s="451" t="s">
        <v>8246</v>
      </c>
      <c r="G386" s="463">
        <v>6080000</v>
      </c>
      <c r="H386" s="464">
        <v>6080000</v>
      </c>
      <c r="I386" s="871" t="s">
        <v>6952</v>
      </c>
      <c r="J386" s="871" t="s">
        <v>6952</v>
      </c>
      <c r="K386" s="452" t="s">
        <v>8247</v>
      </c>
      <c r="L386" s="453">
        <v>43437</v>
      </c>
      <c r="M386" s="453">
        <v>43465</v>
      </c>
      <c r="N386" s="459">
        <v>0</v>
      </c>
      <c r="O386" s="871" t="s">
        <v>6952</v>
      </c>
      <c r="P386" s="871" t="s">
        <v>6954</v>
      </c>
      <c r="Q386" s="871" t="s">
        <v>6952</v>
      </c>
      <c r="R386" s="871" t="s">
        <v>6952</v>
      </c>
      <c r="S386" s="871" t="s">
        <v>6977</v>
      </c>
      <c r="T386" s="453" t="s">
        <v>6978</v>
      </c>
      <c r="U386" s="871" t="s">
        <v>6952</v>
      </c>
      <c r="V386" s="871" t="s">
        <v>6956</v>
      </c>
      <c r="W386" s="871" t="s">
        <v>326</v>
      </c>
      <c r="X386" s="871" t="s">
        <v>6956</v>
      </c>
      <c r="Y386" s="871" t="s">
        <v>326</v>
      </c>
    </row>
    <row r="387" spans="1:25" ht="118.5" customHeight="1">
      <c r="A387" s="871">
        <v>2018</v>
      </c>
      <c r="B387" s="451" t="s">
        <v>8248</v>
      </c>
      <c r="C387" s="271" t="s">
        <v>5386</v>
      </c>
      <c r="D387" s="451" t="s">
        <v>6846</v>
      </c>
      <c r="E387" s="271" t="s">
        <v>6949</v>
      </c>
      <c r="F387" s="451" t="s">
        <v>8249</v>
      </c>
      <c r="G387" s="446">
        <v>5850000</v>
      </c>
      <c r="H387" s="447">
        <v>5850000</v>
      </c>
      <c r="I387" s="871" t="s">
        <v>6952</v>
      </c>
      <c r="J387" s="871" t="s">
        <v>6952</v>
      </c>
      <c r="K387" s="452" t="s">
        <v>8250</v>
      </c>
      <c r="L387" s="453">
        <v>43437</v>
      </c>
      <c r="M387" s="453">
        <v>43463</v>
      </c>
      <c r="N387" s="459">
        <v>0</v>
      </c>
      <c r="O387" s="871" t="s">
        <v>6952</v>
      </c>
      <c r="P387" s="871" t="s">
        <v>6954</v>
      </c>
      <c r="Q387" s="871" t="s">
        <v>6952</v>
      </c>
      <c r="R387" s="871" t="s">
        <v>6952</v>
      </c>
      <c r="S387" s="871" t="s">
        <v>6977</v>
      </c>
      <c r="T387" s="453" t="s">
        <v>6978</v>
      </c>
      <c r="U387" s="871" t="s">
        <v>6952</v>
      </c>
      <c r="V387" s="871" t="s">
        <v>6956</v>
      </c>
      <c r="W387" s="871" t="s">
        <v>326</v>
      </c>
      <c r="X387" s="871" t="s">
        <v>6956</v>
      </c>
      <c r="Y387" s="871" t="s">
        <v>326</v>
      </c>
    </row>
    <row r="388" spans="1:25" ht="118.5" customHeight="1">
      <c r="A388" s="871">
        <v>2018</v>
      </c>
      <c r="B388" s="451" t="s">
        <v>8251</v>
      </c>
      <c r="C388" s="271" t="s">
        <v>5387</v>
      </c>
      <c r="D388" s="451" t="s">
        <v>6846</v>
      </c>
      <c r="E388" s="271" t="s">
        <v>6949</v>
      </c>
      <c r="F388" s="451" t="s">
        <v>7904</v>
      </c>
      <c r="G388" s="446">
        <v>4296000</v>
      </c>
      <c r="H388" s="447">
        <v>4296000</v>
      </c>
      <c r="I388" s="871" t="s">
        <v>6952</v>
      </c>
      <c r="J388" s="871" t="s">
        <v>6952</v>
      </c>
      <c r="K388" s="452" t="s">
        <v>8252</v>
      </c>
      <c r="L388" s="453">
        <v>43454</v>
      </c>
      <c r="M388" s="453">
        <v>43465</v>
      </c>
      <c r="N388" s="459">
        <v>0</v>
      </c>
      <c r="O388" s="871" t="s">
        <v>6952</v>
      </c>
      <c r="P388" s="871" t="s">
        <v>6954</v>
      </c>
      <c r="Q388" s="871" t="s">
        <v>6952</v>
      </c>
      <c r="R388" s="871" t="s">
        <v>6952</v>
      </c>
      <c r="S388" s="871" t="s">
        <v>6977</v>
      </c>
      <c r="T388" s="453" t="s">
        <v>6978</v>
      </c>
      <c r="U388" s="871" t="s">
        <v>6952</v>
      </c>
      <c r="V388" s="871" t="s">
        <v>8253</v>
      </c>
      <c r="W388" s="871" t="s">
        <v>326</v>
      </c>
      <c r="X388" s="871" t="s">
        <v>8055</v>
      </c>
      <c r="Y388" s="871" t="s">
        <v>326</v>
      </c>
    </row>
    <row r="389" spans="1:25" ht="118.5" customHeight="1">
      <c r="A389" s="871">
        <v>2018</v>
      </c>
      <c r="B389" s="451" t="s">
        <v>8254</v>
      </c>
      <c r="C389" s="271" t="s">
        <v>5388</v>
      </c>
      <c r="D389" s="451" t="s">
        <v>7017</v>
      </c>
      <c r="E389" s="271" t="s">
        <v>6949</v>
      </c>
      <c r="F389" s="451" t="s">
        <v>8255</v>
      </c>
      <c r="G389" s="446">
        <v>7700000</v>
      </c>
      <c r="H389" s="447">
        <v>7150570</v>
      </c>
      <c r="I389" s="871" t="s">
        <v>6952</v>
      </c>
      <c r="J389" s="871" t="s">
        <v>6952</v>
      </c>
      <c r="K389" s="452" t="s">
        <v>8228</v>
      </c>
      <c r="L389" s="453">
        <v>43454</v>
      </c>
      <c r="M389" s="453">
        <v>43818</v>
      </c>
      <c r="N389" s="458">
        <v>0</v>
      </c>
      <c r="O389" s="871" t="s">
        <v>6952</v>
      </c>
      <c r="P389" s="871" t="s">
        <v>6954</v>
      </c>
      <c r="Q389" s="871" t="s">
        <v>6952</v>
      </c>
      <c r="R389" s="871" t="s">
        <v>6952</v>
      </c>
      <c r="S389" s="871" t="s">
        <v>8256</v>
      </c>
      <c r="T389" s="453" t="s">
        <v>8257</v>
      </c>
      <c r="U389" s="871" t="s">
        <v>6952</v>
      </c>
      <c r="V389" s="871" t="s">
        <v>8258</v>
      </c>
      <c r="W389" s="871" t="s">
        <v>326</v>
      </c>
      <c r="X389" s="871" t="s">
        <v>6956</v>
      </c>
      <c r="Y389" s="871" t="s">
        <v>326</v>
      </c>
    </row>
    <row r="390" spans="1:25" ht="118.5" customHeight="1">
      <c r="A390" s="871">
        <v>2018</v>
      </c>
      <c r="B390" s="451" t="s">
        <v>8259</v>
      </c>
      <c r="C390" s="271" t="s">
        <v>5377</v>
      </c>
      <c r="D390" s="451" t="s">
        <v>6846</v>
      </c>
      <c r="E390" s="271" t="s">
        <v>6949</v>
      </c>
      <c r="F390" s="451" t="s">
        <v>7484</v>
      </c>
      <c r="G390" s="446">
        <v>1700000</v>
      </c>
      <c r="H390" s="447">
        <v>1700000</v>
      </c>
      <c r="I390" s="871" t="s">
        <v>6952</v>
      </c>
      <c r="J390" s="871" t="s">
        <v>6952</v>
      </c>
      <c r="K390" s="452" t="s">
        <v>8260</v>
      </c>
      <c r="L390" s="453">
        <v>43446</v>
      </c>
      <c r="M390" s="453">
        <v>43455</v>
      </c>
      <c r="N390" s="459">
        <v>0</v>
      </c>
      <c r="O390" s="871" t="s">
        <v>6952</v>
      </c>
      <c r="P390" s="871" t="s">
        <v>6954</v>
      </c>
      <c r="Q390" s="871" t="s">
        <v>6952</v>
      </c>
      <c r="R390" s="871" t="s">
        <v>6952</v>
      </c>
      <c r="S390" s="871" t="s">
        <v>6977</v>
      </c>
      <c r="T390" s="453" t="s">
        <v>6978</v>
      </c>
      <c r="U390" s="871" t="s">
        <v>6952</v>
      </c>
      <c r="V390" s="871" t="s">
        <v>6956</v>
      </c>
      <c r="W390" s="871" t="s">
        <v>326</v>
      </c>
      <c r="X390" s="871" t="s">
        <v>6956</v>
      </c>
      <c r="Y390" s="871" t="s">
        <v>326</v>
      </c>
    </row>
    <row r="391" spans="1:25" ht="118.5" customHeight="1">
      <c r="A391" s="871">
        <v>2018</v>
      </c>
      <c r="B391" s="451" t="s">
        <v>8261</v>
      </c>
      <c r="C391" s="271" t="s">
        <v>5377</v>
      </c>
      <c r="D391" s="451" t="s">
        <v>6851</v>
      </c>
      <c r="E391" s="271" t="s">
        <v>6949</v>
      </c>
      <c r="F391" s="451" t="s">
        <v>8262</v>
      </c>
      <c r="G391" s="446">
        <v>2250000</v>
      </c>
      <c r="H391" s="447">
        <v>2250000</v>
      </c>
      <c r="I391" s="871" t="s">
        <v>6952</v>
      </c>
      <c r="J391" s="871" t="s">
        <v>6952</v>
      </c>
      <c r="K391" s="452" t="s">
        <v>8263</v>
      </c>
      <c r="L391" s="453">
        <v>43447</v>
      </c>
      <c r="M391" s="453">
        <v>43460</v>
      </c>
      <c r="N391" s="459">
        <v>0</v>
      </c>
      <c r="O391" s="871" t="s">
        <v>6952</v>
      </c>
      <c r="P391" s="871" t="s">
        <v>6954</v>
      </c>
      <c r="Q391" s="871" t="s">
        <v>6952</v>
      </c>
      <c r="R391" s="871" t="s">
        <v>6952</v>
      </c>
      <c r="S391" s="871" t="s">
        <v>6977</v>
      </c>
      <c r="T391" s="453" t="s">
        <v>6978</v>
      </c>
      <c r="U391" s="871" t="s">
        <v>6952</v>
      </c>
      <c r="V391" s="871" t="s">
        <v>6956</v>
      </c>
      <c r="W391" s="871" t="s">
        <v>326</v>
      </c>
      <c r="X391" s="871" t="s">
        <v>6956</v>
      </c>
      <c r="Y391" s="871" t="s">
        <v>326</v>
      </c>
    </row>
    <row r="392" spans="1:25" ht="118.5" customHeight="1">
      <c r="A392" s="871">
        <v>2018</v>
      </c>
      <c r="B392" s="451" t="s">
        <v>8264</v>
      </c>
      <c r="C392" s="271" t="s">
        <v>5377</v>
      </c>
      <c r="D392" s="451" t="s">
        <v>6846</v>
      </c>
      <c r="E392" s="271" t="s">
        <v>6949</v>
      </c>
      <c r="F392" s="451" t="s">
        <v>7488</v>
      </c>
      <c r="G392" s="446">
        <v>2250000</v>
      </c>
      <c r="H392" s="447">
        <v>2550000</v>
      </c>
      <c r="I392" s="871" t="s">
        <v>6952</v>
      </c>
      <c r="J392" s="871" t="s">
        <v>6952</v>
      </c>
      <c r="K392" s="452" t="s">
        <v>8263</v>
      </c>
      <c r="L392" s="453">
        <v>43447</v>
      </c>
      <c r="M392" s="453">
        <v>43461</v>
      </c>
      <c r="N392" s="459">
        <v>0</v>
      </c>
      <c r="O392" s="871" t="s">
        <v>6952</v>
      </c>
      <c r="P392" s="871" t="s">
        <v>6954</v>
      </c>
      <c r="Q392" s="871" t="s">
        <v>6952</v>
      </c>
      <c r="R392" s="871" t="s">
        <v>6952</v>
      </c>
      <c r="S392" s="871" t="s">
        <v>6977</v>
      </c>
      <c r="T392" s="453" t="s">
        <v>6978</v>
      </c>
      <c r="U392" s="871" t="s">
        <v>6952</v>
      </c>
      <c r="V392" s="871" t="s">
        <v>6956</v>
      </c>
      <c r="W392" s="871" t="s">
        <v>326</v>
      </c>
      <c r="X392" s="871" t="s">
        <v>6956</v>
      </c>
      <c r="Y392" s="871" t="s">
        <v>326</v>
      </c>
    </row>
    <row r="393" spans="1:25" ht="118.5" customHeight="1">
      <c r="A393" s="871">
        <v>2018</v>
      </c>
      <c r="B393" s="451" t="s">
        <v>8265</v>
      </c>
      <c r="C393" s="271" t="s">
        <v>5246</v>
      </c>
      <c r="D393" s="451" t="s">
        <v>6851</v>
      </c>
      <c r="E393" s="271" t="s">
        <v>6949</v>
      </c>
      <c r="F393" s="451" t="s">
        <v>5926</v>
      </c>
      <c r="G393" s="446">
        <v>1100000</v>
      </c>
      <c r="H393" s="447">
        <v>1100000</v>
      </c>
      <c r="I393" s="871" t="s">
        <v>6952</v>
      </c>
      <c r="J393" s="871" t="s">
        <v>6952</v>
      </c>
      <c r="K393" s="452" t="s">
        <v>8263</v>
      </c>
      <c r="L393" s="453">
        <v>43447</v>
      </c>
      <c r="M393" s="453">
        <v>43459</v>
      </c>
      <c r="N393" s="459">
        <v>0</v>
      </c>
      <c r="O393" s="871" t="s">
        <v>6952</v>
      </c>
      <c r="P393" s="871" t="s">
        <v>6954</v>
      </c>
      <c r="Q393" s="871" t="s">
        <v>6952</v>
      </c>
      <c r="R393" s="871" t="s">
        <v>6952</v>
      </c>
      <c r="S393" s="871" t="s">
        <v>6977</v>
      </c>
      <c r="T393" s="453" t="s">
        <v>6978</v>
      </c>
      <c r="U393" s="871" t="s">
        <v>6952</v>
      </c>
      <c r="V393" s="871" t="s">
        <v>6956</v>
      </c>
      <c r="W393" s="871" t="s">
        <v>326</v>
      </c>
      <c r="X393" s="871" t="s">
        <v>6956</v>
      </c>
      <c r="Y393" s="871" t="s">
        <v>326</v>
      </c>
    </row>
    <row r="394" spans="1:25" ht="118.5" customHeight="1">
      <c r="A394" s="871">
        <v>2018</v>
      </c>
      <c r="B394" s="451" t="s">
        <v>8266</v>
      </c>
      <c r="C394" s="271" t="s">
        <v>5246</v>
      </c>
      <c r="D394" s="451" t="s">
        <v>6851</v>
      </c>
      <c r="E394" s="271" t="s">
        <v>6949</v>
      </c>
      <c r="F394" s="451" t="s">
        <v>5853</v>
      </c>
      <c r="G394" s="446">
        <v>1100000</v>
      </c>
      <c r="H394" s="447">
        <v>1100000</v>
      </c>
      <c r="I394" s="871" t="s">
        <v>6952</v>
      </c>
      <c r="J394" s="871" t="s">
        <v>6952</v>
      </c>
      <c r="K394" s="452" t="s">
        <v>8267</v>
      </c>
      <c r="L394" s="453">
        <v>43447</v>
      </c>
      <c r="M394" s="453">
        <v>43465</v>
      </c>
      <c r="N394" s="459">
        <v>0</v>
      </c>
      <c r="O394" s="871" t="s">
        <v>6952</v>
      </c>
      <c r="P394" s="871" t="s">
        <v>6954</v>
      </c>
      <c r="Q394" s="871" t="s">
        <v>6952</v>
      </c>
      <c r="R394" s="871" t="s">
        <v>6952</v>
      </c>
      <c r="S394" s="871" t="s">
        <v>6977</v>
      </c>
      <c r="T394" s="453" t="s">
        <v>6978</v>
      </c>
      <c r="U394" s="871" t="s">
        <v>6952</v>
      </c>
      <c r="V394" s="871" t="s">
        <v>6956</v>
      </c>
      <c r="W394" s="871" t="s">
        <v>326</v>
      </c>
      <c r="X394" s="871" t="s">
        <v>6956</v>
      </c>
      <c r="Y394" s="871" t="s">
        <v>326</v>
      </c>
    </row>
    <row r="395" spans="1:25" ht="118.5" customHeight="1">
      <c r="A395" s="871">
        <v>2018</v>
      </c>
      <c r="B395" s="451" t="s">
        <v>8268</v>
      </c>
      <c r="C395" s="271" t="s">
        <v>5389</v>
      </c>
      <c r="D395" s="451" t="s">
        <v>6846</v>
      </c>
      <c r="E395" s="271" t="s">
        <v>6949</v>
      </c>
      <c r="F395" s="451" t="s">
        <v>5834</v>
      </c>
      <c r="G395" s="446">
        <v>2250000</v>
      </c>
      <c r="H395" s="447">
        <v>2250000</v>
      </c>
      <c r="I395" s="871" t="s">
        <v>6952</v>
      </c>
      <c r="J395" s="871" t="s">
        <v>6952</v>
      </c>
      <c r="K395" s="452" t="s">
        <v>8263</v>
      </c>
      <c r="L395" s="453">
        <v>43447</v>
      </c>
      <c r="M395" s="453">
        <v>43461</v>
      </c>
      <c r="N395" s="459">
        <v>0</v>
      </c>
      <c r="O395" s="871" t="s">
        <v>6952</v>
      </c>
      <c r="P395" s="871" t="s">
        <v>6954</v>
      </c>
      <c r="Q395" s="871" t="s">
        <v>6952</v>
      </c>
      <c r="R395" s="871" t="s">
        <v>6952</v>
      </c>
      <c r="S395" s="871" t="s">
        <v>6977</v>
      </c>
      <c r="T395" s="453" t="s">
        <v>6978</v>
      </c>
      <c r="U395" s="871" t="s">
        <v>6952</v>
      </c>
      <c r="V395" s="871" t="s">
        <v>6956</v>
      </c>
      <c r="W395" s="871" t="s">
        <v>326</v>
      </c>
      <c r="X395" s="871" t="s">
        <v>6956</v>
      </c>
      <c r="Y395" s="871" t="s">
        <v>326</v>
      </c>
    </row>
    <row r="396" spans="1:25" ht="118.5" customHeight="1">
      <c r="A396" s="871">
        <v>2018</v>
      </c>
      <c r="B396" s="451" t="s">
        <v>8269</v>
      </c>
      <c r="C396" s="271" t="s">
        <v>5390</v>
      </c>
      <c r="D396" s="451" t="s">
        <v>6846</v>
      </c>
      <c r="E396" s="271" t="s">
        <v>6949</v>
      </c>
      <c r="F396" s="451" t="s">
        <v>7929</v>
      </c>
      <c r="G396" s="446">
        <v>2040000</v>
      </c>
      <c r="H396" s="447">
        <v>2040000</v>
      </c>
      <c r="I396" s="871" t="s">
        <v>6952</v>
      </c>
      <c r="J396" s="871" t="s">
        <v>6952</v>
      </c>
      <c r="K396" s="452" t="s">
        <v>8270</v>
      </c>
      <c r="L396" s="453">
        <v>43448</v>
      </c>
      <c r="M396" s="453">
        <v>43458</v>
      </c>
      <c r="N396" s="459">
        <v>0</v>
      </c>
      <c r="O396" s="871" t="s">
        <v>6952</v>
      </c>
      <c r="P396" s="871" t="s">
        <v>6954</v>
      </c>
      <c r="Q396" s="871" t="s">
        <v>6952</v>
      </c>
      <c r="R396" s="871" t="s">
        <v>6952</v>
      </c>
      <c r="S396" s="871" t="s">
        <v>6977</v>
      </c>
      <c r="T396" s="453" t="s">
        <v>6978</v>
      </c>
      <c r="U396" s="871" t="s">
        <v>6952</v>
      </c>
      <c r="V396" s="871" t="s">
        <v>6956</v>
      </c>
      <c r="W396" s="871" t="s">
        <v>326</v>
      </c>
      <c r="X396" s="871" t="s">
        <v>6956</v>
      </c>
      <c r="Y396" s="871" t="s">
        <v>326</v>
      </c>
    </row>
    <row r="397" spans="1:25" ht="118.5" customHeight="1">
      <c r="A397" s="871">
        <v>2018</v>
      </c>
      <c r="B397" s="451" t="s">
        <v>8271</v>
      </c>
      <c r="C397" s="271" t="s">
        <v>5390</v>
      </c>
      <c r="D397" s="451" t="s">
        <v>6846</v>
      </c>
      <c r="E397" s="271" t="s">
        <v>6949</v>
      </c>
      <c r="F397" s="451" t="s">
        <v>7921</v>
      </c>
      <c r="G397" s="446">
        <v>3000000</v>
      </c>
      <c r="H397" s="447">
        <v>3000000</v>
      </c>
      <c r="I397" s="871" t="s">
        <v>6952</v>
      </c>
      <c r="J397" s="871" t="s">
        <v>6952</v>
      </c>
      <c r="K397" s="452" t="s">
        <v>8263</v>
      </c>
      <c r="L397" s="453">
        <v>43448</v>
      </c>
      <c r="M397" s="453">
        <v>43462</v>
      </c>
      <c r="N397" s="459">
        <v>0</v>
      </c>
      <c r="O397" s="871" t="s">
        <v>6952</v>
      </c>
      <c r="P397" s="871" t="s">
        <v>6954</v>
      </c>
      <c r="Q397" s="871" t="s">
        <v>6952</v>
      </c>
      <c r="R397" s="871" t="s">
        <v>6952</v>
      </c>
      <c r="S397" s="871" t="s">
        <v>6977</v>
      </c>
      <c r="T397" s="453" t="s">
        <v>6978</v>
      </c>
      <c r="U397" s="871" t="s">
        <v>6952</v>
      </c>
      <c r="V397" s="871" t="s">
        <v>6956</v>
      </c>
      <c r="W397" s="871" t="s">
        <v>326</v>
      </c>
      <c r="X397" s="871" t="s">
        <v>6956</v>
      </c>
      <c r="Y397" s="871" t="s">
        <v>326</v>
      </c>
    </row>
    <row r="398" spans="1:25" ht="118.5" customHeight="1">
      <c r="A398" s="871">
        <v>2018</v>
      </c>
      <c r="B398" s="451" t="s">
        <v>8272</v>
      </c>
      <c r="C398" s="271" t="s">
        <v>5391</v>
      </c>
      <c r="D398" s="451" t="s">
        <v>6846</v>
      </c>
      <c r="E398" s="271" t="s">
        <v>6949</v>
      </c>
      <c r="F398" s="451" t="s">
        <v>7910</v>
      </c>
      <c r="G398" s="446">
        <v>4590000</v>
      </c>
      <c r="H398" s="447">
        <v>4590000</v>
      </c>
      <c r="I398" s="871" t="s">
        <v>6952</v>
      </c>
      <c r="J398" s="871" t="s">
        <v>6952</v>
      </c>
      <c r="K398" s="452" t="s">
        <v>8273</v>
      </c>
      <c r="L398" s="453">
        <v>43448</v>
      </c>
      <c r="M398" s="453">
        <v>43474</v>
      </c>
      <c r="N398" s="459" t="s">
        <v>8274</v>
      </c>
      <c r="O398" s="871" t="s">
        <v>8275</v>
      </c>
      <c r="P398" s="871" t="s">
        <v>6954</v>
      </c>
      <c r="Q398" s="871" t="s">
        <v>6952</v>
      </c>
      <c r="R398" s="871" t="s">
        <v>6952</v>
      </c>
      <c r="S398" s="871" t="s">
        <v>6977</v>
      </c>
      <c r="T398" s="453" t="s">
        <v>6978</v>
      </c>
      <c r="U398" s="871" t="s">
        <v>6952</v>
      </c>
      <c r="V398" s="871" t="s">
        <v>6956</v>
      </c>
      <c r="W398" s="871" t="s">
        <v>326</v>
      </c>
      <c r="X398" s="871" t="s">
        <v>6956</v>
      </c>
      <c r="Y398" s="871" t="s">
        <v>326</v>
      </c>
    </row>
    <row r="399" spans="1:25" ht="118.5" customHeight="1">
      <c r="A399" s="871">
        <v>2018</v>
      </c>
      <c r="B399" s="451" t="s">
        <v>8276</v>
      </c>
      <c r="C399" s="271" t="s">
        <v>5392</v>
      </c>
      <c r="D399" s="451" t="s">
        <v>6846</v>
      </c>
      <c r="E399" s="271" t="s">
        <v>6949</v>
      </c>
      <c r="F399" s="451" t="s">
        <v>7906</v>
      </c>
      <c r="G399" s="446">
        <v>2040000</v>
      </c>
      <c r="H399" s="447">
        <v>2040000</v>
      </c>
      <c r="I399" s="871" t="s">
        <v>6952</v>
      </c>
      <c r="J399" s="871" t="s">
        <v>6952</v>
      </c>
      <c r="K399" s="452" t="s">
        <v>8277</v>
      </c>
      <c r="L399" s="453">
        <v>43448</v>
      </c>
      <c r="M399" s="453">
        <v>43459</v>
      </c>
      <c r="N399" s="459">
        <v>0</v>
      </c>
      <c r="O399" s="871" t="s">
        <v>6952</v>
      </c>
      <c r="P399" s="871" t="s">
        <v>6954</v>
      </c>
      <c r="Q399" s="871" t="s">
        <v>6952</v>
      </c>
      <c r="R399" s="871" t="s">
        <v>6952</v>
      </c>
      <c r="S399" s="871" t="s">
        <v>6977</v>
      </c>
      <c r="T399" s="453" t="s">
        <v>6978</v>
      </c>
      <c r="U399" s="871" t="s">
        <v>6952</v>
      </c>
      <c r="V399" s="871" t="s">
        <v>6956</v>
      </c>
      <c r="W399" s="871" t="s">
        <v>326</v>
      </c>
      <c r="X399" s="871" t="s">
        <v>6956</v>
      </c>
      <c r="Y399" s="871" t="s">
        <v>326</v>
      </c>
    </row>
    <row r="400" spans="1:25" ht="118.5" customHeight="1">
      <c r="A400" s="871">
        <v>2018</v>
      </c>
      <c r="B400" s="451" t="s">
        <v>8278</v>
      </c>
      <c r="C400" s="271" t="s">
        <v>5393</v>
      </c>
      <c r="D400" s="451" t="s">
        <v>6846</v>
      </c>
      <c r="E400" s="271" t="s">
        <v>6949</v>
      </c>
      <c r="F400" s="451" t="s">
        <v>5671</v>
      </c>
      <c r="G400" s="446">
        <v>1848000</v>
      </c>
      <c r="H400" s="447">
        <v>1848000</v>
      </c>
      <c r="I400" s="871" t="s">
        <v>6952</v>
      </c>
      <c r="J400" s="871" t="s">
        <v>6952</v>
      </c>
      <c r="K400" s="452" t="s">
        <v>8277</v>
      </c>
      <c r="L400" s="453">
        <v>43452</v>
      </c>
      <c r="M400" s="453">
        <v>43459</v>
      </c>
      <c r="N400" s="459">
        <v>0</v>
      </c>
      <c r="O400" s="871" t="s">
        <v>6952</v>
      </c>
      <c r="P400" s="871" t="s">
        <v>6954</v>
      </c>
      <c r="Q400" s="871" t="s">
        <v>6952</v>
      </c>
      <c r="R400" s="871" t="s">
        <v>6952</v>
      </c>
      <c r="S400" s="871" t="s">
        <v>6977</v>
      </c>
      <c r="T400" s="453" t="s">
        <v>6978</v>
      </c>
      <c r="U400" s="871" t="s">
        <v>6952</v>
      </c>
      <c r="V400" s="871" t="s">
        <v>6956</v>
      </c>
      <c r="W400" s="871" t="s">
        <v>326</v>
      </c>
      <c r="X400" s="871" t="s">
        <v>6956</v>
      </c>
      <c r="Y400" s="871" t="s">
        <v>326</v>
      </c>
    </row>
    <row r="401" spans="1:25" ht="118.5" customHeight="1">
      <c r="A401" s="871">
        <v>2018</v>
      </c>
      <c r="B401" s="451" t="s">
        <v>8279</v>
      </c>
      <c r="C401" s="271" t="s">
        <v>5394</v>
      </c>
      <c r="D401" s="451" t="s">
        <v>6846</v>
      </c>
      <c r="E401" s="271" t="s">
        <v>6949</v>
      </c>
      <c r="F401" s="451" t="s">
        <v>7028</v>
      </c>
      <c r="G401" s="446">
        <v>4500000</v>
      </c>
      <c r="H401" s="447">
        <v>4500000</v>
      </c>
      <c r="I401" s="871" t="s">
        <v>6952</v>
      </c>
      <c r="J401" s="871" t="s">
        <v>6952</v>
      </c>
      <c r="K401" s="452" t="s">
        <v>8280</v>
      </c>
      <c r="L401" s="453">
        <v>43448</v>
      </c>
      <c r="M401" s="453">
        <v>43465</v>
      </c>
      <c r="N401" s="459">
        <v>0</v>
      </c>
      <c r="O401" s="871" t="s">
        <v>6952</v>
      </c>
      <c r="P401" s="871" t="s">
        <v>6954</v>
      </c>
      <c r="Q401" s="871" t="s">
        <v>6952</v>
      </c>
      <c r="R401" s="871" t="s">
        <v>6952</v>
      </c>
      <c r="S401" s="871" t="s">
        <v>6977</v>
      </c>
      <c r="T401" s="453" t="s">
        <v>6978</v>
      </c>
      <c r="U401" s="871" t="s">
        <v>6952</v>
      </c>
      <c r="V401" s="871" t="s">
        <v>6956</v>
      </c>
      <c r="W401" s="871" t="s">
        <v>326</v>
      </c>
      <c r="X401" s="871" t="s">
        <v>6956</v>
      </c>
      <c r="Y401" s="871" t="s">
        <v>326</v>
      </c>
    </row>
    <row r="402" spans="1:25" ht="118.5" customHeight="1">
      <c r="A402" s="871">
        <v>2018</v>
      </c>
      <c r="B402" s="451" t="s">
        <v>8281</v>
      </c>
      <c r="C402" s="271" t="s">
        <v>5394</v>
      </c>
      <c r="D402" s="451" t="s">
        <v>6846</v>
      </c>
      <c r="E402" s="271" t="s">
        <v>6949</v>
      </c>
      <c r="F402" s="451" t="s">
        <v>7079</v>
      </c>
      <c r="G402" s="446">
        <v>4500000</v>
      </c>
      <c r="H402" s="447">
        <v>4500000</v>
      </c>
      <c r="I402" s="871" t="s">
        <v>6952</v>
      </c>
      <c r="J402" s="871" t="s">
        <v>6952</v>
      </c>
      <c r="K402" s="452" t="s">
        <v>8280</v>
      </c>
      <c r="L402" s="453">
        <v>43452</v>
      </c>
      <c r="M402" s="453">
        <v>43465</v>
      </c>
      <c r="N402" s="459">
        <v>0</v>
      </c>
      <c r="O402" s="871" t="s">
        <v>6952</v>
      </c>
      <c r="P402" s="871" t="s">
        <v>6954</v>
      </c>
      <c r="Q402" s="871" t="s">
        <v>6952</v>
      </c>
      <c r="R402" s="871" t="s">
        <v>6952</v>
      </c>
      <c r="S402" s="871" t="s">
        <v>6977</v>
      </c>
      <c r="T402" s="453" t="s">
        <v>6978</v>
      </c>
      <c r="U402" s="871" t="s">
        <v>6952</v>
      </c>
      <c r="V402" s="871" t="s">
        <v>6956</v>
      </c>
      <c r="W402" s="871" t="s">
        <v>326</v>
      </c>
      <c r="X402" s="871" t="s">
        <v>6956</v>
      </c>
      <c r="Y402" s="871" t="s">
        <v>326</v>
      </c>
    </row>
    <row r="403" spans="1:25" ht="118.5" customHeight="1">
      <c r="A403" s="871">
        <v>2018</v>
      </c>
      <c r="B403" s="451" t="s">
        <v>8282</v>
      </c>
      <c r="C403" s="271" t="s">
        <v>5395</v>
      </c>
      <c r="D403" s="451" t="s">
        <v>6846</v>
      </c>
      <c r="E403" s="271" t="s">
        <v>6949</v>
      </c>
      <c r="F403" s="451" t="s">
        <v>8283</v>
      </c>
      <c r="G403" s="446">
        <v>1530000</v>
      </c>
      <c r="H403" s="447">
        <v>1530000</v>
      </c>
      <c r="I403" s="871" t="s">
        <v>6952</v>
      </c>
      <c r="J403" s="871" t="s">
        <v>6952</v>
      </c>
      <c r="K403" s="452" t="s">
        <v>8284</v>
      </c>
      <c r="L403" s="453">
        <v>43452</v>
      </c>
      <c r="M403" s="453">
        <v>43460</v>
      </c>
      <c r="N403" s="459">
        <v>0</v>
      </c>
      <c r="O403" s="871" t="s">
        <v>6952</v>
      </c>
      <c r="P403" s="871" t="s">
        <v>6954</v>
      </c>
      <c r="Q403" s="871" t="s">
        <v>6952</v>
      </c>
      <c r="R403" s="871" t="s">
        <v>6952</v>
      </c>
      <c r="S403" s="871" t="s">
        <v>6977</v>
      </c>
      <c r="T403" s="453" t="s">
        <v>6978</v>
      </c>
      <c r="U403" s="871" t="s">
        <v>6952</v>
      </c>
      <c r="V403" s="871" t="s">
        <v>6956</v>
      </c>
      <c r="W403" s="871" t="s">
        <v>326</v>
      </c>
      <c r="X403" s="871" t="s">
        <v>6956</v>
      </c>
      <c r="Y403" s="871" t="s">
        <v>326</v>
      </c>
    </row>
    <row r="404" spans="1:25" ht="118.5" customHeight="1">
      <c r="A404" s="871">
        <v>2018</v>
      </c>
      <c r="B404" s="451" t="s">
        <v>8285</v>
      </c>
      <c r="C404" s="271" t="s">
        <v>5396</v>
      </c>
      <c r="D404" s="451" t="s">
        <v>6846</v>
      </c>
      <c r="E404" s="271" t="s">
        <v>6949</v>
      </c>
      <c r="F404" s="451" t="s">
        <v>8286</v>
      </c>
      <c r="G404" s="446">
        <v>2400000</v>
      </c>
      <c r="H404" s="447">
        <v>2400000</v>
      </c>
      <c r="I404" s="871" t="s">
        <v>6952</v>
      </c>
      <c r="J404" s="871" t="s">
        <v>6952</v>
      </c>
      <c r="K404" s="452" t="s">
        <v>8287</v>
      </c>
      <c r="L404" s="453">
        <v>43452</v>
      </c>
      <c r="M404" s="453">
        <v>43467</v>
      </c>
      <c r="N404" s="459" t="s">
        <v>8288</v>
      </c>
      <c r="O404" s="871" t="s">
        <v>8289</v>
      </c>
      <c r="P404" s="871" t="s">
        <v>6954</v>
      </c>
      <c r="Q404" s="871" t="s">
        <v>6952</v>
      </c>
      <c r="R404" s="871" t="s">
        <v>6952</v>
      </c>
      <c r="S404" s="871" t="s">
        <v>6977</v>
      </c>
      <c r="T404" s="453" t="s">
        <v>6978</v>
      </c>
      <c r="U404" s="871" t="s">
        <v>6952</v>
      </c>
      <c r="V404" s="871" t="s">
        <v>6956</v>
      </c>
      <c r="W404" s="871" t="s">
        <v>326</v>
      </c>
      <c r="X404" s="871" t="s">
        <v>6956</v>
      </c>
      <c r="Y404" s="871" t="s">
        <v>326</v>
      </c>
    </row>
    <row r="405" spans="1:25" ht="118.5" customHeight="1">
      <c r="A405" s="871">
        <v>2018</v>
      </c>
      <c r="B405" s="451" t="s">
        <v>8290</v>
      </c>
      <c r="C405" s="271" t="s">
        <v>8291</v>
      </c>
      <c r="D405" s="451" t="s">
        <v>6821</v>
      </c>
      <c r="E405" s="271" t="s">
        <v>6949</v>
      </c>
      <c r="F405" s="451" t="s">
        <v>8292</v>
      </c>
      <c r="G405" s="446">
        <v>24104000</v>
      </c>
      <c r="H405" s="447">
        <v>24104000</v>
      </c>
      <c r="I405" s="871" t="s">
        <v>6952</v>
      </c>
      <c r="J405" s="871" t="s">
        <v>6952</v>
      </c>
      <c r="K405" s="452">
        <v>1</v>
      </c>
      <c r="L405" s="453">
        <v>43453</v>
      </c>
      <c r="M405" s="453">
        <v>43483</v>
      </c>
      <c r="N405" s="458">
        <v>0</v>
      </c>
      <c r="O405" s="871" t="s">
        <v>6952</v>
      </c>
      <c r="P405" s="871" t="s">
        <v>6954</v>
      </c>
      <c r="Q405" s="871" t="s">
        <v>6952</v>
      </c>
      <c r="R405" s="871" t="s">
        <v>6952</v>
      </c>
      <c r="S405" s="871" t="s">
        <v>7970</v>
      </c>
      <c r="T405" s="453" t="s">
        <v>6952</v>
      </c>
      <c r="U405" s="871" t="s">
        <v>6952</v>
      </c>
      <c r="V405" s="871" t="s">
        <v>6956</v>
      </c>
      <c r="W405" s="871" t="s">
        <v>326</v>
      </c>
      <c r="X405" s="871" t="s">
        <v>6956</v>
      </c>
      <c r="Y405" s="871" t="s">
        <v>326</v>
      </c>
    </row>
    <row r="406" spans="1:25" ht="118.5" customHeight="1">
      <c r="A406" s="871">
        <v>2018</v>
      </c>
      <c r="B406" s="451" t="s">
        <v>8293</v>
      </c>
      <c r="C406" s="271" t="s">
        <v>5398</v>
      </c>
      <c r="D406" s="451" t="s">
        <v>6846</v>
      </c>
      <c r="E406" s="271" t="s">
        <v>6949</v>
      </c>
      <c r="F406" s="451" t="s">
        <v>5917</v>
      </c>
      <c r="G406" s="446">
        <v>2040000</v>
      </c>
      <c r="H406" s="447">
        <v>2040000</v>
      </c>
      <c r="I406" s="871" t="s">
        <v>6952</v>
      </c>
      <c r="J406" s="871" t="s">
        <v>6952</v>
      </c>
      <c r="K406" s="452" t="s">
        <v>8294</v>
      </c>
      <c r="L406" s="453">
        <v>43458</v>
      </c>
      <c r="M406" s="453">
        <v>43464</v>
      </c>
      <c r="N406" s="459">
        <v>0</v>
      </c>
      <c r="O406" s="871" t="s">
        <v>6952</v>
      </c>
      <c r="P406" s="871" t="s">
        <v>6954</v>
      </c>
      <c r="Q406" s="871" t="s">
        <v>6952</v>
      </c>
      <c r="R406" s="871" t="s">
        <v>6952</v>
      </c>
      <c r="S406" s="871" t="s">
        <v>6977</v>
      </c>
      <c r="T406" s="453" t="s">
        <v>6978</v>
      </c>
      <c r="U406" s="871" t="s">
        <v>6952</v>
      </c>
      <c r="V406" s="871" t="s">
        <v>6956</v>
      </c>
      <c r="W406" s="871" t="s">
        <v>326</v>
      </c>
      <c r="X406" s="871" t="s">
        <v>6956</v>
      </c>
      <c r="Y406" s="871" t="s">
        <v>326</v>
      </c>
    </row>
    <row r="407" spans="1:25" ht="118.5" customHeight="1">
      <c r="A407" s="871">
        <v>2018</v>
      </c>
      <c r="B407" s="451" t="s">
        <v>8295</v>
      </c>
      <c r="C407" s="271" t="s">
        <v>5350</v>
      </c>
      <c r="D407" s="451" t="s">
        <v>6846</v>
      </c>
      <c r="E407" s="271" t="s">
        <v>6949</v>
      </c>
      <c r="F407" s="451" t="s">
        <v>7619</v>
      </c>
      <c r="G407" s="446">
        <v>1190000</v>
      </c>
      <c r="H407" s="447">
        <v>1190000</v>
      </c>
      <c r="I407" s="871" t="s">
        <v>6952</v>
      </c>
      <c r="J407" s="871" t="s">
        <v>6952</v>
      </c>
      <c r="K407" s="452" t="s">
        <v>8296</v>
      </c>
      <c r="L407" s="453">
        <v>43455</v>
      </c>
      <c r="M407" s="453">
        <v>43464</v>
      </c>
      <c r="N407" s="459">
        <v>0</v>
      </c>
      <c r="O407" s="871" t="s">
        <v>6952</v>
      </c>
      <c r="P407" s="871" t="s">
        <v>6954</v>
      </c>
      <c r="Q407" s="871" t="s">
        <v>6952</v>
      </c>
      <c r="R407" s="871" t="s">
        <v>6952</v>
      </c>
      <c r="S407" s="871" t="s">
        <v>6977</v>
      </c>
      <c r="T407" s="453" t="s">
        <v>6978</v>
      </c>
      <c r="U407" s="871" t="s">
        <v>6952</v>
      </c>
      <c r="V407" s="871" t="s">
        <v>6956</v>
      </c>
      <c r="W407" s="871" t="s">
        <v>326</v>
      </c>
      <c r="X407" s="871" t="s">
        <v>6956</v>
      </c>
      <c r="Y407" s="871" t="s">
        <v>326</v>
      </c>
    </row>
    <row r="408" spans="1:25" ht="118.5" customHeight="1">
      <c r="A408" s="871">
        <v>2018</v>
      </c>
      <c r="B408" s="451" t="s">
        <v>8297</v>
      </c>
      <c r="C408" s="271" t="s">
        <v>5399</v>
      </c>
      <c r="D408" s="451" t="s">
        <v>6846</v>
      </c>
      <c r="E408" s="271" t="s">
        <v>6949</v>
      </c>
      <c r="F408" s="451" t="s">
        <v>7480</v>
      </c>
      <c r="G408" s="446">
        <v>900000</v>
      </c>
      <c r="H408" s="447">
        <v>900000</v>
      </c>
      <c r="I408" s="871" t="s">
        <v>6952</v>
      </c>
      <c r="J408" s="871" t="s">
        <v>6952</v>
      </c>
      <c r="K408" s="452" t="s">
        <v>8298</v>
      </c>
      <c r="L408" s="453">
        <v>43461</v>
      </c>
      <c r="M408" s="453">
        <v>43460</v>
      </c>
      <c r="N408" s="459">
        <v>0</v>
      </c>
      <c r="O408" s="871" t="s">
        <v>6952</v>
      </c>
      <c r="P408" s="871" t="s">
        <v>6954</v>
      </c>
      <c r="Q408" s="871" t="s">
        <v>6952</v>
      </c>
      <c r="R408" s="871" t="s">
        <v>6952</v>
      </c>
      <c r="S408" s="871" t="s">
        <v>6977</v>
      </c>
      <c r="T408" s="453" t="s">
        <v>6978</v>
      </c>
      <c r="U408" s="871" t="s">
        <v>6952</v>
      </c>
      <c r="V408" s="871" t="s">
        <v>6956</v>
      </c>
      <c r="W408" s="871" t="s">
        <v>326</v>
      </c>
      <c r="X408" s="871" t="s">
        <v>6956</v>
      </c>
      <c r="Y408" s="871" t="s">
        <v>326</v>
      </c>
    </row>
    <row r="409" spans="1:25" ht="118.5" customHeight="1">
      <c r="A409" s="871">
        <v>2018</v>
      </c>
      <c r="B409" s="451" t="s">
        <v>8299</v>
      </c>
      <c r="C409" s="271" t="s">
        <v>5400</v>
      </c>
      <c r="D409" s="451" t="s">
        <v>6810</v>
      </c>
      <c r="E409" s="271" t="s">
        <v>6949</v>
      </c>
      <c r="F409" s="451" t="s">
        <v>8300</v>
      </c>
      <c r="G409" s="446">
        <v>157802617</v>
      </c>
      <c r="H409" s="447">
        <v>157802617</v>
      </c>
      <c r="I409" s="871" t="s">
        <v>6952</v>
      </c>
      <c r="J409" s="871" t="s">
        <v>6952</v>
      </c>
      <c r="K409" s="452" t="s">
        <v>8301</v>
      </c>
      <c r="L409" s="453">
        <v>43461</v>
      </c>
      <c r="M409" s="453">
        <v>43633</v>
      </c>
      <c r="N409" s="458">
        <v>0</v>
      </c>
      <c r="O409" s="871" t="s">
        <v>8302</v>
      </c>
      <c r="P409" s="871" t="s">
        <v>6954</v>
      </c>
      <c r="Q409" s="871" t="s">
        <v>6952</v>
      </c>
      <c r="R409" s="871" t="s">
        <v>6952</v>
      </c>
      <c r="S409" s="871" t="s">
        <v>8303</v>
      </c>
      <c r="T409" s="453" t="s">
        <v>8304</v>
      </c>
      <c r="U409" s="871" t="s">
        <v>325</v>
      </c>
      <c r="V409" s="871" t="s">
        <v>7980</v>
      </c>
      <c r="W409" s="871" t="s">
        <v>326</v>
      </c>
      <c r="X409" s="871" t="s">
        <v>6980</v>
      </c>
      <c r="Y409" s="871" t="s">
        <v>326</v>
      </c>
    </row>
    <row r="410" spans="1:25" ht="118.5" customHeight="1">
      <c r="A410" s="871">
        <v>2018</v>
      </c>
      <c r="B410" s="451" t="s">
        <v>8305</v>
      </c>
      <c r="C410" s="271" t="s">
        <v>5401</v>
      </c>
      <c r="D410" s="451" t="s">
        <v>6856</v>
      </c>
      <c r="E410" s="271" t="s">
        <v>6949</v>
      </c>
      <c r="F410" s="451" t="s">
        <v>8306</v>
      </c>
      <c r="G410" s="271" t="s">
        <v>6951</v>
      </c>
      <c r="H410" s="465" t="s">
        <v>6951</v>
      </c>
      <c r="I410" s="871" t="s">
        <v>6952</v>
      </c>
      <c r="J410" s="871" t="s">
        <v>6952</v>
      </c>
      <c r="K410" s="452" t="s">
        <v>8307</v>
      </c>
      <c r="L410" s="457">
        <v>43455</v>
      </c>
      <c r="M410" s="453">
        <v>44191</v>
      </c>
      <c r="N410" s="458">
        <v>0</v>
      </c>
      <c r="O410" s="871" t="s">
        <v>6952</v>
      </c>
      <c r="P410" s="871" t="s">
        <v>6954</v>
      </c>
      <c r="Q410" s="871" t="s">
        <v>6952</v>
      </c>
      <c r="R410" s="871" t="s">
        <v>6952</v>
      </c>
      <c r="S410" s="871" t="s">
        <v>6955</v>
      </c>
      <c r="T410" s="453"/>
      <c r="U410" s="871" t="s">
        <v>6952</v>
      </c>
      <c r="V410" s="871" t="s">
        <v>8055</v>
      </c>
      <c r="W410" s="871" t="s">
        <v>326</v>
      </c>
      <c r="X410" s="871" t="s">
        <v>8055</v>
      </c>
      <c r="Y410" s="871" t="s">
        <v>326</v>
      </c>
    </row>
    <row r="411" spans="1:25" ht="118.5" customHeight="1">
      <c r="A411" s="871">
        <v>2018</v>
      </c>
      <c r="B411" s="451" t="s">
        <v>8308</v>
      </c>
      <c r="C411" s="271" t="s">
        <v>5402</v>
      </c>
      <c r="D411" s="451" t="s">
        <v>6856</v>
      </c>
      <c r="E411" s="271" t="s">
        <v>6949</v>
      </c>
      <c r="F411" s="451" t="s">
        <v>8309</v>
      </c>
      <c r="G411" s="271" t="s">
        <v>6951</v>
      </c>
      <c r="H411" s="447">
        <v>0</v>
      </c>
      <c r="I411" s="871" t="s">
        <v>6952</v>
      </c>
      <c r="J411" s="871" t="s">
        <v>6952</v>
      </c>
      <c r="K411" s="452" t="s">
        <v>8307</v>
      </c>
      <c r="L411" s="453">
        <v>43461</v>
      </c>
      <c r="M411" s="453">
        <v>44191</v>
      </c>
      <c r="N411" s="458">
        <v>0</v>
      </c>
      <c r="O411" s="871" t="s">
        <v>6952</v>
      </c>
      <c r="P411" s="871" t="s">
        <v>6954</v>
      </c>
      <c r="Q411" s="871" t="s">
        <v>6952</v>
      </c>
      <c r="R411" s="871" t="s">
        <v>6952</v>
      </c>
      <c r="S411" s="871" t="s">
        <v>6955</v>
      </c>
      <c r="T411" s="453"/>
      <c r="U411" s="871" t="s">
        <v>6952</v>
      </c>
      <c r="V411" s="871" t="s">
        <v>8310</v>
      </c>
      <c r="W411" s="871"/>
      <c r="X411" s="871" t="s">
        <v>8055</v>
      </c>
      <c r="Y411" s="871" t="s">
        <v>326</v>
      </c>
    </row>
    <row r="412" spans="1:25" ht="118.5" customHeight="1">
      <c r="A412" s="871">
        <v>2018</v>
      </c>
      <c r="B412" s="451" t="s">
        <v>8311</v>
      </c>
      <c r="C412" s="271" t="s">
        <v>8312</v>
      </c>
      <c r="D412" s="451" t="s">
        <v>6841</v>
      </c>
      <c r="E412" s="271" t="s">
        <v>6949</v>
      </c>
      <c r="F412" s="451" t="s">
        <v>8313</v>
      </c>
      <c r="G412" s="446">
        <v>324950000</v>
      </c>
      <c r="H412" s="447">
        <v>324950000</v>
      </c>
      <c r="I412" s="871" t="s">
        <v>6952</v>
      </c>
      <c r="J412" s="871" t="s">
        <v>6952</v>
      </c>
      <c r="K412" s="452" t="s">
        <v>7760</v>
      </c>
      <c r="L412" s="457">
        <v>43563</v>
      </c>
      <c r="M412" s="457">
        <v>43746</v>
      </c>
      <c r="N412" s="455"/>
      <c r="O412" s="458" t="s">
        <v>8314</v>
      </c>
      <c r="P412" s="871" t="s">
        <v>6954</v>
      </c>
      <c r="Q412" s="871" t="s">
        <v>6952</v>
      </c>
      <c r="R412" s="871" t="s">
        <v>6952</v>
      </c>
      <c r="S412" s="871" t="s">
        <v>8315</v>
      </c>
      <c r="T412" s="453" t="s">
        <v>8316</v>
      </c>
      <c r="U412" s="871" t="s">
        <v>6179</v>
      </c>
      <c r="V412" s="871" t="s">
        <v>8317</v>
      </c>
      <c r="W412" s="871" t="s">
        <v>326</v>
      </c>
      <c r="X412" s="871" t="s">
        <v>6956</v>
      </c>
      <c r="Y412" s="871" t="s">
        <v>326</v>
      </c>
    </row>
    <row r="413" spans="1:25" ht="118.5" customHeight="1">
      <c r="A413" s="871">
        <v>2018</v>
      </c>
      <c r="B413" s="451" t="s">
        <v>8318</v>
      </c>
      <c r="C413" s="271" t="s">
        <v>5404</v>
      </c>
      <c r="D413" s="451" t="s">
        <v>6856</v>
      </c>
      <c r="E413" s="271" t="s">
        <v>6949</v>
      </c>
      <c r="F413" s="451" t="s">
        <v>8319</v>
      </c>
      <c r="G413" s="271" t="s">
        <v>6951</v>
      </c>
      <c r="H413" s="447">
        <v>0</v>
      </c>
      <c r="I413" s="871" t="s">
        <v>6952</v>
      </c>
      <c r="J413" s="871" t="s">
        <v>6952</v>
      </c>
      <c r="K413" s="452" t="s">
        <v>8307</v>
      </c>
      <c r="L413" s="453">
        <v>43461</v>
      </c>
      <c r="M413" s="453">
        <v>44191</v>
      </c>
      <c r="N413" s="458">
        <v>0</v>
      </c>
      <c r="O413" s="871" t="s">
        <v>6952</v>
      </c>
      <c r="P413" s="871" t="s">
        <v>6954</v>
      </c>
      <c r="Q413" s="871" t="s">
        <v>6952</v>
      </c>
      <c r="R413" s="871" t="s">
        <v>6952</v>
      </c>
      <c r="S413" s="871" t="s">
        <v>6955</v>
      </c>
      <c r="T413" s="453"/>
      <c r="U413" s="871" t="s">
        <v>6952</v>
      </c>
      <c r="V413" s="871" t="s">
        <v>8310</v>
      </c>
      <c r="W413" s="871"/>
      <c r="X413" s="871" t="s">
        <v>8055</v>
      </c>
      <c r="Y413" s="871"/>
    </row>
    <row r="414" spans="1:25" ht="118.5" customHeight="1">
      <c r="A414" s="871">
        <v>2018</v>
      </c>
      <c r="B414" s="451" t="s">
        <v>8320</v>
      </c>
      <c r="C414" s="271" t="s">
        <v>5405</v>
      </c>
      <c r="D414" s="451" t="s">
        <v>6856</v>
      </c>
      <c r="E414" s="271" t="s">
        <v>6949</v>
      </c>
      <c r="F414" s="451" t="s">
        <v>8321</v>
      </c>
      <c r="G414" s="271" t="s">
        <v>6951</v>
      </c>
      <c r="H414" s="447">
        <v>0</v>
      </c>
      <c r="I414" s="871" t="s">
        <v>6952</v>
      </c>
      <c r="J414" s="871" t="s">
        <v>6952</v>
      </c>
      <c r="K414" s="452" t="s">
        <v>8307</v>
      </c>
      <c r="L414" s="453">
        <v>43461</v>
      </c>
      <c r="M414" s="457">
        <v>43886</v>
      </c>
      <c r="N414" s="458">
        <v>0</v>
      </c>
      <c r="O414" s="871" t="s">
        <v>6952</v>
      </c>
      <c r="P414" s="871" t="s">
        <v>6954</v>
      </c>
      <c r="Q414" s="871" t="s">
        <v>6952</v>
      </c>
      <c r="R414" s="871" t="s">
        <v>6952</v>
      </c>
      <c r="S414" s="871" t="s">
        <v>6955</v>
      </c>
      <c r="T414" s="453"/>
      <c r="U414" s="871" t="s">
        <v>6952</v>
      </c>
      <c r="V414" s="871" t="s">
        <v>8322</v>
      </c>
      <c r="W414" s="871"/>
      <c r="X414" s="871" t="s">
        <v>7732</v>
      </c>
      <c r="Y414" s="871"/>
    </row>
    <row r="415" spans="1:25" ht="118.5" customHeight="1">
      <c r="A415" s="871">
        <v>2018</v>
      </c>
      <c r="B415" s="451" t="s">
        <v>8323</v>
      </c>
      <c r="C415" s="271" t="s">
        <v>5406</v>
      </c>
      <c r="D415" s="451" t="s">
        <v>6856</v>
      </c>
      <c r="E415" s="271" t="s">
        <v>6949</v>
      </c>
      <c r="F415" s="451" t="s">
        <v>8324</v>
      </c>
      <c r="G415" s="271" t="s">
        <v>6951</v>
      </c>
      <c r="H415" s="447">
        <v>0</v>
      </c>
      <c r="I415" s="871" t="s">
        <v>6952</v>
      </c>
      <c r="J415" s="871" t="s">
        <v>6952</v>
      </c>
      <c r="K415" s="452" t="s">
        <v>8307</v>
      </c>
      <c r="L415" s="453">
        <v>43461</v>
      </c>
      <c r="M415" s="453">
        <v>44191</v>
      </c>
      <c r="N415" s="458">
        <v>0</v>
      </c>
      <c r="O415" s="871" t="s">
        <v>6952</v>
      </c>
      <c r="P415" s="871" t="s">
        <v>6954</v>
      </c>
      <c r="Q415" s="871" t="s">
        <v>6952</v>
      </c>
      <c r="R415" s="871" t="s">
        <v>6952</v>
      </c>
      <c r="S415" s="871" t="s">
        <v>6955</v>
      </c>
      <c r="T415" s="453"/>
      <c r="U415" s="871" t="s">
        <v>6952</v>
      </c>
      <c r="V415" s="871" t="s">
        <v>8310</v>
      </c>
      <c r="W415" s="871"/>
      <c r="X415" s="871" t="s">
        <v>8055</v>
      </c>
      <c r="Y415" s="871"/>
    </row>
    <row r="416" spans="1:25" ht="118.5" customHeight="1">
      <c r="A416" s="871">
        <v>2018</v>
      </c>
      <c r="B416" s="451" t="s">
        <v>8325</v>
      </c>
      <c r="C416" s="271" t="s">
        <v>5407</v>
      </c>
      <c r="D416" s="451" t="s">
        <v>6856</v>
      </c>
      <c r="E416" s="271" t="s">
        <v>6949</v>
      </c>
      <c r="F416" s="451" t="s">
        <v>8326</v>
      </c>
      <c r="G416" s="271" t="s">
        <v>6951</v>
      </c>
      <c r="H416" s="447">
        <v>0</v>
      </c>
      <c r="I416" s="871" t="s">
        <v>6952</v>
      </c>
      <c r="J416" s="871" t="s">
        <v>6952</v>
      </c>
      <c r="K416" s="452" t="s">
        <v>8307</v>
      </c>
      <c r="L416" s="453">
        <v>43461</v>
      </c>
      <c r="M416" s="453">
        <v>44191</v>
      </c>
      <c r="N416" s="458">
        <v>0</v>
      </c>
      <c r="O416" s="871" t="s">
        <v>6952</v>
      </c>
      <c r="P416" s="871" t="s">
        <v>6954</v>
      </c>
      <c r="Q416" s="871" t="s">
        <v>6952</v>
      </c>
      <c r="R416" s="871" t="s">
        <v>6952</v>
      </c>
      <c r="S416" s="871" t="s">
        <v>6955</v>
      </c>
      <c r="T416" s="453"/>
      <c r="U416" s="871" t="s">
        <v>6952</v>
      </c>
      <c r="V416" s="871" t="s">
        <v>8310</v>
      </c>
      <c r="W416" s="871"/>
      <c r="X416" s="871" t="s">
        <v>8055</v>
      </c>
      <c r="Y416" s="871"/>
    </row>
    <row r="417" spans="1:25" ht="118.5" customHeight="1">
      <c r="A417" s="871">
        <v>2018</v>
      </c>
      <c r="B417" s="451" t="s">
        <v>8327</v>
      </c>
      <c r="C417" s="271" t="s">
        <v>5406</v>
      </c>
      <c r="D417" s="451" t="s">
        <v>6856</v>
      </c>
      <c r="E417" s="271" t="s">
        <v>6949</v>
      </c>
      <c r="F417" s="451" t="s">
        <v>8328</v>
      </c>
      <c r="G417" s="271" t="s">
        <v>6951</v>
      </c>
      <c r="H417" s="447">
        <v>0</v>
      </c>
      <c r="I417" s="871" t="s">
        <v>6952</v>
      </c>
      <c r="J417" s="871" t="s">
        <v>6952</v>
      </c>
      <c r="K417" s="452" t="s">
        <v>8307</v>
      </c>
      <c r="L417" s="453">
        <v>43461</v>
      </c>
      <c r="M417" s="453">
        <v>44191</v>
      </c>
      <c r="N417" s="458">
        <v>0</v>
      </c>
      <c r="O417" s="871" t="s">
        <v>6952</v>
      </c>
      <c r="P417" s="871" t="s">
        <v>6954</v>
      </c>
      <c r="Q417" s="871" t="s">
        <v>6952</v>
      </c>
      <c r="R417" s="871" t="s">
        <v>6952</v>
      </c>
      <c r="S417" s="871" t="s">
        <v>6955</v>
      </c>
      <c r="T417" s="453"/>
      <c r="U417" s="871" t="s">
        <v>6952</v>
      </c>
      <c r="V417" s="871" t="s">
        <v>8310</v>
      </c>
      <c r="W417" s="871"/>
      <c r="X417" s="871" t="s">
        <v>8055</v>
      </c>
      <c r="Y417" s="871"/>
    </row>
    <row r="418" spans="1:25" ht="118.5" customHeight="1">
      <c r="A418" s="871">
        <v>2018</v>
      </c>
      <c r="B418" s="451" t="s">
        <v>8329</v>
      </c>
      <c r="C418" s="271" t="s">
        <v>5408</v>
      </c>
      <c r="D418" s="451" t="s">
        <v>6856</v>
      </c>
      <c r="E418" s="271" t="s">
        <v>6949</v>
      </c>
      <c r="F418" s="451" t="s">
        <v>8330</v>
      </c>
      <c r="G418" s="271" t="s">
        <v>6951</v>
      </c>
      <c r="H418" s="447">
        <v>0</v>
      </c>
      <c r="I418" s="871" t="s">
        <v>6952</v>
      </c>
      <c r="J418" s="871" t="s">
        <v>6952</v>
      </c>
      <c r="K418" s="452" t="s">
        <v>8307</v>
      </c>
      <c r="L418" s="453">
        <v>43462</v>
      </c>
      <c r="M418" s="453">
        <v>44191</v>
      </c>
      <c r="N418" s="458">
        <v>0</v>
      </c>
      <c r="O418" s="871" t="s">
        <v>6952</v>
      </c>
      <c r="P418" s="871" t="s">
        <v>6954</v>
      </c>
      <c r="Q418" s="871" t="s">
        <v>6952</v>
      </c>
      <c r="R418" s="871" t="s">
        <v>6952</v>
      </c>
      <c r="S418" s="871" t="s">
        <v>6955</v>
      </c>
      <c r="T418" s="453"/>
      <c r="U418" s="871" t="s">
        <v>6952</v>
      </c>
      <c r="V418" s="871" t="s">
        <v>8310</v>
      </c>
      <c r="W418" s="871"/>
      <c r="X418" s="871" t="s">
        <v>8055</v>
      </c>
      <c r="Y418" s="871"/>
    </row>
    <row r="419" spans="1:25" ht="118.5" customHeight="1">
      <c r="A419" s="871">
        <v>2018</v>
      </c>
      <c r="B419" s="451" t="s">
        <v>8331</v>
      </c>
      <c r="C419" s="271" t="s">
        <v>5408</v>
      </c>
      <c r="D419" s="451" t="s">
        <v>6856</v>
      </c>
      <c r="E419" s="271" t="s">
        <v>6949</v>
      </c>
      <c r="F419" s="451" t="s">
        <v>8332</v>
      </c>
      <c r="G419" s="271" t="s">
        <v>6951</v>
      </c>
      <c r="H419" s="447">
        <v>0</v>
      </c>
      <c r="I419" s="871" t="s">
        <v>6952</v>
      </c>
      <c r="J419" s="871" t="s">
        <v>6952</v>
      </c>
      <c r="K419" s="452" t="s">
        <v>8307</v>
      </c>
      <c r="L419" s="453">
        <v>43461</v>
      </c>
      <c r="M419" s="453">
        <v>44191</v>
      </c>
      <c r="N419" s="458">
        <v>0</v>
      </c>
      <c r="O419" s="871" t="s">
        <v>6952</v>
      </c>
      <c r="P419" s="871" t="s">
        <v>6954</v>
      </c>
      <c r="Q419" s="871" t="s">
        <v>6952</v>
      </c>
      <c r="R419" s="871" t="s">
        <v>6952</v>
      </c>
      <c r="S419" s="871" t="s">
        <v>6955</v>
      </c>
      <c r="T419" s="453"/>
      <c r="U419" s="871" t="s">
        <v>6952</v>
      </c>
      <c r="V419" s="871" t="s">
        <v>8333</v>
      </c>
      <c r="W419" s="871"/>
      <c r="X419" s="871" t="s">
        <v>8055</v>
      </c>
      <c r="Y419" s="871"/>
    </row>
    <row r="420" spans="1:25" ht="118.5" customHeight="1">
      <c r="A420" s="871">
        <v>2018</v>
      </c>
      <c r="B420" s="451" t="s">
        <v>8334</v>
      </c>
      <c r="C420" s="271" t="s">
        <v>5409</v>
      </c>
      <c r="D420" s="451" t="s">
        <v>6856</v>
      </c>
      <c r="E420" s="271" t="s">
        <v>6949</v>
      </c>
      <c r="F420" s="451" t="s">
        <v>8335</v>
      </c>
      <c r="G420" s="271" t="s">
        <v>6951</v>
      </c>
      <c r="H420" s="447">
        <v>0</v>
      </c>
      <c r="I420" s="871" t="s">
        <v>6952</v>
      </c>
      <c r="J420" s="871" t="s">
        <v>6952</v>
      </c>
      <c r="K420" s="452" t="s">
        <v>8307</v>
      </c>
      <c r="L420" s="457">
        <v>43462</v>
      </c>
      <c r="M420" s="457">
        <v>43879</v>
      </c>
      <c r="N420" s="458" t="s">
        <v>6952</v>
      </c>
      <c r="O420" s="871" t="s">
        <v>6952</v>
      </c>
      <c r="P420" s="871" t="s">
        <v>6954</v>
      </c>
      <c r="Q420" s="871" t="s">
        <v>6952</v>
      </c>
      <c r="R420" s="871" t="s">
        <v>6952</v>
      </c>
      <c r="S420" s="871" t="s">
        <v>6955</v>
      </c>
      <c r="T420" s="453"/>
      <c r="U420" s="871" t="s">
        <v>6952</v>
      </c>
      <c r="V420" s="871" t="s">
        <v>8322</v>
      </c>
      <c r="W420" s="871" t="s">
        <v>326</v>
      </c>
      <c r="X420" s="871" t="s">
        <v>7732</v>
      </c>
      <c r="Y420" s="871" t="s">
        <v>326</v>
      </c>
    </row>
    <row r="421" spans="1:25" ht="118.5" customHeight="1">
      <c r="A421" s="871">
        <v>2018</v>
      </c>
      <c r="B421" s="451" t="s">
        <v>7856</v>
      </c>
      <c r="C421" s="271" t="s">
        <v>5267</v>
      </c>
      <c r="D421" s="451" t="s">
        <v>6846</v>
      </c>
      <c r="E421" s="271" t="s">
        <v>6949</v>
      </c>
      <c r="F421" s="451" t="s">
        <v>8336</v>
      </c>
      <c r="G421" s="446"/>
      <c r="H421" s="447">
        <v>35700000</v>
      </c>
      <c r="I421" s="871" t="s">
        <v>6952</v>
      </c>
      <c r="J421" s="871" t="s">
        <v>6952</v>
      </c>
      <c r="K421" s="452" t="s">
        <v>7832</v>
      </c>
      <c r="L421" s="453">
        <v>43126</v>
      </c>
      <c r="M421" s="453">
        <v>43337</v>
      </c>
      <c r="N421" s="459">
        <v>0</v>
      </c>
      <c r="O421" s="871" t="s">
        <v>6952</v>
      </c>
      <c r="P421" s="871" t="s">
        <v>6954</v>
      </c>
      <c r="Q421" s="871" t="s">
        <v>6952</v>
      </c>
      <c r="R421" s="871" t="s">
        <v>6952</v>
      </c>
      <c r="S421" s="871" t="s">
        <v>8224</v>
      </c>
      <c r="T421" s="453" t="s">
        <v>6978</v>
      </c>
      <c r="U421" s="871" t="s">
        <v>6952</v>
      </c>
      <c r="V421" s="871" t="s">
        <v>6956</v>
      </c>
      <c r="W421" s="871" t="s">
        <v>326</v>
      </c>
      <c r="X421" s="871" t="s">
        <v>6956</v>
      </c>
      <c r="Y421" s="871" t="s">
        <v>326</v>
      </c>
    </row>
    <row r="422" spans="1:25" ht="118.5" customHeight="1">
      <c r="A422" s="871">
        <v>2019</v>
      </c>
      <c r="B422" s="451" t="s">
        <v>8337</v>
      </c>
      <c r="C422" s="271" t="s">
        <v>5410</v>
      </c>
      <c r="D422" s="451" t="s">
        <v>8338</v>
      </c>
      <c r="E422" s="271" t="s">
        <v>6949</v>
      </c>
      <c r="F422" s="451" t="s">
        <v>8339</v>
      </c>
      <c r="G422" s="446">
        <v>14300010</v>
      </c>
      <c r="H422" s="447">
        <v>18846677</v>
      </c>
      <c r="I422" s="871" t="s">
        <v>6952</v>
      </c>
      <c r="J422" s="871" t="s">
        <v>6952</v>
      </c>
      <c r="K422" s="452">
        <v>8.5</v>
      </c>
      <c r="L422" s="453">
        <v>43481</v>
      </c>
      <c r="M422" s="453">
        <v>43739</v>
      </c>
      <c r="N422" s="871" t="s">
        <v>8340</v>
      </c>
      <c r="O422" s="871">
        <v>2</v>
      </c>
      <c r="P422" s="871" t="s">
        <v>8341</v>
      </c>
      <c r="Q422" s="871" t="s">
        <v>6952</v>
      </c>
      <c r="R422" s="871" t="s">
        <v>6952</v>
      </c>
      <c r="S422" s="871" t="s">
        <v>8342</v>
      </c>
      <c r="T422" s="453" t="s">
        <v>8343</v>
      </c>
      <c r="U422" s="871" t="s">
        <v>6952</v>
      </c>
      <c r="V422" s="871" t="s">
        <v>6952</v>
      </c>
      <c r="W422" s="871" t="s">
        <v>8344</v>
      </c>
      <c r="X422" s="871" t="s">
        <v>6956</v>
      </c>
      <c r="Y422" s="871" t="s">
        <v>326</v>
      </c>
    </row>
    <row r="423" spans="1:25" ht="118.5" customHeight="1">
      <c r="A423" s="871">
        <v>2019</v>
      </c>
      <c r="B423" s="451" t="s">
        <v>8345</v>
      </c>
      <c r="C423" s="271" t="s">
        <v>5411</v>
      </c>
      <c r="D423" s="451" t="s">
        <v>8338</v>
      </c>
      <c r="E423" s="271" t="s">
        <v>6949</v>
      </c>
      <c r="F423" s="451" t="s">
        <v>8346</v>
      </c>
      <c r="G423" s="446">
        <v>17906240</v>
      </c>
      <c r="H423" s="447">
        <v>21338269</v>
      </c>
      <c r="I423" s="871" t="s">
        <v>6952</v>
      </c>
      <c r="J423" s="871" t="s">
        <v>6952</v>
      </c>
      <c r="K423" s="452">
        <v>9.5</v>
      </c>
      <c r="L423" s="453">
        <v>43490</v>
      </c>
      <c r="M423" s="453">
        <v>43778</v>
      </c>
      <c r="N423" s="871" t="s">
        <v>8347</v>
      </c>
      <c r="O423" s="871">
        <v>1.5</v>
      </c>
      <c r="P423" s="871" t="s">
        <v>8341</v>
      </c>
      <c r="Q423" s="871" t="s">
        <v>6952</v>
      </c>
      <c r="R423" s="871" t="s">
        <v>6952</v>
      </c>
      <c r="S423" s="871" t="s">
        <v>8342</v>
      </c>
      <c r="T423" s="453" t="s">
        <v>8348</v>
      </c>
      <c r="U423" s="871" t="s">
        <v>6952</v>
      </c>
      <c r="V423" s="871" t="s">
        <v>6952</v>
      </c>
      <c r="W423" s="871" t="s">
        <v>8344</v>
      </c>
      <c r="X423" s="871" t="s">
        <v>6956</v>
      </c>
      <c r="Y423" s="871" t="s">
        <v>326</v>
      </c>
    </row>
    <row r="424" spans="1:25" ht="118.5" customHeight="1">
      <c r="A424" s="871">
        <v>2019</v>
      </c>
      <c r="B424" s="451" t="s">
        <v>8349</v>
      </c>
      <c r="C424" s="271" t="s">
        <v>5410</v>
      </c>
      <c r="D424" s="451" t="s">
        <v>8338</v>
      </c>
      <c r="E424" s="271" t="s">
        <v>6949</v>
      </c>
      <c r="F424" s="451" t="s">
        <v>8350</v>
      </c>
      <c r="G424" s="446">
        <v>14300000</v>
      </c>
      <c r="H424" s="447">
        <v>20900000</v>
      </c>
      <c r="I424" s="871" t="s">
        <v>6952</v>
      </c>
      <c r="J424" s="871" t="s">
        <v>6952</v>
      </c>
      <c r="K424" s="452">
        <v>9.5</v>
      </c>
      <c r="L424" s="453">
        <v>43489</v>
      </c>
      <c r="M424" s="453">
        <v>43776</v>
      </c>
      <c r="N424" s="871" t="s">
        <v>8351</v>
      </c>
      <c r="O424" s="871">
        <v>3</v>
      </c>
      <c r="P424" s="871" t="s">
        <v>8341</v>
      </c>
      <c r="Q424" s="871" t="s">
        <v>6952</v>
      </c>
      <c r="R424" s="871" t="s">
        <v>6952</v>
      </c>
      <c r="S424" s="871" t="s">
        <v>8342</v>
      </c>
      <c r="T424" s="453" t="s">
        <v>8352</v>
      </c>
      <c r="U424" s="871" t="s">
        <v>6952</v>
      </c>
      <c r="V424" s="871" t="s">
        <v>6952</v>
      </c>
      <c r="W424" s="871" t="s">
        <v>8344</v>
      </c>
      <c r="X424" s="871" t="s">
        <v>6956</v>
      </c>
      <c r="Y424" s="871" t="s">
        <v>326</v>
      </c>
    </row>
    <row r="425" spans="1:25" ht="118.5" customHeight="1">
      <c r="A425" s="871">
        <v>2019</v>
      </c>
      <c r="B425" s="451" t="s">
        <v>8349</v>
      </c>
      <c r="C425" s="271" t="s">
        <v>5410</v>
      </c>
      <c r="D425" s="451" t="s">
        <v>8338</v>
      </c>
      <c r="E425" s="271" t="s">
        <v>6949</v>
      </c>
      <c r="F425" s="451" t="s">
        <v>8353</v>
      </c>
      <c r="G425" s="446">
        <v>14300000</v>
      </c>
      <c r="H425" s="447">
        <v>20900000</v>
      </c>
      <c r="I425" s="871" t="s">
        <v>6952</v>
      </c>
      <c r="J425" s="871" t="s">
        <v>6952</v>
      </c>
      <c r="K425" s="452">
        <v>9.5</v>
      </c>
      <c r="L425" s="453">
        <v>43490</v>
      </c>
      <c r="M425" s="453">
        <v>43895</v>
      </c>
      <c r="N425" s="871" t="s">
        <v>8354</v>
      </c>
      <c r="O425" s="871">
        <v>3</v>
      </c>
      <c r="P425" s="871" t="s">
        <v>8341</v>
      </c>
      <c r="Q425" s="871" t="s">
        <v>6952</v>
      </c>
      <c r="R425" s="871" t="s">
        <v>6952</v>
      </c>
      <c r="S425" s="871" t="s">
        <v>8342</v>
      </c>
      <c r="T425" s="453" t="s">
        <v>8355</v>
      </c>
      <c r="U425" s="871" t="s">
        <v>6952</v>
      </c>
      <c r="V425" s="871" t="s">
        <v>6952</v>
      </c>
      <c r="W425" s="871" t="s">
        <v>6952</v>
      </c>
      <c r="X425" s="871" t="s">
        <v>6956</v>
      </c>
      <c r="Y425" s="871" t="s">
        <v>326</v>
      </c>
    </row>
    <row r="426" spans="1:25" ht="118.5" customHeight="1">
      <c r="A426" s="871">
        <v>2019</v>
      </c>
      <c r="B426" s="451" t="s">
        <v>8356</v>
      </c>
      <c r="C426" s="271" t="s">
        <v>5412</v>
      </c>
      <c r="D426" s="451" t="s">
        <v>6846</v>
      </c>
      <c r="E426" s="271" t="s">
        <v>6949</v>
      </c>
      <c r="F426" s="451" t="s">
        <v>5809</v>
      </c>
      <c r="G426" s="446">
        <v>80948500</v>
      </c>
      <c r="H426" s="447">
        <v>80948500</v>
      </c>
      <c r="I426" s="871" t="s">
        <v>6952</v>
      </c>
      <c r="J426" s="871" t="s">
        <v>6952</v>
      </c>
      <c r="K426" s="452">
        <v>11.5</v>
      </c>
      <c r="L426" s="453">
        <v>43487</v>
      </c>
      <c r="M426" s="453">
        <v>43825</v>
      </c>
      <c r="N426" s="871" t="s">
        <v>6952</v>
      </c>
      <c r="O426" s="871">
        <v>0</v>
      </c>
      <c r="P426" s="871" t="s">
        <v>8341</v>
      </c>
      <c r="Q426" s="871" t="s">
        <v>6952</v>
      </c>
      <c r="R426" s="871" t="s">
        <v>6952</v>
      </c>
      <c r="S426" s="871" t="s">
        <v>8342</v>
      </c>
      <c r="T426" s="453" t="s">
        <v>8357</v>
      </c>
      <c r="U426" s="871" t="s">
        <v>6952</v>
      </c>
      <c r="V426" s="871" t="s">
        <v>6952</v>
      </c>
      <c r="W426" s="871" t="s">
        <v>8358</v>
      </c>
      <c r="X426" s="871" t="s">
        <v>6956</v>
      </c>
      <c r="Y426" s="871" t="s">
        <v>326</v>
      </c>
    </row>
    <row r="427" spans="1:25" ht="118.5" customHeight="1">
      <c r="A427" s="871">
        <v>2019</v>
      </c>
      <c r="B427" s="451" t="s">
        <v>8359</v>
      </c>
      <c r="C427" s="271" t="s">
        <v>5413</v>
      </c>
      <c r="D427" s="451" t="s">
        <v>6846</v>
      </c>
      <c r="E427" s="271" t="s">
        <v>6949</v>
      </c>
      <c r="F427" s="451" t="s">
        <v>5738</v>
      </c>
      <c r="G427" s="446">
        <v>90482000</v>
      </c>
      <c r="H427" s="447">
        <v>95727333</v>
      </c>
      <c r="I427" s="871" t="s">
        <v>6952</v>
      </c>
      <c r="J427" s="871" t="s">
        <v>6952</v>
      </c>
      <c r="K427" s="452">
        <v>12.17</v>
      </c>
      <c r="L427" s="453">
        <v>43487</v>
      </c>
      <c r="M427" s="453">
        <v>43854</v>
      </c>
      <c r="N427" s="871" t="s">
        <v>8360</v>
      </c>
      <c r="O427" s="871">
        <v>0.66999999999999993</v>
      </c>
      <c r="P427" s="871" t="s">
        <v>8341</v>
      </c>
      <c r="Q427" s="871" t="s">
        <v>6952</v>
      </c>
      <c r="R427" s="871" t="s">
        <v>6952</v>
      </c>
      <c r="S427" s="871" t="s">
        <v>8342</v>
      </c>
      <c r="T427" s="466" t="s">
        <v>8361</v>
      </c>
      <c r="U427" s="871" t="s">
        <v>6952</v>
      </c>
      <c r="V427" s="871" t="s">
        <v>6952</v>
      </c>
      <c r="W427" s="871" t="s">
        <v>6952</v>
      </c>
      <c r="X427" s="871" t="s">
        <v>6956</v>
      </c>
      <c r="Y427" s="871" t="s">
        <v>326</v>
      </c>
    </row>
    <row r="428" spans="1:25" ht="118.5" customHeight="1">
      <c r="A428" s="871">
        <v>2019</v>
      </c>
      <c r="B428" s="451" t="s">
        <v>8362</v>
      </c>
      <c r="C428" s="271" t="s">
        <v>5414</v>
      </c>
      <c r="D428" s="451" t="s">
        <v>6846</v>
      </c>
      <c r="E428" s="271" t="s">
        <v>6949</v>
      </c>
      <c r="F428" s="451" t="s">
        <v>7910</v>
      </c>
      <c r="G428" s="446">
        <v>38250000</v>
      </c>
      <c r="H428" s="447">
        <v>56100000</v>
      </c>
      <c r="I428" s="871" t="s">
        <v>6952</v>
      </c>
      <c r="J428" s="871" t="s">
        <v>6952</v>
      </c>
      <c r="K428" s="452">
        <v>11</v>
      </c>
      <c r="L428" s="453">
        <v>43489</v>
      </c>
      <c r="M428" s="453">
        <v>43825</v>
      </c>
      <c r="N428" s="871" t="s">
        <v>8363</v>
      </c>
      <c r="O428" s="871">
        <v>3.5</v>
      </c>
      <c r="P428" s="871" t="s">
        <v>8341</v>
      </c>
      <c r="Q428" s="871" t="s">
        <v>6952</v>
      </c>
      <c r="R428" s="871" t="s">
        <v>6952</v>
      </c>
      <c r="S428" s="871" t="s">
        <v>8342</v>
      </c>
      <c r="T428" s="453" t="s">
        <v>8364</v>
      </c>
      <c r="U428" s="871" t="s">
        <v>6952</v>
      </c>
      <c r="V428" s="871" t="s">
        <v>6952</v>
      </c>
      <c r="W428" s="871" t="s">
        <v>326</v>
      </c>
      <c r="X428" s="871" t="s">
        <v>6956</v>
      </c>
      <c r="Y428" s="871" t="s">
        <v>326</v>
      </c>
    </row>
    <row r="429" spans="1:25" ht="118.5" customHeight="1">
      <c r="A429" s="871">
        <v>2019</v>
      </c>
      <c r="B429" s="451" t="s">
        <v>8365</v>
      </c>
      <c r="C429" s="271" t="s">
        <v>5646</v>
      </c>
      <c r="D429" s="451" t="s">
        <v>6846</v>
      </c>
      <c r="E429" s="271" t="s">
        <v>6949</v>
      </c>
      <c r="F429" s="451" t="s">
        <v>5644</v>
      </c>
      <c r="G429" s="446">
        <v>82800000</v>
      </c>
      <c r="H429" s="447">
        <v>90000000</v>
      </c>
      <c r="I429" s="871" t="s">
        <v>6952</v>
      </c>
      <c r="J429" s="871" t="s">
        <v>6952</v>
      </c>
      <c r="K429" s="452">
        <v>12.5</v>
      </c>
      <c r="L429" s="453">
        <v>43487</v>
      </c>
      <c r="M429" s="453">
        <v>43861</v>
      </c>
      <c r="N429" s="871" t="s">
        <v>8360</v>
      </c>
      <c r="O429" s="871">
        <v>1</v>
      </c>
      <c r="P429" s="871" t="s">
        <v>8341</v>
      </c>
      <c r="Q429" s="871" t="s">
        <v>6952</v>
      </c>
      <c r="R429" s="871" t="s">
        <v>6952</v>
      </c>
      <c r="S429" s="871" t="s">
        <v>8342</v>
      </c>
      <c r="T429" s="453" t="s">
        <v>8366</v>
      </c>
      <c r="U429" s="871" t="s">
        <v>6952</v>
      </c>
      <c r="V429" s="871" t="s">
        <v>6952</v>
      </c>
      <c r="W429" s="871" t="s">
        <v>6952</v>
      </c>
      <c r="X429" s="871" t="s">
        <v>8055</v>
      </c>
      <c r="Y429" s="871" t="s">
        <v>326</v>
      </c>
    </row>
    <row r="430" spans="1:25" ht="118.5" customHeight="1">
      <c r="A430" s="871">
        <v>2019</v>
      </c>
      <c r="B430" s="451" t="s">
        <v>8367</v>
      </c>
      <c r="C430" s="271" t="s">
        <v>5416</v>
      </c>
      <c r="D430" s="451" t="s">
        <v>6846</v>
      </c>
      <c r="E430" s="271" t="s">
        <v>6949</v>
      </c>
      <c r="F430" s="451" t="s">
        <v>8368</v>
      </c>
      <c r="G430" s="446">
        <v>51750000</v>
      </c>
      <c r="H430" s="447">
        <v>51750000</v>
      </c>
      <c r="I430" s="871" t="s">
        <v>6952</v>
      </c>
      <c r="J430" s="871" t="s">
        <v>6952</v>
      </c>
      <c r="K430" s="452">
        <v>7.5</v>
      </c>
      <c r="L430" s="453">
        <v>43489</v>
      </c>
      <c r="M430" s="453">
        <v>43735</v>
      </c>
      <c r="N430" s="871" t="s">
        <v>6952</v>
      </c>
      <c r="O430" s="871">
        <v>0</v>
      </c>
      <c r="P430" s="871" t="s">
        <v>8341</v>
      </c>
      <c r="Q430" s="871" t="s">
        <v>6952</v>
      </c>
      <c r="R430" s="871" t="s">
        <v>6952</v>
      </c>
      <c r="S430" s="871" t="s">
        <v>8342</v>
      </c>
      <c r="T430" s="453" t="s">
        <v>8369</v>
      </c>
      <c r="U430" s="871" t="s">
        <v>6952</v>
      </c>
      <c r="V430" s="871" t="s">
        <v>6952</v>
      </c>
      <c r="W430" s="871" t="s">
        <v>326</v>
      </c>
      <c r="X430" s="871" t="s">
        <v>6956</v>
      </c>
      <c r="Y430" s="871" t="s">
        <v>326</v>
      </c>
    </row>
    <row r="431" spans="1:25" ht="118.5" customHeight="1">
      <c r="A431" s="871">
        <v>2019</v>
      </c>
      <c r="B431" s="451" t="s">
        <v>8370</v>
      </c>
      <c r="C431" s="271" t="s">
        <v>5416</v>
      </c>
      <c r="D431" s="451" t="s">
        <v>6846</v>
      </c>
      <c r="E431" s="271" t="s">
        <v>6949</v>
      </c>
      <c r="F431" s="451" t="s">
        <v>8371</v>
      </c>
      <c r="G431" s="446">
        <v>51750000</v>
      </c>
      <c r="H431" s="447">
        <v>51750000</v>
      </c>
      <c r="I431" s="871" t="s">
        <v>6952</v>
      </c>
      <c r="J431" s="871" t="s">
        <v>6952</v>
      </c>
      <c r="K431" s="452">
        <v>7.5</v>
      </c>
      <c r="L431" s="453">
        <v>43488</v>
      </c>
      <c r="M431" s="453">
        <v>43677</v>
      </c>
      <c r="N431" s="871" t="s">
        <v>6952</v>
      </c>
      <c r="O431" s="871">
        <v>0</v>
      </c>
      <c r="P431" s="871" t="s">
        <v>8341</v>
      </c>
      <c r="Q431" s="871" t="s">
        <v>6952</v>
      </c>
      <c r="R431" s="871" t="s">
        <v>6952</v>
      </c>
      <c r="S431" s="871" t="s">
        <v>8342</v>
      </c>
      <c r="T431" s="453" t="s">
        <v>8372</v>
      </c>
      <c r="U431" s="453" t="s">
        <v>6179</v>
      </c>
      <c r="V431" s="871" t="s">
        <v>8373</v>
      </c>
      <c r="W431" s="871" t="s">
        <v>326</v>
      </c>
      <c r="X431" s="871" t="s">
        <v>6980</v>
      </c>
      <c r="Y431" s="871" t="s">
        <v>326</v>
      </c>
    </row>
    <row r="432" spans="1:25" ht="118.5" customHeight="1">
      <c r="A432" s="871">
        <v>2019</v>
      </c>
      <c r="B432" s="451" t="s">
        <v>8374</v>
      </c>
      <c r="C432" s="271" t="s">
        <v>5417</v>
      </c>
      <c r="D432" s="451" t="s">
        <v>6846</v>
      </c>
      <c r="E432" s="271" t="s">
        <v>6949</v>
      </c>
      <c r="F432" s="451" t="s">
        <v>5649</v>
      </c>
      <c r="G432" s="446">
        <v>63250000</v>
      </c>
      <c r="H432" s="447">
        <v>74250000</v>
      </c>
      <c r="I432" s="871" t="s">
        <v>6952</v>
      </c>
      <c r="J432" s="871" t="s">
        <v>6952</v>
      </c>
      <c r="K432" s="452">
        <v>13</v>
      </c>
      <c r="L432" s="453">
        <v>43490</v>
      </c>
      <c r="M432" s="453">
        <v>43876</v>
      </c>
      <c r="N432" s="871" t="s">
        <v>8375</v>
      </c>
      <c r="O432" s="871">
        <v>1.5</v>
      </c>
      <c r="P432" s="871" t="s">
        <v>8341</v>
      </c>
      <c r="Q432" s="871" t="s">
        <v>6952</v>
      </c>
      <c r="R432" s="871" t="s">
        <v>6952</v>
      </c>
      <c r="S432" s="871" t="s">
        <v>8342</v>
      </c>
      <c r="T432" s="453" t="s">
        <v>8376</v>
      </c>
      <c r="U432" s="871" t="s">
        <v>6952</v>
      </c>
      <c r="V432" s="871" t="s">
        <v>6952</v>
      </c>
      <c r="W432" s="871" t="s">
        <v>6952</v>
      </c>
      <c r="X432" s="871" t="s">
        <v>8055</v>
      </c>
      <c r="Y432" s="871" t="s">
        <v>326</v>
      </c>
    </row>
    <row r="433" spans="1:25" ht="118.5" customHeight="1">
      <c r="A433" s="871">
        <v>2019</v>
      </c>
      <c r="B433" s="451" t="s">
        <v>8374</v>
      </c>
      <c r="C433" s="271" t="s">
        <v>5417</v>
      </c>
      <c r="D433" s="451" t="s">
        <v>6846</v>
      </c>
      <c r="E433" s="271" t="s">
        <v>6949</v>
      </c>
      <c r="F433" s="451" t="s">
        <v>8377</v>
      </c>
      <c r="G433" s="446">
        <v>63250000</v>
      </c>
      <c r="H433" s="447">
        <v>63250000</v>
      </c>
      <c r="I433" s="871" t="s">
        <v>6952</v>
      </c>
      <c r="J433" s="871" t="s">
        <v>6952</v>
      </c>
      <c r="K433" s="452">
        <v>11.5</v>
      </c>
      <c r="L433" s="453">
        <v>43494</v>
      </c>
      <c r="M433" s="453">
        <v>43830</v>
      </c>
      <c r="N433" s="871" t="s">
        <v>6952</v>
      </c>
      <c r="O433" s="871">
        <v>0</v>
      </c>
      <c r="P433" s="871" t="s">
        <v>8341</v>
      </c>
      <c r="Q433" s="871" t="s">
        <v>6952</v>
      </c>
      <c r="R433" s="871" t="s">
        <v>6952</v>
      </c>
      <c r="S433" s="871" t="s">
        <v>8342</v>
      </c>
      <c r="T433" s="453" t="s">
        <v>8378</v>
      </c>
      <c r="U433" s="871" t="s">
        <v>6952</v>
      </c>
      <c r="V433" s="871" t="s">
        <v>6952</v>
      </c>
      <c r="W433" s="871" t="s">
        <v>6952</v>
      </c>
      <c r="X433" s="871" t="s">
        <v>6956</v>
      </c>
      <c r="Y433" s="871" t="s">
        <v>326</v>
      </c>
    </row>
    <row r="434" spans="1:25" ht="118.5" customHeight="1">
      <c r="A434" s="871">
        <v>2019</v>
      </c>
      <c r="B434" s="451" t="s">
        <v>8379</v>
      </c>
      <c r="C434" s="271" t="s">
        <v>5419</v>
      </c>
      <c r="D434" s="451" t="s">
        <v>6846</v>
      </c>
      <c r="E434" s="271" t="s">
        <v>6949</v>
      </c>
      <c r="F434" s="451" t="s">
        <v>8122</v>
      </c>
      <c r="G434" s="446">
        <v>69000000</v>
      </c>
      <c r="H434" s="447">
        <v>69000000</v>
      </c>
      <c r="I434" s="871" t="s">
        <v>6952</v>
      </c>
      <c r="J434" s="871" t="s">
        <v>6952</v>
      </c>
      <c r="K434" s="452">
        <v>11.5</v>
      </c>
      <c r="L434" s="453">
        <v>43494</v>
      </c>
      <c r="M434" s="453">
        <v>43830</v>
      </c>
      <c r="N434" s="871" t="s">
        <v>6952</v>
      </c>
      <c r="O434" s="871">
        <v>0</v>
      </c>
      <c r="P434" s="871" t="s">
        <v>8341</v>
      </c>
      <c r="Q434" s="871" t="s">
        <v>6952</v>
      </c>
      <c r="R434" s="871" t="s">
        <v>6952</v>
      </c>
      <c r="S434" s="871" t="s">
        <v>8342</v>
      </c>
      <c r="T434" s="453" t="s">
        <v>8380</v>
      </c>
      <c r="U434" s="871" t="s">
        <v>6952</v>
      </c>
      <c r="V434" s="871" t="s">
        <v>6952</v>
      </c>
      <c r="W434" s="871" t="s">
        <v>326</v>
      </c>
      <c r="X434" s="871" t="s">
        <v>6956</v>
      </c>
      <c r="Y434" s="871" t="s">
        <v>326</v>
      </c>
    </row>
    <row r="435" spans="1:25" ht="118.5" customHeight="1">
      <c r="A435" s="871">
        <v>2019</v>
      </c>
      <c r="B435" s="451" t="s">
        <v>8381</v>
      </c>
      <c r="C435" s="271" t="s">
        <v>5420</v>
      </c>
      <c r="D435" s="451" t="s">
        <v>6846</v>
      </c>
      <c r="E435" s="271" t="s">
        <v>6949</v>
      </c>
      <c r="F435" s="451" t="s">
        <v>8382</v>
      </c>
      <c r="G435" s="446">
        <v>47250000</v>
      </c>
      <c r="H435" s="447">
        <v>70875000</v>
      </c>
      <c r="I435" s="871" t="s">
        <v>6952</v>
      </c>
      <c r="J435" s="871" t="s">
        <v>6952</v>
      </c>
      <c r="K435" s="452">
        <v>10.5</v>
      </c>
      <c r="L435" s="453">
        <v>43497</v>
      </c>
      <c r="M435" s="453">
        <v>43814</v>
      </c>
      <c r="N435" s="871" t="s">
        <v>8383</v>
      </c>
      <c r="O435" s="871">
        <v>3.5</v>
      </c>
      <c r="P435" s="871" t="s">
        <v>8341</v>
      </c>
      <c r="Q435" s="871" t="s">
        <v>6952</v>
      </c>
      <c r="R435" s="871" t="s">
        <v>6952</v>
      </c>
      <c r="S435" s="871" t="s">
        <v>8342</v>
      </c>
      <c r="T435" s="453" t="s">
        <v>8384</v>
      </c>
      <c r="U435" s="871" t="s">
        <v>6952</v>
      </c>
      <c r="V435" s="871" t="s">
        <v>6952</v>
      </c>
      <c r="W435" s="871" t="s">
        <v>326</v>
      </c>
      <c r="X435" s="871" t="s">
        <v>6956</v>
      </c>
      <c r="Y435" s="871" t="s">
        <v>326</v>
      </c>
    </row>
    <row r="436" spans="1:25" ht="118.5" customHeight="1">
      <c r="A436" s="871">
        <v>2019</v>
      </c>
      <c r="B436" s="451" t="s">
        <v>8385</v>
      </c>
      <c r="C436" s="271" t="s">
        <v>5421</v>
      </c>
      <c r="D436" s="451" t="s">
        <v>6846</v>
      </c>
      <c r="E436" s="271" t="s">
        <v>6949</v>
      </c>
      <c r="F436" s="451" t="s">
        <v>8386</v>
      </c>
      <c r="G436" s="446">
        <v>43500000</v>
      </c>
      <c r="H436" s="447">
        <v>43500000</v>
      </c>
      <c r="I436" s="871" t="s">
        <v>6952</v>
      </c>
      <c r="J436" s="871" t="s">
        <v>6952</v>
      </c>
      <c r="K436" s="452">
        <v>7.5</v>
      </c>
      <c r="L436" s="453">
        <v>43490</v>
      </c>
      <c r="M436" s="453">
        <v>43744</v>
      </c>
      <c r="N436" s="871" t="s">
        <v>6952</v>
      </c>
      <c r="O436" s="871">
        <v>0</v>
      </c>
      <c r="P436" s="871" t="s">
        <v>8341</v>
      </c>
      <c r="Q436" s="871" t="s">
        <v>6952</v>
      </c>
      <c r="R436" s="871" t="s">
        <v>6952</v>
      </c>
      <c r="S436" s="871" t="s">
        <v>8342</v>
      </c>
      <c r="T436" s="453" t="s">
        <v>6978</v>
      </c>
      <c r="U436" s="871" t="s">
        <v>6952</v>
      </c>
      <c r="V436" s="871" t="s">
        <v>6952</v>
      </c>
      <c r="W436" s="871" t="s">
        <v>8344</v>
      </c>
      <c r="X436" s="871" t="s">
        <v>6956</v>
      </c>
      <c r="Y436" s="871" t="s">
        <v>326</v>
      </c>
    </row>
    <row r="437" spans="1:25" ht="118.5" customHeight="1">
      <c r="A437" s="871">
        <v>2019</v>
      </c>
      <c r="B437" s="451" t="s">
        <v>8387</v>
      </c>
      <c r="C437" s="271" t="s">
        <v>5646</v>
      </c>
      <c r="D437" s="451" t="s">
        <v>6846</v>
      </c>
      <c r="E437" s="271" t="s">
        <v>6949</v>
      </c>
      <c r="F437" s="451" t="s">
        <v>8388</v>
      </c>
      <c r="G437" s="446">
        <v>55125000</v>
      </c>
      <c r="H437" s="447">
        <v>80850000</v>
      </c>
      <c r="I437" s="871" t="s">
        <v>6952</v>
      </c>
      <c r="J437" s="871" t="s">
        <v>6952</v>
      </c>
      <c r="K437" s="452">
        <v>11</v>
      </c>
      <c r="L437" s="453">
        <v>43490</v>
      </c>
      <c r="M437" s="453">
        <v>43824</v>
      </c>
      <c r="N437" s="871" t="s">
        <v>8389</v>
      </c>
      <c r="O437" s="871">
        <v>3.5</v>
      </c>
      <c r="P437" s="871" t="s">
        <v>8341</v>
      </c>
      <c r="Q437" s="871" t="s">
        <v>6952</v>
      </c>
      <c r="R437" s="871" t="s">
        <v>6952</v>
      </c>
      <c r="S437" s="871" t="s">
        <v>8342</v>
      </c>
      <c r="T437" s="453" t="s">
        <v>8390</v>
      </c>
      <c r="U437" s="871" t="s">
        <v>6952</v>
      </c>
      <c r="V437" s="871" t="s">
        <v>6952</v>
      </c>
      <c r="W437" s="871" t="s">
        <v>326</v>
      </c>
      <c r="X437" s="871" t="s">
        <v>6956</v>
      </c>
      <c r="Y437" s="871" t="s">
        <v>326</v>
      </c>
    </row>
    <row r="438" spans="1:25" ht="118.5" customHeight="1">
      <c r="A438" s="871">
        <v>2019</v>
      </c>
      <c r="B438" s="451" t="s">
        <v>8391</v>
      </c>
      <c r="C438" s="271" t="s">
        <v>5422</v>
      </c>
      <c r="D438" s="451" t="s">
        <v>6846</v>
      </c>
      <c r="E438" s="271" t="s">
        <v>6949</v>
      </c>
      <c r="F438" s="451" t="s">
        <v>7425</v>
      </c>
      <c r="G438" s="446">
        <v>45500000</v>
      </c>
      <c r="H438" s="447">
        <v>58716667</v>
      </c>
      <c r="I438" s="871" t="s">
        <v>6952</v>
      </c>
      <c r="J438" s="871" t="s">
        <v>6952</v>
      </c>
      <c r="K438" s="452">
        <v>9</v>
      </c>
      <c r="L438" s="453">
        <v>43493</v>
      </c>
      <c r="M438" s="453">
        <v>43765</v>
      </c>
      <c r="N438" s="871" t="s">
        <v>8392</v>
      </c>
      <c r="O438" s="871">
        <v>2</v>
      </c>
      <c r="P438" s="871" t="s">
        <v>8341</v>
      </c>
      <c r="Q438" s="871" t="s">
        <v>6952</v>
      </c>
      <c r="R438" s="871" t="s">
        <v>6952</v>
      </c>
      <c r="S438" s="871" t="s">
        <v>8342</v>
      </c>
      <c r="T438" s="453" t="s">
        <v>8393</v>
      </c>
      <c r="U438" s="871" t="s">
        <v>6952</v>
      </c>
      <c r="V438" s="871" t="s">
        <v>6952</v>
      </c>
      <c r="W438" s="871" t="s">
        <v>326</v>
      </c>
      <c r="X438" s="871" t="s">
        <v>6956</v>
      </c>
      <c r="Y438" s="871" t="s">
        <v>326</v>
      </c>
    </row>
    <row r="439" spans="1:25" ht="118.5" customHeight="1">
      <c r="A439" s="871">
        <v>2019</v>
      </c>
      <c r="B439" s="451" t="s">
        <v>8394</v>
      </c>
      <c r="C439" s="271" t="s">
        <v>5654</v>
      </c>
      <c r="D439" s="451" t="s">
        <v>8338</v>
      </c>
      <c r="E439" s="271" t="s">
        <v>6949</v>
      </c>
      <c r="F439" s="451" t="s">
        <v>5652</v>
      </c>
      <c r="G439" s="446">
        <v>39750000</v>
      </c>
      <c r="H439" s="447">
        <v>43062500</v>
      </c>
      <c r="I439" s="871" t="s">
        <v>6952</v>
      </c>
      <c r="J439" s="871" t="s">
        <v>6952</v>
      </c>
      <c r="K439" s="452">
        <v>13</v>
      </c>
      <c r="L439" s="453">
        <v>43490</v>
      </c>
      <c r="M439" s="453">
        <v>43861</v>
      </c>
      <c r="N439" s="871" t="s">
        <v>8395</v>
      </c>
      <c r="O439" s="871">
        <v>1</v>
      </c>
      <c r="P439" s="871" t="s">
        <v>8341</v>
      </c>
      <c r="Q439" s="871" t="s">
        <v>6952</v>
      </c>
      <c r="R439" s="871" t="s">
        <v>6952</v>
      </c>
      <c r="S439" s="871" t="s">
        <v>8342</v>
      </c>
      <c r="T439" s="453" t="s">
        <v>8396</v>
      </c>
      <c r="U439" s="871" t="s">
        <v>6952</v>
      </c>
      <c r="V439" s="871" t="s">
        <v>6952</v>
      </c>
      <c r="W439" s="871" t="s">
        <v>6952</v>
      </c>
      <c r="X439" s="871" t="s">
        <v>8055</v>
      </c>
      <c r="Y439" s="871" t="s">
        <v>326</v>
      </c>
    </row>
    <row r="440" spans="1:25" ht="118.5" customHeight="1">
      <c r="A440" s="871">
        <v>2019</v>
      </c>
      <c r="B440" s="451" t="s">
        <v>8397</v>
      </c>
      <c r="C440" s="271" t="s">
        <v>5424</v>
      </c>
      <c r="D440" s="451" t="s">
        <v>6846</v>
      </c>
      <c r="E440" s="271" t="s">
        <v>6949</v>
      </c>
      <c r="F440" s="451" t="s">
        <v>8398</v>
      </c>
      <c r="G440" s="446">
        <v>35700000</v>
      </c>
      <c r="H440" s="447">
        <v>53550000</v>
      </c>
      <c r="I440" s="871" t="s">
        <v>6952</v>
      </c>
      <c r="J440" s="871" t="s">
        <v>6952</v>
      </c>
      <c r="K440" s="452">
        <v>10.5</v>
      </c>
      <c r="L440" s="453">
        <v>43495</v>
      </c>
      <c r="M440" s="453">
        <v>43813</v>
      </c>
      <c r="N440" s="871" t="s">
        <v>8399</v>
      </c>
      <c r="O440" s="871">
        <v>3.5</v>
      </c>
      <c r="P440" s="871" t="s">
        <v>8341</v>
      </c>
      <c r="Q440" s="871" t="s">
        <v>6952</v>
      </c>
      <c r="R440" s="871" t="s">
        <v>6952</v>
      </c>
      <c r="S440" s="871" t="s">
        <v>8342</v>
      </c>
      <c r="T440" s="453" t="s">
        <v>8400</v>
      </c>
      <c r="U440" s="871" t="s">
        <v>6952</v>
      </c>
      <c r="V440" s="871" t="s">
        <v>6952</v>
      </c>
      <c r="W440" s="871" t="s">
        <v>8344</v>
      </c>
      <c r="X440" s="871" t="s">
        <v>6956</v>
      </c>
      <c r="Y440" s="871" t="s">
        <v>326</v>
      </c>
    </row>
    <row r="441" spans="1:25" ht="118.5" customHeight="1">
      <c r="A441" s="871">
        <v>2019</v>
      </c>
      <c r="B441" s="451" t="s">
        <v>8401</v>
      </c>
      <c r="C441" s="271" t="s">
        <v>5310</v>
      </c>
      <c r="D441" s="451" t="s">
        <v>7000</v>
      </c>
      <c r="E441" s="271" t="s">
        <v>6949</v>
      </c>
      <c r="F441" s="451" t="s">
        <v>5656</v>
      </c>
      <c r="G441" s="446">
        <v>38464932</v>
      </c>
      <c r="H441" s="447">
        <v>38464932</v>
      </c>
      <c r="I441" s="871" t="s">
        <v>6952</v>
      </c>
      <c r="J441" s="871" t="s">
        <v>6952</v>
      </c>
      <c r="K441" s="452">
        <v>1.0547945205479452</v>
      </c>
      <c r="L441" s="453">
        <v>43493</v>
      </c>
      <c r="M441" s="453">
        <v>43847</v>
      </c>
      <c r="N441" s="871" t="s">
        <v>8402</v>
      </c>
      <c r="O441" s="871">
        <v>8.4931506849315053E-2</v>
      </c>
      <c r="P441" s="871" t="s">
        <v>8341</v>
      </c>
      <c r="Q441" s="871" t="s">
        <v>6952</v>
      </c>
      <c r="R441" s="871" t="s">
        <v>6952</v>
      </c>
      <c r="S441" s="871" t="s">
        <v>8403</v>
      </c>
      <c r="T441" s="453" t="s">
        <v>6952</v>
      </c>
      <c r="U441" s="871" t="s">
        <v>6952</v>
      </c>
      <c r="V441" s="871" t="s">
        <v>6952</v>
      </c>
      <c r="W441" s="871" t="s">
        <v>6952</v>
      </c>
      <c r="X441" s="871" t="s">
        <v>6956</v>
      </c>
      <c r="Y441" s="871" t="s">
        <v>326</v>
      </c>
    </row>
    <row r="442" spans="1:25" ht="118.5" customHeight="1">
      <c r="A442" s="871">
        <v>2019</v>
      </c>
      <c r="B442" s="451" t="s">
        <v>8404</v>
      </c>
      <c r="C442" s="271" t="s">
        <v>5425</v>
      </c>
      <c r="D442" s="451" t="s">
        <v>8338</v>
      </c>
      <c r="E442" s="271" t="s">
        <v>6949</v>
      </c>
      <c r="F442" s="451" t="s">
        <v>8405</v>
      </c>
      <c r="G442" s="446">
        <v>23187500</v>
      </c>
      <c r="H442" s="447">
        <v>34781250</v>
      </c>
      <c r="I442" s="871" t="s">
        <v>6952</v>
      </c>
      <c r="J442" s="871" t="s">
        <v>6952</v>
      </c>
      <c r="K442" s="452">
        <v>10.5</v>
      </c>
      <c r="L442" s="453">
        <v>43494</v>
      </c>
      <c r="M442" s="453">
        <v>43812</v>
      </c>
      <c r="N442" s="871" t="s">
        <v>8406</v>
      </c>
      <c r="O442" s="871">
        <v>3.5</v>
      </c>
      <c r="P442" s="871" t="s">
        <v>8341</v>
      </c>
      <c r="Q442" s="871" t="s">
        <v>6952</v>
      </c>
      <c r="R442" s="871" t="s">
        <v>6952</v>
      </c>
      <c r="S442" s="871" t="s">
        <v>8342</v>
      </c>
      <c r="T442" s="453" t="s">
        <v>8407</v>
      </c>
      <c r="U442" s="871" t="s">
        <v>6952</v>
      </c>
      <c r="V442" s="871" t="s">
        <v>6952</v>
      </c>
      <c r="W442" s="871" t="s">
        <v>8344</v>
      </c>
      <c r="X442" s="871" t="s">
        <v>6956</v>
      </c>
      <c r="Y442" s="871" t="s">
        <v>326</v>
      </c>
    </row>
    <row r="443" spans="1:25" ht="118.5" customHeight="1">
      <c r="A443" s="871">
        <v>2019</v>
      </c>
      <c r="B443" s="451" t="s">
        <v>8408</v>
      </c>
      <c r="C443" s="271" t="s">
        <v>5244</v>
      </c>
      <c r="D443" s="451" t="s">
        <v>6846</v>
      </c>
      <c r="E443" s="271" t="s">
        <v>6949</v>
      </c>
      <c r="F443" s="451" t="s">
        <v>8409</v>
      </c>
      <c r="G443" s="446">
        <v>59400000</v>
      </c>
      <c r="H443" s="447">
        <v>62370000</v>
      </c>
      <c r="I443" s="871" t="s">
        <v>6952</v>
      </c>
      <c r="J443" s="871" t="s">
        <v>6952</v>
      </c>
      <c r="K443" s="452">
        <v>12.6</v>
      </c>
      <c r="L443" s="453">
        <v>43497</v>
      </c>
      <c r="M443" s="453">
        <v>43860</v>
      </c>
      <c r="N443" s="871" t="s">
        <v>8395</v>
      </c>
      <c r="O443" s="871">
        <v>0.59999999999999964</v>
      </c>
      <c r="P443" s="871" t="s">
        <v>8341</v>
      </c>
      <c r="Q443" s="871" t="s">
        <v>6952</v>
      </c>
      <c r="R443" s="871" t="s">
        <v>6952</v>
      </c>
      <c r="S443" s="871" t="s">
        <v>8342</v>
      </c>
      <c r="T443" s="453" t="s">
        <v>8410</v>
      </c>
      <c r="U443" s="871" t="s">
        <v>6952</v>
      </c>
      <c r="V443" s="871" t="s">
        <v>6952</v>
      </c>
      <c r="W443" s="871" t="s">
        <v>6952</v>
      </c>
      <c r="X443" s="871" t="s">
        <v>6956</v>
      </c>
      <c r="Y443" s="871" t="s">
        <v>326</v>
      </c>
    </row>
    <row r="444" spans="1:25" ht="118.5" customHeight="1">
      <c r="A444" s="871">
        <v>2019</v>
      </c>
      <c r="B444" s="451" t="s">
        <v>8411</v>
      </c>
      <c r="C444" s="271" t="s">
        <v>8412</v>
      </c>
      <c r="D444" s="451" t="s">
        <v>6846</v>
      </c>
      <c r="E444" s="271" t="s">
        <v>6949</v>
      </c>
      <c r="F444" s="451" t="s">
        <v>8413</v>
      </c>
      <c r="G444" s="446">
        <v>36000000</v>
      </c>
      <c r="H444" s="447">
        <v>52800000</v>
      </c>
      <c r="I444" s="871" t="s">
        <v>6952</v>
      </c>
      <c r="J444" s="871" t="s">
        <v>6952</v>
      </c>
      <c r="K444" s="452">
        <v>11</v>
      </c>
      <c r="L444" s="453">
        <v>43494</v>
      </c>
      <c r="M444" s="453">
        <v>43826</v>
      </c>
      <c r="N444" s="871" t="s">
        <v>8414</v>
      </c>
      <c r="O444" s="871">
        <v>3.5</v>
      </c>
      <c r="P444" s="871" t="s">
        <v>8341</v>
      </c>
      <c r="Q444" s="871" t="s">
        <v>6952</v>
      </c>
      <c r="R444" s="871" t="s">
        <v>6952</v>
      </c>
      <c r="S444" s="871" t="s">
        <v>8342</v>
      </c>
      <c r="T444" s="453" t="s">
        <v>8380</v>
      </c>
      <c r="U444" s="871" t="s">
        <v>6952</v>
      </c>
      <c r="V444" s="871" t="s">
        <v>6952</v>
      </c>
      <c r="W444" s="871" t="s">
        <v>326</v>
      </c>
      <c r="X444" s="871" t="s">
        <v>6956</v>
      </c>
      <c r="Y444" s="871" t="s">
        <v>326</v>
      </c>
    </row>
    <row r="445" spans="1:25" ht="118.5" customHeight="1">
      <c r="A445" s="871">
        <v>2019</v>
      </c>
      <c r="B445" s="451" t="s">
        <v>8415</v>
      </c>
      <c r="C445" s="271" t="s">
        <v>5426</v>
      </c>
      <c r="D445" s="451" t="s">
        <v>6846</v>
      </c>
      <c r="E445" s="271" t="s">
        <v>6949</v>
      </c>
      <c r="F445" s="451" t="s">
        <v>5843</v>
      </c>
      <c r="G445" s="446">
        <v>32298000</v>
      </c>
      <c r="H445" s="447">
        <v>48626433</v>
      </c>
      <c r="I445" s="871" t="s">
        <v>6952</v>
      </c>
      <c r="J445" s="871" t="s">
        <v>6952</v>
      </c>
      <c r="K445" s="452">
        <v>9</v>
      </c>
      <c r="L445" s="453">
        <v>43496</v>
      </c>
      <c r="M445" s="453">
        <v>43768</v>
      </c>
      <c r="N445" s="871" t="s">
        <v>8416</v>
      </c>
      <c r="O445" s="871">
        <v>3</v>
      </c>
      <c r="P445" s="871" t="s">
        <v>8341</v>
      </c>
      <c r="Q445" s="871" t="s">
        <v>6952</v>
      </c>
      <c r="R445" s="871" t="s">
        <v>6952</v>
      </c>
      <c r="S445" s="871" t="s">
        <v>8342</v>
      </c>
      <c r="T445" s="453" t="s">
        <v>8417</v>
      </c>
      <c r="U445" s="871" t="s">
        <v>6952</v>
      </c>
      <c r="V445" s="871" t="s">
        <v>6952</v>
      </c>
      <c r="W445" s="871" t="s">
        <v>326</v>
      </c>
      <c r="X445" s="871" t="s">
        <v>6956</v>
      </c>
      <c r="Y445" s="871" t="s">
        <v>326</v>
      </c>
    </row>
    <row r="446" spans="1:25" ht="118.5" customHeight="1">
      <c r="A446" s="871">
        <v>2019</v>
      </c>
      <c r="B446" s="451" t="s">
        <v>8418</v>
      </c>
      <c r="C446" s="271" t="s">
        <v>5426</v>
      </c>
      <c r="D446" s="451" t="s">
        <v>6846</v>
      </c>
      <c r="E446" s="271" t="s">
        <v>6949</v>
      </c>
      <c r="F446" s="451" t="s">
        <v>8131</v>
      </c>
      <c r="G446" s="446">
        <v>32298000</v>
      </c>
      <c r="H446" s="447">
        <v>48626433</v>
      </c>
      <c r="I446" s="871" t="s">
        <v>6952</v>
      </c>
      <c r="J446" s="871" t="s">
        <v>6952</v>
      </c>
      <c r="K446" s="452">
        <v>9</v>
      </c>
      <c r="L446" s="453">
        <v>43496</v>
      </c>
      <c r="M446" s="453">
        <v>43768</v>
      </c>
      <c r="N446" s="871" t="s">
        <v>8419</v>
      </c>
      <c r="O446" s="871">
        <v>3</v>
      </c>
      <c r="P446" s="871" t="s">
        <v>8341</v>
      </c>
      <c r="Q446" s="871" t="s">
        <v>6952</v>
      </c>
      <c r="R446" s="871" t="s">
        <v>6952</v>
      </c>
      <c r="S446" s="871" t="s">
        <v>8342</v>
      </c>
      <c r="T446" s="453" t="s">
        <v>8420</v>
      </c>
      <c r="U446" s="871" t="s">
        <v>6952</v>
      </c>
      <c r="V446" s="871" t="s">
        <v>6952</v>
      </c>
      <c r="W446" s="871" t="s">
        <v>8344</v>
      </c>
      <c r="X446" s="871" t="s">
        <v>6956</v>
      </c>
      <c r="Y446" s="871" t="s">
        <v>326</v>
      </c>
    </row>
    <row r="447" spans="1:25" ht="118.5" customHeight="1">
      <c r="A447" s="871">
        <v>2019</v>
      </c>
      <c r="B447" s="451" t="s">
        <v>8421</v>
      </c>
      <c r="C447" s="271" t="s">
        <v>5427</v>
      </c>
      <c r="D447" s="451" t="s">
        <v>6846</v>
      </c>
      <c r="E447" s="271" t="s">
        <v>6949</v>
      </c>
      <c r="F447" s="451" t="s">
        <v>8422</v>
      </c>
      <c r="G447" s="446">
        <v>66000000</v>
      </c>
      <c r="H447" s="447">
        <v>70216667</v>
      </c>
      <c r="I447" s="871" t="s">
        <v>6952</v>
      </c>
      <c r="J447" s="871" t="s">
        <v>6952</v>
      </c>
      <c r="K447" s="452">
        <v>12.77</v>
      </c>
      <c r="L447" s="453">
        <v>43495</v>
      </c>
      <c r="M447" s="453">
        <v>43860</v>
      </c>
      <c r="N447" s="871" t="s">
        <v>8395</v>
      </c>
      <c r="O447" s="871">
        <v>0.76999999999999957</v>
      </c>
      <c r="P447" s="871" t="s">
        <v>8341</v>
      </c>
      <c r="Q447" s="871" t="s">
        <v>6952</v>
      </c>
      <c r="R447" s="871" t="s">
        <v>6952</v>
      </c>
      <c r="S447" s="871" t="s">
        <v>8342</v>
      </c>
      <c r="T447" s="453" t="s">
        <v>8423</v>
      </c>
      <c r="U447" s="871" t="s">
        <v>6952</v>
      </c>
      <c r="V447" s="871" t="s">
        <v>6952</v>
      </c>
      <c r="W447" s="871" t="s">
        <v>6952</v>
      </c>
      <c r="X447" s="871" t="s">
        <v>6956</v>
      </c>
      <c r="Y447" s="871" t="s">
        <v>326</v>
      </c>
    </row>
    <row r="448" spans="1:25" ht="118.5" customHeight="1">
      <c r="A448" s="871">
        <v>2019</v>
      </c>
      <c r="B448" s="451" t="s">
        <v>8424</v>
      </c>
      <c r="C448" s="271" t="s">
        <v>5428</v>
      </c>
      <c r="D448" s="451" t="s">
        <v>6846</v>
      </c>
      <c r="E448" s="271" t="s">
        <v>6949</v>
      </c>
      <c r="F448" s="451" t="s">
        <v>8425</v>
      </c>
      <c r="G448" s="446">
        <v>31885000</v>
      </c>
      <c r="H448" s="447">
        <v>43424333</v>
      </c>
      <c r="I448" s="871" t="s">
        <v>6952</v>
      </c>
      <c r="J448" s="871" t="s">
        <v>6952</v>
      </c>
      <c r="K448" s="452">
        <v>9.5</v>
      </c>
      <c r="L448" s="453">
        <v>43494</v>
      </c>
      <c r="M448" s="453">
        <v>43782</v>
      </c>
      <c r="N448" s="871" t="s">
        <v>8426</v>
      </c>
      <c r="O448" s="871">
        <v>2.5</v>
      </c>
      <c r="P448" s="871" t="s">
        <v>8341</v>
      </c>
      <c r="Q448" s="871" t="s">
        <v>6952</v>
      </c>
      <c r="R448" s="871" t="s">
        <v>6952</v>
      </c>
      <c r="S448" s="871" t="s">
        <v>8342</v>
      </c>
      <c r="T448" s="453" t="s">
        <v>8427</v>
      </c>
      <c r="U448" s="871" t="s">
        <v>6952</v>
      </c>
      <c r="V448" s="871">
        <v>0</v>
      </c>
      <c r="W448" s="871" t="s">
        <v>8344</v>
      </c>
      <c r="X448" s="871" t="s">
        <v>6956</v>
      </c>
      <c r="Y448" s="871" t="s">
        <v>326</v>
      </c>
    </row>
    <row r="449" spans="1:25" ht="118.5" customHeight="1">
      <c r="A449" s="871">
        <v>2019</v>
      </c>
      <c r="B449" s="451" t="s">
        <v>8428</v>
      </c>
      <c r="C449" s="271" t="s">
        <v>5429</v>
      </c>
      <c r="D449" s="451" t="s">
        <v>8338</v>
      </c>
      <c r="E449" s="271" t="s">
        <v>6949</v>
      </c>
      <c r="F449" s="451" t="s">
        <v>8429</v>
      </c>
      <c r="G449" s="446">
        <v>13200000</v>
      </c>
      <c r="H449" s="447">
        <v>19873333</v>
      </c>
      <c r="I449" s="871" t="s">
        <v>6952</v>
      </c>
      <c r="J449" s="871" t="s">
        <v>6952</v>
      </c>
      <c r="K449" s="452">
        <v>9</v>
      </c>
      <c r="L449" s="453">
        <v>43496</v>
      </c>
      <c r="M449" s="453">
        <v>43768</v>
      </c>
      <c r="N449" s="871" t="s">
        <v>8430</v>
      </c>
      <c r="O449" s="871">
        <v>3</v>
      </c>
      <c r="P449" s="871" t="s">
        <v>8341</v>
      </c>
      <c r="Q449" s="871" t="s">
        <v>6952</v>
      </c>
      <c r="R449" s="871" t="s">
        <v>6952</v>
      </c>
      <c r="S449" s="871" t="s">
        <v>8342</v>
      </c>
      <c r="T449" s="453" t="s">
        <v>8431</v>
      </c>
      <c r="U449" s="871" t="s">
        <v>6952</v>
      </c>
      <c r="V449" s="871" t="s">
        <v>6952</v>
      </c>
      <c r="W449" s="871" t="s">
        <v>8344</v>
      </c>
      <c r="X449" s="871" t="s">
        <v>6956</v>
      </c>
      <c r="Y449" s="871" t="s">
        <v>326</v>
      </c>
    </row>
    <row r="450" spans="1:25" ht="118.5" customHeight="1">
      <c r="A450" s="871">
        <v>2019</v>
      </c>
      <c r="B450" s="451" t="s">
        <v>8432</v>
      </c>
      <c r="C450" s="271" t="s">
        <v>5410</v>
      </c>
      <c r="D450" s="451" t="s">
        <v>8338</v>
      </c>
      <c r="E450" s="271" t="s">
        <v>6949</v>
      </c>
      <c r="F450" s="451" t="s">
        <v>8433</v>
      </c>
      <c r="G450" s="446">
        <v>14300000</v>
      </c>
      <c r="H450" s="447">
        <v>20900000</v>
      </c>
      <c r="I450" s="871" t="s">
        <v>6952</v>
      </c>
      <c r="J450" s="871" t="s">
        <v>6952</v>
      </c>
      <c r="K450" s="452">
        <v>9.5</v>
      </c>
      <c r="L450" s="453">
        <v>43495</v>
      </c>
      <c r="M450" s="453">
        <v>43782</v>
      </c>
      <c r="N450" s="871" t="s">
        <v>8434</v>
      </c>
      <c r="O450" s="871">
        <v>3</v>
      </c>
      <c r="P450" s="871" t="s">
        <v>8341</v>
      </c>
      <c r="Q450" s="871" t="s">
        <v>6952</v>
      </c>
      <c r="R450" s="871" t="s">
        <v>6952</v>
      </c>
      <c r="S450" s="871" t="s">
        <v>8342</v>
      </c>
      <c r="T450" s="453" t="s">
        <v>8435</v>
      </c>
      <c r="U450" s="871" t="s">
        <v>6952</v>
      </c>
      <c r="V450" s="871" t="s">
        <v>6952</v>
      </c>
      <c r="W450" s="871" t="s">
        <v>8344</v>
      </c>
      <c r="X450" s="871" t="s">
        <v>6956</v>
      </c>
      <c r="Y450" s="871" t="s">
        <v>326</v>
      </c>
    </row>
    <row r="451" spans="1:25" ht="118.5" customHeight="1">
      <c r="A451" s="871">
        <v>2019</v>
      </c>
      <c r="B451" s="451" t="s">
        <v>8432</v>
      </c>
      <c r="C451" s="271" t="s">
        <v>5410</v>
      </c>
      <c r="D451" s="451" t="s">
        <v>8338</v>
      </c>
      <c r="E451" s="271" t="s">
        <v>6949</v>
      </c>
      <c r="F451" s="451" t="s">
        <v>7808</v>
      </c>
      <c r="G451" s="446">
        <v>14300000</v>
      </c>
      <c r="H451" s="447">
        <v>20900000</v>
      </c>
      <c r="I451" s="871" t="s">
        <v>6952</v>
      </c>
      <c r="J451" s="871" t="s">
        <v>6952</v>
      </c>
      <c r="K451" s="452">
        <v>9.5</v>
      </c>
      <c r="L451" s="453">
        <v>43495</v>
      </c>
      <c r="M451" s="453">
        <v>43782</v>
      </c>
      <c r="N451" s="871" t="s">
        <v>8436</v>
      </c>
      <c r="O451" s="871">
        <v>3</v>
      </c>
      <c r="P451" s="871" t="s">
        <v>8341</v>
      </c>
      <c r="Q451" s="871" t="s">
        <v>6952</v>
      </c>
      <c r="R451" s="871" t="s">
        <v>6952</v>
      </c>
      <c r="S451" s="871" t="s">
        <v>8342</v>
      </c>
      <c r="T451" s="453" t="s">
        <v>8437</v>
      </c>
      <c r="U451" s="871" t="s">
        <v>6952</v>
      </c>
      <c r="V451" s="871" t="s">
        <v>6952</v>
      </c>
      <c r="W451" s="871" t="s">
        <v>8344</v>
      </c>
      <c r="X451" s="871" t="s">
        <v>6956</v>
      </c>
      <c r="Y451" s="871" t="s">
        <v>326</v>
      </c>
    </row>
    <row r="452" spans="1:25" ht="118.5" customHeight="1">
      <c r="A452" s="871">
        <v>2019</v>
      </c>
      <c r="B452" s="451" t="s">
        <v>8438</v>
      </c>
      <c r="C452" s="271" t="s">
        <v>5426</v>
      </c>
      <c r="D452" s="451" t="s">
        <v>6846</v>
      </c>
      <c r="E452" s="271" t="s">
        <v>6949</v>
      </c>
      <c r="F452" s="451" t="s">
        <v>8439</v>
      </c>
      <c r="G452" s="446">
        <v>32298000</v>
      </c>
      <c r="H452" s="447">
        <v>48626433</v>
      </c>
      <c r="I452" s="871" t="s">
        <v>6952</v>
      </c>
      <c r="J452" s="871" t="s">
        <v>6952</v>
      </c>
      <c r="K452" s="452">
        <v>9</v>
      </c>
      <c r="L452" s="453">
        <v>43496</v>
      </c>
      <c r="M452" s="453">
        <v>43768</v>
      </c>
      <c r="N452" s="871" t="s">
        <v>8416</v>
      </c>
      <c r="O452" s="871">
        <v>3</v>
      </c>
      <c r="P452" s="871" t="s">
        <v>8341</v>
      </c>
      <c r="Q452" s="871" t="s">
        <v>6952</v>
      </c>
      <c r="R452" s="871" t="s">
        <v>6952</v>
      </c>
      <c r="S452" s="871" t="s">
        <v>8342</v>
      </c>
      <c r="T452" s="453" t="s">
        <v>8440</v>
      </c>
      <c r="U452" s="871" t="s">
        <v>6952</v>
      </c>
      <c r="V452" s="871" t="s">
        <v>6952</v>
      </c>
      <c r="W452" s="871" t="s">
        <v>8344</v>
      </c>
      <c r="X452" s="871" t="s">
        <v>6956</v>
      </c>
      <c r="Y452" s="871" t="s">
        <v>326</v>
      </c>
    </row>
    <row r="453" spans="1:25" ht="118.5" customHeight="1">
      <c r="A453" s="871">
        <v>2019</v>
      </c>
      <c r="B453" s="451" t="s">
        <v>8441</v>
      </c>
      <c r="C453" s="271" t="s">
        <v>5430</v>
      </c>
      <c r="D453" s="451" t="s">
        <v>8338</v>
      </c>
      <c r="E453" s="271" t="s">
        <v>6949</v>
      </c>
      <c r="F453" s="451" t="s">
        <v>5660</v>
      </c>
      <c r="G453" s="446">
        <v>33930290</v>
      </c>
      <c r="H453" s="447">
        <v>36880290</v>
      </c>
      <c r="I453" s="871" t="s">
        <v>6952</v>
      </c>
      <c r="J453" s="871" t="s">
        <v>6952</v>
      </c>
      <c r="K453" s="452">
        <v>12.5</v>
      </c>
      <c r="L453" s="453">
        <v>43494</v>
      </c>
      <c r="M453" s="453">
        <v>43861</v>
      </c>
      <c r="N453" s="871" t="s">
        <v>8442</v>
      </c>
      <c r="O453" s="871">
        <v>1</v>
      </c>
      <c r="P453" s="871" t="s">
        <v>8341</v>
      </c>
      <c r="Q453" s="871" t="s">
        <v>6952</v>
      </c>
      <c r="R453" s="871" t="s">
        <v>6952</v>
      </c>
      <c r="S453" s="871" t="s">
        <v>8342</v>
      </c>
      <c r="T453" s="453" t="s">
        <v>8443</v>
      </c>
      <c r="U453" s="871" t="s">
        <v>6952</v>
      </c>
      <c r="V453" s="871" t="s">
        <v>6952</v>
      </c>
      <c r="W453" s="871" t="s">
        <v>6952</v>
      </c>
      <c r="X453" s="871" t="s">
        <v>8055</v>
      </c>
      <c r="Y453" s="871" t="s">
        <v>326</v>
      </c>
    </row>
    <row r="454" spans="1:25" ht="118.5" customHeight="1">
      <c r="A454" s="871">
        <v>2019</v>
      </c>
      <c r="B454" s="451" t="s">
        <v>8432</v>
      </c>
      <c r="C454" s="271" t="s">
        <v>5410</v>
      </c>
      <c r="D454" s="451" t="s">
        <v>8338</v>
      </c>
      <c r="E454" s="271" t="s">
        <v>6949</v>
      </c>
      <c r="F454" s="451" t="s">
        <v>7472</v>
      </c>
      <c r="G454" s="446">
        <v>14300000</v>
      </c>
      <c r="H454" s="447">
        <v>20900000</v>
      </c>
      <c r="I454" s="871" t="s">
        <v>6952</v>
      </c>
      <c r="J454" s="871" t="s">
        <v>6952</v>
      </c>
      <c r="K454" s="452">
        <v>9.5</v>
      </c>
      <c r="L454" s="453">
        <v>43495</v>
      </c>
      <c r="M454" s="453">
        <v>43782</v>
      </c>
      <c r="N454" s="871" t="s">
        <v>8434</v>
      </c>
      <c r="O454" s="871">
        <v>3</v>
      </c>
      <c r="P454" s="871" t="s">
        <v>8341</v>
      </c>
      <c r="Q454" s="871" t="s">
        <v>6952</v>
      </c>
      <c r="R454" s="871" t="s">
        <v>6952</v>
      </c>
      <c r="S454" s="871" t="s">
        <v>8342</v>
      </c>
      <c r="T454" s="453" t="s">
        <v>8444</v>
      </c>
      <c r="U454" s="871" t="s">
        <v>6952</v>
      </c>
      <c r="V454" s="871" t="s">
        <v>6952</v>
      </c>
      <c r="W454" s="871" t="s">
        <v>8344</v>
      </c>
      <c r="X454" s="871" t="s">
        <v>6956</v>
      </c>
      <c r="Y454" s="871" t="s">
        <v>326</v>
      </c>
    </row>
    <row r="455" spans="1:25" ht="118.5" customHeight="1">
      <c r="A455" s="871">
        <v>2019</v>
      </c>
      <c r="B455" s="451" t="s">
        <v>8432</v>
      </c>
      <c r="C455" s="271" t="s">
        <v>5410</v>
      </c>
      <c r="D455" s="451" t="s">
        <v>8338</v>
      </c>
      <c r="E455" s="271" t="s">
        <v>6949</v>
      </c>
      <c r="F455" s="451" t="s">
        <v>5926</v>
      </c>
      <c r="G455" s="446">
        <v>14300000</v>
      </c>
      <c r="H455" s="447">
        <v>20900000</v>
      </c>
      <c r="I455" s="871" t="s">
        <v>6952</v>
      </c>
      <c r="J455" s="871" t="s">
        <v>6952</v>
      </c>
      <c r="K455" s="452">
        <v>9.5</v>
      </c>
      <c r="L455" s="453">
        <v>43496</v>
      </c>
      <c r="M455" s="453">
        <v>43783</v>
      </c>
      <c r="N455" s="871" t="s">
        <v>8445</v>
      </c>
      <c r="O455" s="871">
        <v>3</v>
      </c>
      <c r="P455" s="871" t="s">
        <v>8341</v>
      </c>
      <c r="Q455" s="871" t="s">
        <v>6952</v>
      </c>
      <c r="R455" s="871" t="s">
        <v>6952</v>
      </c>
      <c r="S455" s="871" t="s">
        <v>8342</v>
      </c>
      <c r="T455" s="453" t="s">
        <v>8446</v>
      </c>
      <c r="U455" s="871" t="s">
        <v>6952</v>
      </c>
      <c r="V455" s="871" t="s">
        <v>6952</v>
      </c>
      <c r="W455" s="871" t="s">
        <v>8344</v>
      </c>
      <c r="X455" s="871" t="s">
        <v>6956</v>
      </c>
      <c r="Y455" s="871" t="s">
        <v>326</v>
      </c>
    </row>
    <row r="456" spans="1:25" ht="118.5" customHeight="1">
      <c r="A456" s="871">
        <v>2019</v>
      </c>
      <c r="B456" s="451" t="s">
        <v>8447</v>
      </c>
      <c r="C456" s="271" t="s">
        <v>5431</v>
      </c>
      <c r="D456" s="451" t="s">
        <v>8338</v>
      </c>
      <c r="E456" s="271" t="s">
        <v>6949</v>
      </c>
      <c r="F456" s="451" t="s">
        <v>8448</v>
      </c>
      <c r="G456" s="446">
        <v>17906240</v>
      </c>
      <c r="H456" s="447">
        <v>21338269</v>
      </c>
      <c r="I456" s="871" t="s">
        <v>6952</v>
      </c>
      <c r="J456" s="871" t="s">
        <v>6952</v>
      </c>
      <c r="K456" s="452">
        <v>9.5</v>
      </c>
      <c r="L456" s="453">
        <v>43495</v>
      </c>
      <c r="M456" s="453">
        <v>43783</v>
      </c>
      <c r="N456" s="871" t="s">
        <v>8449</v>
      </c>
      <c r="O456" s="871">
        <v>1.5</v>
      </c>
      <c r="P456" s="871" t="s">
        <v>8341</v>
      </c>
      <c r="Q456" s="871" t="s">
        <v>6952</v>
      </c>
      <c r="R456" s="871" t="s">
        <v>6952</v>
      </c>
      <c r="S456" s="871" t="s">
        <v>8342</v>
      </c>
      <c r="T456" s="453" t="s">
        <v>8450</v>
      </c>
      <c r="U456" s="871" t="s">
        <v>6952</v>
      </c>
      <c r="V456" s="871" t="s">
        <v>6952</v>
      </c>
      <c r="W456" s="871" t="s">
        <v>8344</v>
      </c>
      <c r="X456" s="871" t="s">
        <v>6956</v>
      </c>
      <c r="Y456" s="871" t="s">
        <v>326</v>
      </c>
    </row>
    <row r="457" spans="1:25" ht="118.5" customHeight="1">
      <c r="A457" s="871">
        <v>2019</v>
      </c>
      <c r="B457" s="451" t="s">
        <v>8451</v>
      </c>
      <c r="C457" s="271" t="s">
        <v>5431</v>
      </c>
      <c r="D457" s="451" t="s">
        <v>8338</v>
      </c>
      <c r="E457" s="271" t="s">
        <v>6949</v>
      </c>
      <c r="F457" s="451" t="s">
        <v>5822</v>
      </c>
      <c r="G457" s="446">
        <v>17906240</v>
      </c>
      <c r="H457" s="447">
        <v>21338269</v>
      </c>
      <c r="I457" s="871" t="s">
        <v>6952</v>
      </c>
      <c r="J457" s="871" t="s">
        <v>6952</v>
      </c>
      <c r="K457" s="452">
        <v>9.5</v>
      </c>
      <c r="L457" s="453">
        <v>43495</v>
      </c>
      <c r="M457" s="453">
        <v>43783</v>
      </c>
      <c r="N457" s="871" t="s">
        <v>8452</v>
      </c>
      <c r="O457" s="871">
        <v>1.5</v>
      </c>
      <c r="P457" s="871" t="s">
        <v>8341</v>
      </c>
      <c r="Q457" s="871" t="s">
        <v>6952</v>
      </c>
      <c r="R457" s="871" t="s">
        <v>6952</v>
      </c>
      <c r="S457" s="871" t="s">
        <v>8342</v>
      </c>
      <c r="T457" s="453" t="s">
        <v>8453</v>
      </c>
      <c r="U457" s="871" t="s">
        <v>6952</v>
      </c>
      <c r="V457" s="871" t="s">
        <v>6952</v>
      </c>
      <c r="W457" s="871" t="s">
        <v>8344</v>
      </c>
      <c r="X457" s="871" t="s">
        <v>6956</v>
      </c>
      <c r="Y457" s="871" t="s">
        <v>326</v>
      </c>
    </row>
    <row r="458" spans="1:25" ht="118.5" customHeight="1">
      <c r="A458" s="871">
        <v>2019</v>
      </c>
      <c r="B458" s="451" t="s">
        <v>8432</v>
      </c>
      <c r="C458" s="271" t="s">
        <v>5410</v>
      </c>
      <c r="D458" s="451" t="s">
        <v>8338</v>
      </c>
      <c r="E458" s="271" t="s">
        <v>6949</v>
      </c>
      <c r="F458" s="451" t="s">
        <v>8086</v>
      </c>
      <c r="G458" s="446">
        <v>14300000</v>
      </c>
      <c r="H458" s="447">
        <v>21413333.333333332</v>
      </c>
      <c r="I458" s="871" t="s">
        <v>6952</v>
      </c>
      <c r="J458" s="871" t="s">
        <v>6952</v>
      </c>
      <c r="K458" s="452">
        <v>9.73</v>
      </c>
      <c r="L458" s="453">
        <v>43500</v>
      </c>
      <c r="M458" s="453">
        <v>43809</v>
      </c>
      <c r="N458" s="871" t="s">
        <v>8454</v>
      </c>
      <c r="O458" s="871">
        <v>3.2300000000000004</v>
      </c>
      <c r="P458" s="871" t="s">
        <v>8341</v>
      </c>
      <c r="Q458" s="871" t="s">
        <v>6952</v>
      </c>
      <c r="R458" s="871" t="s">
        <v>6952</v>
      </c>
      <c r="S458" s="871" t="s">
        <v>8342</v>
      </c>
      <c r="T458" s="453" t="s">
        <v>8455</v>
      </c>
      <c r="U458" s="871" t="s">
        <v>6952</v>
      </c>
      <c r="V458" s="871" t="s">
        <v>6952</v>
      </c>
      <c r="W458" s="871" t="s">
        <v>8344</v>
      </c>
      <c r="X458" s="871" t="s">
        <v>6956</v>
      </c>
      <c r="Y458" s="871" t="s">
        <v>326</v>
      </c>
    </row>
    <row r="459" spans="1:25" ht="118.5" customHeight="1">
      <c r="A459" s="871">
        <v>2019</v>
      </c>
      <c r="B459" s="451" t="s">
        <v>8456</v>
      </c>
      <c r="C459" s="271" t="s">
        <v>5432</v>
      </c>
      <c r="D459" s="451" t="s">
        <v>8338</v>
      </c>
      <c r="E459" s="271" t="s">
        <v>6949</v>
      </c>
      <c r="F459" s="451" t="s">
        <v>5663</v>
      </c>
      <c r="G459" s="446">
        <v>33350000</v>
      </c>
      <c r="H459" s="447">
        <v>33350000</v>
      </c>
      <c r="I459" s="871" t="s">
        <v>6952</v>
      </c>
      <c r="J459" s="871" t="s">
        <v>6952</v>
      </c>
      <c r="K459" s="452">
        <v>12.63</v>
      </c>
      <c r="L459" s="453">
        <v>43495</v>
      </c>
      <c r="M459" s="453">
        <v>43909</v>
      </c>
      <c r="N459" s="871" t="s">
        <v>6952</v>
      </c>
      <c r="O459" s="871">
        <v>1.6300000000000008</v>
      </c>
      <c r="P459" s="871" t="s">
        <v>8341</v>
      </c>
      <c r="Q459" s="871" t="s">
        <v>6952</v>
      </c>
      <c r="R459" s="871" t="s">
        <v>6952</v>
      </c>
      <c r="S459" s="871" t="s">
        <v>8342</v>
      </c>
      <c r="T459" s="453" t="s">
        <v>8457</v>
      </c>
      <c r="U459" s="871" t="s">
        <v>6952</v>
      </c>
      <c r="V459" s="871" t="s">
        <v>6952</v>
      </c>
      <c r="W459" s="871" t="s">
        <v>6952</v>
      </c>
      <c r="X459" s="871" t="s">
        <v>6956</v>
      </c>
      <c r="Y459" s="871" t="s">
        <v>326</v>
      </c>
    </row>
    <row r="460" spans="1:25" ht="118.5" customHeight="1">
      <c r="A460" s="871">
        <v>2019</v>
      </c>
      <c r="B460" s="451" t="s">
        <v>8458</v>
      </c>
      <c r="C460" s="271" t="s">
        <v>5433</v>
      </c>
      <c r="D460" s="451" t="s">
        <v>6846</v>
      </c>
      <c r="E460" s="271" t="s">
        <v>6949</v>
      </c>
      <c r="F460" s="451" t="s">
        <v>8459</v>
      </c>
      <c r="G460" s="446">
        <v>31885000</v>
      </c>
      <c r="H460" s="447">
        <v>40995000</v>
      </c>
      <c r="I460" s="871" t="s">
        <v>6952</v>
      </c>
      <c r="J460" s="871" t="s">
        <v>6952</v>
      </c>
      <c r="K460" s="452">
        <v>9</v>
      </c>
      <c r="L460" s="453">
        <v>43501</v>
      </c>
      <c r="M460" s="453">
        <v>43773</v>
      </c>
      <c r="N460" s="871" t="s">
        <v>8460</v>
      </c>
      <c r="O460" s="871">
        <v>2</v>
      </c>
      <c r="P460" s="871" t="s">
        <v>8341</v>
      </c>
      <c r="Q460" s="871" t="s">
        <v>6952</v>
      </c>
      <c r="R460" s="871" t="s">
        <v>6952</v>
      </c>
      <c r="S460" s="871" t="s">
        <v>8342</v>
      </c>
      <c r="T460" s="453" t="s">
        <v>8461</v>
      </c>
      <c r="U460" s="871" t="s">
        <v>6952</v>
      </c>
      <c r="V460" s="871" t="s">
        <v>6952</v>
      </c>
      <c r="W460" s="871" t="s">
        <v>326</v>
      </c>
      <c r="X460" s="871" t="s">
        <v>6956</v>
      </c>
      <c r="Y460" s="871" t="s">
        <v>326</v>
      </c>
    </row>
    <row r="461" spans="1:25" ht="118.5" customHeight="1">
      <c r="A461" s="871">
        <v>2019</v>
      </c>
      <c r="B461" s="451" t="s">
        <v>8462</v>
      </c>
      <c r="C461" s="271" t="s">
        <v>5434</v>
      </c>
      <c r="D461" s="451" t="s">
        <v>6846</v>
      </c>
      <c r="E461" s="271" t="s">
        <v>6949</v>
      </c>
      <c r="F461" s="451" t="s">
        <v>8463</v>
      </c>
      <c r="G461" s="446">
        <v>35700000</v>
      </c>
      <c r="H461" s="447">
        <v>53550000</v>
      </c>
      <c r="I461" s="871" t="s">
        <v>6952</v>
      </c>
      <c r="J461" s="871" t="s">
        <v>6952</v>
      </c>
      <c r="K461" s="452">
        <v>10.5</v>
      </c>
      <c r="L461" s="453">
        <v>43500</v>
      </c>
      <c r="M461" s="453">
        <v>43829</v>
      </c>
      <c r="N461" s="871" t="s">
        <v>8464</v>
      </c>
      <c r="O461" s="871">
        <v>3.5</v>
      </c>
      <c r="P461" s="871" t="s">
        <v>8341</v>
      </c>
      <c r="Q461" s="871" t="s">
        <v>6952</v>
      </c>
      <c r="R461" s="871" t="s">
        <v>6952</v>
      </c>
      <c r="S461" s="871" t="s">
        <v>8342</v>
      </c>
      <c r="T461" s="453" t="s">
        <v>8465</v>
      </c>
      <c r="U461" s="453" t="s">
        <v>325</v>
      </c>
      <c r="V461" s="467" t="s">
        <v>8466</v>
      </c>
      <c r="W461" s="871" t="s">
        <v>326</v>
      </c>
      <c r="X461" s="871" t="s">
        <v>6956</v>
      </c>
      <c r="Y461" s="871" t="s">
        <v>326</v>
      </c>
    </row>
    <row r="462" spans="1:25" ht="118.5" customHeight="1">
      <c r="A462" s="871">
        <v>2019</v>
      </c>
      <c r="B462" s="451" t="s">
        <v>8467</v>
      </c>
      <c r="C462" s="271" t="s">
        <v>5435</v>
      </c>
      <c r="D462" s="451" t="s">
        <v>6846</v>
      </c>
      <c r="E462" s="271" t="s">
        <v>6949</v>
      </c>
      <c r="F462" s="451" t="s">
        <v>8043</v>
      </c>
      <c r="G462" s="446">
        <v>80948339</v>
      </c>
      <c r="H462" s="447">
        <v>80948339</v>
      </c>
      <c r="I462" s="871" t="s">
        <v>6952</v>
      </c>
      <c r="J462" s="871" t="s">
        <v>6952</v>
      </c>
      <c r="K462" s="452">
        <v>11.5</v>
      </c>
      <c r="L462" s="453">
        <v>43500</v>
      </c>
      <c r="M462" s="453">
        <v>43616</v>
      </c>
      <c r="N462" s="871" t="s">
        <v>6952</v>
      </c>
      <c r="O462" s="871">
        <v>0</v>
      </c>
      <c r="P462" s="871" t="s">
        <v>8341</v>
      </c>
      <c r="Q462" s="871" t="s">
        <v>6952</v>
      </c>
      <c r="R462" s="871" t="s">
        <v>6952</v>
      </c>
      <c r="S462" s="871" t="s">
        <v>8342</v>
      </c>
      <c r="T462" s="453" t="s">
        <v>8380</v>
      </c>
      <c r="U462" s="453" t="s">
        <v>325</v>
      </c>
      <c r="V462" s="871" t="s">
        <v>8468</v>
      </c>
      <c r="W462" s="871" t="s">
        <v>326</v>
      </c>
      <c r="X462" s="871" t="s">
        <v>6980</v>
      </c>
      <c r="Y462" s="871" t="s">
        <v>326</v>
      </c>
    </row>
    <row r="463" spans="1:25" ht="118.5" customHeight="1">
      <c r="A463" s="871">
        <v>2019</v>
      </c>
      <c r="B463" s="451" t="s">
        <v>8469</v>
      </c>
      <c r="C463" s="271" t="s">
        <v>5417</v>
      </c>
      <c r="D463" s="451" t="s">
        <v>6846</v>
      </c>
      <c r="E463" s="271" t="s">
        <v>6949</v>
      </c>
      <c r="F463" s="451" t="s">
        <v>8470</v>
      </c>
      <c r="G463" s="446">
        <v>36400000</v>
      </c>
      <c r="H463" s="447">
        <v>46800000</v>
      </c>
      <c r="I463" s="871" t="s">
        <v>6952</v>
      </c>
      <c r="J463" s="871" t="s">
        <v>6952</v>
      </c>
      <c r="K463" s="452">
        <v>9</v>
      </c>
      <c r="L463" s="453">
        <v>43500</v>
      </c>
      <c r="M463" s="453">
        <v>43772</v>
      </c>
      <c r="N463" s="871" t="s">
        <v>8471</v>
      </c>
      <c r="O463" s="871">
        <v>2</v>
      </c>
      <c r="P463" s="871" t="s">
        <v>8341</v>
      </c>
      <c r="Q463" s="871" t="s">
        <v>6952</v>
      </c>
      <c r="R463" s="871" t="s">
        <v>6952</v>
      </c>
      <c r="S463" s="871" t="s">
        <v>8342</v>
      </c>
      <c r="T463" s="453" t="s">
        <v>8472</v>
      </c>
      <c r="U463" s="871" t="s">
        <v>6952</v>
      </c>
      <c r="V463" s="871" t="s">
        <v>6952</v>
      </c>
      <c r="W463" s="871" t="s">
        <v>326</v>
      </c>
      <c r="X463" s="871" t="s">
        <v>6956</v>
      </c>
      <c r="Y463" s="871" t="s">
        <v>326</v>
      </c>
    </row>
    <row r="464" spans="1:25" ht="118.5" customHeight="1">
      <c r="A464" s="871">
        <v>2019</v>
      </c>
      <c r="B464" s="451" t="s">
        <v>8473</v>
      </c>
      <c r="C464" s="271" t="s">
        <v>5436</v>
      </c>
      <c r="D464" s="451" t="s">
        <v>6846</v>
      </c>
      <c r="E464" s="271" t="s">
        <v>6949</v>
      </c>
      <c r="F464" s="451" t="s">
        <v>8474</v>
      </c>
      <c r="G464" s="446">
        <v>31885000</v>
      </c>
      <c r="H464" s="447">
        <v>40995000</v>
      </c>
      <c r="I464" s="871" t="s">
        <v>6952</v>
      </c>
      <c r="J464" s="871" t="s">
        <v>6952</v>
      </c>
      <c r="K464" s="452">
        <v>9</v>
      </c>
      <c r="L464" s="453">
        <v>43502</v>
      </c>
      <c r="M464" s="453">
        <v>43774</v>
      </c>
      <c r="N464" s="871" t="s">
        <v>8475</v>
      </c>
      <c r="O464" s="871">
        <v>2</v>
      </c>
      <c r="P464" s="871" t="s">
        <v>8341</v>
      </c>
      <c r="Q464" s="871" t="s">
        <v>6952</v>
      </c>
      <c r="R464" s="871" t="s">
        <v>6952</v>
      </c>
      <c r="S464" s="871" t="s">
        <v>8342</v>
      </c>
      <c r="T464" s="453" t="s">
        <v>8476</v>
      </c>
      <c r="U464" s="871" t="s">
        <v>6952</v>
      </c>
      <c r="V464" s="871" t="s">
        <v>6952</v>
      </c>
      <c r="W464" s="871" t="s">
        <v>326</v>
      </c>
      <c r="X464" s="871" t="s">
        <v>6956</v>
      </c>
      <c r="Y464" s="871" t="s">
        <v>326</v>
      </c>
    </row>
    <row r="465" spans="1:25" ht="118.5" customHeight="1">
      <c r="A465" s="871">
        <v>2019</v>
      </c>
      <c r="B465" s="451" t="s">
        <v>8477</v>
      </c>
      <c r="C465" s="271" t="s">
        <v>5437</v>
      </c>
      <c r="D465" s="451" t="s">
        <v>6846</v>
      </c>
      <c r="E465" s="271" t="s">
        <v>6949</v>
      </c>
      <c r="F465" s="451" t="s">
        <v>5665</v>
      </c>
      <c r="G465" s="446">
        <v>73252800</v>
      </c>
      <c r="H465" s="447">
        <v>75084120</v>
      </c>
      <c r="I465" s="871" t="s">
        <v>6952</v>
      </c>
      <c r="J465" s="871" t="s">
        <v>6952</v>
      </c>
      <c r="K465" s="452">
        <v>12.3</v>
      </c>
      <c r="L465" s="453">
        <v>43501</v>
      </c>
      <c r="M465" s="453">
        <v>43860</v>
      </c>
      <c r="N465" s="871" t="s">
        <v>8395</v>
      </c>
      <c r="O465" s="871">
        <v>0.30000000000000071</v>
      </c>
      <c r="P465" s="871" t="s">
        <v>8341</v>
      </c>
      <c r="Q465" s="871" t="s">
        <v>6952</v>
      </c>
      <c r="R465" s="871" t="s">
        <v>6952</v>
      </c>
      <c r="S465" s="871" t="s">
        <v>8342</v>
      </c>
      <c r="T465" s="453" t="s">
        <v>8478</v>
      </c>
      <c r="U465" s="871" t="s">
        <v>6952</v>
      </c>
      <c r="V465" s="871" t="s">
        <v>6952</v>
      </c>
      <c r="W465" s="871" t="s">
        <v>6952</v>
      </c>
      <c r="X465" s="871" t="s">
        <v>8055</v>
      </c>
      <c r="Y465" s="871" t="s">
        <v>326</v>
      </c>
    </row>
    <row r="466" spans="1:25" ht="118.5" customHeight="1">
      <c r="A466" s="871">
        <v>2019</v>
      </c>
      <c r="B466" s="451" t="s">
        <v>8479</v>
      </c>
      <c r="C466" s="271" t="s">
        <v>5438</v>
      </c>
      <c r="D466" s="451" t="s">
        <v>6846</v>
      </c>
      <c r="E466" s="271" t="s">
        <v>6949</v>
      </c>
      <c r="F466" s="451" t="s">
        <v>8214</v>
      </c>
      <c r="G466" s="446">
        <v>27720000</v>
      </c>
      <c r="H466" s="447">
        <v>41580000</v>
      </c>
      <c r="I466" s="871" t="s">
        <v>6952</v>
      </c>
      <c r="J466" s="871" t="s">
        <v>6952</v>
      </c>
      <c r="K466" s="452">
        <v>9</v>
      </c>
      <c r="L466" s="453">
        <v>43504</v>
      </c>
      <c r="M466" s="453">
        <v>43776</v>
      </c>
      <c r="N466" s="871" t="s">
        <v>8480</v>
      </c>
      <c r="O466" s="871">
        <v>3</v>
      </c>
      <c r="P466" s="871" t="s">
        <v>8341</v>
      </c>
      <c r="Q466" s="871" t="s">
        <v>6952</v>
      </c>
      <c r="R466" s="871" t="s">
        <v>6952</v>
      </c>
      <c r="S466" s="871" t="s">
        <v>8342</v>
      </c>
      <c r="T466" s="453" t="s">
        <v>8481</v>
      </c>
      <c r="U466" s="871" t="s">
        <v>6952</v>
      </c>
      <c r="V466" s="871" t="s">
        <v>6952</v>
      </c>
      <c r="W466" s="871" t="s">
        <v>6952</v>
      </c>
      <c r="X466" s="871" t="s">
        <v>6956</v>
      </c>
      <c r="Y466" s="871" t="s">
        <v>326</v>
      </c>
    </row>
    <row r="467" spans="1:25" ht="118.5" customHeight="1">
      <c r="A467" s="871">
        <v>2019</v>
      </c>
      <c r="B467" s="451" t="s">
        <v>8473</v>
      </c>
      <c r="C467" s="271" t="s">
        <v>5436</v>
      </c>
      <c r="D467" s="451" t="s">
        <v>6846</v>
      </c>
      <c r="E467" s="271" t="s">
        <v>6949</v>
      </c>
      <c r="F467" s="451" t="s">
        <v>8100</v>
      </c>
      <c r="G467" s="446">
        <v>31885000</v>
      </c>
      <c r="H467" s="447">
        <v>40995000</v>
      </c>
      <c r="I467" s="871" t="s">
        <v>6952</v>
      </c>
      <c r="J467" s="871" t="s">
        <v>6952</v>
      </c>
      <c r="K467" s="452">
        <v>9</v>
      </c>
      <c r="L467" s="453">
        <v>43504</v>
      </c>
      <c r="M467" s="453">
        <v>43771</v>
      </c>
      <c r="N467" s="871" t="s">
        <v>8475</v>
      </c>
      <c r="O467" s="871">
        <v>2</v>
      </c>
      <c r="P467" s="871" t="s">
        <v>8341</v>
      </c>
      <c r="Q467" s="871" t="s">
        <v>6952</v>
      </c>
      <c r="R467" s="871" t="s">
        <v>6952</v>
      </c>
      <c r="S467" s="871" t="s">
        <v>8342</v>
      </c>
      <c r="T467" s="453" t="s">
        <v>8482</v>
      </c>
      <c r="U467" s="871" t="s">
        <v>6952</v>
      </c>
      <c r="V467" s="871" t="s">
        <v>6952</v>
      </c>
      <c r="W467" s="871" t="s">
        <v>6952</v>
      </c>
      <c r="X467" s="871" t="s">
        <v>6956</v>
      </c>
      <c r="Y467" s="871" t="s">
        <v>326</v>
      </c>
    </row>
    <row r="468" spans="1:25" ht="118.5" customHeight="1">
      <c r="A468" s="871">
        <v>2019</v>
      </c>
      <c r="B468" s="451" t="s">
        <v>8473</v>
      </c>
      <c r="C468" s="271" t="s">
        <v>5436</v>
      </c>
      <c r="D468" s="451" t="s">
        <v>6846</v>
      </c>
      <c r="E468" s="271" t="s">
        <v>6949</v>
      </c>
      <c r="F468" s="451" t="s">
        <v>8483</v>
      </c>
      <c r="G468" s="446">
        <v>31885000</v>
      </c>
      <c r="H468" s="447">
        <v>47827500</v>
      </c>
      <c r="I468" s="871" t="s">
        <v>6952</v>
      </c>
      <c r="J468" s="871" t="s">
        <v>6952</v>
      </c>
      <c r="K468" s="452">
        <v>10.5</v>
      </c>
      <c r="L468" s="453">
        <v>43502</v>
      </c>
      <c r="M468" s="453">
        <v>43819</v>
      </c>
      <c r="N468" s="871" t="s">
        <v>8484</v>
      </c>
      <c r="O468" s="871">
        <v>3.5</v>
      </c>
      <c r="P468" s="871" t="s">
        <v>8341</v>
      </c>
      <c r="Q468" s="871" t="s">
        <v>6952</v>
      </c>
      <c r="R468" s="871" t="s">
        <v>6952</v>
      </c>
      <c r="S468" s="871" t="s">
        <v>8342</v>
      </c>
      <c r="T468" s="453" t="s">
        <v>8485</v>
      </c>
      <c r="U468" s="871" t="s">
        <v>6952</v>
      </c>
      <c r="V468" s="871" t="s">
        <v>6952</v>
      </c>
      <c r="W468" s="871" t="s">
        <v>6952</v>
      </c>
      <c r="X468" s="871" t="s">
        <v>6956</v>
      </c>
      <c r="Y468" s="871" t="s">
        <v>326</v>
      </c>
    </row>
    <row r="469" spans="1:25" ht="118.5" customHeight="1">
      <c r="A469" s="871">
        <v>2019</v>
      </c>
      <c r="B469" s="451" t="s">
        <v>8486</v>
      </c>
      <c r="C469" s="271" t="s">
        <v>5669</v>
      </c>
      <c r="D469" s="451" t="s">
        <v>6846</v>
      </c>
      <c r="E469" s="271" t="s">
        <v>6949</v>
      </c>
      <c r="F469" s="451" t="s">
        <v>5667</v>
      </c>
      <c r="G469" s="446">
        <v>83950000</v>
      </c>
      <c r="H469" s="447">
        <v>91250000</v>
      </c>
      <c r="I469" s="871" t="s">
        <v>6952</v>
      </c>
      <c r="J469" s="871" t="s">
        <v>6952</v>
      </c>
      <c r="K469" s="452">
        <v>12.5</v>
      </c>
      <c r="L469" s="453">
        <v>43500</v>
      </c>
      <c r="M469" s="453">
        <v>43861</v>
      </c>
      <c r="N469" s="871" t="s">
        <v>8487</v>
      </c>
      <c r="O469" s="871">
        <v>1</v>
      </c>
      <c r="P469" s="871" t="s">
        <v>8341</v>
      </c>
      <c r="Q469" s="871" t="s">
        <v>6952</v>
      </c>
      <c r="R469" s="871" t="s">
        <v>6952</v>
      </c>
      <c r="S469" s="871" t="s">
        <v>8342</v>
      </c>
      <c r="T469" s="453" t="s">
        <v>8488</v>
      </c>
      <c r="U469" s="871" t="s">
        <v>6952</v>
      </c>
      <c r="V469" s="871" t="s">
        <v>6952</v>
      </c>
      <c r="W469" s="871" t="s">
        <v>6952</v>
      </c>
      <c r="X469" s="871" t="s">
        <v>6956</v>
      </c>
      <c r="Y469" s="871" t="s">
        <v>326</v>
      </c>
    </row>
    <row r="470" spans="1:25" ht="118.5" customHeight="1">
      <c r="A470" s="871">
        <v>2019</v>
      </c>
      <c r="B470" s="451" t="s">
        <v>8473</v>
      </c>
      <c r="C470" s="271" t="s">
        <v>5436</v>
      </c>
      <c r="D470" s="451" t="s">
        <v>6846</v>
      </c>
      <c r="E470" s="271" t="s">
        <v>6949</v>
      </c>
      <c r="F470" s="451" t="s">
        <v>5804</v>
      </c>
      <c r="G470" s="446">
        <v>31885000</v>
      </c>
      <c r="H470" s="447">
        <v>45550000</v>
      </c>
      <c r="I470" s="871" t="s">
        <v>6952</v>
      </c>
      <c r="J470" s="871" t="s">
        <v>6952</v>
      </c>
      <c r="K470" s="452">
        <v>10</v>
      </c>
      <c r="L470" s="453">
        <v>43501</v>
      </c>
      <c r="M470" s="453">
        <v>43803</v>
      </c>
      <c r="N470" s="871" t="s">
        <v>8489</v>
      </c>
      <c r="O470" s="871">
        <v>3</v>
      </c>
      <c r="P470" s="871" t="s">
        <v>8341</v>
      </c>
      <c r="Q470" s="871" t="s">
        <v>6952</v>
      </c>
      <c r="R470" s="871" t="s">
        <v>6952</v>
      </c>
      <c r="S470" s="871" t="s">
        <v>8342</v>
      </c>
      <c r="T470" s="453" t="s">
        <v>8490</v>
      </c>
      <c r="U470" s="871" t="s">
        <v>6952</v>
      </c>
      <c r="V470" s="871" t="s">
        <v>6952</v>
      </c>
      <c r="W470" s="871" t="s">
        <v>6952</v>
      </c>
      <c r="X470" s="871" t="s">
        <v>6956</v>
      </c>
      <c r="Y470" s="871" t="s">
        <v>326</v>
      </c>
    </row>
    <row r="471" spans="1:25" ht="118.5" customHeight="1">
      <c r="A471" s="871">
        <v>2019</v>
      </c>
      <c r="B471" s="451" t="s">
        <v>8473</v>
      </c>
      <c r="C471" s="271" t="s">
        <v>5436</v>
      </c>
      <c r="D471" s="451" t="s">
        <v>6846</v>
      </c>
      <c r="E471" s="271" t="s">
        <v>6949</v>
      </c>
      <c r="F471" s="451" t="s">
        <v>5836</v>
      </c>
      <c r="G471" s="446">
        <v>31885000</v>
      </c>
      <c r="H471" s="447">
        <v>45550000</v>
      </c>
      <c r="I471" s="871" t="s">
        <v>6952</v>
      </c>
      <c r="J471" s="871" t="s">
        <v>6952</v>
      </c>
      <c r="K471" s="452">
        <v>10</v>
      </c>
      <c r="L471" s="453">
        <v>43502</v>
      </c>
      <c r="M471" s="453">
        <v>43804</v>
      </c>
      <c r="N471" s="871" t="s">
        <v>8491</v>
      </c>
      <c r="O471" s="871">
        <v>3</v>
      </c>
      <c r="P471" s="871" t="s">
        <v>8341</v>
      </c>
      <c r="Q471" s="871" t="s">
        <v>6952</v>
      </c>
      <c r="R471" s="871" t="s">
        <v>6952</v>
      </c>
      <c r="S471" s="871" t="s">
        <v>8342</v>
      </c>
      <c r="T471" s="453" t="s">
        <v>8492</v>
      </c>
      <c r="U471" s="871" t="s">
        <v>6952</v>
      </c>
      <c r="V471" s="871" t="s">
        <v>6952</v>
      </c>
      <c r="W471" s="871" t="s">
        <v>6952</v>
      </c>
      <c r="X471" s="871" t="s">
        <v>6956</v>
      </c>
      <c r="Y471" s="871" t="s">
        <v>326</v>
      </c>
    </row>
    <row r="472" spans="1:25" ht="118.5" customHeight="1">
      <c r="A472" s="871">
        <v>2019</v>
      </c>
      <c r="B472" s="451" t="s">
        <v>8473</v>
      </c>
      <c r="C472" s="271" t="s">
        <v>5436</v>
      </c>
      <c r="D472" s="451" t="s">
        <v>6846</v>
      </c>
      <c r="E472" s="271" t="s">
        <v>6949</v>
      </c>
      <c r="F472" s="451" t="s">
        <v>8493</v>
      </c>
      <c r="G472" s="446">
        <v>31885000</v>
      </c>
      <c r="H472" s="447">
        <v>45550000</v>
      </c>
      <c r="I472" s="871" t="s">
        <v>6952</v>
      </c>
      <c r="J472" s="871" t="s">
        <v>6952</v>
      </c>
      <c r="K472" s="452">
        <v>10</v>
      </c>
      <c r="L472" s="453">
        <v>43502</v>
      </c>
      <c r="M472" s="453">
        <v>43804</v>
      </c>
      <c r="N472" s="871" t="s">
        <v>8494</v>
      </c>
      <c r="O472" s="871">
        <v>3</v>
      </c>
      <c r="P472" s="871" t="s">
        <v>8341</v>
      </c>
      <c r="Q472" s="871" t="s">
        <v>6952</v>
      </c>
      <c r="R472" s="871" t="s">
        <v>6952</v>
      </c>
      <c r="S472" s="871" t="s">
        <v>8342</v>
      </c>
      <c r="T472" s="453" t="s">
        <v>8472</v>
      </c>
      <c r="U472" s="871" t="s">
        <v>6952</v>
      </c>
      <c r="V472" s="871" t="s">
        <v>6952</v>
      </c>
      <c r="W472" s="871" t="s">
        <v>6952</v>
      </c>
      <c r="X472" s="871" t="s">
        <v>6956</v>
      </c>
      <c r="Y472" s="871" t="s">
        <v>326</v>
      </c>
    </row>
    <row r="473" spans="1:25" ht="118.5" customHeight="1">
      <c r="A473" s="871">
        <v>2019</v>
      </c>
      <c r="B473" s="451" t="s">
        <v>8495</v>
      </c>
      <c r="C473" s="271" t="s">
        <v>5440</v>
      </c>
      <c r="D473" s="451" t="s">
        <v>6846</v>
      </c>
      <c r="E473" s="271" t="s">
        <v>6949</v>
      </c>
      <c r="F473" s="451" t="s">
        <v>7079</v>
      </c>
      <c r="G473" s="446">
        <v>57000000</v>
      </c>
      <c r="H473" s="447">
        <v>85373333</v>
      </c>
      <c r="I473" s="871" t="s">
        <v>6952</v>
      </c>
      <c r="J473" s="871" t="s">
        <v>6952</v>
      </c>
      <c r="K473" s="452">
        <v>11.23</v>
      </c>
      <c r="L473" s="453">
        <v>43501</v>
      </c>
      <c r="M473" s="453">
        <v>43858</v>
      </c>
      <c r="N473" s="871" t="s">
        <v>8496</v>
      </c>
      <c r="O473" s="871">
        <v>3.7300000000000004</v>
      </c>
      <c r="P473" s="871" t="s">
        <v>8341</v>
      </c>
      <c r="Q473" s="871" t="s">
        <v>6952</v>
      </c>
      <c r="R473" s="871" t="s">
        <v>6952</v>
      </c>
      <c r="S473" s="871" t="s">
        <v>8342</v>
      </c>
      <c r="T473" s="453" t="s">
        <v>8497</v>
      </c>
      <c r="U473" s="871" t="s">
        <v>6952</v>
      </c>
      <c r="V473" s="871" t="s">
        <v>6952</v>
      </c>
      <c r="W473" s="871" t="s">
        <v>6952</v>
      </c>
      <c r="X473" s="871" t="s">
        <v>6956</v>
      </c>
      <c r="Y473" s="871" t="s">
        <v>326</v>
      </c>
    </row>
    <row r="474" spans="1:25" ht="118.5" customHeight="1">
      <c r="A474" s="871">
        <v>2019</v>
      </c>
      <c r="B474" s="451" t="s">
        <v>8498</v>
      </c>
      <c r="C474" s="271" t="s">
        <v>5441</v>
      </c>
      <c r="D474" s="451" t="s">
        <v>6846</v>
      </c>
      <c r="E474" s="271" t="s">
        <v>6949</v>
      </c>
      <c r="F474" s="451" t="s">
        <v>8499</v>
      </c>
      <c r="G474" s="446">
        <v>69600000</v>
      </c>
      <c r="H474" s="447">
        <v>69600000</v>
      </c>
      <c r="I474" s="871" t="s">
        <v>6952</v>
      </c>
      <c r="J474" s="871" t="s">
        <v>6952</v>
      </c>
      <c r="K474" s="452">
        <v>12</v>
      </c>
      <c r="L474" s="453">
        <v>43507</v>
      </c>
      <c r="M474" s="453">
        <v>43830</v>
      </c>
      <c r="N474" s="871" t="s">
        <v>6952</v>
      </c>
      <c r="O474" s="871">
        <v>0</v>
      </c>
      <c r="P474" s="871" t="s">
        <v>8341</v>
      </c>
      <c r="Q474" s="871" t="s">
        <v>6952</v>
      </c>
      <c r="R474" s="871" t="s">
        <v>6952</v>
      </c>
      <c r="S474" s="871" t="s">
        <v>8342</v>
      </c>
      <c r="T474" s="453" t="s">
        <v>8380</v>
      </c>
      <c r="U474" s="871" t="s">
        <v>6952</v>
      </c>
      <c r="V474" s="871" t="s">
        <v>6952</v>
      </c>
      <c r="W474" s="871" t="s">
        <v>6952</v>
      </c>
      <c r="X474" s="871" t="s">
        <v>6956</v>
      </c>
      <c r="Y474" s="871" t="s">
        <v>326</v>
      </c>
    </row>
    <row r="475" spans="1:25" ht="118.5" customHeight="1">
      <c r="A475" s="871">
        <v>2019</v>
      </c>
      <c r="B475" s="451" t="s">
        <v>8500</v>
      </c>
      <c r="C475" s="271" t="s">
        <v>5442</v>
      </c>
      <c r="D475" s="451" t="s">
        <v>6846</v>
      </c>
      <c r="E475" s="271" t="s">
        <v>6949</v>
      </c>
      <c r="F475" s="451" t="s">
        <v>8501</v>
      </c>
      <c r="G475" s="446">
        <v>13665000</v>
      </c>
      <c r="H475" s="447">
        <v>13665000</v>
      </c>
      <c r="I475" s="871" t="s">
        <v>6952</v>
      </c>
      <c r="J475" s="871" t="s">
        <v>6952</v>
      </c>
      <c r="K475" s="452">
        <v>3</v>
      </c>
      <c r="L475" s="453">
        <v>43518</v>
      </c>
      <c r="M475" s="453">
        <v>43606</v>
      </c>
      <c r="N475" s="871" t="s">
        <v>6952</v>
      </c>
      <c r="O475" s="871">
        <v>0</v>
      </c>
      <c r="P475" s="871" t="s">
        <v>8341</v>
      </c>
      <c r="Q475" s="871" t="s">
        <v>6952</v>
      </c>
      <c r="R475" s="871" t="s">
        <v>6952</v>
      </c>
      <c r="S475" s="871" t="s">
        <v>8342</v>
      </c>
      <c r="T475" s="453" t="s">
        <v>8502</v>
      </c>
      <c r="U475" s="871" t="s">
        <v>6952</v>
      </c>
      <c r="V475" s="871" t="s">
        <v>6952</v>
      </c>
      <c r="W475" s="871" t="s">
        <v>6952</v>
      </c>
      <c r="X475" s="871" t="s">
        <v>6956</v>
      </c>
      <c r="Y475" s="871" t="s">
        <v>326</v>
      </c>
    </row>
    <row r="476" spans="1:25" ht="118.5" customHeight="1">
      <c r="A476" s="871">
        <v>2019</v>
      </c>
      <c r="B476" s="451" t="s">
        <v>8503</v>
      </c>
      <c r="C476" s="271" t="s">
        <v>5443</v>
      </c>
      <c r="D476" s="451" t="s">
        <v>8338</v>
      </c>
      <c r="E476" s="271" t="s">
        <v>6949</v>
      </c>
      <c r="F476" s="451" t="s">
        <v>5920</v>
      </c>
      <c r="G476" s="446">
        <v>29607500</v>
      </c>
      <c r="H476" s="447">
        <v>38717500</v>
      </c>
      <c r="I476" s="871" t="s">
        <v>6952</v>
      </c>
      <c r="J476" s="871" t="s">
        <v>6952</v>
      </c>
      <c r="K476" s="452">
        <v>8.5</v>
      </c>
      <c r="L476" s="453">
        <v>43507</v>
      </c>
      <c r="M476" s="453">
        <v>43763</v>
      </c>
      <c r="N476" s="871" t="s">
        <v>8504</v>
      </c>
      <c r="O476" s="871">
        <v>2</v>
      </c>
      <c r="P476" s="871" t="s">
        <v>8341</v>
      </c>
      <c r="Q476" s="871" t="s">
        <v>6952</v>
      </c>
      <c r="R476" s="871" t="s">
        <v>6952</v>
      </c>
      <c r="S476" s="871" t="s">
        <v>8342</v>
      </c>
      <c r="T476" s="453" t="s">
        <v>8505</v>
      </c>
      <c r="U476" s="871" t="s">
        <v>6952</v>
      </c>
      <c r="V476" s="871" t="s">
        <v>6952</v>
      </c>
      <c r="W476" s="871" t="s">
        <v>6952</v>
      </c>
      <c r="X476" s="871" t="s">
        <v>6956</v>
      </c>
      <c r="Y476" s="871" t="s">
        <v>326</v>
      </c>
    </row>
    <row r="477" spans="1:25" ht="118.5" customHeight="1">
      <c r="A477" s="871">
        <v>2019</v>
      </c>
      <c r="B477" s="451" t="s">
        <v>8506</v>
      </c>
      <c r="C477" s="271" t="s">
        <v>5444</v>
      </c>
      <c r="D477" s="451" t="s">
        <v>6846</v>
      </c>
      <c r="E477" s="271" t="s">
        <v>6949</v>
      </c>
      <c r="F477" s="451" t="s">
        <v>8507</v>
      </c>
      <c r="G477" s="446">
        <v>20400000</v>
      </c>
      <c r="H477" s="447">
        <v>20400000</v>
      </c>
      <c r="I477" s="871" t="s">
        <v>6952</v>
      </c>
      <c r="J477" s="871" t="s">
        <v>6952</v>
      </c>
      <c r="K477" s="452">
        <v>4</v>
      </c>
      <c r="L477" s="453">
        <v>43507</v>
      </c>
      <c r="M477" s="453">
        <v>43626</v>
      </c>
      <c r="N477" s="871" t="s">
        <v>6952</v>
      </c>
      <c r="O477" s="871">
        <v>0</v>
      </c>
      <c r="P477" s="871" t="s">
        <v>8341</v>
      </c>
      <c r="Q477" s="871" t="s">
        <v>6952</v>
      </c>
      <c r="R477" s="871" t="s">
        <v>6952</v>
      </c>
      <c r="S477" s="871" t="s">
        <v>8342</v>
      </c>
      <c r="T477" s="453" t="s">
        <v>8508</v>
      </c>
      <c r="U477" s="871" t="s">
        <v>6952</v>
      </c>
      <c r="V477" s="871" t="s">
        <v>6952</v>
      </c>
      <c r="W477" s="871" t="s">
        <v>6952</v>
      </c>
      <c r="X477" s="871" t="s">
        <v>6956</v>
      </c>
      <c r="Y477" s="871" t="s">
        <v>326</v>
      </c>
    </row>
    <row r="478" spans="1:25" ht="118.5" customHeight="1">
      <c r="A478" s="871">
        <v>2019</v>
      </c>
      <c r="B478" s="451" t="s">
        <v>8506</v>
      </c>
      <c r="C478" s="271" t="s">
        <v>5444</v>
      </c>
      <c r="D478" s="451" t="s">
        <v>6846</v>
      </c>
      <c r="E478" s="271" t="s">
        <v>6949</v>
      </c>
      <c r="F478" s="451" t="s">
        <v>5832</v>
      </c>
      <c r="G478" s="446">
        <v>20400000</v>
      </c>
      <c r="H478" s="447">
        <v>20400000</v>
      </c>
      <c r="I478" s="871" t="s">
        <v>6952</v>
      </c>
      <c r="J478" s="871" t="s">
        <v>6952</v>
      </c>
      <c r="K478" s="452">
        <v>4</v>
      </c>
      <c r="L478" s="453">
        <v>43508</v>
      </c>
      <c r="M478" s="453">
        <v>43627</v>
      </c>
      <c r="N478" s="871" t="s">
        <v>6952</v>
      </c>
      <c r="O478" s="871">
        <v>0</v>
      </c>
      <c r="P478" s="871" t="s">
        <v>8341</v>
      </c>
      <c r="Q478" s="871" t="s">
        <v>6952</v>
      </c>
      <c r="R478" s="871" t="s">
        <v>6952</v>
      </c>
      <c r="S478" s="871" t="s">
        <v>8342</v>
      </c>
      <c r="T478" s="453" t="s">
        <v>8508</v>
      </c>
      <c r="U478" s="871" t="s">
        <v>6952</v>
      </c>
      <c r="V478" s="871" t="s">
        <v>6952</v>
      </c>
      <c r="W478" s="871" t="s">
        <v>6952</v>
      </c>
      <c r="X478" s="871" t="s">
        <v>6956</v>
      </c>
      <c r="Y478" s="871" t="s">
        <v>326</v>
      </c>
    </row>
    <row r="479" spans="1:25" ht="118.5" customHeight="1">
      <c r="A479" s="871">
        <v>2019</v>
      </c>
      <c r="B479" s="451" t="s">
        <v>8506</v>
      </c>
      <c r="C479" s="271" t="s">
        <v>5444</v>
      </c>
      <c r="D479" s="451" t="s">
        <v>6846</v>
      </c>
      <c r="E479" s="271" t="s">
        <v>6949</v>
      </c>
      <c r="F479" s="451" t="s">
        <v>7484</v>
      </c>
      <c r="G479" s="446">
        <v>20400000</v>
      </c>
      <c r="H479" s="447">
        <v>20400000</v>
      </c>
      <c r="I479" s="871" t="s">
        <v>6952</v>
      </c>
      <c r="J479" s="871" t="s">
        <v>6952</v>
      </c>
      <c r="K479" s="452">
        <v>4</v>
      </c>
      <c r="L479" s="453">
        <v>43504</v>
      </c>
      <c r="M479" s="453">
        <v>43623</v>
      </c>
      <c r="N479" s="871" t="s">
        <v>6952</v>
      </c>
      <c r="O479" s="871">
        <v>0</v>
      </c>
      <c r="P479" s="871" t="s">
        <v>8341</v>
      </c>
      <c r="Q479" s="871" t="s">
        <v>6952</v>
      </c>
      <c r="R479" s="871" t="s">
        <v>6952</v>
      </c>
      <c r="S479" s="871" t="s">
        <v>8342</v>
      </c>
      <c r="T479" s="453" t="s">
        <v>8509</v>
      </c>
      <c r="U479" s="871" t="s">
        <v>6952</v>
      </c>
      <c r="V479" s="871" t="s">
        <v>6952</v>
      </c>
      <c r="W479" s="871" t="s">
        <v>8344</v>
      </c>
      <c r="X479" s="871" t="s">
        <v>6956</v>
      </c>
      <c r="Y479" s="871" t="s">
        <v>326</v>
      </c>
    </row>
    <row r="480" spans="1:25" ht="118.5" customHeight="1">
      <c r="A480" s="871">
        <v>2019</v>
      </c>
      <c r="B480" s="451" t="s">
        <v>8510</v>
      </c>
      <c r="C480" s="271" t="s">
        <v>8511</v>
      </c>
      <c r="D480" s="451" t="s">
        <v>6846</v>
      </c>
      <c r="E480" s="271" t="s">
        <v>6949</v>
      </c>
      <c r="F480" s="451" t="s">
        <v>5862</v>
      </c>
      <c r="G480" s="446">
        <v>19500000</v>
      </c>
      <c r="H480" s="447">
        <v>19500000</v>
      </c>
      <c r="I480" s="871" t="s">
        <v>6952</v>
      </c>
      <c r="J480" s="871" t="s">
        <v>6952</v>
      </c>
      <c r="K480" s="452">
        <v>3</v>
      </c>
      <c r="L480" s="453">
        <v>43508</v>
      </c>
      <c r="M480" s="453">
        <v>43596</v>
      </c>
      <c r="N480" s="871" t="s">
        <v>6952</v>
      </c>
      <c r="O480" s="871">
        <v>0</v>
      </c>
      <c r="P480" s="871" t="s">
        <v>8341</v>
      </c>
      <c r="Q480" s="871" t="s">
        <v>6952</v>
      </c>
      <c r="R480" s="871" t="s">
        <v>6952</v>
      </c>
      <c r="S480" s="871" t="s">
        <v>8342</v>
      </c>
      <c r="T480" s="453" t="s">
        <v>8512</v>
      </c>
      <c r="U480" s="871" t="s">
        <v>6952</v>
      </c>
      <c r="V480" s="871" t="s">
        <v>6952</v>
      </c>
      <c r="W480" s="871" t="s">
        <v>6952</v>
      </c>
      <c r="X480" s="871" t="s">
        <v>6956</v>
      </c>
      <c r="Y480" s="871" t="s">
        <v>326</v>
      </c>
    </row>
    <row r="481" spans="1:25" ht="118.5" customHeight="1">
      <c r="A481" s="871">
        <v>2019</v>
      </c>
      <c r="B481" s="451" t="s">
        <v>8513</v>
      </c>
      <c r="C481" s="271" t="s">
        <v>5446</v>
      </c>
      <c r="D481" s="451" t="s">
        <v>6846</v>
      </c>
      <c r="E481" s="271" t="s">
        <v>6949</v>
      </c>
      <c r="F481" s="451" t="s">
        <v>5671</v>
      </c>
      <c r="G481" s="446">
        <v>55000000</v>
      </c>
      <c r="H481" s="447">
        <v>59583333.333333336</v>
      </c>
      <c r="I481" s="871" t="s">
        <v>6952</v>
      </c>
      <c r="J481" s="871" t="s">
        <v>6952</v>
      </c>
      <c r="K481" s="452">
        <v>11.83</v>
      </c>
      <c r="L481" s="453">
        <v>43507</v>
      </c>
      <c r="M481" s="453">
        <v>43855</v>
      </c>
      <c r="N481" s="871" t="s">
        <v>8395</v>
      </c>
      <c r="O481" s="871">
        <v>0.83000000000000007</v>
      </c>
      <c r="P481" s="871" t="s">
        <v>8341</v>
      </c>
      <c r="Q481" s="871" t="s">
        <v>6952</v>
      </c>
      <c r="R481" s="871" t="s">
        <v>6952</v>
      </c>
      <c r="S481" s="871" t="s">
        <v>8342</v>
      </c>
      <c r="T481" s="453" t="s">
        <v>8514</v>
      </c>
      <c r="U481" s="871" t="s">
        <v>6952</v>
      </c>
      <c r="V481" s="871" t="s">
        <v>6952</v>
      </c>
      <c r="W481" s="871" t="s">
        <v>6952</v>
      </c>
      <c r="X481" s="871" t="s">
        <v>8055</v>
      </c>
      <c r="Y481" s="871" t="s">
        <v>326</v>
      </c>
    </row>
    <row r="482" spans="1:25" ht="118.5" customHeight="1">
      <c r="A482" s="871">
        <v>2019</v>
      </c>
      <c r="B482" s="451" t="s">
        <v>8515</v>
      </c>
      <c r="C482" s="271" t="s">
        <v>5436</v>
      </c>
      <c r="D482" s="451" t="s">
        <v>6846</v>
      </c>
      <c r="E482" s="271" t="s">
        <v>6949</v>
      </c>
      <c r="F482" s="451" t="s">
        <v>8516</v>
      </c>
      <c r="G482" s="446">
        <v>27330000</v>
      </c>
      <c r="H482" s="447">
        <v>40995000</v>
      </c>
      <c r="I482" s="871" t="s">
        <v>6952</v>
      </c>
      <c r="J482" s="871" t="s">
        <v>6952</v>
      </c>
      <c r="K482" s="452">
        <v>9</v>
      </c>
      <c r="L482" s="453">
        <v>43508</v>
      </c>
      <c r="M482" s="453">
        <v>43780</v>
      </c>
      <c r="N482" s="871" t="s">
        <v>8517</v>
      </c>
      <c r="O482" s="871">
        <v>3</v>
      </c>
      <c r="P482" s="871" t="s">
        <v>8341</v>
      </c>
      <c r="Q482" s="871" t="s">
        <v>6952</v>
      </c>
      <c r="R482" s="871" t="s">
        <v>6952</v>
      </c>
      <c r="S482" s="871" t="s">
        <v>8342</v>
      </c>
      <c r="T482" s="453" t="s">
        <v>8518</v>
      </c>
      <c r="U482" s="871" t="s">
        <v>6952</v>
      </c>
      <c r="V482" s="871" t="s">
        <v>6952</v>
      </c>
      <c r="W482" s="871" t="s">
        <v>6952</v>
      </c>
      <c r="X482" s="871" t="s">
        <v>6956</v>
      </c>
      <c r="Y482" s="871" t="s">
        <v>326</v>
      </c>
    </row>
    <row r="483" spans="1:25" ht="118.5" customHeight="1">
      <c r="A483" s="871">
        <v>2019</v>
      </c>
      <c r="B483" s="451" t="s">
        <v>8515</v>
      </c>
      <c r="C483" s="271" t="s">
        <v>5436</v>
      </c>
      <c r="D483" s="451" t="s">
        <v>6846</v>
      </c>
      <c r="E483" s="271" t="s">
        <v>6949</v>
      </c>
      <c r="F483" s="451" t="s">
        <v>8519</v>
      </c>
      <c r="G483" s="446">
        <v>27330000</v>
      </c>
      <c r="H483" s="447">
        <v>40995000</v>
      </c>
      <c r="I483" s="871" t="s">
        <v>6952</v>
      </c>
      <c r="J483" s="871" t="s">
        <v>6952</v>
      </c>
      <c r="K483" s="452">
        <v>9</v>
      </c>
      <c r="L483" s="453">
        <v>43508</v>
      </c>
      <c r="M483" s="453">
        <v>43780</v>
      </c>
      <c r="N483" s="871" t="s">
        <v>8520</v>
      </c>
      <c r="O483" s="871">
        <v>3</v>
      </c>
      <c r="P483" s="871" t="s">
        <v>8341</v>
      </c>
      <c r="Q483" s="871" t="s">
        <v>6952</v>
      </c>
      <c r="R483" s="871" t="s">
        <v>6952</v>
      </c>
      <c r="S483" s="871" t="s">
        <v>8342</v>
      </c>
      <c r="T483" s="453" t="s">
        <v>8521</v>
      </c>
      <c r="U483" s="871" t="s">
        <v>6952</v>
      </c>
      <c r="V483" s="871" t="s">
        <v>6952</v>
      </c>
      <c r="W483" s="871" t="s">
        <v>6952</v>
      </c>
      <c r="X483" s="871" t="s">
        <v>6956</v>
      </c>
      <c r="Y483" s="871" t="s">
        <v>326</v>
      </c>
    </row>
    <row r="484" spans="1:25" ht="118.5" customHeight="1">
      <c r="A484" s="871">
        <v>2019</v>
      </c>
      <c r="B484" s="451" t="s">
        <v>8515</v>
      </c>
      <c r="C484" s="271" t="s">
        <v>5436</v>
      </c>
      <c r="D484" s="451" t="s">
        <v>6846</v>
      </c>
      <c r="E484" s="271" t="s">
        <v>6949</v>
      </c>
      <c r="F484" s="451" t="s">
        <v>8522</v>
      </c>
      <c r="G484" s="446">
        <v>27330000</v>
      </c>
      <c r="H484" s="447">
        <v>40995000</v>
      </c>
      <c r="I484" s="871" t="s">
        <v>6952</v>
      </c>
      <c r="J484" s="871" t="s">
        <v>6952</v>
      </c>
      <c r="K484" s="452">
        <v>9</v>
      </c>
      <c r="L484" s="453">
        <v>43504</v>
      </c>
      <c r="M484" s="453">
        <v>43776</v>
      </c>
      <c r="N484" s="871" t="s">
        <v>8523</v>
      </c>
      <c r="O484" s="871">
        <v>3</v>
      </c>
      <c r="P484" s="871" t="s">
        <v>8341</v>
      </c>
      <c r="Q484" s="871" t="s">
        <v>6952</v>
      </c>
      <c r="R484" s="871" t="s">
        <v>6952</v>
      </c>
      <c r="S484" s="871" t="s">
        <v>8342</v>
      </c>
      <c r="T484" s="453" t="s">
        <v>8461</v>
      </c>
      <c r="U484" s="871" t="s">
        <v>6952</v>
      </c>
      <c r="V484" s="871" t="s">
        <v>6952</v>
      </c>
      <c r="W484" s="871" t="s">
        <v>6952</v>
      </c>
      <c r="X484" s="871" t="s">
        <v>6956</v>
      </c>
      <c r="Y484" s="871" t="s">
        <v>326</v>
      </c>
    </row>
    <row r="485" spans="1:25" ht="118.5" customHeight="1">
      <c r="A485" s="871">
        <v>2019</v>
      </c>
      <c r="B485" s="451" t="s">
        <v>8515</v>
      </c>
      <c r="C485" s="271" t="s">
        <v>5436</v>
      </c>
      <c r="D485" s="451" t="s">
        <v>6846</v>
      </c>
      <c r="E485" s="271" t="s">
        <v>6949</v>
      </c>
      <c r="F485" s="451" t="s">
        <v>7861</v>
      </c>
      <c r="G485" s="446">
        <v>27330000</v>
      </c>
      <c r="H485" s="447">
        <v>40995000</v>
      </c>
      <c r="I485" s="871" t="s">
        <v>6952</v>
      </c>
      <c r="J485" s="871" t="s">
        <v>6952</v>
      </c>
      <c r="K485" s="452">
        <v>9</v>
      </c>
      <c r="L485" s="453">
        <v>43507</v>
      </c>
      <c r="M485" s="453">
        <v>43779</v>
      </c>
      <c r="N485" s="871" t="s">
        <v>8520</v>
      </c>
      <c r="O485" s="871">
        <v>3</v>
      </c>
      <c r="P485" s="871" t="s">
        <v>8341</v>
      </c>
      <c r="Q485" s="871" t="s">
        <v>6952</v>
      </c>
      <c r="R485" s="871" t="s">
        <v>6952</v>
      </c>
      <c r="S485" s="871" t="s">
        <v>8342</v>
      </c>
      <c r="T485" s="453" t="s">
        <v>8524</v>
      </c>
      <c r="U485" s="871" t="s">
        <v>6952</v>
      </c>
      <c r="V485" s="871" t="s">
        <v>6952</v>
      </c>
      <c r="W485" s="871" t="s">
        <v>6952</v>
      </c>
      <c r="X485" s="871" t="s">
        <v>6956</v>
      </c>
      <c r="Y485" s="871" t="s">
        <v>326</v>
      </c>
    </row>
    <row r="486" spans="1:25" ht="118.5" customHeight="1">
      <c r="A486" s="871">
        <v>2019</v>
      </c>
      <c r="B486" s="451" t="s">
        <v>8515</v>
      </c>
      <c r="C486" s="271" t="s">
        <v>5436</v>
      </c>
      <c r="D486" s="451" t="s">
        <v>6846</v>
      </c>
      <c r="E486" s="271" t="s">
        <v>6949</v>
      </c>
      <c r="F486" s="451" t="s">
        <v>8525</v>
      </c>
      <c r="G486" s="446">
        <v>27330000</v>
      </c>
      <c r="H486" s="447">
        <v>40995000</v>
      </c>
      <c r="I486" s="871" t="s">
        <v>6952</v>
      </c>
      <c r="J486" s="871" t="s">
        <v>6952</v>
      </c>
      <c r="K486" s="452">
        <v>9</v>
      </c>
      <c r="L486" s="453">
        <v>43514</v>
      </c>
      <c r="M486" s="453">
        <v>43786</v>
      </c>
      <c r="N486" s="871" t="s">
        <v>8526</v>
      </c>
      <c r="O486" s="871">
        <v>3</v>
      </c>
      <c r="P486" s="871" t="s">
        <v>8341</v>
      </c>
      <c r="Q486" s="871" t="s">
        <v>6952</v>
      </c>
      <c r="R486" s="871" t="s">
        <v>6952</v>
      </c>
      <c r="S486" s="871" t="s">
        <v>8342</v>
      </c>
      <c r="T486" s="453" t="s">
        <v>8527</v>
      </c>
      <c r="U486" s="871" t="s">
        <v>6952</v>
      </c>
      <c r="V486" s="871" t="s">
        <v>6952</v>
      </c>
      <c r="W486" s="871" t="s">
        <v>6952</v>
      </c>
      <c r="X486" s="871" t="s">
        <v>6956</v>
      </c>
      <c r="Y486" s="871" t="s">
        <v>326</v>
      </c>
    </row>
    <row r="487" spans="1:25" ht="118.5" customHeight="1">
      <c r="A487" s="871">
        <v>2019</v>
      </c>
      <c r="B487" s="451" t="s">
        <v>8515</v>
      </c>
      <c r="C487" s="271" t="s">
        <v>5436</v>
      </c>
      <c r="D487" s="451" t="s">
        <v>6846</v>
      </c>
      <c r="E487" s="271" t="s">
        <v>6949</v>
      </c>
      <c r="F487" s="451" t="s">
        <v>8528</v>
      </c>
      <c r="G487" s="446">
        <v>27330000</v>
      </c>
      <c r="H487" s="447">
        <v>36440000</v>
      </c>
      <c r="I487" s="871" t="s">
        <v>6952</v>
      </c>
      <c r="J487" s="871" t="s">
        <v>6952</v>
      </c>
      <c r="K487" s="452">
        <v>8</v>
      </c>
      <c r="L487" s="453">
        <v>43511</v>
      </c>
      <c r="M487" s="453">
        <v>43691</v>
      </c>
      <c r="N487" s="871" t="s">
        <v>8529</v>
      </c>
      <c r="O487" s="871">
        <v>2</v>
      </c>
      <c r="P487" s="871" t="s">
        <v>8341</v>
      </c>
      <c r="Q487" s="871" t="s">
        <v>6952</v>
      </c>
      <c r="R487" s="871" t="s">
        <v>6952</v>
      </c>
      <c r="S487" s="871" t="s">
        <v>8342</v>
      </c>
      <c r="T487" s="453" t="s">
        <v>8530</v>
      </c>
      <c r="U487" s="871" t="s">
        <v>6952</v>
      </c>
      <c r="V487" s="871" t="s">
        <v>6952</v>
      </c>
      <c r="W487" s="871" t="s">
        <v>6952</v>
      </c>
      <c r="X487" s="871" t="s">
        <v>6956</v>
      </c>
      <c r="Y487" s="871" t="s">
        <v>326</v>
      </c>
    </row>
    <row r="488" spans="1:25" ht="118.5" customHeight="1">
      <c r="A488" s="871">
        <v>2019</v>
      </c>
      <c r="B488" s="451" t="s">
        <v>8515</v>
      </c>
      <c r="C488" s="271" t="s">
        <v>5436</v>
      </c>
      <c r="D488" s="451" t="s">
        <v>6846</v>
      </c>
      <c r="E488" s="271" t="s">
        <v>6949</v>
      </c>
      <c r="F488" s="451" t="s">
        <v>8531</v>
      </c>
      <c r="G488" s="446">
        <v>27330000</v>
      </c>
      <c r="H488" s="447">
        <v>40995000</v>
      </c>
      <c r="I488" s="871" t="s">
        <v>6952</v>
      </c>
      <c r="J488" s="871" t="s">
        <v>6952</v>
      </c>
      <c r="K488" s="452">
        <v>9</v>
      </c>
      <c r="L488" s="453">
        <v>43514</v>
      </c>
      <c r="M488" s="453">
        <v>43786</v>
      </c>
      <c r="N488" s="871" t="s">
        <v>8526</v>
      </c>
      <c r="O488" s="871">
        <v>3</v>
      </c>
      <c r="P488" s="871" t="s">
        <v>8341</v>
      </c>
      <c r="Q488" s="871" t="s">
        <v>6952</v>
      </c>
      <c r="R488" s="871" t="s">
        <v>6952</v>
      </c>
      <c r="S488" s="871" t="s">
        <v>8342</v>
      </c>
      <c r="T488" s="453" t="s">
        <v>8527</v>
      </c>
      <c r="U488" s="871" t="s">
        <v>6952</v>
      </c>
      <c r="V488" s="871" t="s">
        <v>6952</v>
      </c>
      <c r="W488" s="871" t="s">
        <v>6952</v>
      </c>
      <c r="X488" s="871" t="s">
        <v>6956</v>
      </c>
      <c r="Y488" s="871" t="s">
        <v>326</v>
      </c>
    </row>
    <row r="489" spans="1:25" ht="118.5" customHeight="1">
      <c r="A489" s="871">
        <v>2019</v>
      </c>
      <c r="B489" s="451" t="s">
        <v>8515</v>
      </c>
      <c r="C489" s="271" t="s">
        <v>5436</v>
      </c>
      <c r="D489" s="451" t="s">
        <v>6846</v>
      </c>
      <c r="E489" s="271" t="s">
        <v>6949</v>
      </c>
      <c r="F489" s="451" t="s">
        <v>8532</v>
      </c>
      <c r="G489" s="446">
        <v>27330000</v>
      </c>
      <c r="H489" s="447">
        <v>40995000</v>
      </c>
      <c r="I489" s="871" t="s">
        <v>6952</v>
      </c>
      <c r="J489" s="871" t="s">
        <v>6952</v>
      </c>
      <c r="K489" s="452">
        <v>9</v>
      </c>
      <c r="L489" s="453">
        <v>43504</v>
      </c>
      <c r="M489" s="453">
        <v>43776</v>
      </c>
      <c r="N489" s="871" t="s">
        <v>8533</v>
      </c>
      <c r="O489" s="871">
        <v>3</v>
      </c>
      <c r="P489" s="871" t="s">
        <v>8341</v>
      </c>
      <c r="Q489" s="871" t="s">
        <v>6952</v>
      </c>
      <c r="R489" s="871" t="s">
        <v>6952</v>
      </c>
      <c r="S489" s="871" t="s">
        <v>8342</v>
      </c>
      <c r="T489" s="453" t="s">
        <v>8534</v>
      </c>
      <c r="U489" s="871" t="s">
        <v>6952</v>
      </c>
      <c r="V489" s="871" t="s">
        <v>6952</v>
      </c>
      <c r="W489" s="871" t="s">
        <v>6952</v>
      </c>
      <c r="X489" s="871" t="s">
        <v>6956</v>
      </c>
      <c r="Y489" s="871" t="s">
        <v>326</v>
      </c>
    </row>
    <row r="490" spans="1:25" ht="118.5" customHeight="1">
      <c r="A490" s="871">
        <v>2019</v>
      </c>
      <c r="B490" s="451" t="s">
        <v>8515</v>
      </c>
      <c r="C490" s="271" t="s">
        <v>5436</v>
      </c>
      <c r="D490" s="451" t="s">
        <v>6846</v>
      </c>
      <c r="E490" s="271" t="s">
        <v>6949</v>
      </c>
      <c r="F490" s="451" t="s">
        <v>8535</v>
      </c>
      <c r="G490" s="446">
        <v>27330000</v>
      </c>
      <c r="H490" s="447">
        <v>40995000</v>
      </c>
      <c r="I490" s="871" t="s">
        <v>6952</v>
      </c>
      <c r="J490" s="871" t="s">
        <v>6952</v>
      </c>
      <c r="K490" s="452">
        <v>9</v>
      </c>
      <c r="L490" s="453">
        <v>43507</v>
      </c>
      <c r="M490" s="453">
        <v>43793</v>
      </c>
      <c r="N490" s="871" t="s">
        <v>8536</v>
      </c>
      <c r="O490" s="871">
        <v>3</v>
      </c>
      <c r="P490" s="871" t="s">
        <v>8341</v>
      </c>
      <c r="Q490" s="871" t="s">
        <v>6952</v>
      </c>
      <c r="R490" s="871" t="s">
        <v>6952</v>
      </c>
      <c r="S490" s="871" t="s">
        <v>8342</v>
      </c>
      <c r="T490" s="453" t="s">
        <v>8537</v>
      </c>
      <c r="U490" s="871" t="s">
        <v>6952</v>
      </c>
      <c r="V490" s="871" t="s">
        <v>6952</v>
      </c>
      <c r="W490" s="871" t="s">
        <v>6952</v>
      </c>
      <c r="X490" s="871" t="s">
        <v>6956</v>
      </c>
      <c r="Y490" s="871" t="s">
        <v>326</v>
      </c>
    </row>
    <row r="491" spans="1:25" ht="118.5" customHeight="1">
      <c r="A491" s="871">
        <v>2019</v>
      </c>
      <c r="B491" s="451" t="s">
        <v>8515</v>
      </c>
      <c r="C491" s="271" t="s">
        <v>5436</v>
      </c>
      <c r="D491" s="451" t="s">
        <v>6846</v>
      </c>
      <c r="E491" s="271" t="s">
        <v>6949</v>
      </c>
      <c r="F491" s="451" t="s">
        <v>8538</v>
      </c>
      <c r="G491" s="446">
        <v>27330000</v>
      </c>
      <c r="H491" s="447">
        <v>40995000</v>
      </c>
      <c r="I491" s="871" t="s">
        <v>6952</v>
      </c>
      <c r="J491" s="871" t="s">
        <v>6952</v>
      </c>
      <c r="K491" s="452">
        <v>9</v>
      </c>
      <c r="L491" s="453">
        <v>43509</v>
      </c>
      <c r="M491" s="453">
        <v>43781</v>
      </c>
      <c r="N491" s="871" t="s">
        <v>8520</v>
      </c>
      <c r="O491" s="871">
        <v>3</v>
      </c>
      <c r="P491" s="871" t="s">
        <v>8341</v>
      </c>
      <c r="Q491" s="871" t="s">
        <v>6952</v>
      </c>
      <c r="R491" s="871" t="s">
        <v>6952</v>
      </c>
      <c r="S491" s="871" t="s">
        <v>8342</v>
      </c>
      <c r="T491" s="453" t="s">
        <v>8524</v>
      </c>
      <c r="U491" s="871" t="s">
        <v>6952</v>
      </c>
      <c r="V491" s="871" t="s">
        <v>6952</v>
      </c>
      <c r="W491" s="871" t="s">
        <v>6952</v>
      </c>
      <c r="X491" s="871" t="s">
        <v>6956</v>
      </c>
      <c r="Y491" s="871" t="s">
        <v>326</v>
      </c>
    </row>
    <row r="492" spans="1:25" ht="118.5" customHeight="1">
      <c r="A492" s="871">
        <v>2019</v>
      </c>
      <c r="B492" s="451" t="s">
        <v>8539</v>
      </c>
      <c r="C492" s="271" t="s">
        <v>5447</v>
      </c>
      <c r="D492" s="451" t="s">
        <v>8338</v>
      </c>
      <c r="E492" s="271" t="s">
        <v>6949</v>
      </c>
      <c r="F492" s="451" t="s">
        <v>8540</v>
      </c>
      <c r="G492" s="446">
        <v>16500000</v>
      </c>
      <c r="H492" s="447">
        <v>19800000</v>
      </c>
      <c r="I492" s="871" t="s">
        <v>6952</v>
      </c>
      <c r="J492" s="871" t="s">
        <v>6952</v>
      </c>
      <c r="K492" s="452">
        <v>9</v>
      </c>
      <c r="L492" s="453">
        <v>43507</v>
      </c>
      <c r="M492" s="453">
        <v>43782</v>
      </c>
      <c r="N492" s="871" t="s">
        <v>8541</v>
      </c>
      <c r="O492" s="871">
        <v>1.5</v>
      </c>
      <c r="P492" s="871" t="s">
        <v>8341</v>
      </c>
      <c r="Q492" s="871" t="s">
        <v>6952</v>
      </c>
      <c r="R492" s="871" t="s">
        <v>6952</v>
      </c>
      <c r="S492" s="871" t="s">
        <v>8342</v>
      </c>
      <c r="T492" s="453" t="s">
        <v>8542</v>
      </c>
      <c r="U492" s="871" t="s">
        <v>6952</v>
      </c>
      <c r="V492" s="871" t="s">
        <v>6952</v>
      </c>
      <c r="W492" s="871" t="s">
        <v>6952</v>
      </c>
      <c r="X492" s="871" t="s">
        <v>6956</v>
      </c>
      <c r="Y492" s="871" t="s">
        <v>326</v>
      </c>
    </row>
    <row r="493" spans="1:25" ht="118.5" customHeight="1">
      <c r="A493" s="871">
        <v>2019</v>
      </c>
      <c r="B493" s="451" t="s">
        <v>8543</v>
      </c>
      <c r="C493" s="271" t="s">
        <v>5448</v>
      </c>
      <c r="D493" s="451" t="s">
        <v>6846</v>
      </c>
      <c r="E493" s="271" t="s">
        <v>6949</v>
      </c>
      <c r="F493" s="451" t="s">
        <v>5773</v>
      </c>
      <c r="G493" s="446">
        <v>45000000</v>
      </c>
      <c r="H493" s="447">
        <v>66000000</v>
      </c>
      <c r="I493" s="871" t="s">
        <v>6952</v>
      </c>
      <c r="J493" s="871" t="s">
        <v>6952</v>
      </c>
      <c r="K493" s="452">
        <v>11</v>
      </c>
      <c r="L493" s="453">
        <v>43507</v>
      </c>
      <c r="M493" s="453">
        <v>43840</v>
      </c>
      <c r="N493" s="871" t="s">
        <v>8544</v>
      </c>
      <c r="O493" s="871">
        <v>3.5</v>
      </c>
      <c r="P493" s="871" t="s">
        <v>8341</v>
      </c>
      <c r="Q493" s="871" t="s">
        <v>6952</v>
      </c>
      <c r="R493" s="871" t="s">
        <v>6952</v>
      </c>
      <c r="S493" s="871" t="s">
        <v>8342</v>
      </c>
      <c r="T493" s="453" t="s">
        <v>8545</v>
      </c>
      <c r="U493" s="871" t="s">
        <v>6952</v>
      </c>
      <c r="V493" s="871" t="s">
        <v>6952</v>
      </c>
      <c r="W493" s="871" t="s">
        <v>6952</v>
      </c>
      <c r="X493" s="871" t="s">
        <v>6956</v>
      </c>
      <c r="Y493" s="871" t="s">
        <v>326</v>
      </c>
    </row>
    <row r="494" spans="1:25" ht="118.5" customHeight="1">
      <c r="A494" s="871">
        <v>2019</v>
      </c>
      <c r="B494" s="451" t="s">
        <v>8546</v>
      </c>
      <c r="C494" s="271" t="s">
        <v>5449</v>
      </c>
      <c r="D494" s="451" t="s">
        <v>6846</v>
      </c>
      <c r="E494" s="271" t="s">
        <v>6949</v>
      </c>
      <c r="F494" s="451" t="s">
        <v>8547</v>
      </c>
      <c r="G494" s="446">
        <v>78000000</v>
      </c>
      <c r="H494" s="447">
        <v>81250000</v>
      </c>
      <c r="I494" s="871" t="s">
        <v>6952</v>
      </c>
      <c r="J494" s="871" t="s">
        <v>6952</v>
      </c>
      <c r="K494" s="452">
        <v>12.5</v>
      </c>
      <c r="L494" s="453">
        <v>43504</v>
      </c>
      <c r="M494" s="453">
        <v>43845</v>
      </c>
      <c r="N494" s="871" t="s">
        <v>8548</v>
      </c>
      <c r="O494" s="871">
        <v>0.5</v>
      </c>
      <c r="P494" s="871" t="s">
        <v>8341</v>
      </c>
      <c r="Q494" s="871" t="s">
        <v>6952</v>
      </c>
      <c r="R494" s="871" t="s">
        <v>6952</v>
      </c>
      <c r="S494" s="871" t="s">
        <v>8342</v>
      </c>
      <c r="T494" s="453" t="s">
        <v>8549</v>
      </c>
      <c r="U494" s="871" t="s">
        <v>6952</v>
      </c>
      <c r="V494" s="871" t="s">
        <v>6952</v>
      </c>
      <c r="W494" s="871" t="s">
        <v>6952</v>
      </c>
      <c r="X494" s="871" t="s">
        <v>6956</v>
      </c>
      <c r="Y494" s="871" t="s">
        <v>326</v>
      </c>
    </row>
    <row r="495" spans="1:25" ht="118.5" customHeight="1">
      <c r="A495" s="871">
        <v>2019</v>
      </c>
      <c r="B495" s="451" t="s">
        <v>8550</v>
      </c>
      <c r="C495" s="271" t="s">
        <v>5450</v>
      </c>
      <c r="D495" s="451" t="s">
        <v>8338</v>
      </c>
      <c r="E495" s="271" t="s">
        <v>6949</v>
      </c>
      <c r="F495" s="451" t="s">
        <v>5673</v>
      </c>
      <c r="G495" s="446">
        <v>39750000</v>
      </c>
      <c r="H495" s="447">
        <v>43062500</v>
      </c>
      <c r="I495" s="871" t="s">
        <v>6952</v>
      </c>
      <c r="J495" s="871" t="s">
        <v>6952</v>
      </c>
      <c r="K495" s="452">
        <v>13</v>
      </c>
      <c r="L495" s="453">
        <v>43508</v>
      </c>
      <c r="M495" s="453">
        <v>43861</v>
      </c>
      <c r="N495" s="871" t="s">
        <v>8395</v>
      </c>
      <c r="O495" s="871">
        <v>1</v>
      </c>
      <c r="P495" s="871" t="s">
        <v>8341</v>
      </c>
      <c r="Q495" s="871" t="s">
        <v>6952</v>
      </c>
      <c r="R495" s="871" t="s">
        <v>6952</v>
      </c>
      <c r="S495" s="871" t="s">
        <v>8342</v>
      </c>
      <c r="T495" s="453" t="s">
        <v>8551</v>
      </c>
      <c r="U495" s="871" t="s">
        <v>6952</v>
      </c>
      <c r="V495" s="871" t="s">
        <v>6952</v>
      </c>
      <c r="W495" s="871" t="s">
        <v>6952</v>
      </c>
      <c r="X495" s="871" t="s">
        <v>6956</v>
      </c>
      <c r="Y495" s="871" t="s">
        <v>326</v>
      </c>
    </row>
    <row r="496" spans="1:25" ht="118.5" customHeight="1">
      <c r="A496" s="871">
        <v>2019</v>
      </c>
      <c r="B496" s="451" t="s">
        <v>8552</v>
      </c>
      <c r="C496" s="271" t="s">
        <v>5451</v>
      </c>
      <c r="D496" s="451" t="s">
        <v>6846</v>
      </c>
      <c r="E496" s="271" t="s">
        <v>6949</v>
      </c>
      <c r="F496" s="451" t="s">
        <v>8062</v>
      </c>
      <c r="G496" s="446">
        <v>80948339</v>
      </c>
      <c r="H496" s="447">
        <v>80948339</v>
      </c>
      <c r="I496" s="871" t="s">
        <v>6952</v>
      </c>
      <c r="J496" s="871" t="s">
        <v>6952</v>
      </c>
      <c r="K496" s="452">
        <v>11.5</v>
      </c>
      <c r="L496" s="453">
        <v>43504</v>
      </c>
      <c r="M496" s="453">
        <v>43608</v>
      </c>
      <c r="N496" s="871" t="s">
        <v>6952</v>
      </c>
      <c r="O496" s="871">
        <v>0</v>
      </c>
      <c r="P496" s="871" t="s">
        <v>8341</v>
      </c>
      <c r="Q496" s="871" t="s">
        <v>6952</v>
      </c>
      <c r="R496" s="871" t="s">
        <v>6952</v>
      </c>
      <c r="S496" s="871" t="s">
        <v>8342</v>
      </c>
      <c r="T496" s="453" t="s">
        <v>8553</v>
      </c>
      <c r="U496" s="453" t="s">
        <v>325</v>
      </c>
      <c r="V496" s="871" t="s">
        <v>8554</v>
      </c>
      <c r="W496" s="871" t="s">
        <v>326</v>
      </c>
      <c r="X496" s="871" t="s">
        <v>6980</v>
      </c>
      <c r="Y496" s="871" t="s">
        <v>326</v>
      </c>
    </row>
    <row r="497" spans="1:25" ht="118.5" customHeight="1">
      <c r="A497" s="871">
        <v>2019</v>
      </c>
      <c r="B497" s="451" t="s">
        <v>8555</v>
      </c>
      <c r="C497" s="271" t="s">
        <v>5452</v>
      </c>
      <c r="D497" s="451" t="s">
        <v>8338</v>
      </c>
      <c r="E497" s="271" t="s">
        <v>6949</v>
      </c>
      <c r="F497" s="451" t="s">
        <v>8556</v>
      </c>
      <c r="G497" s="446">
        <v>22773190</v>
      </c>
      <c r="H497" s="447">
        <v>22773190</v>
      </c>
      <c r="I497" s="871" t="s">
        <v>6952</v>
      </c>
      <c r="J497" s="871" t="s">
        <v>6952</v>
      </c>
      <c r="K497" s="452">
        <v>12</v>
      </c>
      <c r="L497" s="453">
        <v>43509</v>
      </c>
      <c r="M497" s="453">
        <v>43830</v>
      </c>
      <c r="N497" s="871" t="s">
        <v>6952</v>
      </c>
      <c r="O497" s="871">
        <v>0</v>
      </c>
      <c r="P497" s="871" t="s">
        <v>8341</v>
      </c>
      <c r="Q497" s="871" t="s">
        <v>6952</v>
      </c>
      <c r="R497" s="871" t="s">
        <v>6952</v>
      </c>
      <c r="S497" s="871" t="s">
        <v>8342</v>
      </c>
      <c r="T497" s="453" t="s">
        <v>8357</v>
      </c>
      <c r="U497" s="871" t="s">
        <v>6952</v>
      </c>
      <c r="V497" s="871" t="s">
        <v>6952</v>
      </c>
      <c r="W497" s="871" t="s">
        <v>6952</v>
      </c>
      <c r="X497" s="871" t="s">
        <v>6956</v>
      </c>
      <c r="Y497" s="871" t="s">
        <v>326</v>
      </c>
    </row>
    <row r="498" spans="1:25" ht="118.5" customHeight="1">
      <c r="A498" s="871">
        <v>2019</v>
      </c>
      <c r="B498" s="451" t="s">
        <v>8557</v>
      </c>
      <c r="C498" s="271" t="s">
        <v>5453</v>
      </c>
      <c r="D498" s="451" t="s">
        <v>8338</v>
      </c>
      <c r="E498" s="271" t="s">
        <v>6949</v>
      </c>
      <c r="F498" s="451" t="s">
        <v>8558</v>
      </c>
      <c r="G498" s="446">
        <v>17000000</v>
      </c>
      <c r="H498" s="447">
        <v>17000000</v>
      </c>
      <c r="I498" s="871" t="s">
        <v>6952</v>
      </c>
      <c r="J498" s="871" t="s">
        <v>6952</v>
      </c>
      <c r="K498" s="452">
        <v>10</v>
      </c>
      <c r="L498" s="453">
        <v>43509</v>
      </c>
      <c r="M498" s="453">
        <v>43811</v>
      </c>
      <c r="N498" s="871" t="s">
        <v>6952</v>
      </c>
      <c r="O498" s="871">
        <v>0</v>
      </c>
      <c r="P498" s="871" t="s">
        <v>8341</v>
      </c>
      <c r="Q498" s="871" t="s">
        <v>6952</v>
      </c>
      <c r="R498" s="871" t="s">
        <v>6952</v>
      </c>
      <c r="S498" s="871" t="s">
        <v>8342</v>
      </c>
      <c r="T498" s="453" t="s">
        <v>8559</v>
      </c>
      <c r="U498" s="871" t="s">
        <v>6952</v>
      </c>
      <c r="V498" s="871" t="s">
        <v>6952</v>
      </c>
      <c r="W498" s="871" t="s">
        <v>6952</v>
      </c>
      <c r="X498" s="871" t="s">
        <v>6956</v>
      </c>
      <c r="Y498" s="871" t="s">
        <v>326</v>
      </c>
    </row>
    <row r="499" spans="1:25" ht="118.5" customHeight="1">
      <c r="A499" s="871">
        <v>2019</v>
      </c>
      <c r="B499" s="451" t="s">
        <v>8560</v>
      </c>
      <c r="C499" s="271" t="s">
        <v>5454</v>
      </c>
      <c r="D499" s="451" t="s">
        <v>6846</v>
      </c>
      <c r="E499" s="271" t="s">
        <v>6949</v>
      </c>
      <c r="F499" s="451" t="s">
        <v>8134</v>
      </c>
      <c r="G499" s="446">
        <v>60000000</v>
      </c>
      <c r="H499" s="447">
        <v>60000000</v>
      </c>
      <c r="I499" s="871" t="s">
        <v>6952</v>
      </c>
      <c r="J499" s="871" t="s">
        <v>6952</v>
      </c>
      <c r="K499" s="452">
        <v>12</v>
      </c>
      <c r="L499" s="453">
        <v>43508</v>
      </c>
      <c r="M499" s="453">
        <v>43648</v>
      </c>
      <c r="N499" s="871" t="s">
        <v>6952</v>
      </c>
      <c r="O499" s="871">
        <v>0</v>
      </c>
      <c r="P499" s="871" t="s">
        <v>8341</v>
      </c>
      <c r="Q499" s="871" t="s">
        <v>6952</v>
      </c>
      <c r="R499" s="871" t="s">
        <v>6952</v>
      </c>
      <c r="S499" s="871" t="s">
        <v>8342</v>
      </c>
      <c r="T499" s="453" t="s">
        <v>8561</v>
      </c>
      <c r="U499" s="453" t="s">
        <v>325</v>
      </c>
      <c r="V499" s="871" t="s">
        <v>8562</v>
      </c>
      <c r="W499" s="871" t="s">
        <v>326</v>
      </c>
      <c r="X499" s="871" t="s">
        <v>6980</v>
      </c>
      <c r="Y499" s="871" t="s">
        <v>326</v>
      </c>
    </row>
    <row r="500" spans="1:25" ht="118.5" customHeight="1">
      <c r="A500" s="871">
        <v>2019</v>
      </c>
      <c r="B500" s="451" t="s">
        <v>8563</v>
      </c>
      <c r="C500" s="271" t="s">
        <v>5455</v>
      </c>
      <c r="D500" s="451" t="s">
        <v>6846</v>
      </c>
      <c r="E500" s="271" t="s">
        <v>6949</v>
      </c>
      <c r="F500" s="451" t="s">
        <v>8564</v>
      </c>
      <c r="G500" s="446">
        <v>27330000</v>
      </c>
      <c r="H500" s="447">
        <v>40995000</v>
      </c>
      <c r="I500" s="871" t="s">
        <v>6952</v>
      </c>
      <c r="J500" s="871" t="s">
        <v>6952</v>
      </c>
      <c r="K500" s="452">
        <v>9</v>
      </c>
      <c r="L500" s="453">
        <v>43507</v>
      </c>
      <c r="M500" s="453">
        <v>43779</v>
      </c>
      <c r="N500" s="871" t="s">
        <v>8565</v>
      </c>
      <c r="O500" s="871">
        <v>3</v>
      </c>
      <c r="P500" s="871" t="s">
        <v>8341</v>
      </c>
      <c r="Q500" s="871" t="s">
        <v>6952</v>
      </c>
      <c r="R500" s="871" t="s">
        <v>6952</v>
      </c>
      <c r="S500" s="871" t="s">
        <v>8342</v>
      </c>
      <c r="T500" s="453" t="s">
        <v>8566</v>
      </c>
      <c r="U500" s="871" t="s">
        <v>6952</v>
      </c>
      <c r="V500" s="871" t="s">
        <v>6952</v>
      </c>
      <c r="W500" s="871" t="s">
        <v>6952</v>
      </c>
      <c r="X500" s="871" t="s">
        <v>8055</v>
      </c>
      <c r="Y500" s="871" t="s">
        <v>326</v>
      </c>
    </row>
    <row r="501" spans="1:25" ht="118.5" customHeight="1">
      <c r="A501" s="871">
        <v>2019</v>
      </c>
      <c r="B501" s="451" t="s">
        <v>8567</v>
      </c>
      <c r="C501" s="271" t="s">
        <v>5456</v>
      </c>
      <c r="D501" s="451" t="s">
        <v>6846</v>
      </c>
      <c r="E501" s="271" t="s">
        <v>6949</v>
      </c>
      <c r="F501" s="451" t="s">
        <v>8568</v>
      </c>
      <c r="G501" s="446">
        <v>34650000</v>
      </c>
      <c r="H501" s="447">
        <v>51975000</v>
      </c>
      <c r="I501" s="871" t="s">
        <v>6952</v>
      </c>
      <c r="J501" s="871" t="s">
        <v>6952</v>
      </c>
      <c r="K501" s="452">
        <v>10.5</v>
      </c>
      <c r="L501" s="453">
        <v>43509</v>
      </c>
      <c r="M501" s="453">
        <v>43826</v>
      </c>
      <c r="N501" s="871" t="s">
        <v>8569</v>
      </c>
      <c r="O501" s="871">
        <v>3.5</v>
      </c>
      <c r="P501" s="871" t="s">
        <v>8341</v>
      </c>
      <c r="Q501" s="871" t="s">
        <v>6952</v>
      </c>
      <c r="R501" s="871" t="s">
        <v>6952</v>
      </c>
      <c r="S501" s="871" t="s">
        <v>8342</v>
      </c>
      <c r="T501" s="453" t="s">
        <v>8570</v>
      </c>
      <c r="U501" s="871" t="s">
        <v>6952</v>
      </c>
      <c r="V501" s="871" t="s">
        <v>6952</v>
      </c>
      <c r="W501" s="871" t="s">
        <v>6952</v>
      </c>
      <c r="X501" s="871" t="s">
        <v>6956</v>
      </c>
      <c r="Y501" s="871" t="s">
        <v>326</v>
      </c>
    </row>
    <row r="502" spans="1:25" ht="118.5" customHeight="1">
      <c r="A502" s="871">
        <v>2019</v>
      </c>
      <c r="B502" s="451" t="s">
        <v>8571</v>
      </c>
      <c r="C502" s="271" t="s">
        <v>5457</v>
      </c>
      <c r="D502" s="451" t="s">
        <v>6846</v>
      </c>
      <c r="E502" s="271" t="s">
        <v>6949</v>
      </c>
      <c r="F502" s="451" t="s">
        <v>8572</v>
      </c>
      <c r="G502" s="446">
        <v>52500000</v>
      </c>
      <c r="H502" s="447">
        <v>52500000</v>
      </c>
      <c r="I502" s="871" t="s">
        <v>6952</v>
      </c>
      <c r="J502" s="871" t="s">
        <v>6952</v>
      </c>
      <c r="K502" s="452">
        <v>7.5</v>
      </c>
      <c r="L502" s="453">
        <v>43504</v>
      </c>
      <c r="M502" s="453">
        <v>43730</v>
      </c>
      <c r="N502" s="871" t="s">
        <v>6952</v>
      </c>
      <c r="O502" s="871">
        <v>0</v>
      </c>
      <c r="P502" s="871" t="s">
        <v>8341</v>
      </c>
      <c r="Q502" s="871" t="s">
        <v>6952</v>
      </c>
      <c r="R502" s="871" t="s">
        <v>6952</v>
      </c>
      <c r="S502" s="871" t="s">
        <v>8342</v>
      </c>
      <c r="T502" s="453" t="s">
        <v>8573</v>
      </c>
      <c r="U502" s="871" t="s">
        <v>6952</v>
      </c>
      <c r="V502" s="871" t="s">
        <v>6952</v>
      </c>
      <c r="W502" s="871" t="s">
        <v>6952</v>
      </c>
      <c r="X502" s="871" t="s">
        <v>6956</v>
      </c>
      <c r="Y502" s="871" t="s">
        <v>326</v>
      </c>
    </row>
    <row r="503" spans="1:25" ht="118.5" customHeight="1">
      <c r="A503" s="871">
        <v>2019</v>
      </c>
      <c r="B503" s="451" t="s">
        <v>8574</v>
      </c>
      <c r="C503" s="271" t="s">
        <v>5458</v>
      </c>
      <c r="D503" s="451" t="s">
        <v>6846</v>
      </c>
      <c r="E503" s="271" t="s">
        <v>6949</v>
      </c>
      <c r="F503" s="451" t="s">
        <v>8575</v>
      </c>
      <c r="G503" s="446">
        <v>37500000</v>
      </c>
      <c r="H503" s="447">
        <v>50000000</v>
      </c>
      <c r="I503" s="871" t="s">
        <v>6952</v>
      </c>
      <c r="J503" s="871" t="s">
        <v>6952</v>
      </c>
      <c r="K503" s="452">
        <v>10</v>
      </c>
      <c r="L503" s="453">
        <v>43509</v>
      </c>
      <c r="M503" s="453">
        <v>43811</v>
      </c>
      <c r="N503" s="871" t="s">
        <v>8576</v>
      </c>
      <c r="O503" s="871">
        <v>2.5</v>
      </c>
      <c r="P503" s="871" t="s">
        <v>8341</v>
      </c>
      <c r="Q503" s="871" t="s">
        <v>6952</v>
      </c>
      <c r="R503" s="871" t="s">
        <v>6952</v>
      </c>
      <c r="S503" s="871" t="s">
        <v>8342</v>
      </c>
      <c r="T503" s="453" t="s">
        <v>8455</v>
      </c>
      <c r="U503" s="871" t="s">
        <v>6952</v>
      </c>
      <c r="V503" s="871" t="s">
        <v>6952</v>
      </c>
      <c r="W503" s="871" t="s">
        <v>6952</v>
      </c>
      <c r="X503" s="871" t="s">
        <v>6956</v>
      </c>
      <c r="Y503" s="871" t="s">
        <v>326</v>
      </c>
    </row>
    <row r="504" spans="1:25" ht="118.5" customHeight="1">
      <c r="A504" s="871">
        <v>2019</v>
      </c>
      <c r="B504" s="451" t="s">
        <v>8577</v>
      </c>
      <c r="C504" s="271" t="s">
        <v>5378</v>
      </c>
      <c r="D504" s="451" t="s">
        <v>8338</v>
      </c>
      <c r="E504" s="271" t="s">
        <v>6949</v>
      </c>
      <c r="F504" s="451" t="s">
        <v>8166</v>
      </c>
      <c r="G504" s="446">
        <v>10800000</v>
      </c>
      <c r="H504" s="447">
        <v>16200000</v>
      </c>
      <c r="I504" s="871" t="s">
        <v>6952</v>
      </c>
      <c r="J504" s="871" t="s">
        <v>6952</v>
      </c>
      <c r="K504" s="452">
        <v>9</v>
      </c>
      <c r="L504" s="453">
        <v>43514</v>
      </c>
      <c r="M504" s="453">
        <v>43786</v>
      </c>
      <c r="N504" s="871" t="s">
        <v>8578</v>
      </c>
      <c r="O504" s="871">
        <v>3</v>
      </c>
      <c r="P504" s="871" t="s">
        <v>8341</v>
      </c>
      <c r="Q504" s="871" t="s">
        <v>6952</v>
      </c>
      <c r="R504" s="871" t="s">
        <v>6952</v>
      </c>
      <c r="S504" s="871" t="s">
        <v>8342</v>
      </c>
      <c r="T504" s="453" t="s">
        <v>8453</v>
      </c>
      <c r="U504" s="871" t="s">
        <v>6952</v>
      </c>
      <c r="V504" s="871" t="s">
        <v>6952</v>
      </c>
      <c r="W504" s="871" t="s">
        <v>6952</v>
      </c>
      <c r="X504" s="871" t="s">
        <v>6956</v>
      </c>
      <c r="Y504" s="871" t="s">
        <v>326</v>
      </c>
    </row>
    <row r="505" spans="1:25" ht="118.5" customHeight="1">
      <c r="A505" s="871">
        <v>2019</v>
      </c>
      <c r="B505" s="451" t="s">
        <v>8579</v>
      </c>
      <c r="C505" s="271" t="s">
        <v>5459</v>
      </c>
      <c r="D505" s="451" t="s">
        <v>6846</v>
      </c>
      <c r="E505" s="271" t="s">
        <v>6949</v>
      </c>
      <c r="F505" s="451" t="s">
        <v>7898</v>
      </c>
      <c r="G505" s="446">
        <v>54660000</v>
      </c>
      <c r="H505" s="447">
        <v>56178333</v>
      </c>
      <c r="I505" s="871" t="s">
        <v>6952</v>
      </c>
      <c r="J505" s="871" t="s">
        <v>6952</v>
      </c>
      <c r="K505" s="452">
        <v>12.33</v>
      </c>
      <c r="L505" s="453">
        <v>43507</v>
      </c>
      <c r="M505" s="453">
        <v>43840</v>
      </c>
      <c r="N505" s="871" t="s">
        <v>8360</v>
      </c>
      <c r="O505" s="871">
        <v>0.33000000000000007</v>
      </c>
      <c r="P505" s="871" t="s">
        <v>8341</v>
      </c>
      <c r="Q505" s="871" t="s">
        <v>6952</v>
      </c>
      <c r="R505" s="871" t="s">
        <v>6952</v>
      </c>
      <c r="S505" s="871" t="s">
        <v>8342</v>
      </c>
      <c r="T505" s="453" t="s">
        <v>8380</v>
      </c>
      <c r="U505" s="871" t="s">
        <v>6952</v>
      </c>
      <c r="V505" s="871" t="s">
        <v>6952</v>
      </c>
      <c r="W505" s="871" t="s">
        <v>6952</v>
      </c>
      <c r="X505" s="871" t="s">
        <v>6956</v>
      </c>
      <c r="Y505" s="871" t="s">
        <v>326</v>
      </c>
    </row>
    <row r="506" spans="1:25" ht="118.5" customHeight="1">
      <c r="A506" s="871">
        <v>2019</v>
      </c>
      <c r="B506" s="451" t="s">
        <v>8557</v>
      </c>
      <c r="C506" s="271" t="s">
        <v>5453</v>
      </c>
      <c r="D506" s="451" t="s">
        <v>8338</v>
      </c>
      <c r="E506" s="271" t="s">
        <v>6949</v>
      </c>
      <c r="F506" s="451" t="s">
        <v>8580</v>
      </c>
      <c r="G506" s="446">
        <v>17000000</v>
      </c>
      <c r="H506" s="447">
        <v>17000000</v>
      </c>
      <c r="I506" s="871" t="s">
        <v>6952</v>
      </c>
      <c r="J506" s="871" t="s">
        <v>6952</v>
      </c>
      <c r="K506" s="452">
        <v>10</v>
      </c>
      <c r="L506" s="453">
        <v>43509</v>
      </c>
      <c r="M506" s="453">
        <v>43811</v>
      </c>
      <c r="N506" s="871" t="s">
        <v>6952</v>
      </c>
      <c r="O506" s="871">
        <v>0</v>
      </c>
      <c r="P506" s="871" t="s">
        <v>8341</v>
      </c>
      <c r="Q506" s="871" t="s">
        <v>6952</v>
      </c>
      <c r="R506" s="871" t="s">
        <v>6952</v>
      </c>
      <c r="S506" s="871" t="s">
        <v>8342</v>
      </c>
      <c r="T506" s="453" t="s">
        <v>8581</v>
      </c>
      <c r="U506" s="871" t="s">
        <v>6952</v>
      </c>
      <c r="V506" s="871" t="s">
        <v>6952</v>
      </c>
      <c r="W506" s="871" t="s">
        <v>6952</v>
      </c>
      <c r="X506" s="871" t="s">
        <v>6956</v>
      </c>
      <c r="Y506" s="871" t="s">
        <v>326</v>
      </c>
    </row>
    <row r="507" spans="1:25" ht="118.5" customHeight="1">
      <c r="A507" s="871">
        <v>2019</v>
      </c>
      <c r="B507" s="451" t="s">
        <v>8582</v>
      </c>
      <c r="C507" s="271" t="s">
        <v>5460</v>
      </c>
      <c r="D507" s="451" t="s">
        <v>8338</v>
      </c>
      <c r="E507" s="271" t="s">
        <v>6949</v>
      </c>
      <c r="F507" s="451" t="s">
        <v>5980</v>
      </c>
      <c r="G507" s="446">
        <v>7200000</v>
      </c>
      <c r="H507" s="447">
        <v>7200000</v>
      </c>
      <c r="I507" s="871" t="s">
        <v>6952</v>
      </c>
      <c r="J507" s="871" t="s">
        <v>6952</v>
      </c>
      <c r="K507" s="452">
        <v>4</v>
      </c>
      <c r="L507" s="453">
        <v>43509</v>
      </c>
      <c r="M507" s="453">
        <v>43628</v>
      </c>
      <c r="N507" s="871" t="s">
        <v>6952</v>
      </c>
      <c r="O507" s="871">
        <v>0</v>
      </c>
      <c r="P507" s="871" t="s">
        <v>8341</v>
      </c>
      <c r="Q507" s="871" t="s">
        <v>6952</v>
      </c>
      <c r="R507" s="871" t="s">
        <v>6952</v>
      </c>
      <c r="S507" s="871" t="s">
        <v>8342</v>
      </c>
      <c r="T507" s="453" t="s">
        <v>8380</v>
      </c>
      <c r="U507" s="871" t="s">
        <v>6952</v>
      </c>
      <c r="V507" s="871" t="s">
        <v>6952</v>
      </c>
      <c r="W507" s="871" t="s">
        <v>6952</v>
      </c>
      <c r="X507" s="871" t="s">
        <v>6956</v>
      </c>
      <c r="Y507" s="871" t="s">
        <v>326</v>
      </c>
    </row>
    <row r="508" spans="1:25" ht="118.5" customHeight="1">
      <c r="A508" s="871">
        <v>2019</v>
      </c>
      <c r="B508" s="451" t="s">
        <v>8583</v>
      </c>
      <c r="C508" s="271" t="s">
        <v>5461</v>
      </c>
      <c r="D508" s="451" t="s">
        <v>6846</v>
      </c>
      <c r="E508" s="271" t="s">
        <v>6949</v>
      </c>
      <c r="F508" s="451" t="s">
        <v>8584</v>
      </c>
      <c r="G508" s="446">
        <v>35475000</v>
      </c>
      <c r="H508" s="447">
        <v>53133666.666666672</v>
      </c>
      <c r="I508" s="871" t="s">
        <v>6952</v>
      </c>
      <c r="J508" s="871" t="s">
        <v>6952</v>
      </c>
      <c r="K508" s="452">
        <v>11.23</v>
      </c>
      <c r="L508" s="453">
        <v>43509</v>
      </c>
      <c r="M508" s="453">
        <v>43849</v>
      </c>
      <c r="N508" s="871" t="s">
        <v>8585</v>
      </c>
      <c r="O508" s="871">
        <v>3.7300000000000004</v>
      </c>
      <c r="P508" s="871" t="s">
        <v>8341</v>
      </c>
      <c r="Q508" s="871" t="s">
        <v>6952</v>
      </c>
      <c r="R508" s="871" t="s">
        <v>6952</v>
      </c>
      <c r="S508" s="871" t="s">
        <v>8342</v>
      </c>
      <c r="T508" s="453" t="s">
        <v>8586</v>
      </c>
      <c r="U508" s="871" t="s">
        <v>6952</v>
      </c>
      <c r="V508" s="871" t="s">
        <v>6952</v>
      </c>
      <c r="W508" s="871" t="s">
        <v>6952</v>
      </c>
      <c r="X508" s="871" t="s">
        <v>6956</v>
      </c>
      <c r="Y508" s="871" t="s">
        <v>326</v>
      </c>
    </row>
    <row r="509" spans="1:25" ht="118.5" customHeight="1">
      <c r="A509" s="871">
        <v>2019</v>
      </c>
      <c r="B509" s="451" t="s">
        <v>8587</v>
      </c>
      <c r="C509" s="271" t="s">
        <v>5462</v>
      </c>
      <c r="D509" s="451" t="s">
        <v>8338</v>
      </c>
      <c r="E509" s="271" t="s">
        <v>6949</v>
      </c>
      <c r="F509" s="451" t="s">
        <v>8588</v>
      </c>
      <c r="G509" s="446">
        <v>38500000</v>
      </c>
      <c r="H509" s="447">
        <v>38500000</v>
      </c>
      <c r="I509" s="871" t="s">
        <v>6952</v>
      </c>
      <c r="J509" s="871" t="s">
        <v>6952</v>
      </c>
      <c r="K509" s="452">
        <v>7</v>
      </c>
      <c r="L509" s="453">
        <v>43508</v>
      </c>
      <c r="M509" s="453">
        <v>43719</v>
      </c>
      <c r="N509" s="871" t="s">
        <v>6952</v>
      </c>
      <c r="O509" s="871">
        <v>0</v>
      </c>
      <c r="P509" s="871" t="s">
        <v>8341</v>
      </c>
      <c r="Q509" s="871" t="s">
        <v>6952</v>
      </c>
      <c r="R509" s="871" t="s">
        <v>6952</v>
      </c>
      <c r="S509" s="871" t="s">
        <v>8342</v>
      </c>
      <c r="T509" s="453" t="s">
        <v>8589</v>
      </c>
      <c r="U509" s="871" t="s">
        <v>6952</v>
      </c>
      <c r="V509" s="871" t="s">
        <v>6952</v>
      </c>
      <c r="W509" s="871" t="s">
        <v>6952</v>
      </c>
      <c r="X509" s="871" t="s">
        <v>6956</v>
      </c>
      <c r="Y509" s="871" t="s">
        <v>326</v>
      </c>
    </row>
    <row r="510" spans="1:25" ht="118.5" customHeight="1">
      <c r="A510" s="871">
        <v>2019</v>
      </c>
      <c r="B510" s="451" t="s">
        <v>8590</v>
      </c>
      <c r="C510" s="271" t="s">
        <v>5463</v>
      </c>
      <c r="D510" s="451" t="s">
        <v>6846</v>
      </c>
      <c r="E510" s="271" t="s">
        <v>6949</v>
      </c>
      <c r="F510" s="451" t="s">
        <v>5676</v>
      </c>
      <c r="G510" s="446">
        <v>59400000</v>
      </c>
      <c r="H510" s="447">
        <v>62205000</v>
      </c>
      <c r="I510" s="871" t="s">
        <v>6952</v>
      </c>
      <c r="J510" s="871" t="s">
        <v>6952</v>
      </c>
      <c r="K510" s="452">
        <v>12.57</v>
      </c>
      <c r="L510" s="453">
        <v>43510</v>
      </c>
      <c r="M510" s="453">
        <v>43847</v>
      </c>
      <c r="N510" s="871" t="s">
        <v>8395</v>
      </c>
      <c r="O510" s="871">
        <v>0.57000000000000028</v>
      </c>
      <c r="P510" s="871" t="s">
        <v>8341</v>
      </c>
      <c r="Q510" s="871" t="s">
        <v>6952</v>
      </c>
      <c r="R510" s="871" t="s">
        <v>6952</v>
      </c>
      <c r="S510" s="871" t="s">
        <v>8342</v>
      </c>
      <c r="T510" s="453" t="s">
        <v>8591</v>
      </c>
      <c r="U510" s="871" t="s">
        <v>6952</v>
      </c>
      <c r="V510" s="871" t="s">
        <v>6952</v>
      </c>
      <c r="W510" s="871" t="s">
        <v>6952</v>
      </c>
      <c r="X510" s="871" t="s">
        <v>6956</v>
      </c>
      <c r="Y510" s="871" t="s">
        <v>326</v>
      </c>
    </row>
    <row r="511" spans="1:25" ht="118.5" customHeight="1">
      <c r="A511" s="871">
        <v>2019</v>
      </c>
      <c r="B511" s="451" t="s">
        <v>8592</v>
      </c>
      <c r="C511" s="271" t="s">
        <v>5464</v>
      </c>
      <c r="D511" s="451" t="s">
        <v>6846</v>
      </c>
      <c r="E511" s="271" t="s">
        <v>6949</v>
      </c>
      <c r="F511" s="451" t="s">
        <v>7606</v>
      </c>
      <c r="G511" s="446">
        <v>27330000</v>
      </c>
      <c r="H511" s="447">
        <v>40995000</v>
      </c>
      <c r="I511" s="871" t="s">
        <v>6952</v>
      </c>
      <c r="J511" s="871" t="s">
        <v>6952</v>
      </c>
      <c r="K511" s="452">
        <v>9</v>
      </c>
      <c r="L511" s="453">
        <v>43509</v>
      </c>
      <c r="M511" s="453">
        <v>43781</v>
      </c>
      <c r="N511" s="871" t="s">
        <v>8593</v>
      </c>
      <c r="O511" s="871">
        <v>3</v>
      </c>
      <c r="P511" s="871" t="s">
        <v>8341</v>
      </c>
      <c r="Q511" s="871" t="s">
        <v>6952</v>
      </c>
      <c r="R511" s="871" t="s">
        <v>6952</v>
      </c>
      <c r="S511" s="871" t="s">
        <v>8342</v>
      </c>
      <c r="T511" s="453" t="s">
        <v>8518</v>
      </c>
      <c r="U511" s="871" t="s">
        <v>6952</v>
      </c>
      <c r="V511" s="871" t="s">
        <v>6952</v>
      </c>
      <c r="W511" s="871" t="s">
        <v>6952</v>
      </c>
      <c r="X511" s="871" t="s">
        <v>6956</v>
      </c>
      <c r="Y511" s="871" t="s">
        <v>326</v>
      </c>
    </row>
    <row r="512" spans="1:25" ht="118.5" customHeight="1">
      <c r="A512" s="871">
        <v>2019</v>
      </c>
      <c r="B512" s="451" t="s">
        <v>8428</v>
      </c>
      <c r="C512" s="271" t="s">
        <v>5429</v>
      </c>
      <c r="D512" s="451" t="s">
        <v>8338</v>
      </c>
      <c r="E512" s="271" t="s">
        <v>6949</v>
      </c>
      <c r="F512" s="451" t="s">
        <v>8594</v>
      </c>
      <c r="G512" s="446">
        <v>13200000</v>
      </c>
      <c r="H512" s="447">
        <v>19800000</v>
      </c>
      <c r="I512" s="871" t="s">
        <v>6952</v>
      </c>
      <c r="J512" s="871" t="s">
        <v>6952</v>
      </c>
      <c r="K512" s="452">
        <v>9</v>
      </c>
      <c r="L512" s="453">
        <v>43509</v>
      </c>
      <c r="M512" s="453">
        <v>43781</v>
      </c>
      <c r="N512" s="871" t="s">
        <v>8595</v>
      </c>
      <c r="O512" s="871">
        <v>3</v>
      </c>
      <c r="P512" s="871" t="s">
        <v>8341</v>
      </c>
      <c r="Q512" s="871" t="s">
        <v>6952</v>
      </c>
      <c r="R512" s="871" t="s">
        <v>6952</v>
      </c>
      <c r="S512" s="871" t="s">
        <v>8342</v>
      </c>
      <c r="T512" s="453" t="s">
        <v>8380</v>
      </c>
      <c r="U512" s="871" t="s">
        <v>6952</v>
      </c>
      <c r="V512" s="871" t="s">
        <v>6952</v>
      </c>
      <c r="W512" s="871" t="s">
        <v>6952</v>
      </c>
      <c r="X512" s="871" t="s">
        <v>6956</v>
      </c>
      <c r="Y512" s="871" t="s">
        <v>326</v>
      </c>
    </row>
    <row r="513" spans="1:25" ht="118.5" customHeight="1">
      <c r="A513" s="871">
        <v>2019</v>
      </c>
      <c r="B513" s="451" t="s">
        <v>8596</v>
      </c>
      <c r="C513" s="271" t="s">
        <v>5465</v>
      </c>
      <c r="D513" s="451" t="s">
        <v>6846</v>
      </c>
      <c r="E513" s="271" t="s">
        <v>6949</v>
      </c>
      <c r="F513" s="451" t="s">
        <v>8597</v>
      </c>
      <c r="G513" s="446">
        <v>27330000</v>
      </c>
      <c r="H513" s="447">
        <v>40995000</v>
      </c>
      <c r="I513" s="871" t="s">
        <v>6952</v>
      </c>
      <c r="J513" s="871" t="s">
        <v>6952</v>
      </c>
      <c r="K513" s="452">
        <v>9</v>
      </c>
      <c r="L513" s="453">
        <v>43508</v>
      </c>
      <c r="M513" s="453">
        <v>43780</v>
      </c>
      <c r="N513" s="871" t="s">
        <v>8593</v>
      </c>
      <c r="O513" s="871">
        <v>3</v>
      </c>
      <c r="P513" s="871" t="s">
        <v>8341</v>
      </c>
      <c r="Q513" s="871" t="s">
        <v>6952</v>
      </c>
      <c r="R513" s="871" t="s">
        <v>6952</v>
      </c>
      <c r="S513" s="871" t="s">
        <v>8342</v>
      </c>
      <c r="T513" s="453" t="s">
        <v>8598</v>
      </c>
      <c r="U513" s="871" t="s">
        <v>6952</v>
      </c>
      <c r="V513" s="871" t="s">
        <v>6952</v>
      </c>
      <c r="W513" s="871" t="s">
        <v>6952</v>
      </c>
      <c r="X513" s="871" t="s">
        <v>6956</v>
      </c>
      <c r="Y513" s="871" t="s">
        <v>326</v>
      </c>
    </row>
    <row r="514" spans="1:25" ht="118.5" customHeight="1">
      <c r="A514" s="871">
        <v>2019</v>
      </c>
      <c r="B514" s="451" t="s">
        <v>8596</v>
      </c>
      <c r="C514" s="271" t="s">
        <v>5465</v>
      </c>
      <c r="D514" s="451" t="s">
        <v>6846</v>
      </c>
      <c r="E514" s="271" t="s">
        <v>6949</v>
      </c>
      <c r="F514" s="451" t="s">
        <v>8599</v>
      </c>
      <c r="G514" s="446">
        <v>27330000</v>
      </c>
      <c r="H514" s="447">
        <v>40995000</v>
      </c>
      <c r="I514" s="871" t="s">
        <v>6952</v>
      </c>
      <c r="J514" s="871" t="s">
        <v>6952</v>
      </c>
      <c r="K514" s="452">
        <v>9</v>
      </c>
      <c r="L514" s="453">
        <v>43511</v>
      </c>
      <c r="M514" s="453">
        <v>43783</v>
      </c>
      <c r="N514" s="871" t="s">
        <v>8593</v>
      </c>
      <c r="O514" s="871">
        <v>3</v>
      </c>
      <c r="P514" s="871" t="s">
        <v>8341</v>
      </c>
      <c r="Q514" s="871" t="s">
        <v>6952</v>
      </c>
      <c r="R514" s="871" t="s">
        <v>6952</v>
      </c>
      <c r="S514" s="871" t="s">
        <v>8600</v>
      </c>
      <c r="T514" s="453" t="s">
        <v>8601</v>
      </c>
      <c r="U514" s="871" t="s">
        <v>6952</v>
      </c>
      <c r="V514" s="871" t="s">
        <v>6952</v>
      </c>
      <c r="W514" s="871" t="s">
        <v>6952</v>
      </c>
      <c r="X514" s="871" t="s">
        <v>6956</v>
      </c>
      <c r="Y514" s="871" t="s">
        <v>326</v>
      </c>
    </row>
    <row r="515" spans="1:25" ht="118.5" customHeight="1">
      <c r="A515" s="871">
        <v>2019</v>
      </c>
      <c r="B515" s="451" t="s">
        <v>8602</v>
      </c>
      <c r="C515" s="271" t="s">
        <v>5466</v>
      </c>
      <c r="D515" s="451" t="s">
        <v>6846</v>
      </c>
      <c r="E515" s="271" t="s">
        <v>6949</v>
      </c>
      <c r="F515" s="451" t="s">
        <v>8603</v>
      </c>
      <c r="G515" s="446">
        <v>54660000</v>
      </c>
      <c r="H515" s="447">
        <v>59215000</v>
      </c>
      <c r="I515" s="871" t="s">
        <v>6952</v>
      </c>
      <c r="J515" s="871" t="s">
        <v>6952</v>
      </c>
      <c r="K515" s="452">
        <v>13</v>
      </c>
      <c r="L515" s="453">
        <v>43532</v>
      </c>
      <c r="M515" s="453">
        <v>43861</v>
      </c>
      <c r="N515" s="871" t="s">
        <v>8395</v>
      </c>
      <c r="O515" s="871">
        <v>1</v>
      </c>
      <c r="P515" s="871" t="s">
        <v>8341</v>
      </c>
      <c r="Q515" s="871" t="s">
        <v>6952</v>
      </c>
      <c r="R515" s="871" t="s">
        <v>6952</v>
      </c>
      <c r="S515" s="871" t="s">
        <v>8600</v>
      </c>
      <c r="T515" s="453" t="s">
        <v>8380</v>
      </c>
      <c r="U515" s="871" t="s">
        <v>6952</v>
      </c>
      <c r="V515" s="871" t="s">
        <v>6952</v>
      </c>
      <c r="W515" s="871" t="s">
        <v>6952</v>
      </c>
      <c r="X515" s="871" t="s">
        <v>6956</v>
      </c>
      <c r="Y515" s="871" t="s">
        <v>326</v>
      </c>
    </row>
    <row r="516" spans="1:25" ht="118.5" customHeight="1">
      <c r="A516" s="871">
        <v>2019</v>
      </c>
      <c r="B516" s="451" t="s">
        <v>8604</v>
      </c>
      <c r="C516" s="271" t="s">
        <v>5467</v>
      </c>
      <c r="D516" s="451" t="s">
        <v>6846</v>
      </c>
      <c r="E516" s="271" t="s">
        <v>6949</v>
      </c>
      <c r="F516" s="451" t="s">
        <v>7921</v>
      </c>
      <c r="G516" s="446">
        <v>42000000</v>
      </c>
      <c r="H516" s="447">
        <v>51000000</v>
      </c>
      <c r="I516" s="871" t="s">
        <v>6952</v>
      </c>
      <c r="J516" s="871" t="s">
        <v>6952</v>
      </c>
      <c r="K516" s="452">
        <v>8.5</v>
      </c>
      <c r="L516" s="453">
        <v>43514</v>
      </c>
      <c r="M516" s="453">
        <v>43771</v>
      </c>
      <c r="N516" s="871" t="s">
        <v>8541</v>
      </c>
      <c r="O516" s="871">
        <v>1.5</v>
      </c>
      <c r="P516" s="871" t="s">
        <v>8341</v>
      </c>
      <c r="Q516" s="871" t="s">
        <v>6952</v>
      </c>
      <c r="R516" s="871" t="s">
        <v>6952</v>
      </c>
      <c r="S516" s="871" t="s">
        <v>8600</v>
      </c>
      <c r="T516" s="453" t="s">
        <v>8605</v>
      </c>
      <c r="U516" s="871" t="s">
        <v>6952</v>
      </c>
      <c r="V516" s="871" t="s">
        <v>6952</v>
      </c>
      <c r="W516" s="871" t="s">
        <v>6952</v>
      </c>
      <c r="X516" s="871" t="s">
        <v>6956</v>
      </c>
      <c r="Y516" s="871" t="s">
        <v>326</v>
      </c>
    </row>
    <row r="517" spans="1:25" ht="118.5" customHeight="1">
      <c r="A517" s="871">
        <v>2019</v>
      </c>
      <c r="B517" s="451" t="s">
        <v>8606</v>
      </c>
      <c r="C517" s="271" t="s">
        <v>5468</v>
      </c>
      <c r="D517" s="451" t="s">
        <v>6846</v>
      </c>
      <c r="E517" s="271" t="s">
        <v>6949</v>
      </c>
      <c r="F517" s="451" t="s">
        <v>5879</v>
      </c>
      <c r="G517" s="446">
        <v>23187500</v>
      </c>
      <c r="H517" s="447">
        <v>34781250</v>
      </c>
      <c r="I517" s="871" t="s">
        <v>6952</v>
      </c>
      <c r="J517" s="871" t="s">
        <v>6952</v>
      </c>
      <c r="K517" s="452">
        <v>9</v>
      </c>
      <c r="L517" s="453">
        <v>43514</v>
      </c>
      <c r="M517" s="453">
        <v>43832</v>
      </c>
      <c r="N517" s="871" t="s">
        <v>8607</v>
      </c>
      <c r="O517" s="871">
        <v>2</v>
      </c>
      <c r="P517" s="871" t="s">
        <v>8341</v>
      </c>
      <c r="Q517" s="871" t="s">
        <v>6952</v>
      </c>
      <c r="R517" s="871" t="s">
        <v>6952</v>
      </c>
      <c r="S517" s="871" t="s">
        <v>8600</v>
      </c>
      <c r="T517" s="453" t="s">
        <v>8608</v>
      </c>
      <c r="U517" s="871" t="s">
        <v>6952</v>
      </c>
      <c r="V517" s="871" t="s">
        <v>6952</v>
      </c>
      <c r="W517" s="871" t="s">
        <v>326</v>
      </c>
      <c r="X517" s="871" t="s">
        <v>6956</v>
      </c>
      <c r="Y517" s="871" t="s">
        <v>326</v>
      </c>
    </row>
    <row r="518" spans="1:25" ht="118.5" customHeight="1">
      <c r="A518" s="871">
        <v>2019</v>
      </c>
      <c r="B518" s="451" t="s">
        <v>8609</v>
      </c>
      <c r="C518" s="271" t="s">
        <v>5469</v>
      </c>
      <c r="D518" s="451" t="s">
        <v>6846</v>
      </c>
      <c r="E518" s="271" t="s">
        <v>6949</v>
      </c>
      <c r="F518" s="451" t="s">
        <v>8610</v>
      </c>
      <c r="G518" s="446">
        <v>34650000</v>
      </c>
      <c r="H518" s="447">
        <v>42075000</v>
      </c>
      <c r="I518" s="871" t="s">
        <v>6952</v>
      </c>
      <c r="J518" s="871" t="s">
        <v>6952</v>
      </c>
      <c r="K518" s="452">
        <v>8.5</v>
      </c>
      <c r="L518" s="453">
        <v>43514</v>
      </c>
      <c r="M518" s="453">
        <v>43772</v>
      </c>
      <c r="N518" s="871" t="s">
        <v>8611</v>
      </c>
      <c r="O518" s="871">
        <v>1.5</v>
      </c>
      <c r="P518" s="871" t="s">
        <v>8341</v>
      </c>
      <c r="Q518" s="871" t="s">
        <v>6952</v>
      </c>
      <c r="R518" s="871" t="s">
        <v>6952</v>
      </c>
      <c r="S518" s="871" t="s">
        <v>8600</v>
      </c>
      <c r="T518" s="453" t="s">
        <v>8380</v>
      </c>
      <c r="U518" s="871" t="s">
        <v>6952</v>
      </c>
      <c r="V518" s="871" t="s">
        <v>6952</v>
      </c>
      <c r="W518" s="871" t="s">
        <v>6952</v>
      </c>
      <c r="X518" s="871" t="s">
        <v>6956</v>
      </c>
      <c r="Y518" s="871" t="s">
        <v>326</v>
      </c>
    </row>
    <row r="519" spans="1:25" ht="118.5" customHeight="1">
      <c r="A519" s="871">
        <v>2019</v>
      </c>
      <c r="B519" s="451" t="s">
        <v>8557</v>
      </c>
      <c r="C519" s="271" t="s">
        <v>5453</v>
      </c>
      <c r="D519" s="451" t="s">
        <v>8338</v>
      </c>
      <c r="E519" s="271" t="s">
        <v>6949</v>
      </c>
      <c r="F519" s="451" t="s">
        <v>8612</v>
      </c>
      <c r="G519" s="446">
        <v>17000000</v>
      </c>
      <c r="H519" s="447">
        <v>17000000</v>
      </c>
      <c r="I519" s="871" t="s">
        <v>6952</v>
      </c>
      <c r="J519" s="871" t="s">
        <v>6952</v>
      </c>
      <c r="K519" s="452">
        <v>10</v>
      </c>
      <c r="L519" s="453">
        <v>43514</v>
      </c>
      <c r="M519" s="453">
        <v>43816</v>
      </c>
      <c r="N519" s="871" t="s">
        <v>6952</v>
      </c>
      <c r="O519" s="871">
        <v>0</v>
      </c>
      <c r="P519" s="871" t="s">
        <v>8341</v>
      </c>
      <c r="Q519" s="871" t="s">
        <v>6952</v>
      </c>
      <c r="R519" s="871" t="s">
        <v>6952</v>
      </c>
      <c r="S519" s="871" t="s">
        <v>8600</v>
      </c>
      <c r="T519" s="453" t="s">
        <v>8380</v>
      </c>
      <c r="U519" s="871" t="s">
        <v>6952</v>
      </c>
      <c r="V519" s="871" t="s">
        <v>6952</v>
      </c>
      <c r="W519" s="871" t="s">
        <v>6952</v>
      </c>
      <c r="X519" s="871" t="s">
        <v>6956</v>
      </c>
      <c r="Y519" s="871" t="s">
        <v>326</v>
      </c>
    </row>
    <row r="520" spans="1:25" ht="118.5" customHeight="1">
      <c r="A520" s="871">
        <v>2019</v>
      </c>
      <c r="B520" s="451" t="s">
        <v>8592</v>
      </c>
      <c r="C520" s="271" t="s">
        <v>5464</v>
      </c>
      <c r="D520" s="451" t="s">
        <v>6846</v>
      </c>
      <c r="E520" s="271" t="s">
        <v>6949</v>
      </c>
      <c r="F520" s="451" t="s">
        <v>8097</v>
      </c>
      <c r="G520" s="446">
        <v>27330000</v>
      </c>
      <c r="H520" s="447">
        <v>40995000</v>
      </c>
      <c r="I520" s="871" t="s">
        <v>6952</v>
      </c>
      <c r="J520" s="871" t="s">
        <v>6952</v>
      </c>
      <c r="K520" s="452">
        <v>9</v>
      </c>
      <c r="L520" s="453">
        <v>43511</v>
      </c>
      <c r="M520" s="453">
        <v>43783</v>
      </c>
      <c r="N520" s="871" t="s">
        <v>8595</v>
      </c>
      <c r="O520" s="871">
        <v>3</v>
      </c>
      <c r="P520" s="871" t="s">
        <v>8341</v>
      </c>
      <c r="Q520" s="871" t="s">
        <v>6952</v>
      </c>
      <c r="R520" s="871" t="s">
        <v>6952</v>
      </c>
      <c r="S520" s="871" t="s">
        <v>8600</v>
      </c>
      <c r="T520" s="453">
        <v>44012</v>
      </c>
      <c r="U520" s="871" t="s">
        <v>6952</v>
      </c>
      <c r="V520" s="871" t="s">
        <v>6952</v>
      </c>
      <c r="W520" s="871" t="s">
        <v>8344</v>
      </c>
      <c r="X520" s="871" t="s">
        <v>6956</v>
      </c>
      <c r="Y520" s="871" t="s">
        <v>326</v>
      </c>
    </row>
    <row r="521" spans="1:25" ht="118.5" customHeight="1">
      <c r="A521" s="871">
        <v>2019</v>
      </c>
      <c r="B521" s="451" t="s">
        <v>8613</v>
      </c>
      <c r="C521" s="271" t="s">
        <v>5470</v>
      </c>
      <c r="D521" s="451" t="s">
        <v>8338</v>
      </c>
      <c r="E521" s="271" t="s">
        <v>6949</v>
      </c>
      <c r="F521" s="451" t="s">
        <v>7187</v>
      </c>
      <c r="G521" s="446">
        <v>16500000</v>
      </c>
      <c r="H521" s="447">
        <v>16500000</v>
      </c>
      <c r="I521" s="871" t="s">
        <v>6952</v>
      </c>
      <c r="J521" s="871" t="s">
        <v>6952</v>
      </c>
      <c r="K521" s="452">
        <v>7.5</v>
      </c>
      <c r="L521" s="453">
        <v>43516</v>
      </c>
      <c r="M521" s="453">
        <v>43742</v>
      </c>
      <c r="N521" s="871" t="s">
        <v>6952</v>
      </c>
      <c r="O521" s="871">
        <v>0</v>
      </c>
      <c r="P521" s="871" t="s">
        <v>8341</v>
      </c>
      <c r="Q521" s="871" t="s">
        <v>6952</v>
      </c>
      <c r="R521" s="871" t="s">
        <v>6952</v>
      </c>
      <c r="S521" s="871" t="s">
        <v>8600</v>
      </c>
      <c r="T521" s="453">
        <v>43921</v>
      </c>
      <c r="U521" s="871" t="s">
        <v>6952</v>
      </c>
      <c r="V521" s="871" t="s">
        <v>6952</v>
      </c>
      <c r="W521" s="871" t="s">
        <v>8344</v>
      </c>
      <c r="X521" s="871" t="s">
        <v>6956</v>
      </c>
      <c r="Y521" s="871" t="s">
        <v>326</v>
      </c>
    </row>
    <row r="522" spans="1:25" ht="118.5" customHeight="1">
      <c r="A522" s="871">
        <v>2019</v>
      </c>
      <c r="B522" s="451" t="s">
        <v>8557</v>
      </c>
      <c r="C522" s="271" t="s">
        <v>5453</v>
      </c>
      <c r="D522" s="451" t="s">
        <v>8338</v>
      </c>
      <c r="E522" s="271" t="s">
        <v>6949</v>
      </c>
      <c r="F522" s="451" t="s">
        <v>8614</v>
      </c>
      <c r="G522" s="446">
        <v>17000000</v>
      </c>
      <c r="H522" s="447">
        <v>17000000</v>
      </c>
      <c r="I522" s="871" t="s">
        <v>6952</v>
      </c>
      <c r="J522" s="871" t="s">
        <v>6952</v>
      </c>
      <c r="K522" s="452">
        <v>10</v>
      </c>
      <c r="L522" s="453">
        <v>43522</v>
      </c>
      <c r="M522" s="453">
        <v>43824</v>
      </c>
      <c r="N522" s="871" t="s">
        <v>6952</v>
      </c>
      <c r="O522" s="871">
        <v>0</v>
      </c>
      <c r="P522" s="871" t="s">
        <v>8341</v>
      </c>
      <c r="Q522" s="871" t="s">
        <v>6952</v>
      </c>
      <c r="R522" s="871" t="s">
        <v>6952</v>
      </c>
      <c r="S522" s="871" t="s">
        <v>8600</v>
      </c>
      <c r="T522" s="453">
        <v>44018</v>
      </c>
      <c r="U522" s="871" t="s">
        <v>6952</v>
      </c>
      <c r="V522" s="871" t="s">
        <v>6952</v>
      </c>
      <c r="W522" s="871" t="s">
        <v>8344</v>
      </c>
      <c r="X522" s="871" t="s">
        <v>6956</v>
      </c>
      <c r="Y522" s="871" t="s">
        <v>326</v>
      </c>
    </row>
    <row r="523" spans="1:25" ht="118.5" customHeight="1">
      <c r="A523" s="871">
        <v>2019</v>
      </c>
      <c r="B523" s="451" t="s">
        <v>8615</v>
      </c>
      <c r="C523" s="271" t="s">
        <v>5471</v>
      </c>
      <c r="D523" s="451" t="s">
        <v>6846</v>
      </c>
      <c r="E523" s="271" t="s">
        <v>6949</v>
      </c>
      <c r="F523" s="451" t="s">
        <v>8616</v>
      </c>
      <c r="G523" s="446">
        <v>29607500</v>
      </c>
      <c r="H523" s="447">
        <v>38717500</v>
      </c>
      <c r="I523" s="871" t="s">
        <v>6952</v>
      </c>
      <c r="J523" s="871" t="s">
        <v>6952</v>
      </c>
      <c r="K523" s="452">
        <v>8.5</v>
      </c>
      <c r="L523" s="453">
        <v>43516</v>
      </c>
      <c r="M523" s="453">
        <v>43772</v>
      </c>
      <c r="N523" s="871" t="s">
        <v>8617</v>
      </c>
      <c r="O523" s="871">
        <v>2</v>
      </c>
      <c r="P523" s="871" t="s">
        <v>8341</v>
      </c>
      <c r="Q523" s="871" t="s">
        <v>6952</v>
      </c>
      <c r="R523" s="871" t="s">
        <v>6952</v>
      </c>
      <c r="S523" s="871" t="s">
        <v>8600</v>
      </c>
      <c r="T523" s="453">
        <v>43954</v>
      </c>
      <c r="U523" s="871" t="s">
        <v>6952</v>
      </c>
      <c r="V523" s="871" t="s">
        <v>6952</v>
      </c>
      <c r="W523" s="871" t="s">
        <v>8344</v>
      </c>
      <c r="X523" s="871" t="s">
        <v>6956</v>
      </c>
      <c r="Y523" s="871" t="s">
        <v>326</v>
      </c>
    </row>
    <row r="524" spans="1:25" ht="118.5" customHeight="1">
      <c r="A524" s="871">
        <v>2019</v>
      </c>
      <c r="B524" s="451" t="s">
        <v>8582</v>
      </c>
      <c r="C524" s="271" t="s">
        <v>5460</v>
      </c>
      <c r="D524" s="451" t="s">
        <v>8338</v>
      </c>
      <c r="E524" s="271" t="s">
        <v>6949</v>
      </c>
      <c r="F524" s="451" t="s">
        <v>8618</v>
      </c>
      <c r="G524" s="446">
        <v>7200000</v>
      </c>
      <c r="H524" s="447">
        <v>10800000</v>
      </c>
      <c r="I524" s="871" t="s">
        <v>6952</v>
      </c>
      <c r="J524" s="871" t="s">
        <v>6952</v>
      </c>
      <c r="K524" s="452">
        <v>6</v>
      </c>
      <c r="L524" s="453">
        <v>43529</v>
      </c>
      <c r="M524" s="453">
        <v>43711</v>
      </c>
      <c r="N524" s="871" t="s">
        <v>8619</v>
      </c>
      <c r="O524" s="871">
        <v>2</v>
      </c>
      <c r="P524" s="871" t="s">
        <v>8341</v>
      </c>
      <c r="Q524" s="871" t="s">
        <v>6952</v>
      </c>
      <c r="R524" s="871" t="s">
        <v>6952</v>
      </c>
      <c r="S524" s="871" t="s">
        <v>8600</v>
      </c>
      <c r="T524" s="453">
        <v>43895</v>
      </c>
      <c r="U524" s="871" t="s">
        <v>6952</v>
      </c>
      <c r="V524" s="871" t="s">
        <v>6952</v>
      </c>
      <c r="W524" s="871" t="s">
        <v>8344</v>
      </c>
      <c r="X524" s="871" t="s">
        <v>6956</v>
      </c>
      <c r="Y524" s="871" t="s">
        <v>326</v>
      </c>
    </row>
    <row r="525" spans="1:25" ht="118.5" customHeight="1">
      <c r="A525" s="871">
        <v>2019</v>
      </c>
      <c r="B525" s="451" t="s">
        <v>8555</v>
      </c>
      <c r="C525" s="271" t="s">
        <v>5452</v>
      </c>
      <c r="D525" s="451" t="s">
        <v>8338</v>
      </c>
      <c r="E525" s="271" t="s">
        <v>6949</v>
      </c>
      <c r="F525" s="451" t="s">
        <v>8620</v>
      </c>
      <c r="G525" s="446">
        <v>22773190</v>
      </c>
      <c r="H525" s="447">
        <v>22773190</v>
      </c>
      <c r="I525" s="871" t="s">
        <v>6952</v>
      </c>
      <c r="J525" s="871" t="s">
        <v>6952</v>
      </c>
      <c r="K525" s="452">
        <v>12</v>
      </c>
      <c r="L525" s="453">
        <v>43521</v>
      </c>
      <c r="M525" s="453">
        <v>43830</v>
      </c>
      <c r="N525" s="871" t="s">
        <v>6952</v>
      </c>
      <c r="O525" s="871">
        <v>0</v>
      </c>
      <c r="P525" s="871" t="s">
        <v>8341</v>
      </c>
      <c r="Q525" s="871" t="s">
        <v>6952</v>
      </c>
      <c r="R525" s="871" t="s">
        <v>6952</v>
      </c>
      <c r="S525" s="871" t="s">
        <v>8600</v>
      </c>
      <c r="T525" s="453">
        <v>44012</v>
      </c>
      <c r="U525" s="871" t="s">
        <v>6952</v>
      </c>
      <c r="V525" s="871" t="s">
        <v>6952</v>
      </c>
      <c r="W525" s="871" t="s">
        <v>8344</v>
      </c>
      <c r="X525" s="871" t="s">
        <v>6956</v>
      </c>
      <c r="Y525" s="871" t="s">
        <v>326</v>
      </c>
    </row>
    <row r="526" spans="1:25" ht="118.5" customHeight="1">
      <c r="A526" s="871">
        <v>2019</v>
      </c>
      <c r="B526" s="451" t="s">
        <v>8557</v>
      </c>
      <c r="C526" s="271" t="s">
        <v>5453</v>
      </c>
      <c r="D526" s="451" t="s">
        <v>8338</v>
      </c>
      <c r="E526" s="271" t="s">
        <v>6949</v>
      </c>
      <c r="F526" s="451" t="s">
        <v>8621</v>
      </c>
      <c r="G526" s="446">
        <v>17000000</v>
      </c>
      <c r="H526" s="447">
        <v>17000000</v>
      </c>
      <c r="I526" s="871" t="s">
        <v>6952</v>
      </c>
      <c r="J526" s="871" t="s">
        <v>6952</v>
      </c>
      <c r="K526" s="452">
        <v>10</v>
      </c>
      <c r="L526" s="453">
        <v>43516</v>
      </c>
      <c r="M526" s="453">
        <v>43818</v>
      </c>
      <c r="N526" s="871" t="s">
        <v>6952</v>
      </c>
      <c r="O526" s="871">
        <v>0</v>
      </c>
      <c r="P526" s="871" t="s">
        <v>8341</v>
      </c>
      <c r="Q526" s="871" t="s">
        <v>6952</v>
      </c>
      <c r="R526" s="871" t="s">
        <v>6952</v>
      </c>
      <c r="S526" s="871" t="s">
        <v>8600</v>
      </c>
      <c r="T526" s="453">
        <v>44012</v>
      </c>
      <c r="U526" s="871" t="s">
        <v>6952</v>
      </c>
      <c r="V526" s="871" t="s">
        <v>6952</v>
      </c>
      <c r="W526" s="871" t="s">
        <v>8344</v>
      </c>
      <c r="X526" s="871" t="s">
        <v>6956</v>
      </c>
      <c r="Y526" s="871" t="s">
        <v>326</v>
      </c>
    </row>
    <row r="527" spans="1:25" ht="118.5" customHeight="1">
      <c r="A527" s="871">
        <v>2019</v>
      </c>
      <c r="B527" s="451" t="s">
        <v>8557</v>
      </c>
      <c r="C527" s="271" t="s">
        <v>5453</v>
      </c>
      <c r="D527" s="451" t="s">
        <v>8338</v>
      </c>
      <c r="E527" s="271" t="s">
        <v>6949</v>
      </c>
      <c r="F527" s="451" t="s">
        <v>8622</v>
      </c>
      <c r="G527" s="446">
        <v>17000000</v>
      </c>
      <c r="H527" s="447">
        <v>17000000</v>
      </c>
      <c r="I527" s="871" t="s">
        <v>6952</v>
      </c>
      <c r="J527" s="871" t="s">
        <v>6952</v>
      </c>
      <c r="K527" s="452">
        <v>10</v>
      </c>
      <c r="L527" s="453">
        <v>43517</v>
      </c>
      <c r="M527" s="453">
        <v>43819</v>
      </c>
      <c r="N527" s="871" t="s">
        <v>6952</v>
      </c>
      <c r="O527" s="871">
        <v>0</v>
      </c>
      <c r="P527" s="871" t="s">
        <v>8341</v>
      </c>
      <c r="Q527" s="871" t="s">
        <v>6952</v>
      </c>
      <c r="R527" s="871" t="s">
        <v>6952</v>
      </c>
      <c r="S527" s="871" t="s">
        <v>8600</v>
      </c>
      <c r="T527" s="453">
        <v>44017</v>
      </c>
      <c r="U527" s="871" t="s">
        <v>6952</v>
      </c>
      <c r="V527" s="871" t="s">
        <v>6952</v>
      </c>
      <c r="W527" s="871" t="s">
        <v>8344</v>
      </c>
      <c r="X527" s="871" t="s">
        <v>6956</v>
      </c>
      <c r="Y527" s="871" t="s">
        <v>326</v>
      </c>
    </row>
    <row r="528" spans="1:25" ht="118.5" customHeight="1">
      <c r="A528" s="871">
        <v>2019</v>
      </c>
      <c r="B528" s="451" t="s">
        <v>8623</v>
      </c>
      <c r="C528" s="271" t="s">
        <v>5444</v>
      </c>
      <c r="D528" s="451" t="s">
        <v>6846</v>
      </c>
      <c r="E528" s="271" t="s">
        <v>6949</v>
      </c>
      <c r="F528" s="451" t="s">
        <v>8624</v>
      </c>
      <c r="G528" s="446">
        <v>20400000</v>
      </c>
      <c r="H528" s="447">
        <v>20400000</v>
      </c>
      <c r="I528" s="871" t="s">
        <v>6952</v>
      </c>
      <c r="J528" s="871" t="s">
        <v>6952</v>
      </c>
      <c r="K528" s="452">
        <v>4</v>
      </c>
      <c r="L528" s="453">
        <v>43516</v>
      </c>
      <c r="M528" s="453">
        <v>43635</v>
      </c>
      <c r="N528" s="871" t="s">
        <v>6952</v>
      </c>
      <c r="O528" s="871">
        <v>0</v>
      </c>
      <c r="P528" s="871" t="s">
        <v>8341</v>
      </c>
      <c r="Q528" s="871" t="s">
        <v>6952</v>
      </c>
      <c r="R528" s="871" t="s">
        <v>6952</v>
      </c>
      <c r="S528" s="871" t="s">
        <v>8600</v>
      </c>
      <c r="T528" s="453" t="s">
        <v>8625</v>
      </c>
      <c r="U528" s="871" t="s">
        <v>6952</v>
      </c>
      <c r="V528" s="871" t="s">
        <v>6952</v>
      </c>
      <c r="W528" s="871" t="s">
        <v>8344</v>
      </c>
      <c r="X528" s="871" t="s">
        <v>6956</v>
      </c>
      <c r="Y528" s="871" t="s">
        <v>326</v>
      </c>
    </row>
    <row r="529" spans="1:25" ht="118.5" customHeight="1">
      <c r="A529" s="871">
        <v>2019</v>
      </c>
      <c r="B529" s="451" t="s">
        <v>8626</v>
      </c>
      <c r="C529" s="271" t="s">
        <v>8627</v>
      </c>
      <c r="D529" s="451" t="s">
        <v>6846</v>
      </c>
      <c r="E529" s="271" t="s">
        <v>6949</v>
      </c>
      <c r="F529" s="451" t="s">
        <v>8156</v>
      </c>
      <c r="G529" s="446">
        <v>61200000</v>
      </c>
      <c r="H529" s="447">
        <v>61200000</v>
      </c>
      <c r="I529" s="871" t="s">
        <v>6952</v>
      </c>
      <c r="J529" s="871" t="s">
        <v>6952</v>
      </c>
      <c r="K529" s="452">
        <v>12</v>
      </c>
      <c r="L529" s="453">
        <v>43517</v>
      </c>
      <c r="M529" s="453">
        <v>43830</v>
      </c>
      <c r="N529" s="871" t="s">
        <v>6952</v>
      </c>
      <c r="O529" s="871">
        <v>0</v>
      </c>
      <c r="P529" s="871" t="s">
        <v>8341</v>
      </c>
      <c r="Q529" s="871" t="s">
        <v>6952</v>
      </c>
      <c r="R529" s="871" t="s">
        <v>6952</v>
      </c>
      <c r="S529" s="871" t="s">
        <v>8600</v>
      </c>
      <c r="T529" s="453">
        <v>44031</v>
      </c>
      <c r="U529" s="871" t="s">
        <v>6952</v>
      </c>
      <c r="V529" s="871" t="s">
        <v>6952</v>
      </c>
      <c r="W529" s="871" t="s">
        <v>8344</v>
      </c>
      <c r="X529" s="871" t="s">
        <v>6956</v>
      </c>
      <c r="Y529" s="871" t="s">
        <v>326</v>
      </c>
    </row>
    <row r="530" spans="1:25" ht="118.5" customHeight="1">
      <c r="A530" s="871">
        <v>2019</v>
      </c>
      <c r="B530" s="451" t="s">
        <v>8628</v>
      </c>
      <c r="C530" s="271" t="s">
        <v>5474</v>
      </c>
      <c r="D530" s="451" t="s">
        <v>6846</v>
      </c>
      <c r="E530" s="271" t="s">
        <v>6949</v>
      </c>
      <c r="F530" s="451" t="s">
        <v>8629</v>
      </c>
      <c r="G530" s="446">
        <v>31885000</v>
      </c>
      <c r="H530" s="447">
        <v>38717500</v>
      </c>
      <c r="I530" s="871" t="s">
        <v>6952</v>
      </c>
      <c r="J530" s="871" t="s">
        <v>6952</v>
      </c>
      <c r="K530" s="452">
        <v>8.5</v>
      </c>
      <c r="L530" s="453">
        <v>43523</v>
      </c>
      <c r="M530" s="453">
        <v>43780</v>
      </c>
      <c r="N530" s="871" t="s">
        <v>8630</v>
      </c>
      <c r="O530" s="871">
        <v>1.5</v>
      </c>
      <c r="P530" s="871" t="s">
        <v>8341</v>
      </c>
      <c r="Q530" s="871" t="s">
        <v>6952</v>
      </c>
      <c r="R530" s="871" t="s">
        <v>6952</v>
      </c>
      <c r="S530" s="871" t="s">
        <v>8600</v>
      </c>
      <c r="T530" s="453">
        <v>43976</v>
      </c>
      <c r="U530" s="871" t="s">
        <v>6952</v>
      </c>
      <c r="V530" s="871" t="s">
        <v>6952</v>
      </c>
      <c r="W530" s="871" t="s">
        <v>8344</v>
      </c>
      <c r="X530" s="871" t="s">
        <v>6956</v>
      </c>
      <c r="Y530" s="871" t="s">
        <v>326</v>
      </c>
    </row>
    <row r="531" spans="1:25" ht="118.5" customHeight="1">
      <c r="A531" s="871">
        <v>2019</v>
      </c>
      <c r="B531" s="451" t="s">
        <v>8631</v>
      </c>
      <c r="C531" s="271" t="s">
        <v>5475</v>
      </c>
      <c r="D531" s="451" t="s">
        <v>6846</v>
      </c>
      <c r="E531" s="271" t="s">
        <v>6949</v>
      </c>
      <c r="F531" s="451" t="s">
        <v>7459</v>
      </c>
      <c r="G531" s="446">
        <v>26000000</v>
      </c>
      <c r="H531" s="447">
        <v>26000000</v>
      </c>
      <c r="I531" s="871" t="s">
        <v>6952</v>
      </c>
      <c r="J531" s="871" t="s">
        <v>6952</v>
      </c>
      <c r="K531" s="452">
        <v>4</v>
      </c>
      <c r="L531" s="453">
        <v>43517</v>
      </c>
      <c r="M531" s="453">
        <v>43636</v>
      </c>
      <c r="N531" s="871" t="s">
        <v>6952</v>
      </c>
      <c r="O531" s="871">
        <v>0</v>
      </c>
      <c r="P531" s="871" t="s">
        <v>8341</v>
      </c>
      <c r="Q531" s="871" t="s">
        <v>6952</v>
      </c>
      <c r="R531" s="871" t="s">
        <v>6952</v>
      </c>
      <c r="S531" s="871" t="s">
        <v>8600</v>
      </c>
      <c r="T531" s="453">
        <v>43830</v>
      </c>
      <c r="U531" s="871" t="s">
        <v>6952</v>
      </c>
      <c r="V531" s="871" t="s">
        <v>6952</v>
      </c>
      <c r="W531" s="871" t="s">
        <v>8344</v>
      </c>
      <c r="X531" s="871" t="s">
        <v>6956</v>
      </c>
      <c r="Y531" s="871" t="s">
        <v>326</v>
      </c>
    </row>
    <row r="532" spans="1:25" ht="118.5" customHeight="1">
      <c r="A532" s="871">
        <v>2019</v>
      </c>
      <c r="B532" s="451" t="s">
        <v>8557</v>
      </c>
      <c r="C532" s="271" t="s">
        <v>5453</v>
      </c>
      <c r="D532" s="451" t="s">
        <v>8338</v>
      </c>
      <c r="E532" s="271" t="s">
        <v>6949</v>
      </c>
      <c r="F532" s="451" t="s">
        <v>8632</v>
      </c>
      <c r="G532" s="446">
        <v>17000000</v>
      </c>
      <c r="H532" s="447">
        <v>17000000</v>
      </c>
      <c r="I532" s="871" t="s">
        <v>6952</v>
      </c>
      <c r="J532" s="871" t="s">
        <v>6952</v>
      </c>
      <c r="K532" s="452">
        <v>10</v>
      </c>
      <c r="L532" s="453">
        <v>43529</v>
      </c>
      <c r="M532" s="453">
        <v>43830</v>
      </c>
      <c r="N532" s="871" t="s">
        <v>6952</v>
      </c>
      <c r="O532" s="871">
        <v>0</v>
      </c>
      <c r="P532" s="871" t="s">
        <v>8341</v>
      </c>
      <c r="Q532" s="871" t="s">
        <v>6952</v>
      </c>
      <c r="R532" s="871" t="s">
        <v>6952</v>
      </c>
      <c r="S532" s="871" t="s">
        <v>8600</v>
      </c>
      <c r="T532" s="453">
        <v>44012</v>
      </c>
      <c r="U532" s="871" t="s">
        <v>6952</v>
      </c>
      <c r="V532" s="871" t="s">
        <v>6952</v>
      </c>
      <c r="W532" s="871" t="s">
        <v>8344</v>
      </c>
      <c r="X532" s="871" t="s">
        <v>6956</v>
      </c>
      <c r="Y532" s="871" t="s">
        <v>326</v>
      </c>
    </row>
    <row r="533" spans="1:25" ht="118.5" customHeight="1">
      <c r="A533" s="871">
        <v>2019</v>
      </c>
      <c r="B533" s="451" t="s">
        <v>8633</v>
      </c>
      <c r="C533" s="271" t="s">
        <v>5476</v>
      </c>
      <c r="D533" s="451" t="s">
        <v>6846</v>
      </c>
      <c r="E533" s="271" t="s">
        <v>6949</v>
      </c>
      <c r="F533" s="451" t="s">
        <v>8634</v>
      </c>
      <c r="G533" s="446">
        <v>72000000</v>
      </c>
      <c r="H533" s="447">
        <v>72000000</v>
      </c>
      <c r="I533" s="871" t="s">
        <v>6952</v>
      </c>
      <c r="J533" s="871" t="s">
        <v>6952</v>
      </c>
      <c r="K533" s="452">
        <v>12</v>
      </c>
      <c r="L533" s="453">
        <v>43544</v>
      </c>
      <c r="M533" s="453">
        <v>43677</v>
      </c>
      <c r="N533" s="871" t="s">
        <v>6952</v>
      </c>
      <c r="O533" s="871">
        <v>0</v>
      </c>
      <c r="P533" s="871" t="s">
        <v>8341</v>
      </c>
      <c r="Q533" s="871" t="s">
        <v>6952</v>
      </c>
      <c r="R533" s="871" t="s">
        <v>6952</v>
      </c>
      <c r="S533" s="871" t="s">
        <v>8600</v>
      </c>
      <c r="T533" s="453" t="s">
        <v>8635</v>
      </c>
      <c r="U533" s="453" t="s">
        <v>325</v>
      </c>
      <c r="V533" s="871" t="s">
        <v>8636</v>
      </c>
      <c r="W533" s="871" t="s">
        <v>8637</v>
      </c>
      <c r="X533" s="871" t="s">
        <v>6980</v>
      </c>
      <c r="Y533" s="871" t="s">
        <v>326</v>
      </c>
    </row>
    <row r="534" spans="1:25" ht="118.5" customHeight="1">
      <c r="A534" s="871">
        <v>2019</v>
      </c>
      <c r="B534" s="451" t="s">
        <v>8638</v>
      </c>
      <c r="C534" s="271" t="s">
        <v>5477</v>
      </c>
      <c r="D534" s="451" t="s">
        <v>8338</v>
      </c>
      <c r="E534" s="271" t="s">
        <v>6949</v>
      </c>
      <c r="F534" s="451" t="s">
        <v>8639</v>
      </c>
      <c r="G534" s="446">
        <v>10800000</v>
      </c>
      <c r="H534" s="447">
        <v>16200000</v>
      </c>
      <c r="I534" s="871" t="s">
        <v>6952</v>
      </c>
      <c r="J534" s="871" t="s">
        <v>6952</v>
      </c>
      <c r="K534" s="452">
        <v>9</v>
      </c>
      <c r="L534" s="453">
        <v>43532</v>
      </c>
      <c r="M534" s="453">
        <v>43805</v>
      </c>
      <c r="N534" s="871" t="s">
        <v>8640</v>
      </c>
      <c r="O534" s="871">
        <v>3</v>
      </c>
      <c r="P534" s="871" t="s">
        <v>8341</v>
      </c>
      <c r="Q534" s="871" t="s">
        <v>6952</v>
      </c>
      <c r="R534" s="871" t="s">
        <v>6952</v>
      </c>
      <c r="S534" s="871" t="s">
        <v>8600</v>
      </c>
      <c r="T534" s="453">
        <v>43959</v>
      </c>
      <c r="U534" s="871" t="s">
        <v>6952</v>
      </c>
      <c r="V534" s="871" t="s">
        <v>6952</v>
      </c>
      <c r="W534" s="871" t="s">
        <v>8344</v>
      </c>
      <c r="X534" s="871" t="s">
        <v>6956</v>
      </c>
      <c r="Y534" s="871" t="s">
        <v>326</v>
      </c>
    </row>
    <row r="535" spans="1:25" ht="118.5" customHeight="1">
      <c r="A535" s="871">
        <v>2019</v>
      </c>
      <c r="B535" s="451" t="s">
        <v>8641</v>
      </c>
      <c r="C535" s="271" t="s">
        <v>5444</v>
      </c>
      <c r="D535" s="451" t="s">
        <v>6846</v>
      </c>
      <c r="E535" s="271" t="s">
        <v>6949</v>
      </c>
      <c r="F535" s="451" t="s">
        <v>8153</v>
      </c>
      <c r="G535" s="446">
        <v>20400000</v>
      </c>
      <c r="H535" s="447">
        <v>20400000</v>
      </c>
      <c r="I535" s="871" t="s">
        <v>6952</v>
      </c>
      <c r="J535" s="871" t="s">
        <v>6952</v>
      </c>
      <c r="K535" s="452">
        <v>4</v>
      </c>
      <c r="L535" s="453">
        <v>43529</v>
      </c>
      <c r="M535" s="453">
        <v>43676</v>
      </c>
      <c r="N535" s="871" t="s">
        <v>6952</v>
      </c>
      <c r="O535" s="871">
        <v>0</v>
      </c>
      <c r="P535" s="871" t="s">
        <v>8341</v>
      </c>
      <c r="Q535" s="871" t="s">
        <v>6952</v>
      </c>
      <c r="R535" s="871" t="s">
        <v>6952</v>
      </c>
      <c r="S535" s="871" t="s">
        <v>8600</v>
      </c>
      <c r="T535" s="453">
        <v>43830</v>
      </c>
      <c r="U535" s="871" t="s">
        <v>6952</v>
      </c>
      <c r="V535" s="871" t="s">
        <v>6952</v>
      </c>
      <c r="W535" s="871" t="s">
        <v>8344</v>
      </c>
      <c r="X535" s="871" t="s">
        <v>6956</v>
      </c>
      <c r="Y535" s="871" t="s">
        <v>326</v>
      </c>
    </row>
    <row r="536" spans="1:25" ht="118.5" customHeight="1">
      <c r="A536" s="871">
        <v>2019</v>
      </c>
      <c r="B536" s="451" t="s">
        <v>8642</v>
      </c>
      <c r="C536" s="271" t="s">
        <v>8627</v>
      </c>
      <c r="D536" s="451" t="s">
        <v>6846</v>
      </c>
      <c r="E536" s="271" t="s">
        <v>6949</v>
      </c>
      <c r="F536" s="451" t="s">
        <v>8643</v>
      </c>
      <c r="G536" s="446">
        <v>61200000</v>
      </c>
      <c r="H536" s="447">
        <v>61200000</v>
      </c>
      <c r="I536" s="871" t="s">
        <v>6952</v>
      </c>
      <c r="J536" s="871" t="s">
        <v>6952</v>
      </c>
      <c r="K536" s="452">
        <v>12</v>
      </c>
      <c r="L536" s="453">
        <v>43522</v>
      </c>
      <c r="M536" s="453">
        <v>43830</v>
      </c>
      <c r="N536" s="871" t="s">
        <v>6952</v>
      </c>
      <c r="O536" s="871">
        <v>0</v>
      </c>
      <c r="P536" s="871" t="s">
        <v>8341</v>
      </c>
      <c r="Q536" s="871" t="s">
        <v>6952</v>
      </c>
      <c r="R536" s="871" t="s">
        <v>6952</v>
      </c>
      <c r="S536" s="871" t="s">
        <v>8600</v>
      </c>
      <c r="T536" s="453">
        <v>44013</v>
      </c>
      <c r="U536" s="871" t="s">
        <v>6952</v>
      </c>
      <c r="V536" s="871" t="s">
        <v>6952</v>
      </c>
      <c r="W536" s="871" t="s">
        <v>8344</v>
      </c>
      <c r="X536" s="871" t="s">
        <v>6956</v>
      </c>
      <c r="Y536" s="871" t="s">
        <v>326</v>
      </c>
    </row>
    <row r="537" spans="1:25" ht="118.5" customHeight="1">
      <c r="A537" s="871">
        <v>2019</v>
      </c>
      <c r="B537" s="451" t="s">
        <v>8644</v>
      </c>
      <c r="C537" s="271" t="s">
        <v>5478</v>
      </c>
      <c r="D537" s="451" t="s">
        <v>6846</v>
      </c>
      <c r="E537" s="271" t="s">
        <v>6949</v>
      </c>
      <c r="F537" s="451" t="s">
        <v>8645</v>
      </c>
      <c r="G537" s="446">
        <v>30000000</v>
      </c>
      <c r="H537" s="447">
        <v>45000000</v>
      </c>
      <c r="I537" s="871" t="s">
        <v>6952</v>
      </c>
      <c r="J537" s="871" t="s">
        <v>6952</v>
      </c>
      <c r="K537" s="452">
        <v>9</v>
      </c>
      <c r="L537" s="453">
        <v>43521</v>
      </c>
      <c r="M537" s="453">
        <v>43796</v>
      </c>
      <c r="N537" s="871" t="s">
        <v>8646</v>
      </c>
      <c r="O537" s="871">
        <v>3</v>
      </c>
      <c r="P537" s="871" t="s">
        <v>8341</v>
      </c>
      <c r="Q537" s="871" t="s">
        <v>6952</v>
      </c>
      <c r="R537" s="871" t="s">
        <v>6952</v>
      </c>
      <c r="S537" s="871" t="s">
        <v>8600</v>
      </c>
      <c r="T537" s="453">
        <v>44114</v>
      </c>
      <c r="U537" s="871" t="s">
        <v>6952</v>
      </c>
      <c r="V537" s="871" t="s">
        <v>6952</v>
      </c>
      <c r="W537" s="871" t="s">
        <v>8344</v>
      </c>
      <c r="X537" s="871" t="s">
        <v>6956</v>
      </c>
      <c r="Y537" s="871" t="s">
        <v>326</v>
      </c>
    </row>
    <row r="538" spans="1:25" ht="118.5" customHeight="1">
      <c r="A538" s="871">
        <v>2019</v>
      </c>
      <c r="B538" s="451" t="s">
        <v>8647</v>
      </c>
      <c r="C538" s="271" t="s">
        <v>5445</v>
      </c>
      <c r="D538" s="451" t="s">
        <v>6846</v>
      </c>
      <c r="E538" s="271" t="s">
        <v>6949</v>
      </c>
      <c r="F538" s="451" t="s">
        <v>8648</v>
      </c>
      <c r="G538" s="446">
        <v>19500000</v>
      </c>
      <c r="H538" s="447">
        <v>29250000</v>
      </c>
      <c r="I538" s="871" t="s">
        <v>6952</v>
      </c>
      <c r="J538" s="871" t="s">
        <v>6952</v>
      </c>
      <c r="K538" s="452">
        <v>3</v>
      </c>
      <c r="L538" s="453">
        <v>43524</v>
      </c>
      <c r="M538" s="453">
        <v>43658</v>
      </c>
      <c r="N538" s="871" t="s">
        <v>6952</v>
      </c>
      <c r="O538" s="871">
        <v>0</v>
      </c>
      <c r="P538" s="871" t="s">
        <v>8341</v>
      </c>
      <c r="Q538" s="871" t="s">
        <v>6952</v>
      </c>
      <c r="R538" s="871" t="s">
        <v>6952</v>
      </c>
      <c r="S538" s="871" t="s">
        <v>8600</v>
      </c>
      <c r="T538" s="453">
        <v>43844</v>
      </c>
      <c r="U538" s="871" t="s">
        <v>6952</v>
      </c>
      <c r="V538" s="871" t="s">
        <v>6952</v>
      </c>
      <c r="W538" s="871" t="s">
        <v>8344</v>
      </c>
      <c r="X538" s="871" t="s">
        <v>6956</v>
      </c>
      <c r="Y538" s="871" t="s">
        <v>326</v>
      </c>
    </row>
    <row r="539" spans="1:25" ht="118.5" customHeight="1">
      <c r="A539" s="871">
        <v>2019</v>
      </c>
      <c r="B539" s="451" t="s">
        <v>8649</v>
      </c>
      <c r="C539" s="271" t="s">
        <v>5479</v>
      </c>
      <c r="D539" s="451" t="s">
        <v>8338</v>
      </c>
      <c r="E539" s="271" t="s">
        <v>6949</v>
      </c>
      <c r="F539" s="451" t="s">
        <v>8650</v>
      </c>
      <c r="G539" s="446">
        <v>9440520</v>
      </c>
      <c r="H539" s="447">
        <v>9440520</v>
      </c>
      <c r="I539" s="871" t="s">
        <v>6952</v>
      </c>
      <c r="J539" s="871" t="s">
        <v>6952</v>
      </c>
      <c r="K539" s="452">
        <v>6</v>
      </c>
      <c r="L539" s="453">
        <v>43546</v>
      </c>
      <c r="M539" s="453">
        <v>43644</v>
      </c>
      <c r="N539" s="871" t="s">
        <v>6952</v>
      </c>
      <c r="O539" s="871">
        <v>0</v>
      </c>
      <c r="P539" s="871" t="s">
        <v>8341</v>
      </c>
      <c r="Q539" s="871" t="s">
        <v>6952</v>
      </c>
      <c r="R539" s="871" t="s">
        <v>6952</v>
      </c>
      <c r="S539" s="871" t="s">
        <v>8600</v>
      </c>
      <c r="T539" s="453" t="s">
        <v>8651</v>
      </c>
      <c r="U539" s="871" t="s">
        <v>6952</v>
      </c>
      <c r="V539" s="871" t="s">
        <v>6952</v>
      </c>
      <c r="W539" s="871" t="s">
        <v>8652</v>
      </c>
      <c r="X539" s="871" t="s">
        <v>6956</v>
      </c>
      <c r="Y539" s="871" t="s">
        <v>326</v>
      </c>
    </row>
    <row r="540" spans="1:25" ht="118.5" customHeight="1">
      <c r="A540" s="871">
        <v>2019</v>
      </c>
      <c r="B540" s="451" t="s">
        <v>8653</v>
      </c>
      <c r="C540" s="271" t="s">
        <v>5480</v>
      </c>
      <c r="D540" s="451" t="s">
        <v>8338</v>
      </c>
      <c r="E540" s="271" t="s">
        <v>6949</v>
      </c>
      <c r="F540" s="451" t="s">
        <v>8654</v>
      </c>
      <c r="G540" s="446">
        <v>19875000</v>
      </c>
      <c r="H540" s="447">
        <v>29812500</v>
      </c>
      <c r="I540" s="871" t="s">
        <v>6952</v>
      </c>
      <c r="J540" s="871" t="s">
        <v>6952</v>
      </c>
      <c r="K540" s="452">
        <v>9</v>
      </c>
      <c r="L540" s="453">
        <v>43529</v>
      </c>
      <c r="M540" s="453">
        <v>43802</v>
      </c>
      <c r="N540" s="871" t="s">
        <v>8655</v>
      </c>
      <c r="O540" s="871">
        <v>3</v>
      </c>
      <c r="P540" s="871" t="s">
        <v>8341</v>
      </c>
      <c r="Q540" s="871" t="s">
        <v>6952</v>
      </c>
      <c r="R540" s="871" t="s">
        <v>6952</v>
      </c>
      <c r="S540" s="871" t="s">
        <v>8600</v>
      </c>
      <c r="T540" s="453">
        <v>43990</v>
      </c>
      <c r="U540" s="871" t="s">
        <v>6952</v>
      </c>
      <c r="V540" s="871" t="s">
        <v>6952</v>
      </c>
      <c r="W540" s="871" t="s">
        <v>8344</v>
      </c>
      <c r="X540" s="871" t="s">
        <v>6956</v>
      </c>
      <c r="Y540" s="871" t="s">
        <v>326</v>
      </c>
    </row>
    <row r="541" spans="1:25" ht="118.5" customHeight="1">
      <c r="A541" s="871">
        <v>2019</v>
      </c>
      <c r="B541" s="451" t="s">
        <v>8557</v>
      </c>
      <c r="C541" s="271" t="s">
        <v>5481</v>
      </c>
      <c r="D541" s="451" t="s">
        <v>8338</v>
      </c>
      <c r="E541" s="271" t="s">
        <v>6949</v>
      </c>
      <c r="F541" s="451" t="s">
        <v>8656</v>
      </c>
      <c r="G541" s="446">
        <v>15300000</v>
      </c>
      <c r="H541" s="447">
        <v>15300000</v>
      </c>
      <c r="I541" s="871" t="s">
        <v>6952</v>
      </c>
      <c r="J541" s="871" t="s">
        <v>6952</v>
      </c>
      <c r="K541" s="452">
        <v>9</v>
      </c>
      <c r="L541" s="453">
        <v>43532</v>
      </c>
      <c r="M541" s="453">
        <v>43805</v>
      </c>
      <c r="N541" s="871" t="s">
        <v>6952</v>
      </c>
      <c r="O541" s="871">
        <v>0</v>
      </c>
      <c r="P541" s="871" t="s">
        <v>8341</v>
      </c>
      <c r="Q541" s="871" t="s">
        <v>6952</v>
      </c>
      <c r="R541" s="871" t="s">
        <v>6952</v>
      </c>
      <c r="S541" s="871" t="s">
        <v>8600</v>
      </c>
      <c r="T541" s="453">
        <v>43990</v>
      </c>
      <c r="U541" s="871" t="s">
        <v>6952</v>
      </c>
      <c r="V541" s="871" t="s">
        <v>6952</v>
      </c>
      <c r="W541" s="871" t="s">
        <v>8344</v>
      </c>
      <c r="X541" s="871" t="s">
        <v>6956</v>
      </c>
      <c r="Y541" s="871" t="s">
        <v>326</v>
      </c>
    </row>
    <row r="542" spans="1:25" ht="118.5" customHeight="1">
      <c r="A542" s="871">
        <v>2019</v>
      </c>
      <c r="B542" s="451" t="s">
        <v>8657</v>
      </c>
      <c r="C542" s="271" t="s">
        <v>5470</v>
      </c>
      <c r="D542" s="451" t="s">
        <v>8338</v>
      </c>
      <c r="E542" s="271" t="s">
        <v>6949</v>
      </c>
      <c r="F542" s="451" t="s">
        <v>8658</v>
      </c>
      <c r="G542" s="446">
        <v>16500000</v>
      </c>
      <c r="H542" s="447">
        <v>24200000</v>
      </c>
      <c r="I542" s="871" t="s">
        <v>6952</v>
      </c>
      <c r="J542" s="871" t="s">
        <v>6952</v>
      </c>
      <c r="K542" s="452">
        <v>11</v>
      </c>
      <c r="L542" s="453">
        <v>43532</v>
      </c>
      <c r="M542" s="453">
        <v>43888</v>
      </c>
      <c r="N542" s="871" t="s">
        <v>8659</v>
      </c>
      <c r="O542" s="871">
        <v>3.5</v>
      </c>
      <c r="P542" s="871" t="s">
        <v>8341</v>
      </c>
      <c r="Q542" s="871" t="s">
        <v>6952</v>
      </c>
      <c r="R542" s="871" t="s">
        <v>6952</v>
      </c>
      <c r="S542" s="871" t="s">
        <v>8600</v>
      </c>
      <c r="T542" s="453">
        <v>44070</v>
      </c>
      <c r="U542" s="871" t="s">
        <v>6952</v>
      </c>
      <c r="V542" s="871" t="s">
        <v>6952</v>
      </c>
      <c r="W542" s="871">
        <v>0</v>
      </c>
      <c r="X542" s="871" t="s">
        <v>6956</v>
      </c>
      <c r="Y542" s="871" t="s">
        <v>326</v>
      </c>
    </row>
    <row r="543" spans="1:25" ht="118.5" customHeight="1">
      <c r="A543" s="871">
        <v>2019</v>
      </c>
      <c r="B543" s="451" t="s">
        <v>8660</v>
      </c>
      <c r="C543" s="271" t="s">
        <v>5482</v>
      </c>
      <c r="D543" s="451" t="s">
        <v>6846</v>
      </c>
      <c r="E543" s="271" t="s">
        <v>6949</v>
      </c>
      <c r="F543" s="451" t="s">
        <v>8661</v>
      </c>
      <c r="G543" s="446">
        <v>30000000</v>
      </c>
      <c r="H543" s="447">
        <v>30000000</v>
      </c>
      <c r="I543" s="871" t="s">
        <v>6952</v>
      </c>
      <c r="J543" s="871" t="s">
        <v>6952</v>
      </c>
      <c r="K543" s="452">
        <v>6</v>
      </c>
      <c r="L543" s="453">
        <v>43532</v>
      </c>
      <c r="M543" s="453">
        <v>43714</v>
      </c>
      <c r="N543" s="871" t="s">
        <v>6952</v>
      </c>
      <c r="O543" s="871">
        <v>0</v>
      </c>
      <c r="P543" s="871" t="s">
        <v>8341</v>
      </c>
      <c r="Q543" s="871" t="s">
        <v>6952</v>
      </c>
      <c r="R543" s="871" t="s">
        <v>6952</v>
      </c>
      <c r="S543" s="871" t="s">
        <v>8600</v>
      </c>
      <c r="T543" s="453">
        <v>43902</v>
      </c>
      <c r="U543" s="871" t="s">
        <v>6952</v>
      </c>
      <c r="V543" s="871" t="s">
        <v>6952</v>
      </c>
      <c r="W543" s="871" t="s">
        <v>8344</v>
      </c>
      <c r="X543" s="871" t="s">
        <v>6956</v>
      </c>
      <c r="Y543" s="871" t="s">
        <v>326</v>
      </c>
    </row>
    <row r="544" spans="1:25" ht="118.5" customHeight="1">
      <c r="A544" s="871">
        <v>2019</v>
      </c>
      <c r="B544" s="451" t="s">
        <v>8557</v>
      </c>
      <c r="C544" s="271" t="s">
        <v>5453</v>
      </c>
      <c r="D544" s="451" t="s">
        <v>8338</v>
      </c>
      <c r="E544" s="271" t="s">
        <v>6949</v>
      </c>
      <c r="F544" s="451" t="s">
        <v>8662</v>
      </c>
      <c r="G544" s="446">
        <v>15300000</v>
      </c>
      <c r="H544" s="447">
        <v>15300000</v>
      </c>
      <c r="I544" s="871" t="s">
        <v>6952</v>
      </c>
      <c r="J544" s="871" t="s">
        <v>6952</v>
      </c>
      <c r="K544" s="452">
        <v>9</v>
      </c>
      <c r="L544" s="453">
        <v>43537</v>
      </c>
      <c r="M544" s="453">
        <v>43810</v>
      </c>
      <c r="N544" s="871" t="s">
        <v>6952</v>
      </c>
      <c r="O544" s="871">
        <v>0</v>
      </c>
      <c r="P544" s="871" t="s">
        <v>8341</v>
      </c>
      <c r="Q544" s="871" t="s">
        <v>6952</v>
      </c>
      <c r="R544" s="871" t="s">
        <v>6952</v>
      </c>
      <c r="S544" s="871" t="s">
        <v>8600</v>
      </c>
      <c r="T544" s="453">
        <v>44012</v>
      </c>
      <c r="U544" s="871" t="s">
        <v>6952</v>
      </c>
      <c r="V544" s="871" t="s">
        <v>6952</v>
      </c>
      <c r="W544" s="871" t="s">
        <v>8344</v>
      </c>
      <c r="X544" s="871" t="s">
        <v>6956</v>
      </c>
      <c r="Y544" s="871" t="s">
        <v>326</v>
      </c>
    </row>
    <row r="545" spans="1:25" ht="118.5" customHeight="1">
      <c r="A545" s="871">
        <v>2019</v>
      </c>
      <c r="B545" s="451" t="s">
        <v>8663</v>
      </c>
      <c r="C545" s="271" t="s">
        <v>5483</v>
      </c>
      <c r="D545" s="451" t="s">
        <v>6846</v>
      </c>
      <c r="E545" s="271" t="s">
        <v>6949</v>
      </c>
      <c r="F545" s="451" t="s">
        <v>8664</v>
      </c>
      <c r="G545" s="446">
        <v>42000000</v>
      </c>
      <c r="H545" s="447">
        <v>42000000</v>
      </c>
      <c r="I545" s="871" t="s">
        <v>6952</v>
      </c>
      <c r="J545" s="871" t="s">
        <v>6952</v>
      </c>
      <c r="K545" s="452">
        <v>7</v>
      </c>
      <c r="L545" s="453">
        <v>43539</v>
      </c>
      <c r="M545" s="453">
        <v>43844</v>
      </c>
      <c r="N545" s="871" t="s">
        <v>6952</v>
      </c>
      <c r="O545" s="871">
        <v>0</v>
      </c>
      <c r="P545" s="871" t="s">
        <v>8341</v>
      </c>
      <c r="Q545" s="871" t="s">
        <v>6952</v>
      </c>
      <c r="R545" s="871" t="s">
        <v>6952</v>
      </c>
      <c r="S545" s="871" t="s">
        <v>8342</v>
      </c>
      <c r="T545" s="453" t="s">
        <v>8665</v>
      </c>
      <c r="U545" s="453" t="s">
        <v>325</v>
      </c>
      <c r="V545" s="871" t="s">
        <v>8666</v>
      </c>
      <c r="W545" s="871" t="s">
        <v>326</v>
      </c>
      <c r="X545" s="871" t="s">
        <v>6980</v>
      </c>
      <c r="Y545" s="871" t="s">
        <v>326</v>
      </c>
    </row>
    <row r="546" spans="1:25" ht="118.5" customHeight="1">
      <c r="A546" s="871">
        <v>2019</v>
      </c>
      <c r="B546" s="451" t="s">
        <v>8667</v>
      </c>
      <c r="C546" s="271" t="s">
        <v>5484</v>
      </c>
      <c r="D546" s="451" t="s">
        <v>6810</v>
      </c>
      <c r="E546" s="271" t="s">
        <v>6949</v>
      </c>
      <c r="F546" s="451" t="s">
        <v>5678</v>
      </c>
      <c r="G546" s="446">
        <v>17000000</v>
      </c>
      <c r="H546" s="447">
        <v>25500000</v>
      </c>
      <c r="I546" s="871" t="s">
        <v>6952</v>
      </c>
      <c r="J546" s="871" t="s">
        <v>6952</v>
      </c>
      <c r="K546" s="452">
        <v>12.5</v>
      </c>
      <c r="L546" s="453">
        <v>43542</v>
      </c>
      <c r="M546" s="453">
        <v>43921</v>
      </c>
      <c r="N546" s="871" t="s">
        <v>8668</v>
      </c>
      <c r="O546" s="871">
        <v>3</v>
      </c>
      <c r="P546" s="871" t="s">
        <v>8341</v>
      </c>
      <c r="Q546" s="871" t="s">
        <v>6952</v>
      </c>
      <c r="R546" s="871" t="s">
        <v>6952</v>
      </c>
      <c r="S546" s="871" t="s">
        <v>8600</v>
      </c>
      <c r="T546" s="453">
        <v>44104</v>
      </c>
      <c r="U546" s="871" t="s">
        <v>6952</v>
      </c>
      <c r="V546" s="871" t="s">
        <v>6952</v>
      </c>
      <c r="W546" s="871">
        <v>0</v>
      </c>
      <c r="X546" s="871" t="s">
        <v>6956</v>
      </c>
      <c r="Y546" s="871" t="s">
        <v>326</v>
      </c>
    </row>
    <row r="547" spans="1:25" ht="118.5" customHeight="1">
      <c r="A547" s="871">
        <v>2019</v>
      </c>
      <c r="B547" s="451" t="s">
        <v>8669</v>
      </c>
      <c r="C547" s="271" t="s">
        <v>5485</v>
      </c>
      <c r="D547" s="451" t="s">
        <v>6846</v>
      </c>
      <c r="E547" s="271" t="s">
        <v>6949</v>
      </c>
      <c r="F547" s="451" t="s">
        <v>8670</v>
      </c>
      <c r="G547" s="446">
        <v>10800000</v>
      </c>
      <c r="H547" s="447">
        <v>16200000</v>
      </c>
      <c r="I547" s="871" t="s">
        <v>6952</v>
      </c>
      <c r="J547" s="871" t="s">
        <v>6952</v>
      </c>
      <c r="K547" s="452">
        <v>9</v>
      </c>
      <c r="L547" s="453">
        <v>43552</v>
      </c>
      <c r="M547" s="453">
        <v>43826</v>
      </c>
      <c r="N547" s="871" t="s">
        <v>8671</v>
      </c>
      <c r="O547" s="871">
        <v>3</v>
      </c>
      <c r="P547" s="871" t="s">
        <v>8341</v>
      </c>
      <c r="Q547" s="871" t="s">
        <v>6952</v>
      </c>
      <c r="R547" s="871" t="s">
        <v>6952</v>
      </c>
      <c r="S547" s="871" t="s">
        <v>8600</v>
      </c>
      <c r="T547" s="453">
        <v>44012</v>
      </c>
      <c r="U547" s="871" t="s">
        <v>6952</v>
      </c>
      <c r="V547" s="871" t="s">
        <v>6952</v>
      </c>
      <c r="W547" s="871" t="s">
        <v>8344</v>
      </c>
      <c r="X547" s="871" t="s">
        <v>6956</v>
      </c>
      <c r="Y547" s="871" t="s">
        <v>326</v>
      </c>
    </row>
    <row r="548" spans="1:25" ht="118.5" customHeight="1">
      <c r="A548" s="871">
        <v>2019</v>
      </c>
      <c r="B548" s="451" t="s">
        <v>8672</v>
      </c>
      <c r="C548" s="271" t="s">
        <v>5244</v>
      </c>
      <c r="D548" s="451" t="s">
        <v>6846</v>
      </c>
      <c r="E548" s="271" t="s">
        <v>6949</v>
      </c>
      <c r="F548" s="451" t="s">
        <v>5680</v>
      </c>
      <c r="G548" s="446">
        <v>44550000</v>
      </c>
      <c r="H548" s="447">
        <v>66825000</v>
      </c>
      <c r="I548" s="871" t="s">
        <v>6952</v>
      </c>
      <c r="J548" s="871" t="s">
        <v>6952</v>
      </c>
      <c r="K548" s="452">
        <v>13.5</v>
      </c>
      <c r="L548" s="453">
        <v>43557</v>
      </c>
      <c r="M548" s="453">
        <v>43966</v>
      </c>
      <c r="N548" s="871" t="s">
        <v>8673</v>
      </c>
      <c r="O548" s="871">
        <v>4.5</v>
      </c>
      <c r="P548" s="871" t="s">
        <v>8341</v>
      </c>
      <c r="Q548" s="871" t="s">
        <v>6952</v>
      </c>
      <c r="R548" s="871" t="s">
        <v>6952</v>
      </c>
      <c r="S548" s="871" t="s">
        <v>8600</v>
      </c>
      <c r="T548" s="453">
        <v>43649</v>
      </c>
      <c r="U548" s="871" t="s">
        <v>6952</v>
      </c>
      <c r="V548" s="871" t="s">
        <v>6952</v>
      </c>
      <c r="W548" s="871">
        <v>0</v>
      </c>
      <c r="X548" s="871" t="s">
        <v>8055</v>
      </c>
      <c r="Y548" s="871" t="s">
        <v>326</v>
      </c>
    </row>
    <row r="549" spans="1:25" ht="118.5" customHeight="1">
      <c r="A549" s="871">
        <v>2019</v>
      </c>
      <c r="B549" s="451" t="s">
        <v>8674</v>
      </c>
      <c r="C549" s="271" t="s">
        <v>5426</v>
      </c>
      <c r="D549" s="451" t="s">
        <v>6846</v>
      </c>
      <c r="E549" s="271" t="s">
        <v>6949</v>
      </c>
      <c r="F549" s="451" t="s">
        <v>8675</v>
      </c>
      <c r="G549" s="446">
        <v>32298000</v>
      </c>
      <c r="H549" s="447">
        <v>37681000</v>
      </c>
      <c r="I549" s="871" t="s">
        <v>6952</v>
      </c>
      <c r="J549" s="871" t="s">
        <v>6952</v>
      </c>
      <c r="K549" s="452">
        <v>7</v>
      </c>
      <c r="L549" s="453">
        <v>43558</v>
      </c>
      <c r="M549" s="453">
        <v>43771</v>
      </c>
      <c r="N549" s="871" t="s">
        <v>8676</v>
      </c>
      <c r="O549" s="871">
        <v>1</v>
      </c>
      <c r="P549" s="871" t="s">
        <v>8341</v>
      </c>
      <c r="Q549" s="871" t="s">
        <v>6952</v>
      </c>
      <c r="R549" s="871" t="s">
        <v>6952</v>
      </c>
      <c r="S549" s="871" t="s">
        <v>8600</v>
      </c>
      <c r="T549" s="453">
        <v>43926</v>
      </c>
      <c r="U549" s="871" t="s">
        <v>6952</v>
      </c>
      <c r="V549" s="871" t="s">
        <v>6952</v>
      </c>
      <c r="W549" s="871">
        <v>0</v>
      </c>
      <c r="X549" s="871" t="s">
        <v>6956</v>
      </c>
      <c r="Y549" s="871" t="s">
        <v>326</v>
      </c>
    </row>
    <row r="550" spans="1:25" ht="118.5" customHeight="1">
      <c r="A550" s="871">
        <v>2019</v>
      </c>
      <c r="B550" s="451" t="s">
        <v>8677</v>
      </c>
      <c r="C550" s="271" t="s">
        <v>5486</v>
      </c>
      <c r="D550" s="451" t="s">
        <v>8338</v>
      </c>
      <c r="E550" s="271" t="s">
        <v>6949</v>
      </c>
      <c r="F550" s="451" t="s">
        <v>8678</v>
      </c>
      <c r="G550" s="446">
        <v>15300000</v>
      </c>
      <c r="H550" s="447">
        <v>17000000</v>
      </c>
      <c r="I550" s="871" t="s">
        <v>6952</v>
      </c>
      <c r="J550" s="871" t="s">
        <v>6952</v>
      </c>
      <c r="K550" s="452">
        <v>10</v>
      </c>
      <c r="L550" s="453">
        <v>43559</v>
      </c>
      <c r="M550" s="453">
        <v>43861</v>
      </c>
      <c r="N550" s="871" t="s">
        <v>8395</v>
      </c>
      <c r="O550" s="871">
        <v>1</v>
      </c>
      <c r="P550" s="871" t="s">
        <v>8341</v>
      </c>
      <c r="Q550" s="871" t="s">
        <v>6952</v>
      </c>
      <c r="R550" s="871" t="s">
        <v>6952</v>
      </c>
      <c r="S550" s="871" t="s">
        <v>8600</v>
      </c>
      <c r="T550" s="453">
        <v>44048</v>
      </c>
      <c r="U550" s="871" t="s">
        <v>6952</v>
      </c>
      <c r="V550" s="871" t="s">
        <v>6952</v>
      </c>
      <c r="W550" s="871">
        <v>0</v>
      </c>
      <c r="X550" s="871" t="s">
        <v>6956</v>
      </c>
      <c r="Y550" s="871" t="s">
        <v>326</v>
      </c>
    </row>
    <row r="551" spans="1:25" ht="118.5" customHeight="1">
      <c r="A551" s="871">
        <v>2019</v>
      </c>
      <c r="B551" s="451" t="s">
        <v>8679</v>
      </c>
      <c r="C551" s="271" t="s">
        <v>5487</v>
      </c>
      <c r="D551" s="451" t="s">
        <v>7017</v>
      </c>
      <c r="E551" s="271" t="s">
        <v>6949</v>
      </c>
      <c r="F551" s="451" t="s">
        <v>8680</v>
      </c>
      <c r="G551" s="446">
        <v>11118632</v>
      </c>
      <c r="H551" s="447">
        <v>11118632</v>
      </c>
      <c r="I551" s="871" t="s">
        <v>6952</v>
      </c>
      <c r="J551" s="871" t="s">
        <v>6952</v>
      </c>
      <c r="K551" s="452">
        <v>1</v>
      </c>
      <c r="L551" s="453">
        <v>43560</v>
      </c>
      <c r="M551" s="453">
        <v>43589</v>
      </c>
      <c r="N551" s="871" t="s">
        <v>6952</v>
      </c>
      <c r="O551" s="871">
        <v>0</v>
      </c>
      <c r="P551" s="871" t="s">
        <v>8341</v>
      </c>
      <c r="Q551" s="871" t="s">
        <v>6952</v>
      </c>
      <c r="R551" s="871" t="s">
        <v>6952</v>
      </c>
      <c r="S551" s="871" t="s">
        <v>8600</v>
      </c>
      <c r="T551" s="453">
        <v>43774</v>
      </c>
      <c r="U551" s="871" t="s">
        <v>6952</v>
      </c>
      <c r="V551" s="871" t="s">
        <v>6952</v>
      </c>
      <c r="W551" s="871" t="s">
        <v>8681</v>
      </c>
      <c r="X551" s="871" t="s">
        <v>6956</v>
      </c>
      <c r="Y551" s="871" t="s">
        <v>326</v>
      </c>
    </row>
    <row r="552" spans="1:25" ht="118.5" customHeight="1">
      <c r="A552" s="871">
        <v>2019</v>
      </c>
      <c r="B552" s="451" t="s">
        <v>8682</v>
      </c>
      <c r="C552" s="271" t="s">
        <v>5488</v>
      </c>
      <c r="D552" s="451" t="s">
        <v>7017</v>
      </c>
      <c r="E552" s="271" t="s">
        <v>6949</v>
      </c>
      <c r="F552" s="451" t="s">
        <v>5682</v>
      </c>
      <c r="G552" s="446">
        <v>20000000</v>
      </c>
      <c r="H552" s="447">
        <v>25000000</v>
      </c>
      <c r="I552" s="871" t="s">
        <v>6952</v>
      </c>
      <c r="J552" s="871" t="s">
        <v>6952</v>
      </c>
      <c r="K552" s="452">
        <v>12</v>
      </c>
      <c r="L552" s="453">
        <v>43565</v>
      </c>
      <c r="M552" s="453">
        <v>43931</v>
      </c>
      <c r="N552" s="871" t="s">
        <v>8683</v>
      </c>
      <c r="O552" s="871">
        <v>0</v>
      </c>
      <c r="P552" s="871" t="s">
        <v>8341</v>
      </c>
      <c r="Q552" s="871" t="s">
        <v>6952</v>
      </c>
      <c r="R552" s="871" t="s">
        <v>6952</v>
      </c>
      <c r="S552" s="871" t="s">
        <v>8684</v>
      </c>
      <c r="T552" s="453">
        <v>44113</v>
      </c>
      <c r="U552" s="871" t="s">
        <v>6952</v>
      </c>
      <c r="V552" s="871" t="s">
        <v>6952</v>
      </c>
      <c r="W552" s="871">
        <v>0</v>
      </c>
      <c r="X552" s="871" t="s">
        <v>8055</v>
      </c>
      <c r="Y552" s="871" t="s">
        <v>326</v>
      </c>
    </row>
    <row r="553" spans="1:25" ht="118.5" customHeight="1">
      <c r="A553" s="871">
        <v>2019</v>
      </c>
      <c r="B553" s="451" t="s">
        <v>8685</v>
      </c>
      <c r="C553" s="271" t="s">
        <v>5485</v>
      </c>
      <c r="D553" s="451" t="s">
        <v>6846</v>
      </c>
      <c r="E553" s="271" t="s">
        <v>6949</v>
      </c>
      <c r="F553" s="451" t="s">
        <v>5872</v>
      </c>
      <c r="G553" s="446">
        <v>10800000</v>
      </c>
      <c r="H553" s="447">
        <v>13500000</v>
      </c>
      <c r="I553" s="871" t="s">
        <v>6952</v>
      </c>
      <c r="J553" s="871" t="s">
        <v>6952</v>
      </c>
      <c r="K553" s="452">
        <v>7.5</v>
      </c>
      <c r="L553" s="453">
        <v>43570</v>
      </c>
      <c r="M553" s="453">
        <v>43798</v>
      </c>
      <c r="N553" s="871" t="s">
        <v>8686</v>
      </c>
      <c r="O553" s="871">
        <v>1.5</v>
      </c>
      <c r="P553" s="871" t="s">
        <v>8341</v>
      </c>
      <c r="Q553" s="871" t="s">
        <v>6952</v>
      </c>
      <c r="R553" s="871" t="s">
        <v>6952</v>
      </c>
      <c r="S553" s="871" t="s">
        <v>8600</v>
      </c>
      <c r="T553" s="453">
        <v>43672</v>
      </c>
      <c r="U553" s="871" t="s">
        <v>6952</v>
      </c>
      <c r="V553" s="871" t="s">
        <v>6952</v>
      </c>
      <c r="W553" s="871" t="s">
        <v>8344</v>
      </c>
      <c r="X553" s="871" t="s">
        <v>6956</v>
      </c>
      <c r="Y553" s="871" t="s">
        <v>326</v>
      </c>
    </row>
    <row r="554" spans="1:25" ht="118.5" customHeight="1">
      <c r="A554" s="871">
        <v>2019</v>
      </c>
      <c r="B554" s="451" t="s">
        <v>8687</v>
      </c>
      <c r="C554" s="271" t="s">
        <v>5489</v>
      </c>
      <c r="D554" s="451" t="s">
        <v>6846</v>
      </c>
      <c r="E554" s="271" t="s">
        <v>6949</v>
      </c>
      <c r="F554" s="451" t="s">
        <v>8688</v>
      </c>
      <c r="G554" s="446">
        <v>10800000</v>
      </c>
      <c r="H554" s="447">
        <v>12600000</v>
      </c>
      <c r="I554" s="871" t="s">
        <v>6952</v>
      </c>
      <c r="J554" s="871" t="s">
        <v>6952</v>
      </c>
      <c r="K554" s="452">
        <v>7</v>
      </c>
      <c r="L554" s="453">
        <v>43580</v>
      </c>
      <c r="M554" s="453">
        <v>43793</v>
      </c>
      <c r="N554" s="871" t="s">
        <v>8689</v>
      </c>
      <c r="O554" s="871">
        <v>1</v>
      </c>
      <c r="P554" s="871" t="s">
        <v>8341</v>
      </c>
      <c r="Q554" s="871" t="s">
        <v>6952</v>
      </c>
      <c r="R554" s="871" t="s">
        <v>6952</v>
      </c>
      <c r="S554" s="871" t="s">
        <v>8600</v>
      </c>
      <c r="T554" s="453">
        <v>44042</v>
      </c>
      <c r="U554" s="871" t="s">
        <v>6952</v>
      </c>
      <c r="V554" s="871" t="s">
        <v>6952</v>
      </c>
      <c r="W554" s="871" t="s">
        <v>8344</v>
      </c>
      <c r="X554" s="871" t="s">
        <v>6956</v>
      </c>
      <c r="Y554" s="871" t="s">
        <v>326</v>
      </c>
    </row>
    <row r="555" spans="1:25" ht="118.5" customHeight="1">
      <c r="A555" s="871">
        <v>2019</v>
      </c>
      <c r="B555" s="451" t="s">
        <v>8690</v>
      </c>
      <c r="C555" s="271" t="s">
        <v>5485</v>
      </c>
      <c r="D555" s="451" t="s">
        <v>6846</v>
      </c>
      <c r="E555" s="271" t="s">
        <v>6949</v>
      </c>
      <c r="F555" s="451" t="s">
        <v>8691</v>
      </c>
      <c r="G555" s="446">
        <v>10800000</v>
      </c>
      <c r="H555" s="447">
        <v>16200000</v>
      </c>
      <c r="I555" s="871" t="s">
        <v>6952</v>
      </c>
      <c r="J555" s="871" t="s">
        <v>6952</v>
      </c>
      <c r="K555" s="452">
        <v>9</v>
      </c>
      <c r="L555" s="453">
        <v>43580</v>
      </c>
      <c r="M555" s="453">
        <v>43854</v>
      </c>
      <c r="N555" s="871" t="s">
        <v>8689</v>
      </c>
      <c r="O555" s="871">
        <v>3</v>
      </c>
      <c r="P555" s="871" t="s">
        <v>8341</v>
      </c>
      <c r="Q555" s="871" t="s">
        <v>6952</v>
      </c>
      <c r="R555" s="871" t="s">
        <v>6952</v>
      </c>
      <c r="S555" s="871" t="s">
        <v>8600</v>
      </c>
      <c r="T555" s="453">
        <v>44065</v>
      </c>
      <c r="U555" s="871" t="s">
        <v>6952</v>
      </c>
      <c r="V555" s="871" t="s">
        <v>6952</v>
      </c>
      <c r="W555" s="871" t="s">
        <v>8692</v>
      </c>
      <c r="X555" s="871" t="s">
        <v>6956</v>
      </c>
      <c r="Y555" s="871" t="s">
        <v>326</v>
      </c>
    </row>
    <row r="556" spans="1:25" ht="118.5" customHeight="1">
      <c r="A556" s="871">
        <v>2019</v>
      </c>
      <c r="B556" s="451" t="s">
        <v>8693</v>
      </c>
      <c r="C556" s="271" t="s">
        <v>5490</v>
      </c>
      <c r="D556" s="451" t="s">
        <v>8338</v>
      </c>
      <c r="E556" s="271" t="s">
        <v>6949</v>
      </c>
      <c r="F556" s="451" t="s">
        <v>8694</v>
      </c>
      <c r="G556" s="446">
        <v>13567488</v>
      </c>
      <c r="H556" s="447">
        <v>15828736</v>
      </c>
      <c r="I556" s="871" t="s">
        <v>6952</v>
      </c>
      <c r="J556" s="871" t="s">
        <v>6952</v>
      </c>
      <c r="K556" s="452">
        <v>7</v>
      </c>
      <c r="L556" s="453">
        <v>43577</v>
      </c>
      <c r="M556" s="453">
        <v>43790</v>
      </c>
      <c r="N556" s="871" t="s">
        <v>8695</v>
      </c>
      <c r="O556" s="871">
        <v>1</v>
      </c>
      <c r="P556" s="871" t="s">
        <v>8341</v>
      </c>
      <c r="Q556" s="871" t="s">
        <v>6952</v>
      </c>
      <c r="R556" s="871" t="s">
        <v>6952</v>
      </c>
      <c r="S556" s="871" t="s">
        <v>8600</v>
      </c>
      <c r="T556" s="453">
        <v>43973</v>
      </c>
      <c r="U556" s="871" t="s">
        <v>6952</v>
      </c>
      <c r="V556" s="871" t="s">
        <v>6952</v>
      </c>
      <c r="W556" s="871" t="s">
        <v>8344</v>
      </c>
      <c r="X556" s="871" t="s">
        <v>6956</v>
      </c>
      <c r="Y556" s="871" t="s">
        <v>326</v>
      </c>
    </row>
    <row r="557" spans="1:25" ht="118.5" customHeight="1">
      <c r="A557" s="871">
        <v>2019</v>
      </c>
      <c r="B557" s="451" t="s">
        <v>8696</v>
      </c>
      <c r="C557" s="271" t="s">
        <v>5491</v>
      </c>
      <c r="D557" s="451" t="s">
        <v>7017</v>
      </c>
      <c r="E557" s="271" t="s">
        <v>6949</v>
      </c>
      <c r="F557" s="451" t="s">
        <v>5684</v>
      </c>
      <c r="G557" s="446">
        <v>23000000</v>
      </c>
      <c r="H557" s="447">
        <v>23000000</v>
      </c>
      <c r="I557" s="871" t="s">
        <v>6952</v>
      </c>
      <c r="J557" s="871" t="s">
        <v>6952</v>
      </c>
      <c r="K557" s="452">
        <v>10</v>
      </c>
      <c r="L557" s="453">
        <v>43544</v>
      </c>
      <c r="M557" s="453">
        <v>43910</v>
      </c>
      <c r="N557" s="871" t="s">
        <v>6952</v>
      </c>
      <c r="O557" s="871">
        <v>0</v>
      </c>
      <c r="P557" s="871" t="s">
        <v>8341</v>
      </c>
      <c r="Q557" s="871" t="s">
        <v>6952</v>
      </c>
      <c r="R557" s="871" t="s">
        <v>6952</v>
      </c>
      <c r="S557" s="871" t="s">
        <v>8697</v>
      </c>
      <c r="T557" s="453">
        <v>44082</v>
      </c>
      <c r="U557" s="871" t="s">
        <v>6952</v>
      </c>
      <c r="V557" s="871" t="s">
        <v>6952</v>
      </c>
      <c r="W557" s="871">
        <v>0</v>
      </c>
      <c r="X557" s="871" t="s">
        <v>6956</v>
      </c>
      <c r="Y557" s="871" t="s">
        <v>326</v>
      </c>
    </row>
    <row r="558" spans="1:25" ht="118.5" customHeight="1">
      <c r="A558" s="871">
        <v>2019</v>
      </c>
      <c r="B558" s="451" t="s">
        <v>8698</v>
      </c>
      <c r="C558" s="271" t="s">
        <v>5492</v>
      </c>
      <c r="D558" s="451" t="s">
        <v>6846</v>
      </c>
      <c r="E558" s="271" t="s">
        <v>6949</v>
      </c>
      <c r="F558" s="451" t="s">
        <v>8699</v>
      </c>
      <c r="G558" s="446">
        <v>55076000</v>
      </c>
      <c r="H558" s="447">
        <v>55076000</v>
      </c>
      <c r="I558" s="871" t="s">
        <v>6952</v>
      </c>
      <c r="J558" s="871" t="s">
        <v>6952</v>
      </c>
      <c r="K558" s="452">
        <v>7</v>
      </c>
      <c r="L558" s="453">
        <v>43602</v>
      </c>
      <c r="M558" s="453">
        <v>43658</v>
      </c>
      <c r="N558" s="871" t="s">
        <v>6952</v>
      </c>
      <c r="O558" s="871">
        <v>0</v>
      </c>
      <c r="P558" s="871" t="s">
        <v>8341</v>
      </c>
      <c r="Q558" s="871" t="s">
        <v>6952</v>
      </c>
      <c r="R558" s="871" t="s">
        <v>6952</v>
      </c>
      <c r="S558" s="871" t="s">
        <v>8600</v>
      </c>
      <c r="T558" s="453">
        <v>44002</v>
      </c>
      <c r="U558" s="453" t="s">
        <v>325</v>
      </c>
      <c r="V558" s="871" t="s">
        <v>8700</v>
      </c>
      <c r="W558" s="871" t="s">
        <v>326</v>
      </c>
      <c r="X558" s="871" t="s">
        <v>6980</v>
      </c>
      <c r="Y558" s="871" t="s">
        <v>326</v>
      </c>
    </row>
    <row r="559" spans="1:25" ht="118.5" customHeight="1">
      <c r="A559" s="871">
        <v>2019</v>
      </c>
      <c r="B559" s="451" t="s">
        <v>8701</v>
      </c>
      <c r="C559" s="271" t="s">
        <v>5493</v>
      </c>
      <c r="D559" s="451" t="s">
        <v>6846</v>
      </c>
      <c r="E559" s="271" t="s">
        <v>6949</v>
      </c>
      <c r="F559" s="451" t="s">
        <v>8702</v>
      </c>
      <c r="G559" s="446">
        <v>31885000</v>
      </c>
      <c r="H559" s="447">
        <v>31885000</v>
      </c>
      <c r="I559" s="871" t="s">
        <v>6952</v>
      </c>
      <c r="J559" s="871" t="s">
        <v>6952</v>
      </c>
      <c r="K559" s="452">
        <v>7</v>
      </c>
      <c r="L559" s="453">
        <v>43609</v>
      </c>
      <c r="M559" s="453">
        <v>43821</v>
      </c>
      <c r="N559" s="871" t="s">
        <v>6952</v>
      </c>
      <c r="O559" s="871">
        <v>0</v>
      </c>
      <c r="P559" s="871" t="s">
        <v>8341</v>
      </c>
      <c r="Q559" s="871" t="s">
        <v>6952</v>
      </c>
      <c r="R559" s="871" t="s">
        <v>6952</v>
      </c>
      <c r="S559" s="871" t="s">
        <v>8600</v>
      </c>
      <c r="T559" s="453">
        <v>44008</v>
      </c>
      <c r="U559" s="871" t="s">
        <v>6952</v>
      </c>
      <c r="V559" s="871" t="s">
        <v>6952</v>
      </c>
      <c r="W559" s="871" t="s">
        <v>8344</v>
      </c>
      <c r="X559" s="871" t="s">
        <v>6956</v>
      </c>
      <c r="Y559" s="871" t="s">
        <v>326</v>
      </c>
    </row>
    <row r="560" spans="1:25" ht="118.5" customHeight="1">
      <c r="A560" s="871">
        <v>2019</v>
      </c>
      <c r="B560" s="451" t="s">
        <v>8703</v>
      </c>
      <c r="C560" s="271" t="s">
        <v>5494</v>
      </c>
      <c r="D560" s="451" t="s">
        <v>7017</v>
      </c>
      <c r="E560" s="271" t="s">
        <v>6949</v>
      </c>
      <c r="F560" s="451" t="s">
        <v>5686</v>
      </c>
      <c r="G560" s="446">
        <v>7803337</v>
      </c>
      <c r="H560" s="447">
        <v>7803337</v>
      </c>
      <c r="I560" s="871" t="s">
        <v>6952</v>
      </c>
      <c r="J560" s="871" t="s">
        <v>6952</v>
      </c>
      <c r="K560" s="452">
        <v>12</v>
      </c>
      <c r="L560" s="453">
        <v>43613</v>
      </c>
      <c r="M560" s="453">
        <v>43975</v>
      </c>
      <c r="N560" s="871" t="s">
        <v>6952</v>
      </c>
      <c r="O560" s="871">
        <v>0</v>
      </c>
      <c r="P560" s="871" t="s">
        <v>8341</v>
      </c>
      <c r="Q560" s="871" t="s">
        <v>6952</v>
      </c>
      <c r="R560" s="871" t="s">
        <v>6952</v>
      </c>
      <c r="S560" s="871" t="s">
        <v>8600</v>
      </c>
      <c r="T560" s="453">
        <v>44160</v>
      </c>
      <c r="U560" s="871" t="s">
        <v>6952</v>
      </c>
      <c r="V560" s="871" t="s">
        <v>6952</v>
      </c>
      <c r="W560" s="871">
        <v>0</v>
      </c>
      <c r="X560" s="871" t="s">
        <v>8055</v>
      </c>
      <c r="Y560" s="871" t="s">
        <v>326</v>
      </c>
    </row>
    <row r="561" spans="1:25" ht="118.5" customHeight="1">
      <c r="A561" s="871">
        <v>2019</v>
      </c>
      <c r="B561" s="451" t="s">
        <v>8704</v>
      </c>
      <c r="C561" s="271" t="s">
        <v>5495</v>
      </c>
      <c r="D561" s="451" t="s">
        <v>7017</v>
      </c>
      <c r="E561" s="271" t="s">
        <v>6949</v>
      </c>
      <c r="F561" s="451" t="s">
        <v>8705</v>
      </c>
      <c r="G561" s="446">
        <v>13000000</v>
      </c>
      <c r="H561" s="447">
        <v>13000000</v>
      </c>
      <c r="I561" s="871" t="s">
        <v>6952</v>
      </c>
      <c r="J561" s="871" t="s">
        <v>6952</v>
      </c>
      <c r="K561" s="452">
        <v>6</v>
      </c>
      <c r="L561" s="453">
        <v>43613</v>
      </c>
      <c r="M561" s="453">
        <v>43797</v>
      </c>
      <c r="N561" s="871" t="s">
        <v>6952</v>
      </c>
      <c r="O561" s="871">
        <v>0</v>
      </c>
      <c r="P561" s="871" t="s">
        <v>8341</v>
      </c>
      <c r="Q561" s="871" t="s">
        <v>6952</v>
      </c>
      <c r="R561" s="871" t="s">
        <v>6952</v>
      </c>
      <c r="S561" s="871" t="s">
        <v>8706</v>
      </c>
      <c r="T561" s="453" t="s">
        <v>8707</v>
      </c>
      <c r="U561" s="871" t="s">
        <v>6952</v>
      </c>
      <c r="V561" s="871" t="s">
        <v>6952</v>
      </c>
      <c r="W561" s="871" t="s">
        <v>8681</v>
      </c>
      <c r="X561" s="871" t="s">
        <v>6956</v>
      </c>
      <c r="Y561" s="871" t="s">
        <v>326</v>
      </c>
    </row>
    <row r="562" spans="1:25" ht="118.5" customHeight="1">
      <c r="A562" s="871">
        <v>2019</v>
      </c>
      <c r="B562" s="451" t="s">
        <v>8708</v>
      </c>
      <c r="C562" s="271" t="s">
        <v>5690</v>
      </c>
      <c r="D562" s="451" t="s">
        <v>6804</v>
      </c>
      <c r="E562" s="271" t="s">
        <v>6949</v>
      </c>
      <c r="F562" s="451" t="s">
        <v>5688</v>
      </c>
      <c r="G562" s="446">
        <v>515736000</v>
      </c>
      <c r="H562" s="447">
        <v>515736000</v>
      </c>
      <c r="I562" s="871" t="s">
        <v>6952</v>
      </c>
      <c r="J562" s="871" t="s">
        <v>6952</v>
      </c>
      <c r="K562" s="452">
        <v>7</v>
      </c>
      <c r="L562" s="453">
        <v>43629</v>
      </c>
      <c r="M562" s="453">
        <v>43897</v>
      </c>
      <c r="N562" s="871" t="s">
        <v>6952</v>
      </c>
      <c r="O562" s="871">
        <v>0</v>
      </c>
      <c r="P562" s="871" t="s">
        <v>8341</v>
      </c>
      <c r="Q562" s="871" t="s">
        <v>6952</v>
      </c>
      <c r="R562" s="871" t="s">
        <v>6952</v>
      </c>
      <c r="S562" s="871" t="s">
        <v>8709</v>
      </c>
      <c r="T562" s="453">
        <v>40854</v>
      </c>
      <c r="U562" s="871" t="s">
        <v>6952</v>
      </c>
      <c r="V562" s="871" t="s">
        <v>6952</v>
      </c>
      <c r="W562" s="871">
        <v>0</v>
      </c>
      <c r="X562" s="871" t="s">
        <v>8055</v>
      </c>
      <c r="Y562" s="871" t="s">
        <v>326</v>
      </c>
    </row>
    <row r="563" spans="1:25" ht="118.5" customHeight="1">
      <c r="A563" s="871">
        <v>2019</v>
      </c>
      <c r="B563" s="451" t="s">
        <v>8710</v>
      </c>
      <c r="C563" s="271" t="s">
        <v>5497</v>
      </c>
      <c r="D563" s="451" t="s">
        <v>6856</v>
      </c>
      <c r="E563" s="271" t="s">
        <v>6949</v>
      </c>
      <c r="F563" s="451" t="s">
        <v>5691</v>
      </c>
      <c r="G563" s="468" t="s">
        <v>8711</v>
      </c>
      <c r="H563" s="447" t="s">
        <v>6952</v>
      </c>
      <c r="I563" s="871" t="s">
        <v>6952</v>
      </c>
      <c r="J563" s="871" t="s">
        <v>6952</v>
      </c>
      <c r="K563" s="452">
        <v>60</v>
      </c>
      <c r="L563" s="453">
        <v>43678</v>
      </c>
      <c r="M563" s="453">
        <v>45504</v>
      </c>
      <c r="N563" s="871" t="s">
        <v>6952</v>
      </c>
      <c r="O563" s="871">
        <v>0</v>
      </c>
      <c r="P563" s="871" t="s">
        <v>8341</v>
      </c>
      <c r="Q563" s="871" t="s">
        <v>6952</v>
      </c>
      <c r="R563" s="871" t="s">
        <v>6952</v>
      </c>
      <c r="S563" s="871" t="s">
        <v>8712</v>
      </c>
      <c r="T563" s="453" t="s">
        <v>6952</v>
      </c>
      <c r="U563" s="871" t="s">
        <v>6952</v>
      </c>
      <c r="V563" s="871" t="s">
        <v>6952</v>
      </c>
      <c r="W563" s="871" t="s">
        <v>326</v>
      </c>
      <c r="X563" s="871" t="s">
        <v>8055</v>
      </c>
      <c r="Y563" s="871" t="s">
        <v>326</v>
      </c>
    </row>
    <row r="564" spans="1:25" ht="118.5" customHeight="1">
      <c r="A564" s="871">
        <v>2019</v>
      </c>
      <c r="B564" s="451" t="s">
        <v>8713</v>
      </c>
      <c r="C564" s="271" t="s">
        <v>5498</v>
      </c>
      <c r="D564" s="451" t="s">
        <v>6841</v>
      </c>
      <c r="E564" s="271" t="s">
        <v>6949</v>
      </c>
      <c r="F564" s="451" t="s">
        <v>5693</v>
      </c>
      <c r="G564" s="446">
        <v>15966468</v>
      </c>
      <c r="H564" s="447">
        <v>15966468</v>
      </c>
      <c r="I564" s="871" t="s">
        <v>6952</v>
      </c>
      <c r="J564" s="871" t="s">
        <v>6952</v>
      </c>
      <c r="K564" s="452">
        <v>12</v>
      </c>
      <c r="L564" s="453">
        <v>43678</v>
      </c>
      <c r="M564" s="453">
        <v>44044</v>
      </c>
      <c r="N564" s="871" t="s">
        <v>6952</v>
      </c>
      <c r="O564" s="871">
        <v>0</v>
      </c>
      <c r="P564" s="871" t="s">
        <v>8341</v>
      </c>
      <c r="Q564" s="871" t="s">
        <v>6952</v>
      </c>
      <c r="R564" s="871" t="s">
        <v>6952</v>
      </c>
      <c r="S564" s="871" t="s">
        <v>8600</v>
      </c>
      <c r="T564" s="453" t="s">
        <v>8714</v>
      </c>
      <c r="U564" s="871" t="s">
        <v>6952</v>
      </c>
      <c r="V564" s="871" t="s">
        <v>6952</v>
      </c>
      <c r="W564" s="871" t="s">
        <v>326</v>
      </c>
      <c r="X564" s="871" t="s">
        <v>6956</v>
      </c>
      <c r="Y564" s="871" t="s">
        <v>326</v>
      </c>
    </row>
    <row r="565" spans="1:25" ht="118.5" customHeight="1">
      <c r="A565" s="871">
        <v>2019</v>
      </c>
      <c r="B565" s="451" t="s">
        <v>8715</v>
      </c>
      <c r="C565" s="271" t="s">
        <v>5499</v>
      </c>
      <c r="D565" s="451" t="s">
        <v>6841</v>
      </c>
      <c r="E565" s="271" t="s">
        <v>6949</v>
      </c>
      <c r="F565" s="451" t="s">
        <v>5695</v>
      </c>
      <c r="G565" s="446">
        <v>224396500</v>
      </c>
      <c r="H565" s="447">
        <v>205000000</v>
      </c>
      <c r="I565" s="871" t="s">
        <v>6952</v>
      </c>
      <c r="J565" s="871" t="s">
        <v>6952</v>
      </c>
      <c r="K565" s="452">
        <v>6</v>
      </c>
      <c r="L565" s="453">
        <v>43704</v>
      </c>
      <c r="M565" s="453">
        <v>43887</v>
      </c>
      <c r="N565" s="871" t="s">
        <v>6952</v>
      </c>
      <c r="O565" s="871">
        <v>0</v>
      </c>
      <c r="P565" s="871" t="s">
        <v>8341</v>
      </c>
      <c r="Q565" s="871" t="s">
        <v>6952</v>
      </c>
      <c r="R565" s="871" t="s">
        <v>6952</v>
      </c>
      <c r="S565" s="871" t="s">
        <v>8709</v>
      </c>
      <c r="T565" s="453">
        <v>44070</v>
      </c>
      <c r="U565" s="871" t="s">
        <v>6952</v>
      </c>
      <c r="V565" s="871" t="s">
        <v>6952</v>
      </c>
      <c r="W565" s="871">
        <v>0</v>
      </c>
      <c r="X565" s="871" t="s">
        <v>8055</v>
      </c>
      <c r="Y565" s="871" t="s">
        <v>326</v>
      </c>
    </row>
    <row r="566" spans="1:25" ht="118.5" customHeight="1">
      <c r="A566" s="871">
        <v>2019</v>
      </c>
      <c r="B566" s="451" t="s">
        <v>8716</v>
      </c>
      <c r="C566" s="271" t="s">
        <v>5699</v>
      </c>
      <c r="D566" s="451" t="s">
        <v>6841</v>
      </c>
      <c r="E566" s="271" t="s">
        <v>6949</v>
      </c>
      <c r="F566" s="451" t="s">
        <v>5697</v>
      </c>
      <c r="G566" s="446">
        <v>168320401</v>
      </c>
      <c r="H566" s="447" t="s">
        <v>6952</v>
      </c>
      <c r="I566" s="871" t="s">
        <v>6952</v>
      </c>
      <c r="J566" s="871" t="s">
        <v>6952</v>
      </c>
      <c r="K566" s="452">
        <v>8.2100000000000009</v>
      </c>
      <c r="L566" s="453">
        <v>43648</v>
      </c>
      <c r="M566" s="453">
        <v>43911</v>
      </c>
      <c r="N566" s="871" t="s">
        <v>6952</v>
      </c>
      <c r="O566" s="871">
        <v>2.2100000000000009</v>
      </c>
      <c r="P566" s="871" t="s">
        <v>8341</v>
      </c>
      <c r="Q566" s="871" t="s">
        <v>6952</v>
      </c>
      <c r="R566" s="871" t="s">
        <v>6952</v>
      </c>
      <c r="S566" s="871" t="s">
        <v>8600</v>
      </c>
      <c r="T566" s="453">
        <v>44007</v>
      </c>
      <c r="U566" s="871" t="s">
        <v>6952</v>
      </c>
      <c r="V566" s="871" t="s">
        <v>6952</v>
      </c>
      <c r="W566" s="871" t="s">
        <v>6952</v>
      </c>
      <c r="X566" s="871" t="s">
        <v>8055</v>
      </c>
      <c r="Y566" s="871" t="s">
        <v>326</v>
      </c>
    </row>
    <row r="567" spans="1:25" ht="118.5" customHeight="1">
      <c r="A567" s="871">
        <v>2019</v>
      </c>
      <c r="B567" s="451" t="s">
        <v>8717</v>
      </c>
      <c r="C567" s="271" t="s">
        <v>5501</v>
      </c>
      <c r="D567" s="451" t="s">
        <v>8338</v>
      </c>
      <c r="E567" s="271" t="s">
        <v>6949</v>
      </c>
      <c r="F567" s="451" t="s">
        <v>8718</v>
      </c>
      <c r="G567" s="446">
        <v>7949800</v>
      </c>
      <c r="H567" s="447">
        <v>11195968.333333332</v>
      </c>
      <c r="I567" s="871" t="s">
        <v>6952</v>
      </c>
      <c r="J567" s="871" t="s">
        <v>6952</v>
      </c>
      <c r="K567" s="452">
        <v>5.63</v>
      </c>
      <c r="L567" s="453">
        <v>43651</v>
      </c>
      <c r="M567" s="453">
        <v>43822</v>
      </c>
      <c r="N567" s="871" t="s">
        <v>8719</v>
      </c>
      <c r="O567" s="871">
        <v>1.63</v>
      </c>
      <c r="P567" s="871" t="s">
        <v>8341</v>
      </c>
      <c r="Q567" s="871" t="s">
        <v>6952</v>
      </c>
      <c r="R567" s="871" t="s">
        <v>6952</v>
      </c>
      <c r="S567" s="871" t="s">
        <v>8600</v>
      </c>
      <c r="T567" s="453">
        <v>44007</v>
      </c>
      <c r="U567" s="871" t="s">
        <v>6952</v>
      </c>
      <c r="V567" s="871" t="s">
        <v>6952</v>
      </c>
      <c r="W567" s="871" t="s">
        <v>8344</v>
      </c>
      <c r="X567" s="871" t="s">
        <v>6956</v>
      </c>
      <c r="Y567" s="871" t="s">
        <v>326</v>
      </c>
    </row>
    <row r="568" spans="1:25" ht="118.5" customHeight="1">
      <c r="A568" s="871">
        <v>2019</v>
      </c>
      <c r="B568" s="451" t="s">
        <v>8720</v>
      </c>
      <c r="C568" s="271" t="s">
        <v>5501</v>
      </c>
      <c r="D568" s="451" t="s">
        <v>8338</v>
      </c>
      <c r="E568" s="271" t="s">
        <v>6949</v>
      </c>
      <c r="F568" s="451" t="s">
        <v>8721</v>
      </c>
      <c r="G568" s="446">
        <v>7949800</v>
      </c>
      <c r="H568" s="447">
        <v>11195968.333333332</v>
      </c>
      <c r="I568" s="871" t="s">
        <v>6952</v>
      </c>
      <c r="J568" s="871" t="s">
        <v>6952</v>
      </c>
      <c r="K568" s="452">
        <v>5.63</v>
      </c>
      <c r="L568" s="453">
        <v>43651</v>
      </c>
      <c r="M568" s="453">
        <v>43822</v>
      </c>
      <c r="N568" s="871" t="s">
        <v>8719</v>
      </c>
      <c r="O568" s="871">
        <v>1.63</v>
      </c>
      <c r="P568" s="871" t="s">
        <v>8341</v>
      </c>
      <c r="Q568" s="871" t="s">
        <v>6952</v>
      </c>
      <c r="R568" s="871" t="s">
        <v>6952</v>
      </c>
      <c r="S568" s="871" t="s">
        <v>8600</v>
      </c>
      <c r="T568" s="453">
        <v>44007</v>
      </c>
      <c r="U568" s="871" t="s">
        <v>6952</v>
      </c>
      <c r="V568" s="871" t="s">
        <v>6952</v>
      </c>
      <c r="W568" s="871" t="s">
        <v>8344</v>
      </c>
      <c r="X568" s="871" t="s">
        <v>6956</v>
      </c>
      <c r="Y568" s="871" t="s">
        <v>326</v>
      </c>
    </row>
    <row r="569" spans="1:25" ht="118.5" customHeight="1">
      <c r="A569" s="871">
        <v>2019</v>
      </c>
      <c r="B569" s="451" t="s">
        <v>8722</v>
      </c>
      <c r="C569" s="271" t="s">
        <v>5501</v>
      </c>
      <c r="D569" s="451" t="s">
        <v>8338</v>
      </c>
      <c r="E569" s="271" t="s">
        <v>6949</v>
      </c>
      <c r="F569" s="451" t="s">
        <v>8723</v>
      </c>
      <c r="G569" s="446">
        <v>7949800</v>
      </c>
      <c r="H569" s="447">
        <v>11195968.333333332</v>
      </c>
      <c r="I569" s="871" t="s">
        <v>6952</v>
      </c>
      <c r="J569" s="871" t="s">
        <v>6952</v>
      </c>
      <c r="K569" s="452">
        <v>5.63</v>
      </c>
      <c r="L569" s="453">
        <v>43651</v>
      </c>
      <c r="M569" s="453">
        <v>43822</v>
      </c>
      <c r="N569" s="871" t="s">
        <v>8724</v>
      </c>
      <c r="O569" s="871">
        <v>1.63</v>
      </c>
      <c r="P569" s="871" t="s">
        <v>8341</v>
      </c>
      <c r="Q569" s="871" t="s">
        <v>6952</v>
      </c>
      <c r="R569" s="871" t="s">
        <v>6952</v>
      </c>
      <c r="S569" s="871" t="s">
        <v>8600</v>
      </c>
      <c r="T569" s="453">
        <v>44007</v>
      </c>
      <c r="U569" s="871" t="s">
        <v>6952</v>
      </c>
      <c r="V569" s="871" t="s">
        <v>6952</v>
      </c>
      <c r="W569" s="871" t="s">
        <v>8344</v>
      </c>
      <c r="X569" s="871" t="s">
        <v>6956</v>
      </c>
      <c r="Y569" s="871" t="s">
        <v>326</v>
      </c>
    </row>
    <row r="570" spans="1:25" ht="118.5" customHeight="1">
      <c r="A570" s="871">
        <v>2019</v>
      </c>
      <c r="B570" s="451" t="s">
        <v>8725</v>
      </c>
      <c r="C570" s="271" t="s">
        <v>5501</v>
      </c>
      <c r="D570" s="451" t="s">
        <v>8338</v>
      </c>
      <c r="E570" s="271" t="s">
        <v>6949</v>
      </c>
      <c r="F570" s="451" t="s">
        <v>5874</v>
      </c>
      <c r="G570" s="446">
        <v>7949800</v>
      </c>
      <c r="H570" s="447">
        <v>11195968</v>
      </c>
      <c r="I570" s="871" t="s">
        <v>6952</v>
      </c>
      <c r="J570" s="871" t="s">
        <v>6952</v>
      </c>
      <c r="K570" s="452">
        <v>6.13</v>
      </c>
      <c r="L570" s="453">
        <v>43651</v>
      </c>
      <c r="M570" s="453">
        <v>43822</v>
      </c>
      <c r="N570" s="871" t="s">
        <v>8726</v>
      </c>
      <c r="O570" s="871">
        <v>2.13</v>
      </c>
      <c r="P570" s="871" t="s">
        <v>8341</v>
      </c>
      <c r="Q570" s="871" t="s">
        <v>6952</v>
      </c>
      <c r="R570" s="871" t="s">
        <v>6952</v>
      </c>
      <c r="S570" s="871" t="s">
        <v>8600</v>
      </c>
      <c r="T570" s="453">
        <v>44007</v>
      </c>
      <c r="U570" s="871" t="s">
        <v>6952</v>
      </c>
      <c r="V570" s="871" t="s">
        <v>6952</v>
      </c>
      <c r="W570" s="871" t="s">
        <v>8344</v>
      </c>
      <c r="X570" s="871" t="s">
        <v>6956</v>
      </c>
      <c r="Y570" s="871" t="s">
        <v>326</v>
      </c>
    </row>
    <row r="571" spans="1:25" ht="118.5" customHeight="1">
      <c r="A571" s="871">
        <v>2019</v>
      </c>
      <c r="B571" s="451" t="s">
        <v>8727</v>
      </c>
      <c r="C571" s="271" t="s">
        <v>5503</v>
      </c>
      <c r="D571" s="451" t="s">
        <v>8338</v>
      </c>
      <c r="E571" s="271" t="s">
        <v>6949</v>
      </c>
      <c r="F571" s="451" t="s">
        <v>8728</v>
      </c>
      <c r="G571" s="446">
        <v>13250000</v>
      </c>
      <c r="H571" s="447">
        <v>13250000</v>
      </c>
      <c r="I571" s="871" t="s">
        <v>6952</v>
      </c>
      <c r="J571" s="871" t="s">
        <v>6952</v>
      </c>
      <c r="K571" s="452">
        <v>4</v>
      </c>
      <c r="L571" s="453">
        <v>43654</v>
      </c>
      <c r="M571" s="453">
        <v>43776</v>
      </c>
      <c r="N571" s="871" t="s">
        <v>6952</v>
      </c>
      <c r="O571" s="871">
        <v>0</v>
      </c>
      <c r="P571" s="871" t="s">
        <v>8341</v>
      </c>
      <c r="Q571" s="871" t="s">
        <v>6952</v>
      </c>
      <c r="R571" s="871" t="s">
        <v>6952</v>
      </c>
      <c r="S571" s="871" t="s">
        <v>8600</v>
      </c>
      <c r="T571" s="453">
        <v>43948</v>
      </c>
      <c r="U571" s="871" t="s">
        <v>6952</v>
      </c>
      <c r="V571" s="871" t="s">
        <v>6952</v>
      </c>
      <c r="W571" s="871" t="s">
        <v>8344</v>
      </c>
      <c r="X571" s="871" t="s">
        <v>6956</v>
      </c>
      <c r="Y571" s="871" t="s">
        <v>326</v>
      </c>
    </row>
    <row r="572" spans="1:25" ht="118.5" customHeight="1">
      <c r="A572" s="871">
        <v>2019</v>
      </c>
      <c r="B572" s="451" t="s">
        <v>8729</v>
      </c>
      <c r="C572" s="271" t="s">
        <v>5501</v>
      </c>
      <c r="D572" s="451" t="s">
        <v>8338</v>
      </c>
      <c r="E572" s="271" t="s">
        <v>6949</v>
      </c>
      <c r="F572" s="451" t="s">
        <v>5982</v>
      </c>
      <c r="G572" s="446">
        <v>7949800</v>
      </c>
      <c r="H572" s="447">
        <v>11195968.333333332</v>
      </c>
      <c r="I572" s="871" t="s">
        <v>6952</v>
      </c>
      <c r="J572" s="871" t="s">
        <v>6952</v>
      </c>
      <c r="K572" s="452">
        <v>5.63</v>
      </c>
      <c r="L572" s="453">
        <v>43651</v>
      </c>
      <c r="M572" s="453">
        <v>43822</v>
      </c>
      <c r="N572" s="871" t="s">
        <v>8730</v>
      </c>
      <c r="O572" s="871">
        <v>1.63</v>
      </c>
      <c r="P572" s="871" t="s">
        <v>8341</v>
      </c>
      <c r="Q572" s="871" t="s">
        <v>6952</v>
      </c>
      <c r="R572" s="871" t="s">
        <v>6952</v>
      </c>
      <c r="S572" s="871" t="s">
        <v>8600</v>
      </c>
      <c r="T572" s="453">
        <v>44007</v>
      </c>
      <c r="U572" s="871" t="s">
        <v>6952</v>
      </c>
      <c r="V572" s="871" t="s">
        <v>6952</v>
      </c>
      <c r="W572" s="871" t="s">
        <v>8344</v>
      </c>
      <c r="X572" s="871" t="s">
        <v>6956</v>
      </c>
      <c r="Y572" s="871" t="s">
        <v>326</v>
      </c>
    </row>
    <row r="573" spans="1:25" ht="118.5" customHeight="1">
      <c r="A573" s="871">
        <v>2019</v>
      </c>
      <c r="B573" s="451" t="s">
        <v>8731</v>
      </c>
      <c r="C573" s="271" t="s">
        <v>5501</v>
      </c>
      <c r="D573" s="451" t="s">
        <v>8338</v>
      </c>
      <c r="E573" s="271" t="s">
        <v>6949</v>
      </c>
      <c r="F573" s="451" t="s">
        <v>8732</v>
      </c>
      <c r="G573" s="446">
        <v>7949800</v>
      </c>
      <c r="H573" s="447">
        <v>11195968.333333332</v>
      </c>
      <c r="I573" s="871" t="s">
        <v>6952</v>
      </c>
      <c r="J573" s="871" t="s">
        <v>6952</v>
      </c>
      <c r="K573" s="452">
        <v>5.63</v>
      </c>
      <c r="L573" s="453">
        <v>43651</v>
      </c>
      <c r="M573" s="453">
        <v>43822</v>
      </c>
      <c r="N573" s="871" t="s">
        <v>8733</v>
      </c>
      <c r="O573" s="871">
        <v>1.63</v>
      </c>
      <c r="P573" s="871" t="s">
        <v>8341</v>
      </c>
      <c r="Q573" s="871" t="s">
        <v>6952</v>
      </c>
      <c r="R573" s="871" t="s">
        <v>6952</v>
      </c>
      <c r="S573" s="871" t="s">
        <v>8600</v>
      </c>
      <c r="T573" s="453">
        <v>44007</v>
      </c>
      <c r="U573" s="871" t="s">
        <v>6952</v>
      </c>
      <c r="V573" s="871" t="s">
        <v>6952</v>
      </c>
      <c r="W573" s="871" t="s">
        <v>8344</v>
      </c>
      <c r="X573" s="871" t="s">
        <v>6956</v>
      </c>
      <c r="Y573" s="871" t="s">
        <v>326</v>
      </c>
    </row>
    <row r="574" spans="1:25" ht="118.5" customHeight="1">
      <c r="A574" s="871">
        <v>2019</v>
      </c>
      <c r="B574" s="451" t="s">
        <v>8734</v>
      </c>
      <c r="C574" s="271" t="s">
        <v>5501</v>
      </c>
      <c r="D574" s="451" t="s">
        <v>8338</v>
      </c>
      <c r="E574" s="271" t="s">
        <v>6949</v>
      </c>
      <c r="F574" s="451" t="s">
        <v>8735</v>
      </c>
      <c r="G574" s="446">
        <v>7949800</v>
      </c>
      <c r="H574" s="447">
        <v>9936800</v>
      </c>
      <c r="I574" s="871" t="s">
        <v>6952</v>
      </c>
      <c r="J574" s="871" t="s">
        <v>6952</v>
      </c>
      <c r="K574" s="452">
        <v>5</v>
      </c>
      <c r="L574" s="453">
        <v>43651</v>
      </c>
      <c r="M574" s="453">
        <v>43835</v>
      </c>
      <c r="N574" s="871" t="s">
        <v>8736</v>
      </c>
      <c r="O574" s="871">
        <v>1</v>
      </c>
      <c r="P574" s="871" t="s">
        <v>8341</v>
      </c>
      <c r="Q574" s="871" t="s">
        <v>6952</v>
      </c>
      <c r="R574" s="871" t="s">
        <v>6952</v>
      </c>
      <c r="S574" s="871" t="s">
        <v>8600</v>
      </c>
      <c r="T574" s="453">
        <v>44007</v>
      </c>
      <c r="U574" s="871" t="s">
        <v>6952</v>
      </c>
      <c r="V574" s="871" t="s">
        <v>6952</v>
      </c>
      <c r="W574" s="871" t="s">
        <v>8344</v>
      </c>
      <c r="X574" s="871" t="s">
        <v>6956</v>
      </c>
      <c r="Y574" s="871" t="s">
        <v>326</v>
      </c>
    </row>
    <row r="575" spans="1:25" ht="118.5" customHeight="1">
      <c r="A575" s="871">
        <v>2019</v>
      </c>
      <c r="B575" s="451" t="s">
        <v>8737</v>
      </c>
      <c r="C575" s="271" t="s">
        <v>5503</v>
      </c>
      <c r="D575" s="451" t="s">
        <v>8338</v>
      </c>
      <c r="E575" s="271" t="s">
        <v>6949</v>
      </c>
      <c r="F575" s="451" t="s">
        <v>8738</v>
      </c>
      <c r="G575" s="446">
        <v>13250000</v>
      </c>
      <c r="H575" s="447">
        <v>13250000</v>
      </c>
      <c r="I575" s="871" t="s">
        <v>6952</v>
      </c>
      <c r="J575" s="871" t="s">
        <v>6952</v>
      </c>
      <c r="K575" s="452">
        <v>4</v>
      </c>
      <c r="L575" s="453">
        <v>43654</v>
      </c>
      <c r="M575" s="453">
        <v>43776</v>
      </c>
      <c r="N575" s="871" t="s">
        <v>6952</v>
      </c>
      <c r="O575" s="871">
        <v>0</v>
      </c>
      <c r="P575" s="871" t="s">
        <v>8341</v>
      </c>
      <c r="Q575" s="871" t="s">
        <v>6952</v>
      </c>
      <c r="R575" s="871" t="s">
        <v>6952</v>
      </c>
      <c r="S575" s="871" t="s">
        <v>8600</v>
      </c>
      <c r="T575" s="453">
        <v>43949</v>
      </c>
      <c r="U575" s="871" t="s">
        <v>6952</v>
      </c>
      <c r="V575" s="871" t="s">
        <v>6952</v>
      </c>
      <c r="W575" s="871" t="s">
        <v>8344</v>
      </c>
      <c r="X575" s="871" t="s">
        <v>6956</v>
      </c>
      <c r="Y575" s="871" t="s">
        <v>326</v>
      </c>
    </row>
    <row r="576" spans="1:25" ht="118.5" customHeight="1">
      <c r="A576" s="871">
        <v>2019</v>
      </c>
      <c r="B576" s="451" t="s">
        <v>8739</v>
      </c>
      <c r="C576" s="271" t="s">
        <v>5504</v>
      </c>
      <c r="D576" s="451" t="s">
        <v>6846</v>
      </c>
      <c r="E576" s="271" t="s">
        <v>6949</v>
      </c>
      <c r="F576" s="451" t="s">
        <v>5781</v>
      </c>
      <c r="G576" s="446">
        <v>13250000</v>
      </c>
      <c r="H576" s="447">
        <v>27000000</v>
      </c>
      <c r="I576" s="871" t="s">
        <v>6952</v>
      </c>
      <c r="J576" s="871" t="s">
        <v>6952</v>
      </c>
      <c r="K576" s="452">
        <v>6</v>
      </c>
      <c r="L576" s="453">
        <v>43654</v>
      </c>
      <c r="M576" s="453">
        <v>43837</v>
      </c>
      <c r="N576" s="871" t="s">
        <v>8740</v>
      </c>
      <c r="O576" s="871">
        <v>2</v>
      </c>
      <c r="P576" s="871" t="s">
        <v>8341</v>
      </c>
      <c r="Q576" s="871" t="s">
        <v>6952</v>
      </c>
      <c r="R576" s="871" t="s">
        <v>6952</v>
      </c>
      <c r="S576" s="871" t="s">
        <v>8600</v>
      </c>
      <c r="T576" s="453">
        <v>43949</v>
      </c>
      <c r="U576" s="871" t="s">
        <v>6952</v>
      </c>
      <c r="V576" s="871" t="s">
        <v>6952</v>
      </c>
      <c r="W576" s="871" t="s">
        <v>8344</v>
      </c>
      <c r="X576" s="871" t="s">
        <v>6956</v>
      </c>
      <c r="Y576" s="871" t="s">
        <v>326</v>
      </c>
    </row>
    <row r="577" spans="1:25" ht="118.5" customHeight="1">
      <c r="A577" s="871">
        <v>2019</v>
      </c>
      <c r="B577" s="451" t="s">
        <v>8741</v>
      </c>
      <c r="C577" s="271" t="s">
        <v>5501</v>
      </c>
      <c r="D577" s="451" t="s">
        <v>8338</v>
      </c>
      <c r="E577" s="271" t="s">
        <v>6949</v>
      </c>
      <c r="F577" s="451" t="s">
        <v>8742</v>
      </c>
      <c r="G577" s="446">
        <v>7949800</v>
      </c>
      <c r="H577" s="447">
        <v>11195968.333333332</v>
      </c>
      <c r="I577" s="871" t="s">
        <v>6952</v>
      </c>
      <c r="J577" s="871" t="s">
        <v>6952</v>
      </c>
      <c r="K577" s="452">
        <v>5.63</v>
      </c>
      <c r="L577" s="453">
        <v>43651</v>
      </c>
      <c r="M577" s="453">
        <v>43800</v>
      </c>
      <c r="N577" s="871" t="s">
        <v>8743</v>
      </c>
      <c r="O577" s="871">
        <v>1.63</v>
      </c>
      <c r="P577" s="871" t="s">
        <v>8341</v>
      </c>
      <c r="Q577" s="871" t="s">
        <v>6952</v>
      </c>
      <c r="R577" s="871" t="s">
        <v>6952</v>
      </c>
      <c r="S577" s="871" t="s">
        <v>8600</v>
      </c>
      <c r="T577" s="453">
        <v>44007</v>
      </c>
      <c r="U577" s="871" t="s">
        <v>6952</v>
      </c>
      <c r="V577" s="871" t="s">
        <v>6952</v>
      </c>
      <c r="W577" s="871" t="s">
        <v>8744</v>
      </c>
      <c r="X577" s="871" t="s">
        <v>6980</v>
      </c>
      <c r="Y577" s="871" t="s">
        <v>326</v>
      </c>
    </row>
    <row r="578" spans="1:25" ht="118.5" customHeight="1">
      <c r="A578" s="871">
        <v>2019</v>
      </c>
      <c r="B578" s="451" t="s">
        <v>8745</v>
      </c>
      <c r="C578" s="271" t="s">
        <v>5442</v>
      </c>
      <c r="D578" s="451" t="s">
        <v>6846</v>
      </c>
      <c r="E578" s="271" t="s">
        <v>6949</v>
      </c>
      <c r="F578" s="451" t="s">
        <v>5876</v>
      </c>
      <c r="G578" s="446">
        <v>18220000</v>
      </c>
      <c r="H578" s="447">
        <v>27330000</v>
      </c>
      <c r="I578" s="871" t="s">
        <v>6952</v>
      </c>
      <c r="J578" s="871" t="s">
        <v>6952</v>
      </c>
      <c r="K578" s="452">
        <v>6</v>
      </c>
      <c r="L578" s="453">
        <v>43654</v>
      </c>
      <c r="M578" s="453">
        <v>43837</v>
      </c>
      <c r="N578" s="871" t="s">
        <v>8740</v>
      </c>
      <c r="O578" s="871">
        <v>2</v>
      </c>
      <c r="P578" s="871" t="s">
        <v>8341</v>
      </c>
      <c r="Q578" s="871" t="s">
        <v>6952</v>
      </c>
      <c r="R578" s="871" t="s">
        <v>6952</v>
      </c>
      <c r="S578" s="871" t="s">
        <v>8600</v>
      </c>
      <c r="T578" s="453">
        <v>44020</v>
      </c>
      <c r="U578" s="871" t="s">
        <v>6952</v>
      </c>
      <c r="V578" s="871" t="s">
        <v>6952</v>
      </c>
      <c r="W578" s="871" t="s">
        <v>8344</v>
      </c>
      <c r="X578" s="871" t="s">
        <v>6956</v>
      </c>
      <c r="Y578" s="871" t="s">
        <v>326</v>
      </c>
    </row>
    <row r="579" spans="1:25" ht="118.5" customHeight="1">
      <c r="A579" s="871">
        <v>2019</v>
      </c>
      <c r="B579" s="451" t="s">
        <v>8746</v>
      </c>
      <c r="C579" s="271" t="s">
        <v>5505</v>
      </c>
      <c r="D579" s="451" t="s">
        <v>6846</v>
      </c>
      <c r="E579" s="271" t="s">
        <v>6949</v>
      </c>
      <c r="F579" s="451" t="s">
        <v>8747</v>
      </c>
      <c r="G579" s="446">
        <v>20400000</v>
      </c>
      <c r="H579" s="447">
        <v>28050000</v>
      </c>
      <c r="I579" s="871" t="s">
        <v>6952</v>
      </c>
      <c r="J579" s="871" t="s">
        <v>6952</v>
      </c>
      <c r="K579" s="452">
        <v>5.5</v>
      </c>
      <c r="L579" s="453">
        <v>43654</v>
      </c>
      <c r="M579" s="453">
        <v>43821</v>
      </c>
      <c r="N579" s="871" t="s">
        <v>8748</v>
      </c>
      <c r="O579" s="871">
        <v>1.5</v>
      </c>
      <c r="P579" s="871" t="s">
        <v>8341</v>
      </c>
      <c r="Q579" s="871" t="s">
        <v>6952</v>
      </c>
      <c r="R579" s="871" t="s">
        <v>6952</v>
      </c>
      <c r="S579" s="871" t="s">
        <v>8600</v>
      </c>
      <c r="T579" s="453">
        <v>44004</v>
      </c>
      <c r="U579" s="871" t="s">
        <v>6952</v>
      </c>
      <c r="V579" s="871" t="s">
        <v>6952</v>
      </c>
      <c r="W579" s="871" t="s">
        <v>8344</v>
      </c>
      <c r="X579" s="871" t="s">
        <v>6956</v>
      </c>
      <c r="Y579" s="871" t="s">
        <v>326</v>
      </c>
    </row>
    <row r="580" spans="1:25" ht="118.5" customHeight="1">
      <c r="A580" s="871">
        <v>2019</v>
      </c>
      <c r="B580" s="451" t="s">
        <v>8749</v>
      </c>
      <c r="C580" s="271" t="s">
        <v>5505</v>
      </c>
      <c r="D580" s="451" t="s">
        <v>6846</v>
      </c>
      <c r="E580" s="271" t="s">
        <v>6949</v>
      </c>
      <c r="F580" s="451" t="s">
        <v>5832</v>
      </c>
      <c r="G580" s="446">
        <v>20400000</v>
      </c>
      <c r="H580" s="447">
        <v>28050000</v>
      </c>
      <c r="I580" s="871" t="s">
        <v>6952</v>
      </c>
      <c r="J580" s="871" t="s">
        <v>6952</v>
      </c>
      <c r="K580" s="452">
        <v>5.5</v>
      </c>
      <c r="L580" s="453">
        <v>43654</v>
      </c>
      <c r="M580" s="453">
        <v>43821</v>
      </c>
      <c r="N580" s="871" t="s">
        <v>8750</v>
      </c>
      <c r="O580" s="871">
        <v>1.5</v>
      </c>
      <c r="P580" s="871" t="s">
        <v>8341</v>
      </c>
      <c r="Q580" s="871" t="s">
        <v>6952</v>
      </c>
      <c r="R580" s="871" t="s">
        <v>6952</v>
      </c>
      <c r="S580" s="871" t="s">
        <v>8600</v>
      </c>
      <c r="T580" s="453">
        <v>44007</v>
      </c>
      <c r="U580" s="871" t="s">
        <v>6952</v>
      </c>
      <c r="V580" s="871" t="s">
        <v>6952</v>
      </c>
      <c r="W580" s="871" t="s">
        <v>8344</v>
      </c>
      <c r="X580" s="871" t="s">
        <v>6956</v>
      </c>
      <c r="Y580" s="871" t="s">
        <v>326</v>
      </c>
    </row>
    <row r="581" spans="1:25" ht="118.5" customHeight="1">
      <c r="A581" s="871">
        <v>2019</v>
      </c>
      <c r="B581" s="451" t="s">
        <v>8751</v>
      </c>
      <c r="C581" s="271" t="s">
        <v>5501</v>
      </c>
      <c r="D581" s="451" t="s">
        <v>8338</v>
      </c>
      <c r="E581" s="271" t="s">
        <v>6949</v>
      </c>
      <c r="F581" s="451" t="s">
        <v>8752</v>
      </c>
      <c r="G581" s="446">
        <v>7949800</v>
      </c>
      <c r="H581" s="447">
        <v>11195968.333333332</v>
      </c>
      <c r="I581" s="871" t="s">
        <v>6952</v>
      </c>
      <c r="J581" s="871" t="s">
        <v>6952</v>
      </c>
      <c r="K581" s="452">
        <v>5.63</v>
      </c>
      <c r="L581" s="453">
        <v>43651</v>
      </c>
      <c r="M581" s="453">
        <v>43822</v>
      </c>
      <c r="N581" s="871" t="s">
        <v>8726</v>
      </c>
      <c r="O581" s="871">
        <v>1.63</v>
      </c>
      <c r="P581" s="871" t="s">
        <v>8341</v>
      </c>
      <c r="Q581" s="871" t="s">
        <v>6952</v>
      </c>
      <c r="R581" s="871" t="s">
        <v>6952</v>
      </c>
      <c r="S581" s="871" t="s">
        <v>8600</v>
      </c>
      <c r="T581" s="453">
        <v>44007</v>
      </c>
      <c r="U581" s="871" t="s">
        <v>6952</v>
      </c>
      <c r="V581" s="871" t="s">
        <v>6952</v>
      </c>
      <c r="W581" s="871" t="s">
        <v>8344</v>
      </c>
      <c r="X581" s="871" t="s">
        <v>6956</v>
      </c>
      <c r="Y581" s="871" t="s">
        <v>326</v>
      </c>
    </row>
    <row r="582" spans="1:25" ht="118.5" customHeight="1">
      <c r="A582" s="871">
        <v>2019</v>
      </c>
      <c r="B582" s="451" t="s">
        <v>8753</v>
      </c>
      <c r="C582" s="271" t="s">
        <v>5435</v>
      </c>
      <c r="D582" s="451" t="s">
        <v>6846</v>
      </c>
      <c r="E582" s="271" t="s">
        <v>6949</v>
      </c>
      <c r="F582" s="451" t="s">
        <v>7459</v>
      </c>
      <c r="G582" s="446">
        <v>18220000</v>
      </c>
      <c r="H582" s="447">
        <v>25052500</v>
      </c>
      <c r="I582" s="871" t="s">
        <v>6952</v>
      </c>
      <c r="J582" s="871" t="s">
        <v>6952</v>
      </c>
      <c r="K582" s="452">
        <v>5.5</v>
      </c>
      <c r="L582" s="453">
        <v>43654</v>
      </c>
      <c r="M582" s="453">
        <v>43821</v>
      </c>
      <c r="N582" s="871" t="s">
        <v>8754</v>
      </c>
      <c r="O582" s="871">
        <v>1.5</v>
      </c>
      <c r="P582" s="871" t="s">
        <v>8341</v>
      </c>
      <c r="Q582" s="871" t="s">
        <v>6952</v>
      </c>
      <c r="R582" s="871" t="s">
        <v>6952</v>
      </c>
      <c r="S582" s="871" t="s">
        <v>8600</v>
      </c>
      <c r="T582" s="453">
        <v>43941</v>
      </c>
      <c r="U582" s="871" t="s">
        <v>6952</v>
      </c>
      <c r="V582" s="871" t="s">
        <v>6952</v>
      </c>
      <c r="W582" s="871" t="s">
        <v>8344</v>
      </c>
      <c r="X582" s="871" t="s">
        <v>6956</v>
      </c>
      <c r="Y582" s="871" t="s">
        <v>326</v>
      </c>
    </row>
    <row r="583" spans="1:25" ht="118.5" customHeight="1">
      <c r="A583" s="871">
        <v>2019</v>
      </c>
      <c r="B583" s="451" t="s">
        <v>8755</v>
      </c>
      <c r="C583" s="271" t="s">
        <v>8756</v>
      </c>
      <c r="D583" s="451" t="s">
        <v>6846</v>
      </c>
      <c r="E583" s="271" t="s">
        <v>6949</v>
      </c>
      <c r="F583" s="451" t="s">
        <v>7484</v>
      </c>
      <c r="G583" s="446">
        <v>20400000</v>
      </c>
      <c r="H583" s="447">
        <v>20400000</v>
      </c>
      <c r="I583" s="871" t="s">
        <v>6952</v>
      </c>
      <c r="J583" s="871" t="s">
        <v>6952</v>
      </c>
      <c r="K583" s="452">
        <v>4</v>
      </c>
      <c r="L583" s="453">
        <v>43654</v>
      </c>
      <c r="M583" s="453">
        <v>43776</v>
      </c>
      <c r="N583" s="871" t="s">
        <v>6952</v>
      </c>
      <c r="O583" s="871">
        <v>0</v>
      </c>
      <c r="P583" s="871" t="s">
        <v>8341</v>
      </c>
      <c r="Q583" s="871" t="s">
        <v>6952</v>
      </c>
      <c r="R583" s="871" t="s">
        <v>6952</v>
      </c>
      <c r="S583" s="871" t="s">
        <v>8600</v>
      </c>
      <c r="T583" s="453">
        <v>43949</v>
      </c>
      <c r="U583" s="871" t="s">
        <v>6952</v>
      </c>
      <c r="V583" s="871" t="s">
        <v>6952</v>
      </c>
      <c r="W583" s="871" t="s">
        <v>8344</v>
      </c>
      <c r="X583" s="871" t="s">
        <v>6956</v>
      </c>
      <c r="Y583" s="871" t="s">
        <v>326</v>
      </c>
    </row>
    <row r="584" spans="1:25" ht="118.5" customHeight="1">
      <c r="A584" s="871">
        <v>2019</v>
      </c>
      <c r="B584" s="451" t="s">
        <v>8757</v>
      </c>
      <c r="C584" s="271" t="s">
        <v>8758</v>
      </c>
      <c r="D584" s="451" t="s">
        <v>8338</v>
      </c>
      <c r="E584" s="271" t="s">
        <v>6949</v>
      </c>
      <c r="F584" s="451" t="s">
        <v>5980</v>
      </c>
      <c r="G584" s="446">
        <v>7200000</v>
      </c>
      <c r="H584" s="447">
        <v>9000000</v>
      </c>
      <c r="I584" s="871" t="s">
        <v>6952</v>
      </c>
      <c r="J584" s="871" t="s">
        <v>6952</v>
      </c>
      <c r="K584" s="452">
        <v>5</v>
      </c>
      <c r="L584" s="453">
        <v>43654</v>
      </c>
      <c r="M584" s="453">
        <v>43806</v>
      </c>
      <c r="N584" s="871" t="s">
        <v>8759</v>
      </c>
      <c r="O584" s="871">
        <v>1</v>
      </c>
      <c r="P584" s="871" t="s">
        <v>8341</v>
      </c>
      <c r="Q584" s="871" t="s">
        <v>6952</v>
      </c>
      <c r="R584" s="871" t="s">
        <v>6952</v>
      </c>
      <c r="S584" s="871" t="s">
        <v>8600</v>
      </c>
      <c r="T584" s="453">
        <v>43979</v>
      </c>
      <c r="U584" s="871" t="s">
        <v>6952</v>
      </c>
      <c r="V584" s="871" t="s">
        <v>6952</v>
      </c>
      <c r="W584" s="871" t="s">
        <v>8344</v>
      </c>
      <c r="X584" s="871" t="s">
        <v>6956</v>
      </c>
      <c r="Y584" s="871" t="s">
        <v>326</v>
      </c>
    </row>
    <row r="585" spans="1:25" ht="118.5" customHeight="1">
      <c r="A585" s="871">
        <v>2019</v>
      </c>
      <c r="B585" s="451" t="s">
        <v>8760</v>
      </c>
      <c r="C585" s="271" t="s">
        <v>5475</v>
      </c>
      <c r="D585" s="451" t="s">
        <v>6846</v>
      </c>
      <c r="E585" s="271" t="s">
        <v>6949</v>
      </c>
      <c r="F585" s="451" t="s">
        <v>8761</v>
      </c>
      <c r="G585" s="446">
        <v>18220000</v>
      </c>
      <c r="H585" s="447">
        <v>18220000</v>
      </c>
      <c r="I585" s="871" t="s">
        <v>6952</v>
      </c>
      <c r="J585" s="871" t="s">
        <v>6952</v>
      </c>
      <c r="K585" s="452">
        <v>4</v>
      </c>
      <c r="L585" s="453">
        <v>43654</v>
      </c>
      <c r="M585" s="453">
        <v>43677</v>
      </c>
      <c r="N585" s="871" t="s">
        <v>6952</v>
      </c>
      <c r="O585" s="871">
        <v>0</v>
      </c>
      <c r="P585" s="871" t="s">
        <v>8341</v>
      </c>
      <c r="Q585" s="871" t="s">
        <v>6952</v>
      </c>
      <c r="R585" s="871" t="s">
        <v>6952</v>
      </c>
      <c r="S585" s="871" t="s">
        <v>8600</v>
      </c>
      <c r="T585" s="453" t="s">
        <v>8625</v>
      </c>
      <c r="U585" s="453" t="s">
        <v>325</v>
      </c>
      <c r="V585" s="871" t="s">
        <v>8373</v>
      </c>
      <c r="W585" s="871" t="s">
        <v>326</v>
      </c>
      <c r="X585" s="871" t="s">
        <v>6980</v>
      </c>
      <c r="Y585" s="871" t="s">
        <v>326</v>
      </c>
    </row>
    <row r="586" spans="1:25" ht="118.5" customHeight="1">
      <c r="A586" s="871">
        <v>2019</v>
      </c>
      <c r="B586" s="451" t="s">
        <v>8762</v>
      </c>
      <c r="C586" s="271" t="s">
        <v>5702</v>
      </c>
      <c r="D586" s="451" t="s">
        <v>7297</v>
      </c>
      <c r="E586" s="271" t="s">
        <v>6949</v>
      </c>
      <c r="F586" s="451" t="s">
        <v>5700</v>
      </c>
      <c r="G586" s="446">
        <v>109163657</v>
      </c>
      <c r="H586" s="447">
        <v>109163657.40000001</v>
      </c>
      <c r="I586" s="871" t="s">
        <v>6952</v>
      </c>
      <c r="J586" s="871" t="s">
        <v>6952</v>
      </c>
      <c r="K586" s="452">
        <v>12</v>
      </c>
      <c r="L586" s="453">
        <v>43672</v>
      </c>
      <c r="M586" s="453">
        <v>44014</v>
      </c>
      <c r="N586" s="871" t="s">
        <v>6952</v>
      </c>
      <c r="O586" s="871">
        <v>0</v>
      </c>
      <c r="P586" s="871" t="s">
        <v>8341</v>
      </c>
      <c r="Q586" s="871" t="s">
        <v>6952</v>
      </c>
      <c r="R586" s="871" t="s">
        <v>6952</v>
      </c>
      <c r="S586" s="871" t="s">
        <v>8763</v>
      </c>
      <c r="T586" s="453" t="s">
        <v>8764</v>
      </c>
      <c r="U586" s="871" t="s">
        <v>6952</v>
      </c>
      <c r="V586" s="871" t="s">
        <v>6952</v>
      </c>
      <c r="W586" s="871" t="s">
        <v>326</v>
      </c>
      <c r="X586" s="871" t="s">
        <v>8055</v>
      </c>
      <c r="Y586" s="871" t="s">
        <v>326</v>
      </c>
    </row>
    <row r="587" spans="1:25" ht="118.5" customHeight="1">
      <c r="A587" s="871">
        <v>2019</v>
      </c>
      <c r="B587" s="451" t="s">
        <v>8765</v>
      </c>
      <c r="C587" s="271" t="s">
        <v>5506</v>
      </c>
      <c r="D587" s="451" t="s">
        <v>7017</v>
      </c>
      <c r="E587" s="271" t="s">
        <v>6949</v>
      </c>
      <c r="F587" s="451" t="s">
        <v>8766</v>
      </c>
      <c r="G587" s="446">
        <v>1493000</v>
      </c>
      <c r="H587" s="447">
        <v>1493000</v>
      </c>
      <c r="I587" s="871" t="s">
        <v>6952</v>
      </c>
      <c r="J587" s="871" t="s">
        <v>6952</v>
      </c>
      <c r="K587" s="452">
        <v>2</v>
      </c>
      <c r="L587" s="453">
        <v>43676</v>
      </c>
      <c r="M587" s="453">
        <v>43737</v>
      </c>
      <c r="N587" s="871" t="s">
        <v>6952</v>
      </c>
      <c r="O587" s="871">
        <v>0</v>
      </c>
      <c r="P587" s="871" t="s">
        <v>8341</v>
      </c>
      <c r="Q587" s="871" t="s">
        <v>6952</v>
      </c>
      <c r="R587" s="871" t="s">
        <v>6952</v>
      </c>
      <c r="S587" s="871" t="s">
        <v>8600</v>
      </c>
      <c r="T587" s="453">
        <v>43921</v>
      </c>
      <c r="U587" s="871" t="s">
        <v>6952</v>
      </c>
      <c r="V587" s="871" t="s">
        <v>6952</v>
      </c>
      <c r="W587" s="871" t="s">
        <v>8681</v>
      </c>
      <c r="X587" s="871" t="s">
        <v>6956</v>
      </c>
      <c r="Y587" s="871" t="s">
        <v>326</v>
      </c>
    </row>
    <row r="588" spans="1:25" ht="118.5" customHeight="1">
      <c r="A588" s="871">
        <v>2019</v>
      </c>
      <c r="B588" s="451" t="s">
        <v>8767</v>
      </c>
      <c r="C588" s="271" t="s">
        <v>5507</v>
      </c>
      <c r="D588" s="451" t="s">
        <v>6804</v>
      </c>
      <c r="E588" s="271" t="s">
        <v>6949</v>
      </c>
      <c r="F588" s="451" t="s">
        <v>5703</v>
      </c>
      <c r="G588" s="446">
        <v>454487184</v>
      </c>
      <c r="H588" s="447">
        <v>454487184</v>
      </c>
      <c r="I588" s="871" t="s">
        <v>6952</v>
      </c>
      <c r="J588" s="871" t="s">
        <v>6952</v>
      </c>
      <c r="K588" s="452">
        <v>8</v>
      </c>
      <c r="L588" s="453">
        <v>43679</v>
      </c>
      <c r="M588" s="453">
        <v>43922</v>
      </c>
      <c r="N588" s="871" t="s">
        <v>6952</v>
      </c>
      <c r="O588" s="871">
        <v>0</v>
      </c>
      <c r="P588" s="871" t="s">
        <v>8341</v>
      </c>
      <c r="Q588" s="871" t="s">
        <v>6952</v>
      </c>
      <c r="R588" s="871" t="s">
        <v>6952</v>
      </c>
      <c r="S588" s="871" t="s">
        <v>8706</v>
      </c>
      <c r="T588" s="453" t="s">
        <v>8768</v>
      </c>
      <c r="U588" s="871" t="s">
        <v>6952</v>
      </c>
      <c r="V588" s="871" t="s">
        <v>6952</v>
      </c>
      <c r="W588" s="871" t="s">
        <v>326</v>
      </c>
      <c r="X588" s="871" t="s">
        <v>8769</v>
      </c>
      <c r="Y588" s="871" t="s">
        <v>326</v>
      </c>
    </row>
    <row r="589" spans="1:25" ht="118.5" customHeight="1">
      <c r="A589" s="871">
        <v>2019</v>
      </c>
      <c r="B589" s="451" t="s">
        <v>8770</v>
      </c>
      <c r="C589" s="271" t="s">
        <v>5707</v>
      </c>
      <c r="D589" s="451" t="s">
        <v>7297</v>
      </c>
      <c r="E589" s="271" t="s">
        <v>6949</v>
      </c>
      <c r="F589" s="451" t="s">
        <v>5705</v>
      </c>
      <c r="G589" s="446">
        <v>272259296</v>
      </c>
      <c r="H589" s="447">
        <v>272259296.04009902</v>
      </c>
      <c r="I589" s="871" t="s">
        <v>6952</v>
      </c>
      <c r="J589" s="871" t="s">
        <v>6952</v>
      </c>
      <c r="K589" s="452">
        <v>9</v>
      </c>
      <c r="L589" s="453">
        <v>43695</v>
      </c>
      <c r="M589" s="453">
        <v>43968</v>
      </c>
      <c r="N589" s="871" t="s">
        <v>6952</v>
      </c>
      <c r="O589" s="871">
        <v>0</v>
      </c>
      <c r="P589" s="871" t="s">
        <v>8341</v>
      </c>
      <c r="Q589" s="871" t="s">
        <v>6952</v>
      </c>
      <c r="R589" s="871" t="s">
        <v>6952</v>
      </c>
      <c r="S589" s="871" t="s">
        <v>8763</v>
      </c>
      <c r="T589" s="453" t="s">
        <v>8527</v>
      </c>
      <c r="U589" s="871" t="s">
        <v>6952</v>
      </c>
      <c r="V589" s="871" t="s">
        <v>6952</v>
      </c>
      <c r="W589" s="871" t="s">
        <v>326</v>
      </c>
      <c r="X589" s="871" t="s">
        <v>8055</v>
      </c>
      <c r="Y589" s="871" t="s">
        <v>326</v>
      </c>
    </row>
    <row r="590" spans="1:25" ht="118.5" customHeight="1">
      <c r="A590" s="871">
        <v>2019</v>
      </c>
      <c r="B590" s="451" t="s">
        <v>8771</v>
      </c>
      <c r="C590" s="271" t="s">
        <v>8772</v>
      </c>
      <c r="D590" s="451" t="s">
        <v>7017</v>
      </c>
      <c r="E590" s="271" t="s">
        <v>6949</v>
      </c>
      <c r="F590" s="451" t="s">
        <v>8773</v>
      </c>
      <c r="G590" s="446">
        <v>6430000</v>
      </c>
      <c r="H590" s="447">
        <v>7330000</v>
      </c>
      <c r="I590" s="871" t="s">
        <v>6952</v>
      </c>
      <c r="J590" s="871" t="s">
        <v>6952</v>
      </c>
      <c r="K590" s="452">
        <v>1.33</v>
      </c>
      <c r="L590" s="453">
        <v>43700</v>
      </c>
      <c r="M590" s="453">
        <v>43764</v>
      </c>
      <c r="N590" s="871" t="s">
        <v>8774</v>
      </c>
      <c r="O590" s="871">
        <v>0.33000000000000007</v>
      </c>
      <c r="P590" s="871" t="s">
        <v>8341</v>
      </c>
      <c r="Q590" s="871" t="s">
        <v>6952</v>
      </c>
      <c r="R590" s="871" t="s">
        <v>6952</v>
      </c>
      <c r="S590" s="871" t="s">
        <v>8706</v>
      </c>
      <c r="T590" s="453" t="s">
        <v>8775</v>
      </c>
      <c r="U590" s="871" t="s">
        <v>6952</v>
      </c>
      <c r="V590" s="871" t="s">
        <v>8322</v>
      </c>
      <c r="W590" s="871" t="s">
        <v>326</v>
      </c>
      <c r="X590" s="871" t="s">
        <v>6956</v>
      </c>
      <c r="Y590" s="871" t="s">
        <v>326</v>
      </c>
    </row>
    <row r="591" spans="1:25" ht="118.5" customHeight="1">
      <c r="A591" s="871">
        <v>2019</v>
      </c>
      <c r="B591" s="451" t="s">
        <v>8776</v>
      </c>
      <c r="C591" s="271" t="s">
        <v>5710</v>
      </c>
      <c r="D591" s="451" t="s">
        <v>6804</v>
      </c>
      <c r="E591" s="271" t="s">
        <v>6949</v>
      </c>
      <c r="F591" s="451" t="s">
        <v>5708</v>
      </c>
      <c r="G591" s="446">
        <v>233972186</v>
      </c>
      <c r="H591" s="447">
        <v>233972186</v>
      </c>
      <c r="I591" s="871" t="s">
        <v>6952</v>
      </c>
      <c r="J591" s="871" t="s">
        <v>6952</v>
      </c>
      <c r="K591" s="452">
        <v>7</v>
      </c>
      <c r="L591" s="453">
        <v>43710</v>
      </c>
      <c r="M591" s="453">
        <v>43922</v>
      </c>
      <c r="N591" s="871" t="s">
        <v>6952</v>
      </c>
      <c r="O591" s="871">
        <v>0</v>
      </c>
      <c r="P591" s="871" t="s">
        <v>8341</v>
      </c>
      <c r="Q591" s="871" t="s">
        <v>6952</v>
      </c>
      <c r="R591" s="871" t="s">
        <v>6952</v>
      </c>
      <c r="S591" s="871" t="s">
        <v>8777</v>
      </c>
      <c r="T591" s="453" t="s">
        <v>8778</v>
      </c>
      <c r="U591" s="871" t="s">
        <v>6952</v>
      </c>
      <c r="V591" s="871" t="s">
        <v>6952</v>
      </c>
      <c r="W591" s="871">
        <v>0</v>
      </c>
      <c r="X591" s="871" t="s">
        <v>8055</v>
      </c>
      <c r="Y591" s="871" t="s">
        <v>326</v>
      </c>
    </row>
    <row r="592" spans="1:25" ht="118.5" customHeight="1">
      <c r="A592" s="871">
        <v>2019</v>
      </c>
      <c r="B592" s="451" t="s">
        <v>8779</v>
      </c>
      <c r="C592" s="271" t="s">
        <v>8780</v>
      </c>
      <c r="D592" s="451" t="s">
        <v>6810</v>
      </c>
      <c r="E592" s="271" t="s">
        <v>6949</v>
      </c>
      <c r="F592" s="451" t="s">
        <v>8781</v>
      </c>
      <c r="G592" s="446">
        <v>95870684</v>
      </c>
      <c r="H592" s="447">
        <v>95870684</v>
      </c>
      <c r="I592" s="871" t="s">
        <v>6952</v>
      </c>
      <c r="J592" s="871" t="s">
        <v>6952</v>
      </c>
      <c r="K592" s="452">
        <v>3</v>
      </c>
      <c r="L592" s="453">
        <v>43747</v>
      </c>
      <c r="M592" s="453">
        <v>43908</v>
      </c>
      <c r="N592" s="871" t="s">
        <v>6952</v>
      </c>
      <c r="O592" s="871">
        <v>0</v>
      </c>
      <c r="P592" s="871" t="s">
        <v>8341</v>
      </c>
      <c r="Q592" s="871" t="s">
        <v>6952</v>
      </c>
      <c r="R592" s="871" t="s">
        <v>6952</v>
      </c>
      <c r="S592" s="871" t="s">
        <v>8709</v>
      </c>
      <c r="T592" s="453" t="s">
        <v>8625</v>
      </c>
      <c r="U592" s="871" t="s">
        <v>6952</v>
      </c>
      <c r="V592" s="871" t="s">
        <v>6952</v>
      </c>
      <c r="W592" s="871" t="s">
        <v>326</v>
      </c>
      <c r="X592" s="871" t="s">
        <v>6956</v>
      </c>
      <c r="Y592" s="871" t="s">
        <v>326</v>
      </c>
    </row>
    <row r="593" spans="1:25" ht="118.5" customHeight="1">
      <c r="A593" s="871">
        <v>2019</v>
      </c>
      <c r="B593" s="451" t="s">
        <v>8782</v>
      </c>
      <c r="C593" s="271" t="s">
        <v>8783</v>
      </c>
      <c r="D593" s="451" t="s">
        <v>7017</v>
      </c>
      <c r="E593" s="271" t="s">
        <v>6949</v>
      </c>
      <c r="F593" s="451" t="s">
        <v>8784</v>
      </c>
      <c r="G593" s="446">
        <v>4300000</v>
      </c>
      <c r="H593" s="447">
        <v>4300000</v>
      </c>
      <c r="I593" s="871" t="s">
        <v>6952</v>
      </c>
      <c r="J593" s="871" t="s">
        <v>6952</v>
      </c>
      <c r="K593" s="452">
        <v>2.5</v>
      </c>
      <c r="L593" s="453">
        <v>43753</v>
      </c>
      <c r="M593" s="453">
        <v>43829</v>
      </c>
      <c r="N593" s="871" t="s">
        <v>6952</v>
      </c>
      <c r="O593" s="871">
        <v>0</v>
      </c>
      <c r="P593" s="871" t="s">
        <v>8341</v>
      </c>
      <c r="Q593" s="871" t="s">
        <v>6952</v>
      </c>
      <c r="R593" s="871" t="s">
        <v>6952</v>
      </c>
      <c r="S593" s="871" t="s">
        <v>8777</v>
      </c>
      <c r="T593" s="453" t="s">
        <v>8785</v>
      </c>
      <c r="U593" s="871" t="s">
        <v>6952</v>
      </c>
      <c r="V593" s="871" t="s">
        <v>6952</v>
      </c>
      <c r="W593" s="871" t="s">
        <v>8681</v>
      </c>
      <c r="X593" s="871" t="s">
        <v>6956</v>
      </c>
      <c r="Y593" s="871" t="s">
        <v>326</v>
      </c>
    </row>
    <row r="594" spans="1:25" ht="118.5" customHeight="1">
      <c r="A594" s="871">
        <v>2019</v>
      </c>
      <c r="B594" s="451" t="s">
        <v>8786</v>
      </c>
      <c r="C594" s="271" t="s">
        <v>5713</v>
      </c>
      <c r="D594" s="451" t="s">
        <v>7017</v>
      </c>
      <c r="E594" s="271" t="s">
        <v>6949</v>
      </c>
      <c r="F594" s="451" t="s">
        <v>5711</v>
      </c>
      <c r="G594" s="446">
        <v>6974000</v>
      </c>
      <c r="H594" s="447">
        <v>6974000</v>
      </c>
      <c r="I594" s="871" t="s">
        <v>6952</v>
      </c>
      <c r="J594" s="871" t="s">
        <v>6952</v>
      </c>
      <c r="K594" s="452">
        <v>10</v>
      </c>
      <c r="L594" s="453">
        <v>43756</v>
      </c>
      <c r="M594" s="453">
        <v>44060</v>
      </c>
      <c r="N594" s="871" t="s">
        <v>6952</v>
      </c>
      <c r="O594" s="871">
        <v>0</v>
      </c>
      <c r="P594" s="871" t="s">
        <v>8341</v>
      </c>
      <c r="Q594" s="871" t="s">
        <v>6952</v>
      </c>
      <c r="R594" s="871" t="s">
        <v>6952</v>
      </c>
      <c r="S594" s="871" t="s">
        <v>8709</v>
      </c>
      <c r="T594" s="453" t="s">
        <v>8787</v>
      </c>
      <c r="U594" s="871" t="s">
        <v>6952</v>
      </c>
      <c r="V594" s="871" t="s">
        <v>6952</v>
      </c>
      <c r="W594" s="871">
        <v>0</v>
      </c>
      <c r="X594" s="871" t="s">
        <v>8055</v>
      </c>
      <c r="Y594" s="871" t="s">
        <v>326</v>
      </c>
    </row>
    <row r="595" spans="1:25" ht="118.5" customHeight="1">
      <c r="A595" s="871">
        <v>2019</v>
      </c>
      <c r="B595" s="451" t="s">
        <v>8788</v>
      </c>
      <c r="C595" s="271" t="s">
        <v>5716</v>
      </c>
      <c r="D595" s="451" t="s">
        <v>7017</v>
      </c>
      <c r="E595" s="271" t="s">
        <v>6949</v>
      </c>
      <c r="F595" s="451" t="s">
        <v>5714</v>
      </c>
      <c r="G595" s="446">
        <v>22000000</v>
      </c>
      <c r="H595" s="447">
        <v>22000000</v>
      </c>
      <c r="I595" s="871" t="s">
        <v>6952</v>
      </c>
      <c r="J595" s="871" t="s">
        <v>6952</v>
      </c>
      <c r="K595" s="452">
        <v>6</v>
      </c>
      <c r="L595" s="453">
        <v>43762</v>
      </c>
      <c r="M595" s="453">
        <v>43944</v>
      </c>
      <c r="N595" s="871" t="s">
        <v>6952</v>
      </c>
      <c r="O595" s="871">
        <v>0</v>
      </c>
      <c r="P595" s="871" t="s">
        <v>8341</v>
      </c>
      <c r="Q595" s="871" t="s">
        <v>6952</v>
      </c>
      <c r="R595" s="871" t="s">
        <v>6952</v>
      </c>
      <c r="S595" s="871" t="s">
        <v>8789</v>
      </c>
      <c r="T595" s="453" t="s">
        <v>8790</v>
      </c>
      <c r="U595" s="871" t="s">
        <v>6952</v>
      </c>
      <c r="V595" s="871" t="s">
        <v>6952</v>
      </c>
      <c r="W595" s="871" t="s">
        <v>326</v>
      </c>
      <c r="X595" s="871" t="s">
        <v>8055</v>
      </c>
      <c r="Y595" s="871" t="s">
        <v>326</v>
      </c>
    </row>
    <row r="596" spans="1:25" ht="118.5" customHeight="1">
      <c r="A596" s="871">
        <v>2019</v>
      </c>
      <c r="B596" s="451" t="s">
        <v>8791</v>
      </c>
      <c r="C596" s="271" t="s">
        <v>5719</v>
      </c>
      <c r="D596" s="451" t="s">
        <v>7297</v>
      </c>
      <c r="E596" s="271" t="s">
        <v>6949</v>
      </c>
      <c r="F596" s="451" t="s">
        <v>5717</v>
      </c>
      <c r="G596" s="446">
        <v>278847342</v>
      </c>
      <c r="H596" s="447">
        <v>278847342.92000002</v>
      </c>
      <c r="I596" s="871" t="s">
        <v>6952</v>
      </c>
      <c r="J596" s="871" t="s">
        <v>6952</v>
      </c>
      <c r="K596" s="452">
        <v>3</v>
      </c>
      <c r="L596" s="453">
        <v>43788</v>
      </c>
      <c r="M596" s="453">
        <v>43879</v>
      </c>
      <c r="N596" s="871" t="s">
        <v>6952</v>
      </c>
      <c r="O596" s="871">
        <v>0</v>
      </c>
      <c r="P596" s="871" t="s">
        <v>8341</v>
      </c>
      <c r="Q596" s="871" t="s">
        <v>6952</v>
      </c>
      <c r="R596" s="871" t="s">
        <v>6952</v>
      </c>
      <c r="S596" s="871" t="s">
        <v>8763</v>
      </c>
      <c r="T596" s="453" t="s">
        <v>8792</v>
      </c>
      <c r="U596" s="871" t="s">
        <v>6952</v>
      </c>
      <c r="V596" s="871" t="s">
        <v>6952</v>
      </c>
      <c r="W596" s="871" t="s">
        <v>6952</v>
      </c>
      <c r="X596" s="871" t="s">
        <v>8055</v>
      </c>
      <c r="Y596" s="871" t="s">
        <v>326</v>
      </c>
    </row>
    <row r="597" spans="1:25" ht="118.5" customHeight="1">
      <c r="A597" s="871">
        <v>2019</v>
      </c>
      <c r="B597" s="451" t="s">
        <v>8793</v>
      </c>
      <c r="C597" s="271" t="s">
        <v>5503</v>
      </c>
      <c r="D597" s="451" t="s">
        <v>8338</v>
      </c>
      <c r="E597" s="271" t="s">
        <v>6949</v>
      </c>
      <c r="F597" s="451" t="s">
        <v>8794</v>
      </c>
      <c r="G597" s="446">
        <v>7700000</v>
      </c>
      <c r="H597" s="447">
        <v>11550000</v>
      </c>
      <c r="I597" s="871" t="s">
        <v>6952</v>
      </c>
      <c r="J597" s="871" t="s">
        <v>6952</v>
      </c>
      <c r="K597" s="452">
        <v>3</v>
      </c>
      <c r="L597" s="453">
        <v>43775</v>
      </c>
      <c r="M597" s="453">
        <v>43866</v>
      </c>
      <c r="N597" s="871" t="s">
        <v>8395</v>
      </c>
      <c r="O597" s="871">
        <v>1</v>
      </c>
      <c r="P597" s="871" t="s">
        <v>8341</v>
      </c>
      <c r="Q597" s="871" t="s">
        <v>6952</v>
      </c>
      <c r="R597" s="871" t="s">
        <v>6952</v>
      </c>
      <c r="S597" s="871" t="s">
        <v>8600</v>
      </c>
      <c r="T597" s="453" t="s">
        <v>8795</v>
      </c>
      <c r="U597" s="453" t="s">
        <v>325</v>
      </c>
      <c r="V597" s="871" t="s">
        <v>8796</v>
      </c>
      <c r="W597" s="871" t="s">
        <v>326</v>
      </c>
      <c r="X597" s="871" t="s">
        <v>6980</v>
      </c>
      <c r="Y597" s="871" t="s">
        <v>326</v>
      </c>
    </row>
    <row r="598" spans="1:25" ht="118.5" customHeight="1">
      <c r="A598" s="871">
        <v>2019</v>
      </c>
      <c r="B598" s="451" t="s">
        <v>8797</v>
      </c>
      <c r="C598" s="271" t="s">
        <v>8798</v>
      </c>
      <c r="D598" s="451" t="s">
        <v>6846</v>
      </c>
      <c r="E598" s="271" t="s">
        <v>6949</v>
      </c>
      <c r="F598" s="451" t="s">
        <v>5967</v>
      </c>
      <c r="G598" s="446">
        <v>9110000</v>
      </c>
      <c r="H598" s="447">
        <v>12602166.666666668</v>
      </c>
      <c r="I598" s="871" t="s">
        <v>6952</v>
      </c>
      <c r="J598" s="871" t="s">
        <v>6952</v>
      </c>
      <c r="K598" s="452">
        <v>2.77</v>
      </c>
      <c r="L598" s="453">
        <v>43777</v>
      </c>
      <c r="M598" s="453">
        <v>43860</v>
      </c>
      <c r="N598" s="871" t="s">
        <v>8395</v>
      </c>
      <c r="O598" s="871">
        <v>0.77</v>
      </c>
      <c r="P598" s="871" t="s">
        <v>8341</v>
      </c>
      <c r="Q598" s="871" t="s">
        <v>6952</v>
      </c>
      <c r="R598" s="871" t="s">
        <v>6952</v>
      </c>
      <c r="S598" s="871" t="s">
        <v>8600</v>
      </c>
      <c r="T598" s="453" t="s">
        <v>8799</v>
      </c>
      <c r="U598" s="871" t="s">
        <v>6952</v>
      </c>
      <c r="V598" s="871" t="s">
        <v>6952</v>
      </c>
      <c r="W598" s="871">
        <v>0</v>
      </c>
      <c r="X598" s="871" t="s">
        <v>6956</v>
      </c>
      <c r="Y598" s="871" t="s">
        <v>326</v>
      </c>
    </row>
    <row r="599" spans="1:25" ht="118.5" customHeight="1">
      <c r="A599" s="871">
        <v>2019</v>
      </c>
      <c r="B599" s="451" t="s">
        <v>8800</v>
      </c>
      <c r="C599" s="271" t="s">
        <v>5417</v>
      </c>
      <c r="D599" s="451" t="s">
        <v>6846</v>
      </c>
      <c r="E599" s="271" t="s">
        <v>6949</v>
      </c>
      <c r="F599" s="451" t="s">
        <v>8801</v>
      </c>
      <c r="G599" s="446">
        <v>9110000</v>
      </c>
      <c r="H599" s="447">
        <v>9110000</v>
      </c>
      <c r="I599" s="871" t="s">
        <v>6952</v>
      </c>
      <c r="J599" s="871" t="s">
        <v>6952</v>
      </c>
      <c r="K599" s="452">
        <v>2</v>
      </c>
      <c r="L599" s="453">
        <v>43777</v>
      </c>
      <c r="M599" s="453">
        <v>43850</v>
      </c>
      <c r="N599" s="871" t="s">
        <v>6952</v>
      </c>
      <c r="O599" s="871">
        <v>0</v>
      </c>
      <c r="P599" s="871" t="s">
        <v>8341</v>
      </c>
      <c r="Q599" s="871" t="s">
        <v>6952</v>
      </c>
      <c r="R599" s="871" t="s">
        <v>6952</v>
      </c>
      <c r="S599" s="871" t="s">
        <v>8600</v>
      </c>
      <c r="T599" s="453" t="s">
        <v>8802</v>
      </c>
      <c r="U599" s="871" t="s">
        <v>6952</v>
      </c>
      <c r="V599" s="871" t="s">
        <v>6952</v>
      </c>
      <c r="W599" s="871" t="s">
        <v>326</v>
      </c>
      <c r="X599" s="871" t="s">
        <v>6956</v>
      </c>
      <c r="Y599" s="871" t="s">
        <v>326</v>
      </c>
    </row>
    <row r="600" spans="1:25" ht="118.5" customHeight="1">
      <c r="A600" s="871">
        <v>2019</v>
      </c>
      <c r="B600" s="451" t="s">
        <v>8803</v>
      </c>
      <c r="C600" s="271" t="s">
        <v>8804</v>
      </c>
      <c r="D600" s="451" t="s">
        <v>8338</v>
      </c>
      <c r="E600" s="271" t="s">
        <v>6949</v>
      </c>
      <c r="F600" s="451" t="s">
        <v>7472</v>
      </c>
      <c r="G600" s="446">
        <v>9110000</v>
      </c>
      <c r="H600" s="447">
        <v>4913333.333333333</v>
      </c>
      <c r="I600" s="871" t="s">
        <v>6952</v>
      </c>
      <c r="J600" s="871" t="s">
        <v>6952</v>
      </c>
      <c r="K600" s="452">
        <v>2.23</v>
      </c>
      <c r="L600" s="453">
        <v>43784</v>
      </c>
      <c r="M600" s="453">
        <v>43852</v>
      </c>
      <c r="N600" s="871" t="s">
        <v>8360</v>
      </c>
      <c r="O600" s="871">
        <v>0.73</v>
      </c>
      <c r="P600" s="871" t="s">
        <v>8341</v>
      </c>
      <c r="Q600" s="871" t="s">
        <v>6952</v>
      </c>
      <c r="R600" s="871" t="s">
        <v>6952</v>
      </c>
      <c r="S600" s="871" t="s">
        <v>8600</v>
      </c>
      <c r="T600" s="453" t="s">
        <v>8805</v>
      </c>
      <c r="U600" s="871" t="s">
        <v>6952</v>
      </c>
      <c r="V600" s="871" t="s">
        <v>6952</v>
      </c>
      <c r="W600" s="871" t="s">
        <v>326</v>
      </c>
      <c r="X600" s="871" t="s">
        <v>6956</v>
      </c>
      <c r="Y600" s="871" t="s">
        <v>326</v>
      </c>
    </row>
    <row r="601" spans="1:25" ht="118.5" customHeight="1">
      <c r="A601" s="871">
        <v>2019</v>
      </c>
      <c r="B601" s="451" t="s">
        <v>8806</v>
      </c>
      <c r="C601" s="271" t="s">
        <v>5428</v>
      </c>
      <c r="D601" s="451" t="s">
        <v>6846</v>
      </c>
      <c r="E601" s="271" t="s">
        <v>6949</v>
      </c>
      <c r="F601" s="451" t="s">
        <v>5759</v>
      </c>
      <c r="G601" s="446">
        <v>9110000</v>
      </c>
      <c r="H601" s="447">
        <v>11539333</v>
      </c>
      <c r="I601" s="871" t="s">
        <v>6952</v>
      </c>
      <c r="J601" s="871" t="s">
        <v>6952</v>
      </c>
      <c r="K601" s="452">
        <v>2.5299999999999998</v>
      </c>
      <c r="L601" s="453">
        <v>43784</v>
      </c>
      <c r="M601" s="453">
        <v>43860</v>
      </c>
      <c r="N601" s="871" t="s">
        <v>8395</v>
      </c>
      <c r="O601" s="871">
        <v>0.5299999999999998</v>
      </c>
      <c r="P601" s="871" t="s">
        <v>8341</v>
      </c>
      <c r="Q601" s="871" t="s">
        <v>6952</v>
      </c>
      <c r="R601" s="871" t="s">
        <v>6952</v>
      </c>
      <c r="S601" s="871" t="s">
        <v>8600</v>
      </c>
      <c r="T601" s="453" t="s">
        <v>8807</v>
      </c>
      <c r="U601" s="871" t="s">
        <v>6952</v>
      </c>
      <c r="V601" s="871" t="s">
        <v>6952</v>
      </c>
      <c r="W601" s="871" t="s">
        <v>326</v>
      </c>
      <c r="X601" s="871" t="s">
        <v>6956</v>
      </c>
      <c r="Y601" s="871" t="s">
        <v>326</v>
      </c>
    </row>
    <row r="602" spans="1:25" ht="118.5" customHeight="1">
      <c r="A602" s="871">
        <v>2019</v>
      </c>
      <c r="B602" s="451" t="s">
        <v>8808</v>
      </c>
      <c r="C602" s="271" t="s">
        <v>8809</v>
      </c>
      <c r="D602" s="451" t="s">
        <v>8338</v>
      </c>
      <c r="E602" s="271" t="s">
        <v>6949</v>
      </c>
      <c r="F602" s="451" t="s">
        <v>5996</v>
      </c>
      <c r="G602" s="446">
        <v>3357420</v>
      </c>
      <c r="H602" s="447">
        <v>4913333.333333333</v>
      </c>
      <c r="I602" s="871" t="s">
        <v>6952</v>
      </c>
      <c r="J602" s="871" t="s">
        <v>6952</v>
      </c>
      <c r="K602" s="452">
        <v>2.23</v>
      </c>
      <c r="L602" s="453">
        <v>43784</v>
      </c>
      <c r="M602" s="453">
        <v>43852</v>
      </c>
      <c r="N602" s="871" t="s">
        <v>8360</v>
      </c>
      <c r="O602" s="871">
        <v>0.73</v>
      </c>
      <c r="P602" s="871" t="s">
        <v>8341</v>
      </c>
      <c r="Q602" s="871" t="s">
        <v>6952</v>
      </c>
      <c r="R602" s="871" t="s">
        <v>6952</v>
      </c>
      <c r="S602" s="871" t="s">
        <v>8600</v>
      </c>
      <c r="T602" s="453" t="s">
        <v>8380</v>
      </c>
      <c r="U602" s="871" t="s">
        <v>6952</v>
      </c>
      <c r="V602" s="871" t="s">
        <v>6952</v>
      </c>
      <c r="W602" s="871" t="s">
        <v>326</v>
      </c>
      <c r="X602" s="871" t="s">
        <v>6956</v>
      </c>
      <c r="Y602" s="871" t="s">
        <v>326</v>
      </c>
    </row>
    <row r="603" spans="1:25" ht="118.5" customHeight="1">
      <c r="A603" s="871">
        <v>2019</v>
      </c>
      <c r="B603" s="451" t="s">
        <v>8810</v>
      </c>
      <c r="C603" s="271" t="s">
        <v>8809</v>
      </c>
      <c r="D603" s="451" t="s">
        <v>8338</v>
      </c>
      <c r="E603" s="271" t="s">
        <v>6949</v>
      </c>
      <c r="F603" s="451" t="s">
        <v>5822</v>
      </c>
      <c r="G603" s="446">
        <v>3357420</v>
      </c>
      <c r="H603" s="447">
        <v>4913333.333333333</v>
      </c>
      <c r="I603" s="871" t="s">
        <v>6952</v>
      </c>
      <c r="J603" s="871" t="s">
        <v>6952</v>
      </c>
      <c r="K603" s="452">
        <v>2.23</v>
      </c>
      <c r="L603" s="453">
        <v>43784</v>
      </c>
      <c r="M603" s="453">
        <v>43852</v>
      </c>
      <c r="N603" s="871" t="s">
        <v>8360</v>
      </c>
      <c r="O603" s="871">
        <v>0.73</v>
      </c>
      <c r="P603" s="871" t="s">
        <v>8341</v>
      </c>
      <c r="Q603" s="871" t="s">
        <v>6952</v>
      </c>
      <c r="R603" s="871" t="s">
        <v>6952</v>
      </c>
      <c r="S603" s="871" t="s">
        <v>8600</v>
      </c>
      <c r="T603" s="453" t="s">
        <v>8811</v>
      </c>
      <c r="U603" s="871" t="s">
        <v>6952</v>
      </c>
      <c r="V603" s="871" t="s">
        <v>6952</v>
      </c>
      <c r="W603" s="871" t="s">
        <v>326</v>
      </c>
      <c r="X603" s="871" t="s">
        <v>6956</v>
      </c>
      <c r="Y603" s="871" t="s">
        <v>326</v>
      </c>
    </row>
    <row r="604" spans="1:25" ht="118.5" customHeight="1">
      <c r="A604" s="871">
        <v>2019</v>
      </c>
      <c r="B604" s="451" t="s">
        <v>8812</v>
      </c>
      <c r="C604" s="271" t="s">
        <v>5476</v>
      </c>
      <c r="D604" s="451" t="s">
        <v>6846</v>
      </c>
      <c r="E604" s="271" t="s">
        <v>6949</v>
      </c>
      <c r="F604" s="451" t="s">
        <v>5800</v>
      </c>
      <c r="G604" s="446">
        <v>8400000</v>
      </c>
      <c r="H604" s="447">
        <v>10220000</v>
      </c>
      <c r="I604" s="871" t="s">
        <v>6952</v>
      </c>
      <c r="J604" s="871" t="s">
        <v>6952</v>
      </c>
      <c r="K604" s="452">
        <v>2.4300000000000002</v>
      </c>
      <c r="L604" s="453">
        <v>43787</v>
      </c>
      <c r="M604" s="453">
        <v>43860</v>
      </c>
      <c r="N604" s="871" t="s">
        <v>8395</v>
      </c>
      <c r="O604" s="871">
        <v>0.43000000000000016</v>
      </c>
      <c r="P604" s="871" t="s">
        <v>8341</v>
      </c>
      <c r="Q604" s="871" t="s">
        <v>6952</v>
      </c>
      <c r="R604" s="871" t="s">
        <v>6952</v>
      </c>
      <c r="S604" s="871" t="s">
        <v>8600</v>
      </c>
      <c r="T604" s="453" t="s">
        <v>8813</v>
      </c>
      <c r="U604" s="871" t="s">
        <v>6952</v>
      </c>
      <c r="V604" s="871" t="s">
        <v>6952</v>
      </c>
      <c r="W604" s="871" t="s">
        <v>326</v>
      </c>
      <c r="X604" s="871" t="s">
        <v>6956</v>
      </c>
      <c r="Y604" s="871" t="s">
        <v>326</v>
      </c>
    </row>
    <row r="605" spans="1:25" ht="118.5" customHeight="1">
      <c r="A605" s="871">
        <v>2019</v>
      </c>
      <c r="B605" s="451" t="s">
        <v>8814</v>
      </c>
      <c r="C605" s="271" t="s">
        <v>8815</v>
      </c>
      <c r="D605" s="451" t="s">
        <v>6846</v>
      </c>
      <c r="E605" s="271" t="s">
        <v>6949</v>
      </c>
      <c r="F605" s="451" t="s">
        <v>5742</v>
      </c>
      <c r="G605" s="446">
        <v>9110000</v>
      </c>
      <c r="H605" s="447">
        <v>10476500</v>
      </c>
      <c r="I605" s="871" t="s">
        <v>6952</v>
      </c>
      <c r="J605" s="871" t="s">
        <v>6952</v>
      </c>
      <c r="K605" s="452">
        <v>3</v>
      </c>
      <c r="L605" s="453">
        <v>43791</v>
      </c>
      <c r="M605" s="453">
        <v>43882</v>
      </c>
      <c r="N605" s="871" t="s">
        <v>8395</v>
      </c>
      <c r="O605" s="871">
        <v>1</v>
      </c>
      <c r="P605" s="871" t="s">
        <v>8341</v>
      </c>
      <c r="Q605" s="871" t="s">
        <v>6952</v>
      </c>
      <c r="R605" s="871" t="s">
        <v>6952</v>
      </c>
      <c r="S605" s="871" t="s">
        <v>8600</v>
      </c>
      <c r="T605" s="453" t="s">
        <v>8423</v>
      </c>
      <c r="U605" s="871" t="s">
        <v>6952</v>
      </c>
      <c r="V605" s="871" t="s">
        <v>6952</v>
      </c>
      <c r="W605" s="871" t="s">
        <v>326</v>
      </c>
      <c r="X605" s="871" t="s">
        <v>6956</v>
      </c>
      <c r="Y605" s="871" t="s">
        <v>326</v>
      </c>
    </row>
    <row r="606" spans="1:25" ht="118.5" customHeight="1">
      <c r="A606" s="871">
        <v>2019</v>
      </c>
      <c r="B606" s="451" t="s">
        <v>8816</v>
      </c>
      <c r="C606" s="271" t="s">
        <v>8817</v>
      </c>
      <c r="D606" s="451" t="s">
        <v>8338</v>
      </c>
      <c r="E606" s="271" t="s">
        <v>6949</v>
      </c>
      <c r="F606" s="451" t="s">
        <v>8818</v>
      </c>
      <c r="G606" s="446">
        <v>2200000</v>
      </c>
      <c r="H606" s="447">
        <v>2200000</v>
      </c>
      <c r="I606" s="871" t="s">
        <v>6952</v>
      </c>
      <c r="J606" s="871" t="s">
        <v>6952</v>
      </c>
      <c r="K606" s="452">
        <v>1</v>
      </c>
      <c r="L606" s="453">
        <v>43791</v>
      </c>
      <c r="M606" s="453">
        <v>43820</v>
      </c>
      <c r="N606" s="871" t="s">
        <v>6952</v>
      </c>
      <c r="O606" s="871">
        <v>0</v>
      </c>
      <c r="P606" s="871" t="s">
        <v>8341</v>
      </c>
      <c r="Q606" s="871" t="s">
        <v>6952</v>
      </c>
      <c r="R606" s="871" t="s">
        <v>6952</v>
      </c>
      <c r="S606" s="871" t="s">
        <v>8600</v>
      </c>
      <c r="T606" s="453" t="s">
        <v>8819</v>
      </c>
      <c r="U606" s="871" t="s">
        <v>6952</v>
      </c>
      <c r="V606" s="871" t="s">
        <v>6952</v>
      </c>
      <c r="W606" s="871" t="s">
        <v>326</v>
      </c>
      <c r="X606" s="871" t="s">
        <v>6956</v>
      </c>
      <c r="Y606" s="871" t="s">
        <v>326</v>
      </c>
    </row>
    <row r="607" spans="1:25" ht="118.5" customHeight="1">
      <c r="A607" s="871">
        <v>2019</v>
      </c>
      <c r="B607" s="451" t="s">
        <v>8820</v>
      </c>
      <c r="C607" s="271" t="s">
        <v>5378</v>
      </c>
      <c r="D607" s="451" t="s">
        <v>8338</v>
      </c>
      <c r="E607" s="271" t="s">
        <v>6949</v>
      </c>
      <c r="F607" s="451" t="s">
        <v>5905</v>
      </c>
      <c r="G607" s="446">
        <v>1800000</v>
      </c>
      <c r="H607" s="447">
        <v>2700000</v>
      </c>
      <c r="I607" s="871" t="s">
        <v>6952</v>
      </c>
      <c r="J607" s="871" t="s">
        <v>6952</v>
      </c>
      <c r="K607" s="452">
        <v>1.5</v>
      </c>
      <c r="L607" s="453">
        <v>43796</v>
      </c>
      <c r="M607" s="453">
        <v>43841</v>
      </c>
      <c r="N607" s="871" t="s">
        <v>8821</v>
      </c>
      <c r="O607" s="871">
        <v>0.5</v>
      </c>
      <c r="P607" s="871" t="s">
        <v>8341</v>
      </c>
      <c r="Q607" s="871" t="s">
        <v>6952</v>
      </c>
      <c r="R607" s="871" t="s">
        <v>6952</v>
      </c>
      <c r="S607" s="871" t="s">
        <v>8600</v>
      </c>
      <c r="T607" s="453" t="s">
        <v>8822</v>
      </c>
      <c r="U607" s="871" t="s">
        <v>6952</v>
      </c>
      <c r="V607" s="871" t="s">
        <v>6952</v>
      </c>
      <c r="W607" s="871" t="s">
        <v>326</v>
      </c>
      <c r="X607" s="871" t="s">
        <v>6956</v>
      </c>
      <c r="Y607" s="871" t="s">
        <v>326</v>
      </c>
    </row>
    <row r="608" spans="1:25" ht="118.5" customHeight="1">
      <c r="A608" s="871">
        <v>2019</v>
      </c>
      <c r="B608" s="451" t="s">
        <v>8823</v>
      </c>
      <c r="C608" s="271" t="s">
        <v>5722</v>
      </c>
      <c r="D608" s="451" t="s">
        <v>6846</v>
      </c>
      <c r="E608" s="271" t="s">
        <v>6949</v>
      </c>
      <c r="F608" s="451" t="s">
        <v>5720</v>
      </c>
      <c r="G608" s="446">
        <v>9110000</v>
      </c>
      <c r="H608" s="447">
        <v>9110000</v>
      </c>
      <c r="I608" s="871" t="s">
        <v>6952</v>
      </c>
      <c r="J608" s="871" t="s">
        <v>6952</v>
      </c>
      <c r="K608" s="452">
        <v>2</v>
      </c>
      <c r="L608" s="453">
        <v>43794</v>
      </c>
      <c r="M608" s="453">
        <v>43854</v>
      </c>
      <c r="N608" s="871" t="s">
        <v>6952</v>
      </c>
      <c r="O608" s="871">
        <v>0</v>
      </c>
      <c r="P608" s="871" t="s">
        <v>8341</v>
      </c>
      <c r="Q608" s="871" t="s">
        <v>6952</v>
      </c>
      <c r="R608" s="871" t="s">
        <v>6952</v>
      </c>
      <c r="S608" s="871" t="s">
        <v>8600</v>
      </c>
      <c r="T608" s="453" t="s">
        <v>8824</v>
      </c>
      <c r="U608" s="871" t="s">
        <v>6952</v>
      </c>
      <c r="V608" s="871" t="s">
        <v>6952</v>
      </c>
      <c r="W608" s="871" t="s">
        <v>326</v>
      </c>
      <c r="X608" s="871" t="s">
        <v>6956</v>
      </c>
      <c r="Y608" s="871" t="s">
        <v>326</v>
      </c>
    </row>
    <row r="609" spans="1:25" ht="118.5" customHeight="1">
      <c r="A609" s="871">
        <v>2019</v>
      </c>
      <c r="B609" s="451" t="s">
        <v>8825</v>
      </c>
      <c r="C609" s="271" t="s">
        <v>5469</v>
      </c>
      <c r="D609" s="451" t="s">
        <v>6846</v>
      </c>
      <c r="E609" s="271" t="s">
        <v>6949</v>
      </c>
      <c r="F609" s="451" t="s">
        <v>8610</v>
      </c>
      <c r="G609" s="446">
        <v>4555000</v>
      </c>
      <c r="H609" s="447">
        <v>4555000</v>
      </c>
      <c r="I609" s="871" t="s">
        <v>6952</v>
      </c>
      <c r="J609" s="871" t="s">
        <v>6952</v>
      </c>
      <c r="K609" s="452">
        <v>1</v>
      </c>
      <c r="L609" s="453">
        <v>43794</v>
      </c>
      <c r="M609" s="453">
        <v>43823</v>
      </c>
      <c r="N609" s="871" t="s">
        <v>6952</v>
      </c>
      <c r="O609" s="871">
        <v>0</v>
      </c>
      <c r="P609" s="871" t="s">
        <v>8341</v>
      </c>
      <c r="Q609" s="871" t="s">
        <v>6952</v>
      </c>
      <c r="R609" s="871" t="s">
        <v>6952</v>
      </c>
      <c r="S609" s="871" t="s">
        <v>8600</v>
      </c>
      <c r="T609" s="453" t="s">
        <v>8826</v>
      </c>
      <c r="U609" s="871" t="s">
        <v>6952</v>
      </c>
      <c r="V609" s="871" t="s">
        <v>6952</v>
      </c>
      <c r="W609" s="871" t="s">
        <v>326</v>
      </c>
      <c r="X609" s="871" t="s">
        <v>6956</v>
      </c>
      <c r="Y609" s="871" t="s">
        <v>326</v>
      </c>
    </row>
    <row r="610" spans="1:25" ht="118.5" customHeight="1">
      <c r="A610" s="871">
        <v>2019</v>
      </c>
      <c r="B610" s="451" t="s">
        <v>8827</v>
      </c>
      <c r="C610" s="271" t="s">
        <v>8828</v>
      </c>
      <c r="D610" s="451" t="s">
        <v>6846</v>
      </c>
      <c r="E610" s="271" t="s">
        <v>6949</v>
      </c>
      <c r="F610" s="451" t="s">
        <v>8829</v>
      </c>
      <c r="G610" s="446">
        <v>6832500</v>
      </c>
      <c r="H610" s="447">
        <v>6832500</v>
      </c>
      <c r="I610" s="871" t="s">
        <v>6952</v>
      </c>
      <c r="J610" s="871" t="s">
        <v>6952</v>
      </c>
      <c r="K610" s="452">
        <v>1.5</v>
      </c>
      <c r="L610" s="453">
        <v>43816</v>
      </c>
      <c r="M610" s="453">
        <v>43862</v>
      </c>
      <c r="N610" s="871" t="s">
        <v>6952</v>
      </c>
      <c r="O610" s="871">
        <v>0</v>
      </c>
      <c r="P610" s="871" t="s">
        <v>8341</v>
      </c>
      <c r="Q610" s="871" t="s">
        <v>6952</v>
      </c>
      <c r="R610" s="871" t="s">
        <v>6952</v>
      </c>
      <c r="S610" s="871" t="s">
        <v>8600</v>
      </c>
      <c r="T610" s="453" t="s">
        <v>8830</v>
      </c>
      <c r="U610" s="871" t="s">
        <v>6952</v>
      </c>
      <c r="V610" s="871" t="s">
        <v>6952</v>
      </c>
      <c r="W610" s="871" t="s">
        <v>326</v>
      </c>
      <c r="X610" s="871" t="s">
        <v>6956</v>
      </c>
      <c r="Y610" s="871" t="s">
        <v>326</v>
      </c>
    </row>
    <row r="611" spans="1:25" ht="118.5" customHeight="1">
      <c r="A611" s="871">
        <v>2019</v>
      </c>
      <c r="B611" s="451" t="s">
        <v>8831</v>
      </c>
      <c r="C611" s="271" t="s">
        <v>8832</v>
      </c>
      <c r="D611" s="451" t="s">
        <v>6846</v>
      </c>
      <c r="E611" s="271" t="s">
        <v>6949</v>
      </c>
      <c r="F611" s="451" t="s">
        <v>5787</v>
      </c>
      <c r="G611" s="446">
        <v>6832500</v>
      </c>
      <c r="H611" s="447">
        <v>6832500</v>
      </c>
      <c r="I611" s="871" t="s">
        <v>6952</v>
      </c>
      <c r="J611" s="871" t="s">
        <v>6952</v>
      </c>
      <c r="K611" s="452">
        <v>1.5</v>
      </c>
      <c r="L611" s="453">
        <v>43796</v>
      </c>
      <c r="M611" s="453">
        <v>43841</v>
      </c>
      <c r="N611" s="871" t="s">
        <v>6952</v>
      </c>
      <c r="O611" s="871">
        <v>0</v>
      </c>
      <c r="P611" s="871" t="s">
        <v>8341</v>
      </c>
      <c r="Q611" s="871" t="s">
        <v>6952</v>
      </c>
      <c r="R611" s="871" t="s">
        <v>6952</v>
      </c>
      <c r="S611" s="871" t="s">
        <v>8600</v>
      </c>
      <c r="T611" s="453" t="s">
        <v>8799</v>
      </c>
      <c r="U611" s="871" t="s">
        <v>6952</v>
      </c>
      <c r="V611" s="871" t="s">
        <v>6952</v>
      </c>
      <c r="W611" s="871" t="s">
        <v>326</v>
      </c>
      <c r="X611" s="871" t="s">
        <v>6956</v>
      </c>
      <c r="Y611" s="871" t="s">
        <v>326</v>
      </c>
    </row>
    <row r="612" spans="1:25" ht="118.5" customHeight="1">
      <c r="A612" s="871">
        <v>2019</v>
      </c>
      <c r="B612" s="451" t="s">
        <v>8833</v>
      </c>
      <c r="C612" s="271" t="s">
        <v>8834</v>
      </c>
      <c r="D612" s="451" t="s">
        <v>8338</v>
      </c>
      <c r="E612" s="271" t="s">
        <v>6949</v>
      </c>
      <c r="F612" s="451" t="s">
        <v>8835</v>
      </c>
      <c r="G612" s="446">
        <v>3300000</v>
      </c>
      <c r="H612" s="447">
        <v>3300000</v>
      </c>
      <c r="I612" s="871" t="s">
        <v>6952</v>
      </c>
      <c r="J612" s="871" t="s">
        <v>6952</v>
      </c>
      <c r="K612" s="452">
        <v>1.5</v>
      </c>
      <c r="L612" s="453">
        <v>43802</v>
      </c>
      <c r="M612" s="453">
        <v>43847</v>
      </c>
      <c r="N612" s="871" t="s">
        <v>6952</v>
      </c>
      <c r="O612" s="871">
        <v>0</v>
      </c>
      <c r="P612" s="871" t="s">
        <v>8341</v>
      </c>
      <c r="Q612" s="871" t="s">
        <v>6952</v>
      </c>
      <c r="R612" s="871" t="s">
        <v>6952</v>
      </c>
      <c r="S612" s="871" t="s">
        <v>8600</v>
      </c>
      <c r="T612" s="453" t="s">
        <v>8836</v>
      </c>
      <c r="U612" s="871" t="s">
        <v>6952</v>
      </c>
      <c r="V612" s="871" t="s">
        <v>6952</v>
      </c>
      <c r="W612" s="871" t="s">
        <v>326</v>
      </c>
      <c r="X612" s="871" t="s">
        <v>6956</v>
      </c>
      <c r="Y612" s="871" t="s">
        <v>326</v>
      </c>
    </row>
    <row r="613" spans="1:25" ht="118.5" customHeight="1">
      <c r="A613" s="871">
        <v>2019</v>
      </c>
      <c r="B613" s="451" t="s">
        <v>8837</v>
      </c>
      <c r="C613" s="271" t="s">
        <v>8834</v>
      </c>
      <c r="D613" s="451" t="s">
        <v>8338</v>
      </c>
      <c r="E613" s="271" t="s">
        <v>6949</v>
      </c>
      <c r="F613" s="451" t="s">
        <v>8838</v>
      </c>
      <c r="G613" s="446">
        <v>3300000</v>
      </c>
      <c r="H613" s="447">
        <v>3300000</v>
      </c>
      <c r="I613" s="871" t="s">
        <v>6952</v>
      </c>
      <c r="J613" s="871" t="s">
        <v>6952</v>
      </c>
      <c r="K613" s="452">
        <v>1.5</v>
      </c>
      <c r="L613" s="453">
        <v>43801</v>
      </c>
      <c r="M613" s="453">
        <v>43846</v>
      </c>
      <c r="N613" s="871" t="s">
        <v>6952</v>
      </c>
      <c r="O613" s="871">
        <v>0</v>
      </c>
      <c r="P613" s="871" t="s">
        <v>8341</v>
      </c>
      <c r="Q613" s="871" t="s">
        <v>6952</v>
      </c>
      <c r="R613" s="871" t="s">
        <v>6952</v>
      </c>
      <c r="S613" s="871" t="s">
        <v>8600</v>
      </c>
      <c r="T613" s="453" t="s">
        <v>8839</v>
      </c>
      <c r="U613" s="871" t="s">
        <v>6952</v>
      </c>
      <c r="V613" s="871" t="s">
        <v>6952</v>
      </c>
      <c r="W613" s="871" t="s">
        <v>326</v>
      </c>
      <c r="X613" s="871" t="s">
        <v>6956</v>
      </c>
      <c r="Y613" s="871" t="s">
        <v>326</v>
      </c>
    </row>
    <row r="614" spans="1:25" ht="118.5" customHeight="1">
      <c r="A614" s="871">
        <v>2019</v>
      </c>
      <c r="B614" s="451" t="s">
        <v>8840</v>
      </c>
      <c r="C614" s="271" t="s">
        <v>8804</v>
      </c>
      <c r="D614" s="451" t="s">
        <v>8338</v>
      </c>
      <c r="E614" s="271" t="s">
        <v>6949</v>
      </c>
      <c r="F614" s="451" t="s">
        <v>5825</v>
      </c>
      <c r="G614" s="446">
        <v>3300000</v>
      </c>
      <c r="H614" s="447">
        <v>4546666.666666666</v>
      </c>
      <c r="I614" s="871" t="s">
        <v>6952</v>
      </c>
      <c r="J614" s="871" t="s">
        <v>6952</v>
      </c>
      <c r="K614" s="452">
        <v>2.0699999999999998</v>
      </c>
      <c r="L614" s="453">
        <v>43798</v>
      </c>
      <c r="M614" s="453">
        <v>43860</v>
      </c>
      <c r="N614" s="871" t="s">
        <v>8395</v>
      </c>
      <c r="O614" s="871">
        <v>0.56999999999999984</v>
      </c>
      <c r="P614" s="871" t="s">
        <v>8341</v>
      </c>
      <c r="Q614" s="871" t="s">
        <v>6952</v>
      </c>
      <c r="R614" s="871" t="s">
        <v>6952</v>
      </c>
      <c r="S614" s="871" t="s">
        <v>8600</v>
      </c>
      <c r="T614" s="453" t="s">
        <v>8423</v>
      </c>
      <c r="U614" s="871" t="s">
        <v>6952</v>
      </c>
      <c r="V614" s="871" t="s">
        <v>6952</v>
      </c>
      <c r="W614" s="871" t="s">
        <v>326</v>
      </c>
      <c r="X614" s="871" t="s">
        <v>6956</v>
      </c>
      <c r="Y614" s="871" t="s">
        <v>326</v>
      </c>
    </row>
    <row r="615" spans="1:25" ht="118.5" customHeight="1">
      <c r="A615" s="871">
        <v>2019</v>
      </c>
      <c r="B615" s="451" t="s">
        <v>8841</v>
      </c>
      <c r="C615" s="271" t="s">
        <v>8842</v>
      </c>
      <c r="D615" s="451" t="s">
        <v>8338</v>
      </c>
      <c r="E615" s="271" t="s">
        <v>6949</v>
      </c>
      <c r="F615" s="451" t="s">
        <v>8540</v>
      </c>
      <c r="G615" s="446">
        <v>4400000</v>
      </c>
      <c r="H615" s="447">
        <v>4400000</v>
      </c>
      <c r="I615" s="871" t="s">
        <v>6952</v>
      </c>
      <c r="J615" s="871" t="s">
        <v>6952</v>
      </c>
      <c r="K615" s="452">
        <v>2</v>
      </c>
      <c r="L615" s="453">
        <v>43798</v>
      </c>
      <c r="M615" s="453">
        <v>43858</v>
      </c>
      <c r="N615" s="871" t="s">
        <v>6952</v>
      </c>
      <c r="O615" s="871">
        <v>0</v>
      </c>
      <c r="P615" s="871" t="s">
        <v>8341</v>
      </c>
      <c r="Q615" s="871" t="s">
        <v>6952</v>
      </c>
      <c r="R615" s="871" t="s">
        <v>6952</v>
      </c>
      <c r="S615" s="871" t="s">
        <v>8600</v>
      </c>
      <c r="T615" s="453" t="s">
        <v>8843</v>
      </c>
      <c r="U615" s="871" t="s">
        <v>6952</v>
      </c>
      <c r="V615" s="871" t="s">
        <v>6952</v>
      </c>
      <c r="W615" s="871" t="s">
        <v>326</v>
      </c>
      <c r="X615" s="871" t="s">
        <v>6956</v>
      </c>
      <c r="Y615" s="871" t="s">
        <v>326</v>
      </c>
    </row>
    <row r="616" spans="1:25" ht="118.5" customHeight="1">
      <c r="A616" s="871">
        <v>2019</v>
      </c>
      <c r="B616" s="451" t="s">
        <v>8844</v>
      </c>
      <c r="C616" s="271" t="s">
        <v>8845</v>
      </c>
      <c r="D616" s="451" t="s">
        <v>6846</v>
      </c>
      <c r="E616" s="271" t="s">
        <v>6949</v>
      </c>
      <c r="F616" s="451" t="s">
        <v>8846</v>
      </c>
      <c r="G616" s="446">
        <v>6832500</v>
      </c>
      <c r="H616" s="447">
        <v>6832500</v>
      </c>
      <c r="I616" s="871" t="s">
        <v>6952</v>
      </c>
      <c r="J616" s="871" t="s">
        <v>6952</v>
      </c>
      <c r="K616" s="452">
        <v>1.5</v>
      </c>
      <c r="L616" s="453">
        <v>43798</v>
      </c>
      <c r="M616" s="453">
        <v>43843</v>
      </c>
      <c r="N616" s="871" t="s">
        <v>6952</v>
      </c>
      <c r="O616" s="871">
        <v>0</v>
      </c>
      <c r="P616" s="871" t="s">
        <v>8341</v>
      </c>
      <c r="Q616" s="871" t="s">
        <v>6952</v>
      </c>
      <c r="R616" s="871" t="s">
        <v>6952</v>
      </c>
      <c r="S616" s="871" t="s">
        <v>8600</v>
      </c>
      <c r="T616" s="453" t="s">
        <v>8847</v>
      </c>
      <c r="U616" s="871" t="s">
        <v>6952</v>
      </c>
      <c r="V616" s="871" t="s">
        <v>6952</v>
      </c>
      <c r="W616" s="871" t="s">
        <v>326</v>
      </c>
      <c r="X616" s="871" t="s">
        <v>6956</v>
      </c>
      <c r="Y616" s="871" t="s">
        <v>326</v>
      </c>
    </row>
    <row r="617" spans="1:25" ht="118.5" customHeight="1">
      <c r="A617" s="871">
        <v>2019</v>
      </c>
      <c r="B617" s="451" t="s">
        <v>8848</v>
      </c>
      <c r="C617" s="271" t="s">
        <v>8849</v>
      </c>
      <c r="D617" s="451" t="s">
        <v>8338</v>
      </c>
      <c r="E617" s="271" t="s">
        <v>6949</v>
      </c>
      <c r="F617" s="451" t="s">
        <v>8850</v>
      </c>
      <c r="G617" s="446">
        <v>3357420</v>
      </c>
      <c r="H617" s="447">
        <v>3300000</v>
      </c>
      <c r="I617" s="871" t="s">
        <v>6952</v>
      </c>
      <c r="J617" s="871" t="s">
        <v>6952</v>
      </c>
      <c r="K617" s="452">
        <v>1.5</v>
      </c>
      <c r="L617" s="453">
        <v>43805</v>
      </c>
      <c r="M617" s="453">
        <v>43850</v>
      </c>
      <c r="N617" s="871" t="s">
        <v>6952</v>
      </c>
      <c r="O617" s="871">
        <v>0</v>
      </c>
      <c r="P617" s="871" t="s">
        <v>8341</v>
      </c>
      <c r="Q617" s="871" t="s">
        <v>6952</v>
      </c>
      <c r="R617" s="871" t="s">
        <v>6952</v>
      </c>
      <c r="S617" s="871" t="s">
        <v>8600</v>
      </c>
      <c r="T617" s="453" t="s">
        <v>8851</v>
      </c>
      <c r="U617" s="871" t="s">
        <v>6952</v>
      </c>
      <c r="V617" s="871" t="s">
        <v>6952</v>
      </c>
      <c r="W617" s="871" t="s">
        <v>326</v>
      </c>
      <c r="X617" s="871" t="s">
        <v>6956</v>
      </c>
      <c r="Y617" s="871" t="s">
        <v>326</v>
      </c>
    </row>
    <row r="618" spans="1:25" ht="118.5" customHeight="1">
      <c r="A618" s="871">
        <v>2019</v>
      </c>
      <c r="B618" s="451" t="s">
        <v>8852</v>
      </c>
      <c r="C618" s="271" t="s">
        <v>8845</v>
      </c>
      <c r="D618" s="451" t="s">
        <v>6846</v>
      </c>
      <c r="E618" s="271" t="s">
        <v>6949</v>
      </c>
      <c r="F618" s="451" t="s">
        <v>5798</v>
      </c>
      <c r="G618" s="446">
        <v>4555000</v>
      </c>
      <c r="H618" s="447">
        <v>6832500</v>
      </c>
      <c r="I618" s="871" t="s">
        <v>6952</v>
      </c>
      <c r="J618" s="871" t="s">
        <v>6952</v>
      </c>
      <c r="K618" s="452">
        <v>1.5</v>
      </c>
      <c r="L618" s="453">
        <v>43802</v>
      </c>
      <c r="M618" s="453">
        <v>43847</v>
      </c>
      <c r="N618" s="871" t="s">
        <v>6952</v>
      </c>
      <c r="O618" s="871">
        <v>0</v>
      </c>
      <c r="P618" s="871" t="s">
        <v>8341</v>
      </c>
      <c r="Q618" s="871" t="s">
        <v>6952</v>
      </c>
      <c r="R618" s="871" t="s">
        <v>6952</v>
      </c>
      <c r="S618" s="871" t="s">
        <v>8600</v>
      </c>
      <c r="T618" s="453" t="s">
        <v>8807</v>
      </c>
      <c r="U618" s="871" t="s">
        <v>6952</v>
      </c>
      <c r="V618" s="871" t="s">
        <v>6952</v>
      </c>
      <c r="W618" s="871" t="s">
        <v>6952</v>
      </c>
      <c r="X618" s="871" t="s">
        <v>6956</v>
      </c>
      <c r="Y618" s="871" t="s">
        <v>326</v>
      </c>
    </row>
    <row r="619" spans="1:25" ht="118.5" customHeight="1">
      <c r="A619" s="871">
        <v>2019</v>
      </c>
      <c r="B619" s="451" t="s">
        <v>8853</v>
      </c>
      <c r="C619" s="271" t="s">
        <v>8845</v>
      </c>
      <c r="D619" s="451" t="s">
        <v>6846</v>
      </c>
      <c r="E619" s="271" t="s">
        <v>6949</v>
      </c>
      <c r="F619" s="451" t="s">
        <v>8854</v>
      </c>
      <c r="G619" s="446">
        <v>4555000</v>
      </c>
      <c r="H619" s="447">
        <v>4555000</v>
      </c>
      <c r="I619" s="871" t="s">
        <v>6952</v>
      </c>
      <c r="J619" s="871" t="s">
        <v>6952</v>
      </c>
      <c r="K619" s="452">
        <v>1</v>
      </c>
      <c r="L619" s="453">
        <v>43804</v>
      </c>
      <c r="M619" s="453">
        <v>43834</v>
      </c>
      <c r="N619" s="871" t="s">
        <v>6952</v>
      </c>
      <c r="O619" s="871">
        <v>0</v>
      </c>
      <c r="P619" s="871" t="s">
        <v>8341</v>
      </c>
      <c r="Q619" s="871" t="s">
        <v>6952</v>
      </c>
      <c r="R619" s="871" t="s">
        <v>6952</v>
      </c>
      <c r="S619" s="871" t="s">
        <v>8600</v>
      </c>
      <c r="T619" s="453" t="s">
        <v>8608</v>
      </c>
      <c r="U619" s="871" t="s">
        <v>6952</v>
      </c>
      <c r="V619" s="871" t="s">
        <v>6952</v>
      </c>
      <c r="W619" s="871" t="s">
        <v>6952</v>
      </c>
      <c r="X619" s="871" t="s">
        <v>6956</v>
      </c>
      <c r="Y619" s="871" t="s">
        <v>326</v>
      </c>
    </row>
    <row r="620" spans="1:25" ht="118.5" customHeight="1">
      <c r="A620" s="871">
        <v>2019</v>
      </c>
      <c r="B620" s="451"/>
      <c r="C620" s="271" t="s">
        <v>8855</v>
      </c>
      <c r="D620" s="451" t="s">
        <v>6841</v>
      </c>
      <c r="E620" s="271" t="s">
        <v>6949</v>
      </c>
      <c r="F620" s="451" t="s">
        <v>8856</v>
      </c>
      <c r="G620" s="446">
        <v>0</v>
      </c>
      <c r="H620" s="447">
        <v>400000000</v>
      </c>
      <c r="I620" s="871" t="s">
        <v>6952</v>
      </c>
      <c r="J620" s="871" t="s">
        <v>6952</v>
      </c>
      <c r="K620" s="452">
        <v>1.5</v>
      </c>
      <c r="L620" s="453"/>
      <c r="M620" s="453"/>
      <c r="N620" s="871" t="s">
        <v>6952</v>
      </c>
      <c r="O620" s="871">
        <v>0</v>
      </c>
      <c r="P620" s="871" t="s">
        <v>8341</v>
      </c>
      <c r="Q620" s="871">
        <v>0</v>
      </c>
      <c r="R620" s="871" t="s">
        <v>6952</v>
      </c>
      <c r="S620" s="871">
        <v>0</v>
      </c>
      <c r="T620" s="453"/>
      <c r="U620" s="871" t="s">
        <v>6952</v>
      </c>
      <c r="V620" s="871">
        <v>0</v>
      </c>
      <c r="W620" s="871" t="s">
        <v>8681</v>
      </c>
      <c r="X620" s="871" t="s">
        <v>6956</v>
      </c>
      <c r="Y620" s="871" t="s">
        <v>326</v>
      </c>
    </row>
    <row r="621" spans="1:25" ht="118.5" customHeight="1">
      <c r="A621" s="871">
        <v>2019</v>
      </c>
      <c r="B621" s="451" t="s">
        <v>8857</v>
      </c>
      <c r="C621" s="271" t="s">
        <v>8858</v>
      </c>
      <c r="D621" s="451" t="s">
        <v>6846</v>
      </c>
      <c r="E621" s="271" t="s">
        <v>6949</v>
      </c>
      <c r="F621" s="451" t="s">
        <v>8859</v>
      </c>
      <c r="G621" s="446">
        <v>0</v>
      </c>
      <c r="H621" s="447">
        <v>6600000</v>
      </c>
      <c r="I621" s="871" t="s">
        <v>6952</v>
      </c>
      <c r="J621" s="871" t="s">
        <v>6952</v>
      </c>
      <c r="K621" s="452">
        <v>1.5</v>
      </c>
      <c r="L621" s="453">
        <v>43798</v>
      </c>
      <c r="M621" s="453">
        <v>43843</v>
      </c>
      <c r="N621" s="871" t="s">
        <v>6952</v>
      </c>
      <c r="O621" s="871">
        <v>0</v>
      </c>
      <c r="P621" s="871" t="s">
        <v>8341</v>
      </c>
      <c r="Q621" s="871">
        <v>0</v>
      </c>
      <c r="R621" s="871" t="s">
        <v>6952</v>
      </c>
      <c r="S621" s="871">
        <v>0</v>
      </c>
      <c r="T621" s="453" t="s">
        <v>8860</v>
      </c>
      <c r="U621" s="871" t="s">
        <v>6952</v>
      </c>
      <c r="V621" s="871" t="s">
        <v>6952</v>
      </c>
      <c r="W621" s="871" t="s">
        <v>326</v>
      </c>
      <c r="X621" s="871" t="s">
        <v>6956</v>
      </c>
      <c r="Y621" s="871" t="s">
        <v>326</v>
      </c>
    </row>
    <row r="622" spans="1:25" ht="118.5" customHeight="1">
      <c r="A622" s="871">
        <v>2019</v>
      </c>
      <c r="B622" s="451" t="s">
        <v>8861</v>
      </c>
      <c r="C622" s="271" t="s">
        <v>8804</v>
      </c>
      <c r="D622" s="451" t="s">
        <v>8338</v>
      </c>
      <c r="E622" s="271" t="s">
        <v>6949</v>
      </c>
      <c r="F622" s="451" t="s">
        <v>8862</v>
      </c>
      <c r="G622" s="446">
        <v>3300000</v>
      </c>
      <c r="H622" s="447">
        <v>3300000</v>
      </c>
      <c r="I622" s="871" t="s">
        <v>6952</v>
      </c>
      <c r="J622" s="871" t="s">
        <v>6952</v>
      </c>
      <c r="K622" s="452">
        <v>1.5</v>
      </c>
      <c r="L622" s="453">
        <v>43819</v>
      </c>
      <c r="M622" s="453">
        <v>43865</v>
      </c>
      <c r="N622" s="871" t="s">
        <v>6952</v>
      </c>
      <c r="O622" s="871">
        <v>0</v>
      </c>
      <c r="P622" s="871" t="s">
        <v>8341</v>
      </c>
      <c r="Q622" s="871" t="s">
        <v>6952</v>
      </c>
      <c r="R622" s="871" t="s">
        <v>6952</v>
      </c>
      <c r="S622" s="871" t="s">
        <v>8600</v>
      </c>
      <c r="T622" s="453" t="s">
        <v>8863</v>
      </c>
      <c r="U622" s="871" t="s">
        <v>6952</v>
      </c>
      <c r="V622" s="871" t="s">
        <v>6952</v>
      </c>
      <c r="W622" s="871" t="s">
        <v>326</v>
      </c>
      <c r="X622" s="871" t="s">
        <v>6956</v>
      </c>
      <c r="Y622" s="871" t="s">
        <v>326</v>
      </c>
    </row>
    <row r="623" spans="1:25" ht="118.5" customHeight="1">
      <c r="A623" s="871">
        <v>2019</v>
      </c>
      <c r="B623" s="451" t="s">
        <v>8864</v>
      </c>
      <c r="C623" s="271" t="s">
        <v>8865</v>
      </c>
      <c r="D623" s="451" t="s">
        <v>6846</v>
      </c>
      <c r="E623" s="271" t="s">
        <v>6949</v>
      </c>
      <c r="F623" s="451" t="s">
        <v>5867</v>
      </c>
      <c r="G623" s="446">
        <v>45550000</v>
      </c>
      <c r="H623" s="447">
        <v>4555000</v>
      </c>
      <c r="I623" s="871" t="s">
        <v>6952</v>
      </c>
      <c r="J623" s="871" t="s">
        <v>6952</v>
      </c>
      <c r="K623" s="452">
        <v>1</v>
      </c>
      <c r="L623" s="453">
        <v>43808</v>
      </c>
      <c r="M623" s="453">
        <v>43838</v>
      </c>
      <c r="N623" s="871" t="s">
        <v>6952</v>
      </c>
      <c r="O623" s="871">
        <v>0</v>
      </c>
      <c r="P623" s="871" t="s">
        <v>8341</v>
      </c>
      <c r="Q623" s="871" t="s">
        <v>6952</v>
      </c>
      <c r="R623" s="871" t="s">
        <v>6952</v>
      </c>
      <c r="S623" s="871" t="s">
        <v>8600</v>
      </c>
      <c r="T623" s="453" t="s">
        <v>8866</v>
      </c>
      <c r="U623" s="871" t="s">
        <v>6952</v>
      </c>
      <c r="V623" s="871" t="s">
        <v>6952</v>
      </c>
      <c r="W623" s="871" t="s">
        <v>326</v>
      </c>
      <c r="X623" s="871" t="s">
        <v>6956</v>
      </c>
      <c r="Y623" s="871" t="s">
        <v>326</v>
      </c>
    </row>
    <row r="624" spans="1:25" ht="118.5" customHeight="1">
      <c r="A624" s="871">
        <v>2019</v>
      </c>
      <c r="B624" s="451" t="s">
        <v>8867</v>
      </c>
      <c r="C624" s="271" t="s">
        <v>8845</v>
      </c>
      <c r="D624" s="451" t="s">
        <v>6846</v>
      </c>
      <c r="E624" s="271" t="s">
        <v>6949</v>
      </c>
      <c r="F624" s="451" t="s">
        <v>8868</v>
      </c>
      <c r="G624" s="446">
        <v>6832500000</v>
      </c>
      <c r="H624" s="447">
        <v>6832500</v>
      </c>
      <c r="I624" s="871" t="s">
        <v>6952</v>
      </c>
      <c r="J624" s="871" t="s">
        <v>6952</v>
      </c>
      <c r="K624" s="452">
        <v>1.5</v>
      </c>
      <c r="L624" s="453">
        <v>43803</v>
      </c>
      <c r="M624" s="453">
        <v>43848</v>
      </c>
      <c r="N624" s="871" t="s">
        <v>6952</v>
      </c>
      <c r="O624" s="871">
        <v>0</v>
      </c>
      <c r="P624" s="871" t="s">
        <v>8341</v>
      </c>
      <c r="Q624" s="871" t="s">
        <v>6952</v>
      </c>
      <c r="R624" s="871" t="s">
        <v>6952</v>
      </c>
      <c r="S624" s="871" t="s">
        <v>8600</v>
      </c>
      <c r="T624" s="453" t="s">
        <v>8869</v>
      </c>
      <c r="U624" s="871" t="s">
        <v>6952</v>
      </c>
      <c r="V624" s="871" t="s">
        <v>6952</v>
      </c>
      <c r="W624" s="871" t="s">
        <v>326</v>
      </c>
      <c r="X624" s="871" t="s">
        <v>6956</v>
      </c>
      <c r="Y624" s="871" t="s">
        <v>326</v>
      </c>
    </row>
    <row r="625" spans="1:25" ht="118.5" customHeight="1">
      <c r="A625" s="871">
        <v>2019</v>
      </c>
      <c r="B625" s="451" t="s">
        <v>8870</v>
      </c>
      <c r="C625" s="271" t="s">
        <v>8858</v>
      </c>
      <c r="D625" s="451" t="s">
        <v>6846</v>
      </c>
      <c r="E625" s="271" t="s">
        <v>6949</v>
      </c>
      <c r="F625" s="451" t="s">
        <v>5748</v>
      </c>
      <c r="G625" s="446">
        <v>6600000</v>
      </c>
      <c r="H625" s="447">
        <v>6600000</v>
      </c>
      <c r="I625" s="871" t="s">
        <v>6952</v>
      </c>
      <c r="J625" s="871" t="s">
        <v>6952</v>
      </c>
      <c r="K625" s="452">
        <v>1.5</v>
      </c>
      <c r="L625" s="453">
        <v>43802</v>
      </c>
      <c r="M625" s="453">
        <v>43847</v>
      </c>
      <c r="N625" s="871" t="s">
        <v>6952</v>
      </c>
      <c r="O625" s="871">
        <v>0</v>
      </c>
      <c r="P625" s="871" t="s">
        <v>8341</v>
      </c>
      <c r="Q625" s="871" t="s">
        <v>6952</v>
      </c>
      <c r="R625" s="871" t="s">
        <v>6952</v>
      </c>
      <c r="S625" s="871" t="s">
        <v>8600</v>
      </c>
      <c r="T625" s="453" t="s">
        <v>8423</v>
      </c>
      <c r="U625" s="871" t="s">
        <v>6952</v>
      </c>
      <c r="V625" s="871" t="s">
        <v>6952</v>
      </c>
      <c r="W625" s="871" t="s">
        <v>326</v>
      </c>
      <c r="X625" s="871" t="s">
        <v>6956</v>
      </c>
      <c r="Y625" s="871" t="s">
        <v>326</v>
      </c>
    </row>
    <row r="626" spans="1:25" ht="118.5" customHeight="1">
      <c r="A626" s="871">
        <v>2019</v>
      </c>
      <c r="B626" s="451" t="s">
        <v>8871</v>
      </c>
      <c r="C626" s="271" t="s">
        <v>8872</v>
      </c>
      <c r="D626" s="451" t="s">
        <v>6846</v>
      </c>
      <c r="E626" s="271" t="s">
        <v>6949</v>
      </c>
      <c r="F626" s="451" t="s">
        <v>5843</v>
      </c>
      <c r="G626" s="446">
        <v>8074500000</v>
      </c>
      <c r="H626" s="447">
        <v>8074500</v>
      </c>
      <c r="I626" s="871" t="s">
        <v>6952</v>
      </c>
      <c r="J626" s="871" t="s">
        <v>6952</v>
      </c>
      <c r="K626" s="452">
        <v>1.5</v>
      </c>
      <c r="L626" s="453">
        <v>43803</v>
      </c>
      <c r="M626" s="453">
        <v>43848</v>
      </c>
      <c r="N626" s="871" t="s">
        <v>6952</v>
      </c>
      <c r="O626" s="871">
        <v>0</v>
      </c>
      <c r="P626" s="871" t="s">
        <v>8341</v>
      </c>
      <c r="Q626" s="871" t="s">
        <v>6952</v>
      </c>
      <c r="R626" s="871" t="s">
        <v>6952</v>
      </c>
      <c r="S626" s="871" t="s">
        <v>8600</v>
      </c>
      <c r="T626" s="453" t="s">
        <v>8423</v>
      </c>
      <c r="U626" s="871" t="s">
        <v>6952</v>
      </c>
      <c r="V626" s="871" t="s">
        <v>6952</v>
      </c>
      <c r="W626" s="871" t="s">
        <v>326</v>
      </c>
      <c r="X626" s="871" t="s">
        <v>6956</v>
      </c>
      <c r="Y626" s="871" t="s">
        <v>326</v>
      </c>
    </row>
    <row r="627" spans="1:25" ht="118.5" customHeight="1">
      <c r="A627" s="871">
        <v>2019</v>
      </c>
      <c r="B627" s="451" t="s">
        <v>8873</v>
      </c>
      <c r="C627" s="271" t="s">
        <v>8872</v>
      </c>
      <c r="D627" s="451" t="s">
        <v>6846</v>
      </c>
      <c r="E627" s="271" t="s">
        <v>6949</v>
      </c>
      <c r="F627" s="451" t="s">
        <v>8439</v>
      </c>
      <c r="G627" s="446">
        <v>5400000</v>
      </c>
      <c r="H627" s="447">
        <v>8074500</v>
      </c>
      <c r="I627" s="871" t="s">
        <v>6952</v>
      </c>
      <c r="J627" s="871" t="s">
        <v>6952</v>
      </c>
      <c r="K627" s="452">
        <v>1.5</v>
      </c>
      <c r="L627" s="453">
        <v>43810</v>
      </c>
      <c r="M627" s="453">
        <v>43855</v>
      </c>
      <c r="N627" s="871" t="s">
        <v>6952</v>
      </c>
      <c r="O627" s="871">
        <v>0</v>
      </c>
      <c r="P627" s="871" t="s">
        <v>8341</v>
      </c>
      <c r="Q627" s="871" t="s">
        <v>6952</v>
      </c>
      <c r="R627" s="871" t="s">
        <v>6952</v>
      </c>
      <c r="S627" s="871" t="s">
        <v>8600</v>
      </c>
      <c r="T627" s="453" t="s">
        <v>8869</v>
      </c>
      <c r="U627" s="871" t="s">
        <v>6952</v>
      </c>
      <c r="V627" s="871" t="s">
        <v>6952</v>
      </c>
      <c r="W627" s="871" t="s">
        <v>326</v>
      </c>
      <c r="X627" s="871" t="s">
        <v>6956</v>
      </c>
      <c r="Y627" s="871" t="s">
        <v>326</v>
      </c>
    </row>
    <row r="628" spans="1:25" ht="118.5" customHeight="1">
      <c r="A628" s="871">
        <v>2019</v>
      </c>
      <c r="B628" s="451" t="s">
        <v>8874</v>
      </c>
      <c r="C628" s="271" t="s">
        <v>5378</v>
      </c>
      <c r="D628" s="451" t="s">
        <v>8338</v>
      </c>
      <c r="E628" s="271" t="s">
        <v>6949</v>
      </c>
      <c r="F628" s="451" t="s">
        <v>8875</v>
      </c>
      <c r="G628" s="446">
        <v>1800000</v>
      </c>
      <c r="H628" s="447">
        <v>1800000</v>
      </c>
      <c r="I628" s="871" t="s">
        <v>6952</v>
      </c>
      <c r="J628" s="871" t="s">
        <v>6952</v>
      </c>
      <c r="K628" s="452">
        <v>1</v>
      </c>
      <c r="L628" s="453">
        <v>43812</v>
      </c>
      <c r="M628" s="453">
        <v>43477</v>
      </c>
      <c r="N628" s="871" t="s">
        <v>6952</v>
      </c>
      <c r="O628" s="871">
        <v>0</v>
      </c>
      <c r="P628" s="871" t="s">
        <v>8341</v>
      </c>
      <c r="Q628" s="871" t="s">
        <v>6952</v>
      </c>
      <c r="R628" s="871" t="s">
        <v>6952</v>
      </c>
      <c r="S628" s="871" t="s">
        <v>8600</v>
      </c>
      <c r="T628" s="453" t="s">
        <v>8822</v>
      </c>
      <c r="U628" s="871" t="s">
        <v>6952</v>
      </c>
      <c r="V628" s="871" t="s">
        <v>6952</v>
      </c>
      <c r="W628" s="871" t="s">
        <v>326</v>
      </c>
      <c r="X628" s="871" t="s">
        <v>6956</v>
      </c>
      <c r="Y628" s="871" t="s">
        <v>326</v>
      </c>
    </row>
    <row r="629" spans="1:25" ht="118.5" customHeight="1">
      <c r="A629" s="871">
        <v>2019</v>
      </c>
      <c r="B629" s="451" t="s">
        <v>8876</v>
      </c>
      <c r="C629" s="271" t="s">
        <v>8845</v>
      </c>
      <c r="D629" s="451" t="s">
        <v>6846</v>
      </c>
      <c r="E629" s="271" t="s">
        <v>6949</v>
      </c>
      <c r="F629" s="451" t="s">
        <v>8474</v>
      </c>
      <c r="G629" s="446">
        <v>4555000</v>
      </c>
      <c r="H629" s="447">
        <v>4555000</v>
      </c>
      <c r="I629" s="871" t="s">
        <v>6952</v>
      </c>
      <c r="J629" s="871" t="s">
        <v>6952</v>
      </c>
      <c r="K629" s="452">
        <v>1</v>
      </c>
      <c r="L629" s="453">
        <v>43812</v>
      </c>
      <c r="M629" s="453">
        <v>43842</v>
      </c>
      <c r="N629" s="871" t="s">
        <v>6952</v>
      </c>
      <c r="O629" s="871">
        <v>0</v>
      </c>
      <c r="P629" s="871" t="s">
        <v>8341</v>
      </c>
      <c r="Q629" s="871" t="s">
        <v>6952</v>
      </c>
      <c r="R629" s="871" t="s">
        <v>6952</v>
      </c>
      <c r="S629" s="871" t="s">
        <v>8600</v>
      </c>
      <c r="T629" s="453" t="s">
        <v>8877</v>
      </c>
      <c r="U629" s="871" t="s">
        <v>6952</v>
      </c>
      <c r="V629" s="871" t="s">
        <v>6952</v>
      </c>
      <c r="W629" s="871" t="s">
        <v>326</v>
      </c>
      <c r="X629" s="871" t="s">
        <v>6956</v>
      </c>
      <c r="Y629" s="871" t="s">
        <v>326</v>
      </c>
    </row>
    <row r="630" spans="1:25" ht="118.5" customHeight="1">
      <c r="A630" s="871">
        <v>2019</v>
      </c>
      <c r="B630" s="451" t="s">
        <v>8878</v>
      </c>
      <c r="C630" s="271" t="s">
        <v>5460</v>
      </c>
      <c r="D630" s="451" t="s">
        <v>8338</v>
      </c>
      <c r="E630" s="271" t="s">
        <v>6949</v>
      </c>
      <c r="F630" s="451" t="s">
        <v>5980</v>
      </c>
      <c r="G630" s="446">
        <v>5400000</v>
      </c>
      <c r="H630" s="447">
        <v>5400000</v>
      </c>
      <c r="I630" s="871" t="s">
        <v>6952</v>
      </c>
      <c r="J630" s="871" t="s">
        <v>6952</v>
      </c>
      <c r="K630" s="452">
        <v>3</v>
      </c>
      <c r="L630" s="453">
        <v>43807</v>
      </c>
      <c r="M630" s="453">
        <v>43897</v>
      </c>
      <c r="N630" s="871" t="s">
        <v>6952</v>
      </c>
      <c r="O630" s="871">
        <v>0</v>
      </c>
      <c r="P630" s="871" t="s">
        <v>8341</v>
      </c>
      <c r="Q630" s="871" t="s">
        <v>6952</v>
      </c>
      <c r="R630" s="871" t="s">
        <v>6952</v>
      </c>
      <c r="S630" s="871" t="s">
        <v>8600</v>
      </c>
      <c r="T630" s="453" t="s">
        <v>8879</v>
      </c>
      <c r="U630" s="871" t="s">
        <v>6952</v>
      </c>
      <c r="V630" s="871" t="s">
        <v>6952</v>
      </c>
      <c r="W630" s="871" t="s">
        <v>326</v>
      </c>
      <c r="X630" s="871" t="s">
        <v>6956</v>
      </c>
      <c r="Y630" s="871" t="s">
        <v>326</v>
      </c>
    </row>
    <row r="631" spans="1:25" ht="118.5" customHeight="1">
      <c r="A631" s="871">
        <v>2019</v>
      </c>
      <c r="B631" s="451" t="s">
        <v>8880</v>
      </c>
      <c r="C631" s="271" t="s">
        <v>8881</v>
      </c>
      <c r="D631" s="451" t="s">
        <v>6846</v>
      </c>
      <c r="E631" s="271" t="s">
        <v>6949</v>
      </c>
      <c r="F631" s="451" t="s">
        <v>8882</v>
      </c>
      <c r="G631" s="446">
        <v>4555000</v>
      </c>
      <c r="H631" s="447">
        <v>4555000</v>
      </c>
      <c r="I631" s="871" t="s">
        <v>6952</v>
      </c>
      <c r="J631" s="871" t="s">
        <v>6952</v>
      </c>
      <c r="K631" s="452">
        <v>1</v>
      </c>
      <c r="L631" s="453">
        <v>43812</v>
      </c>
      <c r="M631" s="453">
        <v>43860</v>
      </c>
      <c r="N631" s="871" t="s">
        <v>6952</v>
      </c>
      <c r="O631" s="871">
        <v>0</v>
      </c>
      <c r="P631" s="871" t="s">
        <v>8341</v>
      </c>
      <c r="Q631" s="871" t="s">
        <v>6952</v>
      </c>
      <c r="R631" s="871" t="s">
        <v>6952</v>
      </c>
      <c r="S631" s="871" t="s">
        <v>8600</v>
      </c>
      <c r="T631" s="453" t="s">
        <v>8847</v>
      </c>
      <c r="U631" s="871" t="s">
        <v>6952</v>
      </c>
      <c r="V631" s="871" t="s">
        <v>6952</v>
      </c>
      <c r="W631" s="871" t="s">
        <v>326</v>
      </c>
      <c r="X631" s="871" t="s">
        <v>6956</v>
      </c>
      <c r="Y631" s="871" t="s">
        <v>326</v>
      </c>
    </row>
    <row r="632" spans="1:25" ht="118.5" customHeight="1">
      <c r="A632" s="871">
        <v>2019</v>
      </c>
      <c r="B632" s="451" t="s">
        <v>8883</v>
      </c>
      <c r="C632" s="271" t="s">
        <v>8884</v>
      </c>
      <c r="D632" s="451" t="s">
        <v>6846</v>
      </c>
      <c r="E632" s="271" t="s">
        <v>6949</v>
      </c>
      <c r="F632" s="451" t="s">
        <v>8885</v>
      </c>
      <c r="G632" s="446">
        <v>6832500</v>
      </c>
      <c r="H632" s="447">
        <v>6832500</v>
      </c>
      <c r="I632" s="871" t="s">
        <v>6952</v>
      </c>
      <c r="J632" s="871" t="s">
        <v>6952</v>
      </c>
      <c r="K632" s="452">
        <v>1.5</v>
      </c>
      <c r="L632" s="453">
        <v>43811</v>
      </c>
      <c r="M632" s="453">
        <v>43856</v>
      </c>
      <c r="N632" s="871" t="s">
        <v>6952</v>
      </c>
      <c r="O632" s="871">
        <v>0</v>
      </c>
      <c r="P632" s="871" t="s">
        <v>8341</v>
      </c>
      <c r="Q632" s="871" t="s">
        <v>6952</v>
      </c>
      <c r="R632" s="871" t="s">
        <v>6952</v>
      </c>
      <c r="S632" s="871" t="s">
        <v>8600</v>
      </c>
      <c r="T632" s="453" t="s">
        <v>8836</v>
      </c>
      <c r="U632" s="871" t="s">
        <v>6952</v>
      </c>
      <c r="V632" s="871" t="s">
        <v>6952</v>
      </c>
      <c r="W632" s="871" t="s">
        <v>326</v>
      </c>
      <c r="X632" s="871" t="s">
        <v>6956</v>
      </c>
      <c r="Y632" s="871" t="s">
        <v>326</v>
      </c>
    </row>
    <row r="633" spans="1:25" ht="118.5" customHeight="1">
      <c r="A633" s="871">
        <v>2019</v>
      </c>
      <c r="B633" s="451" t="s">
        <v>8886</v>
      </c>
      <c r="C633" s="271" t="s">
        <v>8884</v>
      </c>
      <c r="D633" s="451" t="s">
        <v>6846</v>
      </c>
      <c r="E633" s="271" t="s">
        <v>6949</v>
      </c>
      <c r="F633" s="451" t="s">
        <v>7484</v>
      </c>
      <c r="G633" s="446">
        <v>6832500</v>
      </c>
      <c r="H633" s="447">
        <v>6832500</v>
      </c>
      <c r="I633" s="871" t="s">
        <v>6952</v>
      </c>
      <c r="J633" s="871" t="s">
        <v>6952</v>
      </c>
      <c r="K633" s="452">
        <v>1.5</v>
      </c>
      <c r="L633" s="453">
        <v>43811</v>
      </c>
      <c r="M633" s="453">
        <v>43856</v>
      </c>
      <c r="N633" s="871" t="s">
        <v>6952</v>
      </c>
      <c r="O633" s="871">
        <v>0</v>
      </c>
      <c r="P633" s="871" t="s">
        <v>8341</v>
      </c>
      <c r="Q633" s="871" t="s">
        <v>6952</v>
      </c>
      <c r="R633" s="871" t="s">
        <v>6952</v>
      </c>
      <c r="S633" s="871" t="s">
        <v>8600</v>
      </c>
      <c r="T633" s="453" t="s">
        <v>8887</v>
      </c>
      <c r="U633" s="871" t="s">
        <v>6952</v>
      </c>
      <c r="V633" s="871" t="s">
        <v>6952</v>
      </c>
      <c r="W633" s="871" t="s">
        <v>326</v>
      </c>
      <c r="X633" s="871" t="s">
        <v>6956</v>
      </c>
      <c r="Y633" s="871" t="s">
        <v>326</v>
      </c>
    </row>
    <row r="634" spans="1:25" ht="118.5" customHeight="1">
      <c r="A634" s="871">
        <v>2019</v>
      </c>
      <c r="B634" s="451" t="s">
        <v>8888</v>
      </c>
      <c r="C634" s="271" t="s">
        <v>8889</v>
      </c>
      <c r="D634" s="451" t="s">
        <v>6846</v>
      </c>
      <c r="E634" s="271" t="s">
        <v>6949</v>
      </c>
      <c r="F634" s="451" t="s">
        <v>8890</v>
      </c>
      <c r="G634" s="446">
        <v>9110000</v>
      </c>
      <c r="H634" s="447">
        <v>9110000</v>
      </c>
      <c r="I634" s="871" t="s">
        <v>6952</v>
      </c>
      <c r="J634" s="871" t="s">
        <v>6952</v>
      </c>
      <c r="K634" s="452">
        <v>2</v>
      </c>
      <c r="L634" s="453">
        <v>43810</v>
      </c>
      <c r="M634" s="453">
        <v>43871</v>
      </c>
      <c r="N634" s="871" t="s">
        <v>6952</v>
      </c>
      <c r="O634" s="871">
        <v>0</v>
      </c>
      <c r="P634" s="871" t="s">
        <v>8341</v>
      </c>
      <c r="Q634" s="871" t="s">
        <v>6952</v>
      </c>
      <c r="R634" s="871" t="s">
        <v>6952</v>
      </c>
      <c r="S634" s="871" t="s">
        <v>8600</v>
      </c>
      <c r="T634" s="453" t="s">
        <v>8561</v>
      </c>
      <c r="U634" s="871" t="s">
        <v>6952</v>
      </c>
      <c r="V634" s="871" t="s">
        <v>6952</v>
      </c>
      <c r="W634" s="871" t="s">
        <v>326</v>
      </c>
      <c r="X634" s="871" t="s">
        <v>6956</v>
      </c>
      <c r="Y634" s="871" t="s">
        <v>326</v>
      </c>
    </row>
    <row r="635" spans="1:25" ht="118.5" customHeight="1">
      <c r="A635" s="871">
        <v>2019</v>
      </c>
      <c r="B635" s="451" t="s">
        <v>8891</v>
      </c>
      <c r="C635" s="271" t="s">
        <v>8889</v>
      </c>
      <c r="D635" s="451" t="s">
        <v>6846</v>
      </c>
      <c r="E635" s="271" t="s">
        <v>6949</v>
      </c>
      <c r="F635" s="451" t="s">
        <v>7480</v>
      </c>
      <c r="G635" s="446">
        <v>9110000</v>
      </c>
      <c r="H635" s="447">
        <v>9110000</v>
      </c>
      <c r="I635" s="871" t="s">
        <v>6952</v>
      </c>
      <c r="J635" s="871" t="s">
        <v>6952</v>
      </c>
      <c r="K635" s="452">
        <v>2</v>
      </c>
      <c r="L635" s="453">
        <v>43507</v>
      </c>
      <c r="M635" s="453">
        <v>43871</v>
      </c>
      <c r="N635" s="871" t="s">
        <v>6952</v>
      </c>
      <c r="O635" s="871">
        <v>0</v>
      </c>
      <c r="P635" s="871" t="s">
        <v>8341</v>
      </c>
      <c r="Q635" s="871" t="s">
        <v>6952</v>
      </c>
      <c r="R635" s="871" t="s">
        <v>6952</v>
      </c>
      <c r="S635" s="871" t="s">
        <v>8600</v>
      </c>
      <c r="T635" s="453" t="s">
        <v>8561</v>
      </c>
      <c r="U635" s="871" t="s">
        <v>6952</v>
      </c>
      <c r="V635" s="871" t="s">
        <v>6952</v>
      </c>
      <c r="W635" s="871" t="s">
        <v>326</v>
      </c>
      <c r="X635" s="871" t="s">
        <v>6956</v>
      </c>
      <c r="Y635" s="871" t="s">
        <v>326</v>
      </c>
    </row>
    <row r="636" spans="1:25" ht="118.5" customHeight="1">
      <c r="A636" s="871">
        <v>2019</v>
      </c>
      <c r="B636" s="451" t="s">
        <v>8892</v>
      </c>
      <c r="C636" s="271" t="s">
        <v>5378</v>
      </c>
      <c r="D636" s="451" t="s">
        <v>8338</v>
      </c>
      <c r="E636" s="271" t="s">
        <v>6949</v>
      </c>
      <c r="F636" s="451" t="s">
        <v>8893</v>
      </c>
      <c r="G636" s="446">
        <v>1800000</v>
      </c>
      <c r="H636" s="447">
        <v>1800000</v>
      </c>
      <c r="I636" s="871" t="s">
        <v>6952</v>
      </c>
      <c r="J636" s="871" t="s">
        <v>6952</v>
      </c>
      <c r="K636" s="452">
        <v>1</v>
      </c>
      <c r="L636" s="453">
        <v>43812</v>
      </c>
      <c r="M636" s="453">
        <v>43842</v>
      </c>
      <c r="N636" s="871" t="s">
        <v>6952</v>
      </c>
      <c r="O636" s="871">
        <v>0</v>
      </c>
      <c r="P636" s="871" t="s">
        <v>8341</v>
      </c>
      <c r="Q636" s="871" t="s">
        <v>6952</v>
      </c>
      <c r="R636" s="871" t="s">
        <v>6952</v>
      </c>
      <c r="S636" s="871" t="s">
        <v>8600</v>
      </c>
      <c r="T636" s="453" t="s">
        <v>8894</v>
      </c>
      <c r="U636" s="871" t="s">
        <v>6952</v>
      </c>
      <c r="V636" s="871" t="s">
        <v>6952</v>
      </c>
      <c r="W636" s="871" t="s">
        <v>326</v>
      </c>
      <c r="X636" s="871" t="s">
        <v>6956</v>
      </c>
      <c r="Y636" s="871" t="s">
        <v>326</v>
      </c>
    </row>
    <row r="637" spans="1:25" ht="118.5" customHeight="1">
      <c r="A637" s="871">
        <v>2019</v>
      </c>
      <c r="B637" s="451" t="s">
        <v>8895</v>
      </c>
      <c r="C637" s="271" t="s">
        <v>8896</v>
      </c>
      <c r="D637" s="451" t="s">
        <v>8338</v>
      </c>
      <c r="E637" s="271" t="s">
        <v>6949</v>
      </c>
      <c r="F637" s="451" t="s">
        <v>8897</v>
      </c>
      <c r="G637" s="446">
        <v>4555000</v>
      </c>
      <c r="H637" s="447">
        <v>4555000</v>
      </c>
      <c r="I637" s="871" t="s">
        <v>6952</v>
      </c>
      <c r="J637" s="871" t="s">
        <v>6952</v>
      </c>
      <c r="K637" s="452">
        <v>1</v>
      </c>
      <c r="L637" s="453">
        <v>43823</v>
      </c>
      <c r="M637" s="453">
        <v>43853</v>
      </c>
      <c r="N637" s="871" t="s">
        <v>6952</v>
      </c>
      <c r="O637" s="871">
        <v>0</v>
      </c>
      <c r="P637" s="871" t="s">
        <v>8341</v>
      </c>
      <c r="Q637" s="871" t="s">
        <v>6952</v>
      </c>
      <c r="R637" s="871" t="s">
        <v>6952</v>
      </c>
      <c r="S637" s="871" t="s">
        <v>8600</v>
      </c>
      <c r="T637" s="453" t="s">
        <v>8898</v>
      </c>
      <c r="U637" s="871" t="s">
        <v>6952</v>
      </c>
      <c r="V637" s="871" t="s">
        <v>6952</v>
      </c>
      <c r="W637" s="871" t="s">
        <v>326</v>
      </c>
      <c r="X637" s="871" t="s">
        <v>6956</v>
      </c>
      <c r="Y637" s="871" t="s">
        <v>326</v>
      </c>
    </row>
    <row r="638" spans="1:25" ht="118.5" customHeight="1">
      <c r="A638" s="871">
        <v>2019</v>
      </c>
      <c r="B638" s="451" t="s">
        <v>8899</v>
      </c>
      <c r="C638" s="271" t="s">
        <v>8900</v>
      </c>
      <c r="D638" s="451" t="s">
        <v>8338</v>
      </c>
      <c r="E638" s="271" t="s">
        <v>6949</v>
      </c>
      <c r="F638" s="451" t="s">
        <v>8901</v>
      </c>
      <c r="G638" s="446">
        <v>3400000</v>
      </c>
      <c r="H638" s="447">
        <v>3400000</v>
      </c>
      <c r="I638" s="871" t="s">
        <v>6952</v>
      </c>
      <c r="J638" s="871" t="s">
        <v>6952</v>
      </c>
      <c r="K638" s="452">
        <v>2</v>
      </c>
      <c r="L638" s="453">
        <v>43810</v>
      </c>
      <c r="M638" s="453">
        <v>43871</v>
      </c>
      <c r="N638" s="871" t="s">
        <v>6952</v>
      </c>
      <c r="O638" s="871">
        <v>0</v>
      </c>
      <c r="P638" s="871" t="s">
        <v>8341</v>
      </c>
      <c r="Q638" s="871" t="s">
        <v>6952</v>
      </c>
      <c r="R638" s="871" t="s">
        <v>6952</v>
      </c>
      <c r="S638" s="871" t="s">
        <v>8600</v>
      </c>
      <c r="T638" s="453" t="s">
        <v>8561</v>
      </c>
      <c r="U638" s="871" t="s">
        <v>6952</v>
      </c>
      <c r="V638" s="871" t="s">
        <v>6952</v>
      </c>
      <c r="W638" s="871" t="s">
        <v>326</v>
      </c>
      <c r="X638" s="871" t="s">
        <v>6956</v>
      </c>
      <c r="Y638" s="871" t="s">
        <v>326</v>
      </c>
    </row>
    <row r="639" spans="1:25" ht="118.5" customHeight="1">
      <c r="A639" s="871">
        <v>2019</v>
      </c>
      <c r="B639" s="451" t="s">
        <v>8902</v>
      </c>
      <c r="C639" s="271" t="s">
        <v>8804</v>
      </c>
      <c r="D639" s="451" t="s">
        <v>8338</v>
      </c>
      <c r="E639" s="271" t="s">
        <v>6949</v>
      </c>
      <c r="F639" s="451" t="s">
        <v>8903</v>
      </c>
      <c r="G639" s="446">
        <v>3300000</v>
      </c>
      <c r="H639" s="447">
        <v>3300000</v>
      </c>
      <c r="I639" s="871" t="s">
        <v>6952</v>
      </c>
      <c r="J639" s="871" t="s">
        <v>6952</v>
      </c>
      <c r="K639" s="452">
        <v>1.5</v>
      </c>
      <c r="L639" s="453">
        <v>43815</v>
      </c>
      <c r="M639" s="453">
        <v>43860</v>
      </c>
      <c r="N639" s="871" t="s">
        <v>6952</v>
      </c>
      <c r="O639" s="871">
        <v>0</v>
      </c>
      <c r="P639" s="871" t="s">
        <v>8341</v>
      </c>
      <c r="Q639" s="871" t="s">
        <v>6952</v>
      </c>
      <c r="R639" s="871" t="s">
        <v>6952</v>
      </c>
      <c r="S639" s="871" t="s">
        <v>8600</v>
      </c>
      <c r="T639" s="453" t="s">
        <v>8843</v>
      </c>
      <c r="U639" s="871" t="s">
        <v>6952</v>
      </c>
      <c r="V639" s="871" t="s">
        <v>6952</v>
      </c>
      <c r="W639" s="871" t="s">
        <v>326</v>
      </c>
      <c r="X639" s="871" t="s">
        <v>6956</v>
      </c>
      <c r="Y639" s="871" t="s">
        <v>326</v>
      </c>
    </row>
    <row r="640" spans="1:25" ht="118.5" customHeight="1">
      <c r="A640" s="871">
        <v>2019</v>
      </c>
      <c r="B640" s="451" t="s">
        <v>8904</v>
      </c>
      <c r="C640" s="271" t="s">
        <v>8865</v>
      </c>
      <c r="D640" s="451" t="s">
        <v>6846</v>
      </c>
      <c r="E640" s="271" t="s">
        <v>6949</v>
      </c>
      <c r="F640" s="451" t="s">
        <v>8905</v>
      </c>
      <c r="G640" s="446">
        <v>4555000</v>
      </c>
      <c r="H640" s="447">
        <v>4555000</v>
      </c>
      <c r="I640" s="871" t="s">
        <v>6952</v>
      </c>
      <c r="J640" s="871" t="s">
        <v>6952</v>
      </c>
      <c r="K640" s="452">
        <v>1</v>
      </c>
      <c r="L640" s="453">
        <v>43811</v>
      </c>
      <c r="M640" s="453">
        <v>43841</v>
      </c>
      <c r="N640" s="871" t="s">
        <v>6952</v>
      </c>
      <c r="O640" s="871">
        <v>0</v>
      </c>
      <c r="P640" s="871" t="s">
        <v>8341</v>
      </c>
      <c r="Q640" s="871" t="s">
        <v>6952</v>
      </c>
      <c r="R640" s="871" t="s">
        <v>6952</v>
      </c>
      <c r="S640" s="871" t="s">
        <v>8600</v>
      </c>
      <c r="T640" s="453" t="s">
        <v>8847</v>
      </c>
      <c r="U640" s="871" t="s">
        <v>6952</v>
      </c>
      <c r="V640" s="871" t="s">
        <v>6952</v>
      </c>
      <c r="W640" s="871" t="s">
        <v>326</v>
      </c>
      <c r="X640" s="871" t="s">
        <v>6956</v>
      </c>
      <c r="Y640" s="871" t="s">
        <v>326</v>
      </c>
    </row>
    <row r="641" spans="1:25" ht="118.5" customHeight="1">
      <c r="A641" s="871">
        <v>2019</v>
      </c>
      <c r="B641" s="451" t="s">
        <v>8906</v>
      </c>
      <c r="C641" s="271" t="s">
        <v>8907</v>
      </c>
      <c r="D641" s="451" t="s">
        <v>6846</v>
      </c>
      <c r="E641" s="271" t="s">
        <v>6949</v>
      </c>
      <c r="F641" s="451" t="s">
        <v>5836</v>
      </c>
      <c r="G641" s="446">
        <v>9110000</v>
      </c>
      <c r="H641" s="447">
        <v>9110000</v>
      </c>
      <c r="I641" s="871" t="s">
        <v>6952</v>
      </c>
      <c r="J641" s="871" t="s">
        <v>6952</v>
      </c>
      <c r="K641" s="452">
        <v>2</v>
      </c>
      <c r="L641" s="453">
        <v>43816</v>
      </c>
      <c r="M641" s="453">
        <v>43877</v>
      </c>
      <c r="N641" s="871" t="s">
        <v>6952</v>
      </c>
      <c r="O641" s="871">
        <v>0</v>
      </c>
      <c r="P641" s="871" t="s">
        <v>8341</v>
      </c>
      <c r="Q641" s="871" t="s">
        <v>6952</v>
      </c>
      <c r="R641" s="871" t="s">
        <v>6952</v>
      </c>
      <c r="S641" s="871" t="s">
        <v>8600</v>
      </c>
      <c r="T641" s="453" t="s">
        <v>8908</v>
      </c>
      <c r="U641" s="871" t="s">
        <v>6952</v>
      </c>
      <c r="V641" s="871" t="s">
        <v>6952</v>
      </c>
      <c r="W641" s="871" t="s">
        <v>326</v>
      </c>
      <c r="X641" s="871" t="s">
        <v>6956</v>
      </c>
      <c r="Y641" s="871" t="s">
        <v>326</v>
      </c>
    </row>
    <row r="642" spans="1:25" ht="118.5" customHeight="1">
      <c r="A642" s="871">
        <v>2019</v>
      </c>
      <c r="B642" s="451" t="s">
        <v>8909</v>
      </c>
      <c r="C642" s="271" t="s">
        <v>5465</v>
      </c>
      <c r="D642" s="451" t="s">
        <v>6846</v>
      </c>
      <c r="E642" s="271" t="s">
        <v>6949</v>
      </c>
      <c r="F642" s="451" t="s">
        <v>8910</v>
      </c>
      <c r="G642" s="446">
        <v>9110000</v>
      </c>
      <c r="H642" s="447">
        <v>9110000</v>
      </c>
      <c r="I642" s="871" t="s">
        <v>6952</v>
      </c>
      <c r="J642" s="871" t="s">
        <v>6952</v>
      </c>
      <c r="K642" s="452">
        <v>2</v>
      </c>
      <c r="L642" s="453">
        <v>43817</v>
      </c>
      <c r="M642" s="453">
        <v>43878</v>
      </c>
      <c r="N642" s="871" t="s">
        <v>6952</v>
      </c>
      <c r="O642" s="871">
        <v>0</v>
      </c>
      <c r="P642" s="871" t="s">
        <v>8341</v>
      </c>
      <c r="Q642" s="871" t="s">
        <v>6952</v>
      </c>
      <c r="R642" s="871" t="s">
        <v>6952</v>
      </c>
      <c r="S642" s="871" t="s">
        <v>8600</v>
      </c>
      <c r="T642" s="453" t="s">
        <v>8911</v>
      </c>
      <c r="U642" s="871" t="s">
        <v>6952</v>
      </c>
      <c r="V642" s="871" t="s">
        <v>6952</v>
      </c>
      <c r="W642" s="871" t="s">
        <v>326</v>
      </c>
      <c r="X642" s="871" t="s">
        <v>6956</v>
      </c>
      <c r="Y642" s="871" t="s">
        <v>326</v>
      </c>
    </row>
    <row r="643" spans="1:25" ht="118.5" customHeight="1">
      <c r="A643" s="871">
        <v>2019</v>
      </c>
      <c r="B643" s="451" t="s">
        <v>8912</v>
      </c>
      <c r="C643" s="271" t="s">
        <v>5495</v>
      </c>
      <c r="D643" s="451" t="s">
        <v>6841</v>
      </c>
      <c r="E643" s="271" t="s">
        <v>6949</v>
      </c>
      <c r="F643" s="451" t="s">
        <v>8913</v>
      </c>
      <c r="G643" s="446">
        <v>79785197</v>
      </c>
      <c r="H643" s="447">
        <v>79785197</v>
      </c>
      <c r="I643" s="871" t="s">
        <v>6952</v>
      </c>
      <c r="J643" s="871" t="s">
        <v>6952</v>
      </c>
      <c r="K643" s="452">
        <v>12</v>
      </c>
      <c r="L643" s="453">
        <v>43815</v>
      </c>
      <c r="M643" s="453">
        <v>44180</v>
      </c>
      <c r="N643" s="871" t="s">
        <v>6952</v>
      </c>
      <c r="O643" s="871">
        <v>0</v>
      </c>
      <c r="P643" s="871" t="s">
        <v>8341</v>
      </c>
      <c r="Q643" s="871" t="s">
        <v>6952</v>
      </c>
      <c r="R643" s="871" t="s">
        <v>6952</v>
      </c>
      <c r="S643" s="871" t="s">
        <v>8600</v>
      </c>
      <c r="T643" s="453" t="s">
        <v>8914</v>
      </c>
      <c r="U643" s="871" t="s">
        <v>6952</v>
      </c>
      <c r="V643" s="871" t="s">
        <v>6952</v>
      </c>
      <c r="W643" s="871" t="s">
        <v>326</v>
      </c>
      <c r="X643" s="871" t="s">
        <v>6956</v>
      </c>
      <c r="Y643" s="871" t="s">
        <v>326</v>
      </c>
    </row>
    <row r="644" spans="1:25" ht="118.5" customHeight="1">
      <c r="A644" s="871">
        <v>2019</v>
      </c>
      <c r="B644" s="451" t="s">
        <v>8915</v>
      </c>
      <c r="C644" s="271" t="s">
        <v>5436</v>
      </c>
      <c r="D644" s="451" t="s">
        <v>6846</v>
      </c>
      <c r="E644" s="271" t="s">
        <v>6949</v>
      </c>
      <c r="F644" s="451" t="s">
        <v>8916</v>
      </c>
      <c r="G644" s="446">
        <v>4555000</v>
      </c>
      <c r="H644" s="447">
        <v>4555000</v>
      </c>
      <c r="I644" s="871" t="s">
        <v>6952</v>
      </c>
      <c r="J644" s="871" t="s">
        <v>6952</v>
      </c>
      <c r="K644" s="452">
        <v>1</v>
      </c>
      <c r="L644" s="453">
        <v>43817</v>
      </c>
      <c r="M644" s="453">
        <v>43847</v>
      </c>
      <c r="N644" s="871" t="s">
        <v>6952</v>
      </c>
      <c r="O644" s="871">
        <v>0</v>
      </c>
      <c r="P644" s="871" t="s">
        <v>8341</v>
      </c>
      <c r="Q644" s="871" t="s">
        <v>6952</v>
      </c>
      <c r="R644" s="871" t="s">
        <v>6952</v>
      </c>
      <c r="S644" s="871" t="s">
        <v>8600</v>
      </c>
      <c r="T644" s="453" t="s">
        <v>8869</v>
      </c>
      <c r="U644" s="871" t="s">
        <v>6952</v>
      </c>
      <c r="V644" s="871" t="s">
        <v>6952</v>
      </c>
      <c r="W644" s="871" t="s">
        <v>326</v>
      </c>
      <c r="X644" s="871" t="s">
        <v>6956</v>
      </c>
      <c r="Y644" s="871" t="s">
        <v>326</v>
      </c>
    </row>
    <row r="645" spans="1:25" ht="118.5" customHeight="1">
      <c r="A645" s="871">
        <v>2019</v>
      </c>
      <c r="B645" s="451" t="s">
        <v>8917</v>
      </c>
      <c r="C645" s="271" t="s">
        <v>5436</v>
      </c>
      <c r="D645" s="451" t="s">
        <v>6846</v>
      </c>
      <c r="E645" s="271" t="s">
        <v>6949</v>
      </c>
      <c r="F645" s="451" t="s">
        <v>8918</v>
      </c>
      <c r="G645" s="446">
        <v>4555000</v>
      </c>
      <c r="H645" s="447">
        <v>4555000</v>
      </c>
      <c r="I645" s="871" t="s">
        <v>6952</v>
      </c>
      <c r="J645" s="871" t="s">
        <v>6952</v>
      </c>
      <c r="K645" s="452">
        <v>1</v>
      </c>
      <c r="L645" s="453">
        <v>43818</v>
      </c>
      <c r="M645" s="453">
        <v>43848</v>
      </c>
      <c r="N645" s="871" t="s">
        <v>6952</v>
      </c>
      <c r="O645" s="871">
        <v>0</v>
      </c>
      <c r="P645" s="871" t="s">
        <v>8341</v>
      </c>
      <c r="Q645" s="871" t="s">
        <v>6952</v>
      </c>
      <c r="R645" s="871" t="s">
        <v>6952</v>
      </c>
      <c r="S645" s="871" t="s">
        <v>8600</v>
      </c>
      <c r="T645" s="453" t="s">
        <v>8811</v>
      </c>
      <c r="U645" s="871" t="s">
        <v>6952</v>
      </c>
      <c r="V645" s="871" t="s">
        <v>6952</v>
      </c>
      <c r="W645" s="871" t="s">
        <v>326</v>
      </c>
      <c r="X645" s="871" t="s">
        <v>6956</v>
      </c>
      <c r="Y645" s="871" t="s">
        <v>326</v>
      </c>
    </row>
    <row r="646" spans="1:25" ht="118.5" customHeight="1">
      <c r="A646" s="871">
        <v>2019</v>
      </c>
      <c r="B646" s="451" t="s">
        <v>8919</v>
      </c>
      <c r="C646" s="271" t="s">
        <v>5436</v>
      </c>
      <c r="D646" s="451" t="s">
        <v>6846</v>
      </c>
      <c r="E646" s="271" t="s">
        <v>6949</v>
      </c>
      <c r="F646" s="451" t="s">
        <v>7504</v>
      </c>
      <c r="G646" s="446">
        <v>4555000</v>
      </c>
      <c r="H646" s="447">
        <v>4555000</v>
      </c>
      <c r="I646" s="871" t="s">
        <v>6952</v>
      </c>
      <c r="J646" s="871" t="s">
        <v>6952</v>
      </c>
      <c r="K646" s="452">
        <v>1</v>
      </c>
      <c r="L646" s="453">
        <v>43817</v>
      </c>
      <c r="M646" s="453">
        <v>43847</v>
      </c>
      <c r="N646" s="871" t="s">
        <v>6952</v>
      </c>
      <c r="O646" s="871">
        <v>0</v>
      </c>
      <c r="P646" s="871" t="s">
        <v>8341</v>
      </c>
      <c r="Q646" s="871" t="s">
        <v>6952</v>
      </c>
      <c r="R646" s="871" t="s">
        <v>6952</v>
      </c>
      <c r="S646" s="871" t="s">
        <v>8600</v>
      </c>
      <c r="T646" s="453" t="s">
        <v>8869</v>
      </c>
      <c r="U646" s="871" t="s">
        <v>6952</v>
      </c>
      <c r="V646" s="871" t="s">
        <v>6952</v>
      </c>
      <c r="W646" s="871" t="s">
        <v>6952</v>
      </c>
      <c r="X646" s="871" t="s">
        <v>6956</v>
      </c>
      <c r="Y646" s="871" t="s">
        <v>326</v>
      </c>
    </row>
    <row r="647" spans="1:25" ht="118.5" customHeight="1">
      <c r="A647" s="871">
        <v>2019</v>
      </c>
      <c r="B647" s="451" t="s">
        <v>8920</v>
      </c>
      <c r="C647" s="271" t="s">
        <v>5436</v>
      </c>
      <c r="D647" s="451" t="s">
        <v>6846</v>
      </c>
      <c r="E647" s="271" t="s">
        <v>6949</v>
      </c>
      <c r="F647" s="451" t="s">
        <v>5804</v>
      </c>
      <c r="G647" s="446">
        <v>4555000</v>
      </c>
      <c r="H647" s="447">
        <v>4555000</v>
      </c>
      <c r="I647" s="871" t="s">
        <v>6952</v>
      </c>
      <c r="J647" s="871" t="s">
        <v>6952</v>
      </c>
      <c r="K647" s="452">
        <v>1</v>
      </c>
      <c r="L647" s="453">
        <v>43822</v>
      </c>
      <c r="M647" s="453">
        <v>43852</v>
      </c>
      <c r="N647" s="871" t="s">
        <v>6952</v>
      </c>
      <c r="O647" s="871">
        <v>0</v>
      </c>
      <c r="P647" s="871" t="s">
        <v>8341</v>
      </c>
      <c r="Q647" s="871" t="s">
        <v>6952</v>
      </c>
      <c r="R647" s="871" t="s">
        <v>6952</v>
      </c>
      <c r="S647" s="871" t="s">
        <v>8600</v>
      </c>
      <c r="T647" s="453" t="s">
        <v>8869</v>
      </c>
      <c r="U647" s="871" t="s">
        <v>6952</v>
      </c>
      <c r="V647" s="871" t="s">
        <v>6952</v>
      </c>
      <c r="W647" s="871" t="s">
        <v>6952</v>
      </c>
      <c r="X647" s="871" t="s">
        <v>6956</v>
      </c>
      <c r="Y647" s="871" t="s">
        <v>326</v>
      </c>
    </row>
    <row r="648" spans="1:25" ht="118.5" customHeight="1">
      <c r="A648" s="871">
        <v>2019</v>
      </c>
      <c r="B648" s="451" t="s">
        <v>8921</v>
      </c>
      <c r="C648" s="271" t="s">
        <v>8922</v>
      </c>
      <c r="D648" s="451" t="s">
        <v>8338</v>
      </c>
      <c r="E648" s="271" t="s">
        <v>6949</v>
      </c>
      <c r="F648" s="451" t="s">
        <v>7465</v>
      </c>
      <c r="G648" s="446">
        <v>3320000</v>
      </c>
      <c r="H648" s="447">
        <v>4980000</v>
      </c>
      <c r="I648" s="871" t="s">
        <v>6952</v>
      </c>
      <c r="J648" s="871" t="s">
        <v>6952</v>
      </c>
      <c r="K648" s="452">
        <v>1</v>
      </c>
      <c r="L648" s="453">
        <v>43817</v>
      </c>
      <c r="M648" s="453">
        <v>44182</v>
      </c>
      <c r="N648" s="871" t="s">
        <v>8923</v>
      </c>
      <c r="O648" s="871">
        <v>0</v>
      </c>
      <c r="P648" s="871" t="s">
        <v>8341</v>
      </c>
      <c r="Q648" s="871" t="s">
        <v>6952</v>
      </c>
      <c r="R648" s="871" t="s">
        <v>6952</v>
      </c>
      <c r="S648" s="871" t="s">
        <v>8600</v>
      </c>
      <c r="T648" s="453" t="s">
        <v>8423</v>
      </c>
      <c r="U648" s="871" t="s">
        <v>6952</v>
      </c>
      <c r="V648" s="871" t="s">
        <v>6952</v>
      </c>
      <c r="W648" s="871" t="s">
        <v>6952</v>
      </c>
      <c r="X648" s="871" t="s">
        <v>6956</v>
      </c>
      <c r="Y648" s="871" t="s">
        <v>326</v>
      </c>
    </row>
    <row r="649" spans="1:25" ht="118.5" customHeight="1">
      <c r="A649" s="871">
        <v>2019</v>
      </c>
      <c r="B649" s="451" t="s">
        <v>8924</v>
      </c>
      <c r="C649" s="271" t="s">
        <v>8925</v>
      </c>
      <c r="D649" s="451" t="s">
        <v>8338</v>
      </c>
      <c r="E649" s="271" t="s">
        <v>6949</v>
      </c>
      <c r="F649" s="451" t="s">
        <v>8926</v>
      </c>
      <c r="G649" s="446">
        <v>3000000</v>
      </c>
      <c r="H649" s="447">
        <v>3000000</v>
      </c>
      <c r="I649" s="871" t="s">
        <v>6952</v>
      </c>
      <c r="J649" s="871" t="s">
        <v>6952</v>
      </c>
      <c r="K649" s="452">
        <v>1</v>
      </c>
      <c r="L649" s="453">
        <v>43819</v>
      </c>
      <c r="M649" s="453">
        <v>43849</v>
      </c>
      <c r="N649" s="871" t="s">
        <v>6952</v>
      </c>
      <c r="O649" s="871">
        <v>0</v>
      </c>
      <c r="P649" s="871" t="s">
        <v>8341</v>
      </c>
      <c r="Q649" s="871" t="s">
        <v>6952</v>
      </c>
      <c r="R649" s="871" t="s">
        <v>6952</v>
      </c>
      <c r="S649" s="871" t="s">
        <v>8600</v>
      </c>
      <c r="T649" s="453" t="s">
        <v>8390</v>
      </c>
      <c r="U649" s="871" t="s">
        <v>6952</v>
      </c>
      <c r="V649" s="871" t="s">
        <v>6952</v>
      </c>
      <c r="W649" s="871" t="s">
        <v>6952</v>
      </c>
      <c r="X649" s="871" t="s">
        <v>6956</v>
      </c>
      <c r="Y649" s="871" t="s">
        <v>326</v>
      </c>
    </row>
    <row r="650" spans="1:25" ht="118.5" customHeight="1">
      <c r="A650" s="871">
        <v>2019</v>
      </c>
      <c r="B650" s="451" t="s">
        <v>8927</v>
      </c>
      <c r="C650" s="271" t="s">
        <v>8925</v>
      </c>
      <c r="D650" s="451" t="s">
        <v>8338</v>
      </c>
      <c r="E650" s="271" t="s">
        <v>6949</v>
      </c>
      <c r="F650" s="451" t="s">
        <v>8928</v>
      </c>
      <c r="G650" s="446">
        <v>3000000</v>
      </c>
      <c r="H650" s="447">
        <v>3000000</v>
      </c>
      <c r="I650" s="871" t="s">
        <v>6952</v>
      </c>
      <c r="J650" s="871" t="s">
        <v>6952</v>
      </c>
      <c r="K650" s="452">
        <v>1</v>
      </c>
      <c r="L650" s="453">
        <v>43825</v>
      </c>
      <c r="M650" s="453">
        <v>43855</v>
      </c>
      <c r="N650" s="871" t="s">
        <v>6952</v>
      </c>
      <c r="O650" s="871">
        <v>0</v>
      </c>
      <c r="P650" s="871" t="s">
        <v>8341</v>
      </c>
      <c r="Q650" s="871" t="s">
        <v>6952</v>
      </c>
      <c r="R650" s="871" t="s">
        <v>6952</v>
      </c>
      <c r="S650" s="871" t="s">
        <v>8600</v>
      </c>
      <c r="T650" s="453" t="s">
        <v>8553</v>
      </c>
      <c r="U650" s="871" t="s">
        <v>6952</v>
      </c>
      <c r="V650" s="871" t="s">
        <v>6952</v>
      </c>
      <c r="W650" s="871" t="s">
        <v>6952</v>
      </c>
      <c r="X650" s="871" t="s">
        <v>6956</v>
      </c>
      <c r="Y650" s="871" t="s">
        <v>326</v>
      </c>
    </row>
    <row r="651" spans="1:25" ht="118.5" customHeight="1">
      <c r="A651" s="871">
        <v>2019</v>
      </c>
      <c r="B651" s="451" t="s">
        <v>8929</v>
      </c>
      <c r="C651" s="271" t="s">
        <v>5424</v>
      </c>
      <c r="D651" s="451" t="s">
        <v>6846</v>
      </c>
      <c r="E651" s="271" t="s">
        <v>6949</v>
      </c>
      <c r="F651" s="451" t="s">
        <v>8930</v>
      </c>
      <c r="G651" s="446">
        <v>4550000</v>
      </c>
      <c r="H651" s="447">
        <v>4550000</v>
      </c>
      <c r="I651" s="871" t="s">
        <v>6952</v>
      </c>
      <c r="J651" s="871" t="s">
        <v>6952</v>
      </c>
      <c r="K651" s="452">
        <v>1</v>
      </c>
      <c r="L651" s="453">
        <v>43832</v>
      </c>
      <c r="M651" s="453">
        <v>43862</v>
      </c>
      <c r="N651" s="871" t="s">
        <v>6952</v>
      </c>
      <c r="O651" s="871">
        <v>0</v>
      </c>
      <c r="P651" s="871" t="s">
        <v>8341</v>
      </c>
      <c r="Q651" s="871" t="s">
        <v>6952</v>
      </c>
      <c r="R651" s="871" t="s">
        <v>6952</v>
      </c>
      <c r="S651" s="871" t="s">
        <v>8600</v>
      </c>
      <c r="T651" s="453" t="s">
        <v>8931</v>
      </c>
      <c r="U651" s="871" t="s">
        <v>6952</v>
      </c>
      <c r="V651" s="871" t="s">
        <v>6952</v>
      </c>
      <c r="W651" s="871" t="s">
        <v>6952</v>
      </c>
      <c r="X651" s="871" t="s">
        <v>6956</v>
      </c>
      <c r="Y651" s="871" t="s">
        <v>326</v>
      </c>
    </row>
    <row r="652" spans="1:25" ht="118.5" customHeight="1">
      <c r="A652" s="871">
        <v>2019</v>
      </c>
      <c r="B652" s="451" t="s">
        <v>8932</v>
      </c>
      <c r="C652" s="271" t="s">
        <v>5415</v>
      </c>
      <c r="D652" s="451" t="s">
        <v>6846</v>
      </c>
      <c r="E652" s="271" t="s">
        <v>6949</v>
      </c>
      <c r="F652" s="451" t="s">
        <v>5789</v>
      </c>
      <c r="G652" s="446">
        <v>9000000</v>
      </c>
      <c r="H652" s="447">
        <v>9000000</v>
      </c>
      <c r="I652" s="871" t="s">
        <v>6952</v>
      </c>
      <c r="J652" s="871" t="s">
        <v>6952</v>
      </c>
      <c r="K652" s="452">
        <v>1.5</v>
      </c>
      <c r="L652" s="453">
        <v>43825</v>
      </c>
      <c r="M652" s="453">
        <v>43870</v>
      </c>
      <c r="N652" s="871" t="s">
        <v>6952</v>
      </c>
      <c r="O652" s="871">
        <v>0</v>
      </c>
      <c r="P652" s="871" t="s">
        <v>8341</v>
      </c>
      <c r="Q652" s="871" t="s">
        <v>6952</v>
      </c>
      <c r="R652" s="871" t="s">
        <v>6952</v>
      </c>
      <c r="S652" s="871" t="s">
        <v>8600</v>
      </c>
      <c r="T652" s="453" t="s">
        <v>8551</v>
      </c>
      <c r="U652" s="871" t="s">
        <v>6952</v>
      </c>
      <c r="V652" s="871" t="s">
        <v>6952</v>
      </c>
      <c r="W652" s="871" t="s">
        <v>6952</v>
      </c>
      <c r="X652" s="871" t="s">
        <v>6956</v>
      </c>
      <c r="Y652" s="871" t="s">
        <v>326</v>
      </c>
    </row>
    <row r="653" spans="1:25" ht="118.5" customHeight="1">
      <c r="A653" s="871">
        <v>2019</v>
      </c>
      <c r="B653" s="451" t="s">
        <v>8933</v>
      </c>
      <c r="C653" s="271" t="s">
        <v>8934</v>
      </c>
      <c r="D653" s="451" t="s">
        <v>8338</v>
      </c>
      <c r="E653" s="271" t="s">
        <v>6949</v>
      </c>
      <c r="F653" s="451" t="s">
        <v>8935</v>
      </c>
      <c r="G653" s="446">
        <v>1800000</v>
      </c>
      <c r="H653" s="447">
        <v>1800000</v>
      </c>
      <c r="I653" s="871" t="s">
        <v>6952</v>
      </c>
      <c r="J653" s="871" t="s">
        <v>6952</v>
      </c>
      <c r="K653" s="452">
        <v>1</v>
      </c>
      <c r="L653" s="453">
        <v>43823</v>
      </c>
      <c r="M653" s="453">
        <v>43853</v>
      </c>
      <c r="N653" s="871" t="s">
        <v>6952</v>
      </c>
      <c r="O653" s="871">
        <v>0</v>
      </c>
      <c r="P653" s="871" t="s">
        <v>8341</v>
      </c>
      <c r="Q653" s="871" t="s">
        <v>6952</v>
      </c>
      <c r="R653" s="871" t="s">
        <v>6952</v>
      </c>
      <c r="S653" s="871" t="s">
        <v>8600</v>
      </c>
      <c r="T653" s="453" t="s">
        <v>8931</v>
      </c>
      <c r="U653" s="871" t="s">
        <v>6952</v>
      </c>
      <c r="V653" s="871" t="s">
        <v>6952</v>
      </c>
      <c r="W653" s="871" t="s">
        <v>6952</v>
      </c>
      <c r="X653" s="871" t="s">
        <v>6956</v>
      </c>
      <c r="Y653" s="871" t="s">
        <v>326</v>
      </c>
    </row>
    <row r="654" spans="1:25" ht="118.5" customHeight="1">
      <c r="A654" s="871">
        <v>2019</v>
      </c>
      <c r="B654" s="451" t="s">
        <v>8936</v>
      </c>
      <c r="C654" s="271" t="s">
        <v>5378</v>
      </c>
      <c r="D654" s="451" t="s">
        <v>8338</v>
      </c>
      <c r="E654" s="271" t="s">
        <v>6949</v>
      </c>
      <c r="F654" s="451" t="s">
        <v>8937</v>
      </c>
      <c r="G654" s="446">
        <v>3600000</v>
      </c>
      <c r="H654" s="447">
        <v>3600000</v>
      </c>
      <c r="I654" s="871" t="s">
        <v>6952</v>
      </c>
      <c r="J654" s="871" t="s">
        <v>6952</v>
      </c>
      <c r="K654" s="452">
        <v>2</v>
      </c>
      <c r="L654" s="453">
        <v>43826</v>
      </c>
      <c r="M654" s="453">
        <v>43825</v>
      </c>
      <c r="N654" s="871" t="s">
        <v>6952</v>
      </c>
      <c r="O654" s="871">
        <v>0</v>
      </c>
      <c r="P654" s="871" t="s">
        <v>8341</v>
      </c>
      <c r="Q654" s="871" t="s">
        <v>6952</v>
      </c>
      <c r="R654" s="871" t="s">
        <v>6952</v>
      </c>
      <c r="S654" s="871" t="s">
        <v>8600</v>
      </c>
      <c r="T654" s="453" t="s">
        <v>8938</v>
      </c>
      <c r="U654" s="871" t="s">
        <v>6952</v>
      </c>
      <c r="V654" s="871" t="s">
        <v>6952</v>
      </c>
      <c r="W654" s="871" t="s">
        <v>6952</v>
      </c>
      <c r="X654" s="871" t="s">
        <v>6956</v>
      </c>
      <c r="Y654" s="871" t="s">
        <v>326</v>
      </c>
    </row>
    <row r="655" spans="1:25" ht="118.5" customHeight="1">
      <c r="A655" s="871">
        <v>2019</v>
      </c>
      <c r="B655" s="451" t="s">
        <v>8939</v>
      </c>
      <c r="C655" s="271" t="s">
        <v>5378</v>
      </c>
      <c r="D655" s="451" t="s">
        <v>8338</v>
      </c>
      <c r="E655" s="271" t="s">
        <v>6949</v>
      </c>
      <c r="F655" s="451" t="s">
        <v>8694</v>
      </c>
      <c r="G655" s="446">
        <v>1800000</v>
      </c>
      <c r="H655" s="447">
        <v>1800000</v>
      </c>
      <c r="I655" s="871" t="s">
        <v>6952</v>
      </c>
      <c r="J655" s="871" t="s">
        <v>6952</v>
      </c>
      <c r="K655" s="452">
        <v>1</v>
      </c>
      <c r="L655" s="453">
        <v>43822</v>
      </c>
      <c r="M655" s="453">
        <v>43862</v>
      </c>
      <c r="N655" s="871" t="s">
        <v>6952</v>
      </c>
      <c r="O655" s="871">
        <v>0</v>
      </c>
      <c r="P655" s="871" t="s">
        <v>8341</v>
      </c>
      <c r="Q655" s="871" t="s">
        <v>6952</v>
      </c>
      <c r="R655" s="871" t="s">
        <v>6952</v>
      </c>
      <c r="S655" s="871" t="s">
        <v>8600</v>
      </c>
      <c r="T655" s="453" t="s">
        <v>8390</v>
      </c>
      <c r="U655" s="871" t="s">
        <v>6952</v>
      </c>
      <c r="V655" s="871" t="s">
        <v>6952</v>
      </c>
      <c r="W655" s="871" t="s">
        <v>6952</v>
      </c>
      <c r="X655" s="871" t="s">
        <v>6956</v>
      </c>
      <c r="Y655" s="871" t="s">
        <v>326</v>
      </c>
    </row>
    <row r="656" spans="1:25" ht="118.5" customHeight="1">
      <c r="A656" s="871">
        <v>2019</v>
      </c>
      <c r="B656" s="451" t="s">
        <v>8940</v>
      </c>
      <c r="C656" s="271" t="s">
        <v>5414</v>
      </c>
      <c r="D656" s="451" t="s">
        <v>6846</v>
      </c>
      <c r="E656" s="271" t="s">
        <v>6949</v>
      </c>
      <c r="F656" s="451" t="s">
        <v>7910</v>
      </c>
      <c r="G656" s="446">
        <v>9110000</v>
      </c>
      <c r="H656" s="447">
        <v>9110000</v>
      </c>
      <c r="I656" s="871" t="s">
        <v>6952</v>
      </c>
      <c r="J656" s="871" t="s">
        <v>6952</v>
      </c>
      <c r="K656" s="452">
        <v>2</v>
      </c>
      <c r="L656" s="453">
        <v>43826</v>
      </c>
      <c r="M656" s="453">
        <v>43887</v>
      </c>
      <c r="N656" s="871" t="s">
        <v>6952</v>
      </c>
      <c r="O656" s="871">
        <v>0</v>
      </c>
      <c r="P656" s="871" t="s">
        <v>8341</v>
      </c>
      <c r="Q656" s="871" t="s">
        <v>6952</v>
      </c>
      <c r="R656" s="871" t="s">
        <v>6952</v>
      </c>
      <c r="S656" s="871" t="s">
        <v>8600</v>
      </c>
      <c r="T656" s="453" t="s">
        <v>8941</v>
      </c>
      <c r="U656" s="871" t="s">
        <v>6952</v>
      </c>
      <c r="V656" s="871" t="s">
        <v>6952</v>
      </c>
      <c r="W656" s="871" t="s">
        <v>6952</v>
      </c>
      <c r="X656" s="871" t="s">
        <v>6956</v>
      </c>
      <c r="Y656" s="871" t="s">
        <v>326</v>
      </c>
    </row>
    <row r="657" spans="1:25" ht="118.5" customHeight="1">
      <c r="A657" s="871">
        <v>2019</v>
      </c>
      <c r="B657" s="451" t="s">
        <v>8942</v>
      </c>
      <c r="C657" s="271" t="s">
        <v>5378</v>
      </c>
      <c r="D657" s="451" t="s">
        <v>8338</v>
      </c>
      <c r="E657" s="271" t="s">
        <v>6949</v>
      </c>
      <c r="F657" s="451" t="s">
        <v>5886</v>
      </c>
      <c r="G657" s="446">
        <v>3600000</v>
      </c>
      <c r="H657" s="447">
        <v>3600000</v>
      </c>
      <c r="I657" s="871" t="s">
        <v>6952</v>
      </c>
      <c r="J657" s="871" t="s">
        <v>6952</v>
      </c>
      <c r="K657" s="452">
        <v>2</v>
      </c>
      <c r="L657" s="453">
        <v>43832</v>
      </c>
      <c r="M657" s="453">
        <v>43891</v>
      </c>
      <c r="N657" s="871" t="s">
        <v>6952</v>
      </c>
      <c r="O657" s="871">
        <v>0</v>
      </c>
      <c r="P657" s="871" t="s">
        <v>8341</v>
      </c>
      <c r="Q657" s="871" t="s">
        <v>6952</v>
      </c>
      <c r="R657" s="871" t="s">
        <v>6952</v>
      </c>
      <c r="S657" s="871">
        <v>0</v>
      </c>
      <c r="T657" s="453" t="s">
        <v>8390</v>
      </c>
      <c r="U657" s="871" t="s">
        <v>6952</v>
      </c>
      <c r="V657" s="871" t="s">
        <v>6952</v>
      </c>
      <c r="W657" s="871" t="s">
        <v>6952</v>
      </c>
      <c r="X657" s="871" t="s">
        <v>6956</v>
      </c>
      <c r="Y657" s="871" t="s">
        <v>326</v>
      </c>
    </row>
    <row r="658" spans="1:25" ht="118.5" customHeight="1">
      <c r="A658" s="871">
        <v>2019</v>
      </c>
      <c r="B658" s="451" t="s">
        <v>8943</v>
      </c>
      <c r="C658" s="271" t="s">
        <v>8944</v>
      </c>
      <c r="D658" s="451" t="s">
        <v>6846</v>
      </c>
      <c r="E658" s="271" t="s">
        <v>6949</v>
      </c>
      <c r="F658" s="451" t="s">
        <v>5809</v>
      </c>
      <c r="G658" s="446">
        <v>10558500</v>
      </c>
      <c r="H658" s="447">
        <v>10558500</v>
      </c>
      <c r="I658" s="871" t="s">
        <v>6952</v>
      </c>
      <c r="J658" s="871" t="s">
        <v>6952</v>
      </c>
      <c r="K658" s="452">
        <v>1.5</v>
      </c>
      <c r="L658" s="453">
        <v>43826</v>
      </c>
      <c r="M658" s="453">
        <v>43872</v>
      </c>
      <c r="N658" s="871" t="s">
        <v>6952</v>
      </c>
      <c r="O658" s="871">
        <v>0</v>
      </c>
      <c r="P658" s="871" t="s">
        <v>8341</v>
      </c>
      <c r="Q658" s="871" t="s">
        <v>6952</v>
      </c>
      <c r="R658" s="871" t="s">
        <v>6952</v>
      </c>
      <c r="S658" s="871" t="s">
        <v>8600</v>
      </c>
      <c r="T658" s="453" t="s">
        <v>8945</v>
      </c>
      <c r="U658" s="871" t="s">
        <v>6952</v>
      </c>
      <c r="V658" s="871" t="s">
        <v>6952</v>
      </c>
      <c r="W658" s="871" t="s">
        <v>6952</v>
      </c>
      <c r="X658" s="871" t="s">
        <v>6956</v>
      </c>
      <c r="Y658" s="871" t="s">
        <v>326</v>
      </c>
    </row>
    <row r="659" spans="1:25" ht="118.5" customHeight="1">
      <c r="A659" s="871">
        <v>2019</v>
      </c>
      <c r="B659" s="451" t="s">
        <v>8946</v>
      </c>
      <c r="C659" s="271" t="s">
        <v>5725</v>
      </c>
      <c r="D659" s="451" t="s">
        <v>6804</v>
      </c>
      <c r="E659" s="271" t="s">
        <v>6949</v>
      </c>
      <c r="F659" s="451" t="s">
        <v>5723</v>
      </c>
      <c r="G659" s="446">
        <v>7770000000</v>
      </c>
      <c r="H659" s="447">
        <v>7770000000</v>
      </c>
      <c r="I659" s="871" t="s">
        <v>6952</v>
      </c>
      <c r="J659" s="871" t="s">
        <v>6952</v>
      </c>
      <c r="K659" s="452">
        <v>8</v>
      </c>
      <c r="L659" s="453">
        <v>43833</v>
      </c>
      <c r="M659" s="453">
        <v>44076</v>
      </c>
      <c r="N659" s="871" t="s">
        <v>6952</v>
      </c>
      <c r="O659" s="871">
        <v>0</v>
      </c>
      <c r="P659" s="871" t="s">
        <v>8341</v>
      </c>
      <c r="Q659" s="871">
        <v>0</v>
      </c>
      <c r="R659" s="871" t="s">
        <v>6952</v>
      </c>
      <c r="S659" s="871" t="s">
        <v>8947</v>
      </c>
      <c r="T659" s="453" t="s">
        <v>8948</v>
      </c>
      <c r="U659" s="871" t="s">
        <v>6952</v>
      </c>
      <c r="V659" s="871" t="s">
        <v>6952</v>
      </c>
      <c r="W659" s="871">
        <v>0</v>
      </c>
      <c r="X659" s="871" t="s">
        <v>8949</v>
      </c>
      <c r="Y659" s="871" t="s">
        <v>326</v>
      </c>
    </row>
    <row r="660" spans="1:25" ht="118.5" customHeight="1">
      <c r="A660" s="871">
        <v>2019</v>
      </c>
      <c r="B660" s="451" t="s">
        <v>8950</v>
      </c>
      <c r="C660" s="271" t="s">
        <v>5728</v>
      </c>
      <c r="D660" s="451" t="s">
        <v>7336</v>
      </c>
      <c r="E660" s="271" t="s">
        <v>6949</v>
      </c>
      <c r="F660" s="451" t="s">
        <v>5726</v>
      </c>
      <c r="G660" s="446">
        <v>766436856</v>
      </c>
      <c r="H660" s="447">
        <v>766436856</v>
      </c>
      <c r="I660" s="871" t="s">
        <v>6952</v>
      </c>
      <c r="J660" s="871" t="s">
        <v>6952</v>
      </c>
      <c r="K660" s="452">
        <v>8</v>
      </c>
      <c r="L660" s="453">
        <v>43833</v>
      </c>
      <c r="M660" s="453">
        <v>44076</v>
      </c>
      <c r="N660" s="871" t="s">
        <v>6952</v>
      </c>
      <c r="O660" s="871">
        <v>0</v>
      </c>
      <c r="P660" s="871" t="s">
        <v>8341</v>
      </c>
      <c r="Q660" s="871" t="s">
        <v>7763</v>
      </c>
      <c r="R660" s="871" t="s">
        <v>6952</v>
      </c>
      <c r="S660" s="871" t="s">
        <v>8951</v>
      </c>
      <c r="T660" s="453" t="s">
        <v>8952</v>
      </c>
      <c r="U660" s="871" t="s">
        <v>6952</v>
      </c>
      <c r="V660" s="871">
        <v>0</v>
      </c>
      <c r="W660" s="871">
        <v>0</v>
      </c>
      <c r="X660" s="871" t="s">
        <v>8949</v>
      </c>
      <c r="Y660" s="871" t="s">
        <v>326</v>
      </c>
    </row>
    <row r="661" spans="1:25" ht="118.5" customHeight="1">
      <c r="A661" s="871">
        <v>2019</v>
      </c>
      <c r="B661" s="451" t="s">
        <v>8953</v>
      </c>
      <c r="C661" s="271" t="s">
        <v>8954</v>
      </c>
      <c r="D661" s="451" t="s">
        <v>6846</v>
      </c>
      <c r="E661" s="271" t="s">
        <v>6949</v>
      </c>
      <c r="F661" s="451" t="s">
        <v>5955</v>
      </c>
      <c r="G661" s="446">
        <v>9110000</v>
      </c>
      <c r="H661" s="447">
        <v>9110000</v>
      </c>
      <c r="I661" s="871" t="s">
        <v>6952</v>
      </c>
      <c r="J661" s="871" t="s">
        <v>6952</v>
      </c>
      <c r="K661" s="452">
        <v>2</v>
      </c>
      <c r="L661" s="453">
        <v>43832</v>
      </c>
      <c r="M661" s="453">
        <v>43891</v>
      </c>
      <c r="N661" s="871" t="s">
        <v>6952</v>
      </c>
      <c r="O661" s="871">
        <v>0</v>
      </c>
      <c r="P661" s="871" t="s">
        <v>8341</v>
      </c>
      <c r="Q661" s="871" t="s">
        <v>6952</v>
      </c>
      <c r="R661" s="871" t="s">
        <v>6952</v>
      </c>
      <c r="S661" s="871" t="s">
        <v>8600</v>
      </c>
      <c r="T661" s="453" t="s">
        <v>8955</v>
      </c>
      <c r="U661" s="871" t="s">
        <v>6952</v>
      </c>
      <c r="V661" s="871" t="s">
        <v>6952</v>
      </c>
      <c r="W661" s="871">
        <v>0</v>
      </c>
      <c r="X661" s="871" t="s">
        <v>6956</v>
      </c>
      <c r="Y661" s="871" t="s">
        <v>326</v>
      </c>
    </row>
    <row r="662" spans="1:25" ht="118.5" customHeight="1">
      <c r="A662" s="871">
        <v>2019</v>
      </c>
      <c r="B662" s="451" t="s">
        <v>8956</v>
      </c>
      <c r="C662" s="271" t="s">
        <v>5420</v>
      </c>
      <c r="D662" s="451" t="s">
        <v>6846</v>
      </c>
      <c r="E662" s="271" t="s">
        <v>6949</v>
      </c>
      <c r="F662" s="451" t="s">
        <v>5814</v>
      </c>
      <c r="G662" s="446">
        <v>6750000</v>
      </c>
      <c r="H662" s="447">
        <v>6750000</v>
      </c>
      <c r="I662" s="871" t="s">
        <v>6952</v>
      </c>
      <c r="J662" s="871" t="s">
        <v>6952</v>
      </c>
      <c r="K662" s="452">
        <v>1</v>
      </c>
      <c r="L662" s="453">
        <v>43832</v>
      </c>
      <c r="M662" s="453">
        <v>43862</v>
      </c>
      <c r="N662" s="871" t="s">
        <v>6952</v>
      </c>
      <c r="O662" s="871">
        <v>0</v>
      </c>
      <c r="P662" s="871" t="s">
        <v>8341</v>
      </c>
      <c r="Q662" s="871" t="s">
        <v>6952</v>
      </c>
      <c r="R662" s="871" t="s">
        <v>6952</v>
      </c>
      <c r="S662" s="871" t="s">
        <v>8600</v>
      </c>
      <c r="T662" s="453" t="s">
        <v>8423</v>
      </c>
      <c r="U662" s="871" t="s">
        <v>6952</v>
      </c>
      <c r="V662" s="871" t="s">
        <v>6952</v>
      </c>
      <c r="W662" s="871">
        <v>0</v>
      </c>
      <c r="X662" s="871" t="s">
        <v>6956</v>
      </c>
      <c r="Y662" s="871" t="s">
        <v>326</v>
      </c>
    </row>
    <row r="663" spans="1:25" ht="118.5" customHeight="1">
      <c r="A663" s="871">
        <v>2019</v>
      </c>
      <c r="B663" s="451" t="s">
        <v>8957</v>
      </c>
      <c r="C663" s="271" t="s">
        <v>5378</v>
      </c>
      <c r="D663" s="451" t="s">
        <v>8338</v>
      </c>
      <c r="E663" s="271" t="s">
        <v>6949</v>
      </c>
      <c r="F663" s="451" t="s">
        <v>8958</v>
      </c>
      <c r="G663" s="446">
        <v>3600000</v>
      </c>
      <c r="H663" s="447">
        <v>3600000</v>
      </c>
      <c r="I663" s="871" t="s">
        <v>6952</v>
      </c>
      <c r="J663" s="871" t="s">
        <v>6952</v>
      </c>
      <c r="K663" s="452">
        <v>2</v>
      </c>
      <c r="L663" s="453">
        <v>43833</v>
      </c>
      <c r="M663" s="453">
        <v>43892</v>
      </c>
      <c r="N663" s="871" t="s">
        <v>6952</v>
      </c>
      <c r="O663" s="871">
        <v>0</v>
      </c>
      <c r="P663" s="871" t="s">
        <v>8341</v>
      </c>
      <c r="Q663" s="871" t="s">
        <v>6952</v>
      </c>
      <c r="R663" s="871" t="s">
        <v>6952</v>
      </c>
      <c r="S663" s="871" t="s">
        <v>8600</v>
      </c>
      <c r="T663" s="453" t="s">
        <v>8959</v>
      </c>
      <c r="U663" s="871" t="s">
        <v>6952</v>
      </c>
      <c r="V663" s="871" t="s">
        <v>6952</v>
      </c>
      <c r="W663" s="871">
        <v>0</v>
      </c>
      <c r="X663" s="871" t="s">
        <v>6956</v>
      </c>
      <c r="Y663" s="871" t="s">
        <v>326</v>
      </c>
    </row>
    <row r="664" spans="1:25" ht="118.5" customHeight="1">
      <c r="A664" s="871">
        <v>2019</v>
      </c>
      <c r="B664" s="451" t="s">
        <v>8960</v>
      </c>
      <c r="C664" s="271" t="s">
        <v>5378</v>
      </c>
      <c r="D664" s="451" t="s">
        <v>8338</v>
      </c>
      <c r="E664" s="271" t="s">
        <v>6949</v>
      </c>
      <c r="F664" s="451" t="s">
        <v>8961</v>
      </c>
      <c r="G664" s="446">
        <v>3600000</v>
      </c>
      <c r="H664" s="447">
        <v>3600000</v>
      </c>
      <c r="I664" s="871" t="s">
        <v>6952</v>
      </c>
      <c r="J664" s="871" t="s">
        <v>6952</v>
      </c>
      <c r="K664" s="452">
        <v>2</v>
      </c>
      <c r="L664" s="453">
        <v>43833</v>
      </c>
      <c r="M664" s="453">
        <v>43892</v>
      </c>
      <c r="N664" s="871" t="s">
        <v>6952</v>
      </c>
      <c r="O664" s="871">
        <v>0</v>
      </c>
      <c r="P664" s="871" t="s">
        <v>8341</v>
      </c>
      <c r="Q664" s="871" t="s">
        <v>6952</v>
      </c>
      <c r="R664" s="871" t="s">
        <v>6952</v>
      </c>
      <c r="S664" s="871" t="s">
        <v>8600</v>
      </c>
      <c r="T664" s="453" t="s">
        <v>8962</v>
      </c>
      <c r="U664" s="871" t="s">
        <v>6952</v>
      </c>
      <c r="V664" s="871" t="s">
        <v>6952</v>
      </c>
      <c r="W664" s="871">
        <v>0</v>
      </c>
      <c r="X664" s="871" t="s">
        <v>6956</v>
      </c>
      <c r="Y664" s="871" t="s">
        <v>326</v>
      </c>
    </row>
    <row r="665" spans="1:25" ht="118.5" customHeight="1">
      <c r="A665" s="871">
        <v>2019</v>
      </c>
      <c r="B665" s="451" t="s">
        <v>8963</v>
      </c>
      <c r="C665" s="271" t="s">
        <v>8964</v>
      </c>
      <c r="D665" s="451" t="s">
        <v>6846</v>
      </c>
      <c r="E665" s="271" t="s">
        <v>6949</v>
      </c>
      <c r="F665" s="451" t="s">
        <v>5917</v>
      </c>
      <c r="G665" s="446">
        <v>10200000</v>
      </c>
      <c r="H665" s="447">
        <v>10200000</v>
      </c>
      <c r="I665" s="871" t="s">
        <v>6952</v>
      </c>
      <c r="J665" s="871" t="s">
        <v>6952</v>
      </c>
      <c r="K665" s="452">
        <v>2</v>
      </c>
      <c r="L665" s="453">
        <v>43832</v>
      </c>
      <c r="M665" s="453">
        <v>43891</v>
      </c>
      <c r="N665" s="871" t="s">
        <v>6952</v>
      </c>
      <c r="O665" s="871">
        <v>0</v>
      </c>
      <c r="P665" s="871" t="s">
        <v>8341</v>
      </c>
      <c r="Q665" s="871" t="s">
        <v>6952</v>
      </c>
      <c r="R665" s="871" t="s">
        <v>6952</v>
      </c>
      <c r="S665" s="871" t="s">
        <v>8600</v>
      </c>
      <c r="T665" s="453" t="s">
        <v>8959</v>
      </c>
      <c r="U665" s="453" t="s">
        <v>325</v>
      </c>
      <c r="V665" s="871" t="s">
        <v>8965</v>
      </c>
      <c r="W665" s="871">
        <v>0</v>
      </c>
      <c r="X665" s="871" t="s">
        <v>6956</v>
      </c>
      <c r="Y665" s="871" t="s">
        <v>326</v>
      </c>
    </row>
    <row r="666" spans="1:25" ht="118.5" customHeight="1">
      <c r="A666" s="871">
        <v>2019</v>
      </c>
      <c r="B666" s="451" t="s">
        <v>8966</v>
      </c>
      <c r="C666" s="271" t="s">
        <v>5470</v>
      </c>
      <c r="D666" s="451" t="s">
        <v>8338</v>
      </c>
      <c r="E666" s="271" t="s">
        <v>6949</v>
      </c>
      <c r="F666" s="451" t="s">
        <v>5926</v>
      </c>
      <c r="G666" s="446">
        <v>4400000</v>
      </c>
      <c r="H666" s="447">
        <v>4400000</v>
      </c>
      <c r="I666" s="871" t="s">
        <v>6952</v>
      </c>
      <c r="J666" s="871" t="s">
        <v>6952</v>
      </c>
      <c r="K666" s="452">
        <v>2</v>
      </c>
      <c r="L666" s="453">
        <v>43832</v>
      </c>
      <c r="M666" s="453">
        <v>43891</v>
      </c>
      <c r="N666" s="871" t="s">
        <v>6952</v>
      </c>
      <c r="O666" s="871">
        <v>0</v>
      </c>
      <c r="P666" s="871" t="s">
        <v>8341</v>
      </c>
      <c r="Q666" s="871" t="s">
        <v>6952</v>
      </c>
      <c r="R666" s="871" t="s">
        <v>6952</v>
      </c>
      <c r="S666" s="871" t="s">
        <v>8600</v>
      </c>
      <c r="T666" s="453" t="s">
        <v>8967</v>
      </c>
      <c r="U666" s="453" t="s">
        <v>325</v>
      </c>
      <c r="V666" s="871" t="s">
        <v>8968</v>
      </c>
      <c r="W666" s="871" t="s">
        <v>326</v>
      </c>
      <c r="X666" s="871" t="s">
        <v>6956</v>
      </c>
      <c r="Y666" s="871" t="s">
        <v>326</v>
      </c>
    </row>
    <row r="667" spans="1:25" ht="118.5" customHeight="1">
      <c r="A667" s="871">
        <v>2019</v>
      </c>
      <c r="B667" s="451" t="s">
        <v>8969</v>
      </c>
      <c r="C667" s="271" t="s">
        <v>5731</v>
      </c>
      <c r="D667" s="451" t="s">
        <v>6821</v>
      </c>
      <c r="E667" s="271" t="s">
        <v>6949</v>
      </c>
      <c r="F667" s="451" t="s">
        <v>5729</v>
      </c>
      <c r="G667" s="446">
        <v>0</v>
      </c>
      <c r="H667" s="447">
        <v>145710413.59</v>
      </c>
      <c r="I667" s="871" t="s">
        <v>6952</v>
      </c>
      <c r="J667" s="871" t="s">
        <v>6952</v>
      </c>
      <c r="K667" s="452">
        <v>12</v>
      </c>
      <c r="L667" s="453">
        <v>43577</v>
      </c>
      <c r="M667" s="453">
        <v>43942</v>
      </c>
      <c r="N667" s="871" t="s">
        <v>6952</v>
      </c>
      <c r="O667" s="871">
        <v>0</v>
      </c>
      <c r="P667" s="871" t="s">
        <v>8341</v>
      </c>
      <c r="Q667" s="871">
        <v>0</v>
      </c>
      <c r="R667" s="871" t="s">
        <v>6952</v>
      </c>
      <c r="S667" s="871">
        <v>0</v>
      </c>
      <c r="T667" s="453" t="s">
        <v>6952</v>
      </c>
      <c r="U667" s="871" t="s">
        <v>6952</v>
      </c>
      <c r="V667" s="871">
        <v>0</v>
      </c>
      <c r="W667" s="871" t="s">
        <v>6952</v>
      </c>
      <c r="X667" s="871" t="s">
        <v>8055</v>
      </c>
      <c r="Y667" s="871" t="s">
        <v>326</v>
      </c>
    </row>
    <row r="668" spans="1:25" ht="118.5" customHeight="1">
      <c r="A668" s="871">
        <v>2019</v>
      </c>
      <c r="B668" s="451" t="s">
        <v>8970</v>
      </c>
      <c r="C668" s="271" t="s">
        <v>5734</v>
      </c>
      <c r="D668" s="451" t="s">
        <v>6821</v>
      </c>
      <c r="E668" s="271" t="s">
        <v>6949</v>
      </c>
      <c r="F668" s="451" t="s">
        <v>5732</v>
      </c>
      <c r="G668" s="446">
        <v>0</v>
      </c>
      <c r="H668" s="447">
        <v>44986121.670000002</v>
      </c>
      <c r="I668" s="871" t="s">
        <v>6952</v>
      </c>
      <c r="J668" s="871" t="s">
        <v>6952</v>
      </c>
      <c r="K668" s="452">
        <v>12</v>
      </c>
      <c r="L668" s="457">
        <v>43626</v>
      </c>
      <c r="M668" s="457">
        <v>44012</v>
      </c>
      <c r="N668" s="871" t="s">
        <v>6952</v>
      </c>
      <c r="O668" s="871">
        <v>0</v>
      </c>
      <c r="P668" s="871" t="s">
        <v>8341</v>
      </c>
      <c r="Q668" s="871">
        <v>0</v>
      </c>
      <c r="R668" s="871" t="s">
        <v>6952</v>
      </c>
      <c r="S668" s="871">
        <v>0</v>
      </c>
      <c r="T668" s="453" t="s">
        <v>6952</v>
      </c>
      <c r="U668" s="871" t="s">
        <v>6952</v>
      </c>
      <c r="V668" s="871">
        <v>0</v>
      </c>
      <c r="W668" s="871" t="s">
        <v>6952</v>
      </c>
      <c r="X668" s="871" t="s">
        <v>8055</v>
      </c>
      <c r="Y668" s="871" t="s">
        <v>326</v>
      </c>
    </row>
    <row r="669" spans="1:25" ht="118.5" customHeight="1">
      <c r="A669" s="871">
        <v>2019</v>
      </c>
      <c r="B669" s="451" t="s">
        <v>8971</v>
      </c>
      <c r="C669" s="271" t="s">
        <v>8972</v>
      </c>
      <c r="D669" s="451" t="s">
        <v>6821</v>
      </c>
      <c r="E669" s="271" t="s">
        <v>6949</v>
      </c>
      <c r="F669" s="451" t="s">
        <v>8179</v>
      </c>
      <c r="G669" s="446">
        <v>0</v>
      </c>
      <c r="H669" s="447">
        <v>134603400</v>
      </c>
      <c r="I669" s="871" t="s">
        <v>6952</v>
      </c>
      <c r="J669" s="871" t="s">
        <v>6952</v>
      </c>
      <c r="K669" s="452">
        <v>3</v>
      </c>
      <c r="L669" s="457">
        <v>43644</v>
      </c>
      <c r="M669" s="457">
        <v>43736</v>
      </c>
      <c r="N669" s="871" t="s">
        <v>6952</v>
      </c>
      <c r="O669" s="871">
        <v>0</v>
      </c>
      <c r="P669" s="871" t="s">
        <v>8341</v>
      </c>
      <c r="Q669" s="871">
        <v>0</v>
      </c>
      <c r="R669" s="871" t="s">
        <v>6952</v>
      </c>
      <c r="S669" s="871">
        <v>0</v>
      </c>
      <c r="T669" s="453" t="s">
        <v>6952</v>
      </c>
      <c r="U669" s="871" t="s">
        <v>6952</v>
      </c>
      <c r="V669" s="871">
        <v>0</v>
      </c>
      <c r="W669" s="871" t="s">
        <v>6952</v>
      </c>
      <c r="X669" s="871" t="s">
        <v>6956</v>
      </c>
      <c r="Y669" s="871" t="s">
        <v>326</v>
      </c>
    </row>
    <row r="670" spans="1:25" ht="118.5" customHeight="1">
      <c r="A670" s="871">
        <v>2019</v>
      </c>
      <c r="B670" s="451" t="s">
        <v>8973</v>
      </c>
      <c r="C670" s="271" t="s">
        <v>5737</v>
      </c>
      <c r="D670" s="451" t="s">
        <v>6821</v>
      </c>
      <c r="E670" s="271" t="s">
        <v>6949</v>
      </c>
      <c r="F670" s="451" t="s">
        <v>5735</v>
      </c>
      <c r="G670" s="446">
        <v>0</v>
      </c>
      <c r="H670" s="447">
        <v>355657890</v>
      </c>
      <c r="I670" s="871" t="s">
        <v>6952</v>
      </c>
      <c r="J670" s="871" t="s">
        <v>6952</v>
      </c>
      <c r="K670" s="452">
        <v>2</v>
      </c>
      <c r="L670" s="457">
        <v>43826</v>
      </c>
      <c r="M670" s="457">
        <v>43979</v>
      </c>
      <c r="N670" s="871" t="s">
        <v>6952</v>
      </c>
      <c r="O670" s="871">
        <v>0</v>
      </c>
      <c r="P670" s="871" t="s">
        <v>8341</v>
      </c>
      <c r="Q670" s="871">
        <v>0</v>
      </c>
      <c r="R670" s="871" t="s">
        <v>6952</v>
      </c>
      <c r="S670" s="871">
        <v>0</v>
      </c>
      <c r="T670" s="453" t="s">
        <v>6952</v>
      </c>
      <c r="U670" s="871" t="s">
        <v>6952</v>
      </c>
      <c r="V670" s="871">
        <v>0</v>
      </c>
      <c r="W670" s="871" t="s">
        <v>6952</v>
      </c>
      <c r="X670" s="871" t="s">
        <v>8055</v>
      </c>
      <c r="Y670" s="871" t="s">
        <v>326</v>
      </c>
    </row>
    <row r="671" spans="1:25" ht="118.5" customHeight="1">
      <c r="A671" s="870"/>
      <c r="E671" s="870"/>
      <c r="I671" s="870"/>
      <c r="J671" s="870"/>
      <c r="K671" s="471"/>
      <c r="W671" s="870"/>
      <c r="Y671" s="870"/>
    </row>
    <row r="672" spans="1:25" ht="118.5" customHeight="1">
      <c r="A672" s="870"/>
      <c r="E672" s="870"/>
      <c r="I672" s="870"/>
      <c r="J672" s="870"/>
      <c r="K672" s="471"/>
      <c r="W672" s="870"/>
      <c r="Y672" s="870"/>
    </row>
    <row r="673" spans="17:17" ht="118.5" customHeight="1"/>
    <row r="674" spans="17:17" ht="118.5" customHeight="1"/>
    <row r="675" spans="17:17" ht="118.5" customHeight="1"/>
    <row r="676" spans="17:17" ht="118.5" customHeight="1"/>
    <row r="677" spans="17:17" ht="118.5" customHeight="1"/>
    <row r="678" spans="17:17" ht="118.5" customHeight="1"/>
    <row r="679" spans="17:17" ht="118.5" customHeight="1"/>
    <row r="680" spans="17:17" ht="118.5" customHeight="1"/>
    <row r="681" spans="17:17" ht="118.5" customHeight="1"/>
    <row r="682" spans="17:17" ht="118.5" customHeight="1"/>
    <row r="686" spans="17:17" ht="50.25" customHeight="1">
      <c r="Q686" s="473" t="s">
        <v>326</v>
      </c>
    </row>
  </sheetData>
  <dataConsolidate link="1"/>
  <phoneticPr fontId="54" type="noConversion"/>
  <dataValidations count="2">
    <dataValidation type="date" allowBlank="1" showInputMessage="1" showErrorMessage="1" errorTitle="Formato" error="La fecha debe ser incluida en formato numérico: Día/Mes/ Año." sqref="M8:M65536 JI8:JI65536 TE8:TE65536 ADA8:ADA65536 AMW8:AMW65536 AWS8:AWS65536 BGO8:BGO65536 BQK8:BQK65536 CAG8:CAG65536 CKC8:CKC65536 CTY8:CTY65536 DDU8:DDU65536 DNQ8:DNQ65536 DXM8:DXM65536 EHI8:EHI65536 ERE8:ERE65536 FBA8:FBA65536 FKW8:FKW65536 FUS8:FUS65536 GEO8:GEO65536 GOK8:GOK65536 GYG8:GYG65536 HIC8:HIC65536 HRY8:HRY65536 IBU8:IBU65536 ILQ8:ILQ65536 IVM8:IVM65536 JFI8:JFI65536 JPE8:JPE65536 JZA8:JZA65536 KIW8:KIW65536 KSS8:KSS65536 LCO8:LCO65536 LMK8:LMK65536 LWG8:LWG65536 MGC8:MGC65536 MPY8:MPY65536 MZU8:MZU65536 NJQ8:NJQ65536 NTM8:NTM65536 ODI8:ODI65536 ONE8:ONE65536 OXA8:OXA65536 PGW8:PGW65536 PQS8:PQS65536 QAO8:QAO65536 QKK8:QKK65536 QUG8:QUG65536 REC8:REC65536 RNY8:RNY65536 RXU8:RXU65536 SHQ8:SHQ65536 SRM8:SRM65536 TBI8:TBI65536 TLE8:TLE65536 TVA8:TVA65536 UEW8:UEW65536 UOS8:UOS65536 UYO8:UYO65536 VIK8:VIK65536 VSG8:VSG65536 WCC8:WCC65536 WLY8:WLY65536 WVU8:WVU65536 M65544:M131072 JI65544:JI131072 TE65544:TE131072 ADA65544:ADA131072 AMW65544:AMW131072 AWS65544:AWS131072 BGO65544:BGO131072 BQK65544:BQK131072 CAG65544:CAG131072 CKC65544:CKC131072 CTY65544:CTY131072 DDU65544:DDU131072 DNQ65544:DNQ131072 DXM65544:DXM131072 EHI65544:EHI131072 ERE65544:ERE131072 FBA65544:FBA131072 FKW65544:FKW131072 FUS65544:FUS131072 GEO65544:GEO131072 GOK65544:GOK131072 GYG65544:GYG131072 HIC65544:HIC131072 HRY65544:HRY131072 IBU65544:IBU131072 ILQ65544:ILQ131072 IVM65544:IVM131072 JFI65544:JFI131072 JPE65544:JPE131072 JZA65544:JZA131072 KIW65544:KIW131072 KSS65544:KSS131072 LCO65544:LCO131072 LMK65544:LMK131072 LWG65544:LWG131072 MGC65544:MGC131072 MPY65544:MPY131072 MZU65544:MZU131072 NJQ65544:NJQ131072 NTM65544:NTM131072 ODI65544:ODI131072 ONE65544:ONE131072 OXA65544:OXA131072 PGW65544:PGW131072 PQS65544:PQS131072 QAO65544:QAO131072 QKK65544:QKK131072 QUG65544:QUG131072 REC65544:REC131072 RNY65544:RNY131072 RXU65544:RXU131072 SHQ65544:SHQ131072 SRM65544:SRM131072 TBI65544:TBI131072 TLE65544:TLE131072 TVA65544:TVA131072 UEW65544:UEW131072 UOS65544:UOS131072 UYO65544:UYO131072 VIK65544:VIK131072 VSG65544:VSG131072 WCC65544:WCC131072 WLY65544:WLY131072 WVU65544:WVU131072 M131080:M196608 JI131080:JI196608 TE131080:TE196608 ADA131080:ADA196608 AMW131080:AMW196608 AWS131080:AWS196608 BGO131080:BGO196608 BQK131080:BQK196608 CAG131080:CAG196608 CKC131080:CKC196608 CTY131080:CTY196608 DDU131080:DDU196608 DNQ131080:DNQ196608 DXM131080:DXM196608 EHI131080:EHI196608 ERE131080:ERE196608 FBA131080:FBA196608 FKW131080:FKW196608 FUS131080:FUS196608 GEO131080:GEO196608 GOK131080:GOK196608 GYG131080:GYG196608 HIC131080:HIC196608 HRY131080:HRY196608 IBU131080:IBU196608 ILQ131080:ILQ196608 IVM131080:IVM196608 JFI131080:JFI196608 JPE131080:JPE196608 JZA131080:JZA196608 KIW131080:KIW196608 KSS131080:KSS196608 LCO131080:LCO196608 LMK131080:LMK196608 LWG131080:LWG196608 MGC131080:MGC196608 MPY131080:MPY196608 MZU131080:MZU196608 NJQ131080:NJQ196608 NTM131080:NTM196608 ODI131080:ODI196608 ONE131080:ONE196608 OXA131080:OXA196608 PGW131080:PGW196608 PQS131080:PQS196608 QAO131080:QAO196608 QKK131080:QKK196608 QUG131080:QUG196608 REC131080:REC196608 RNY131080:RNY196608 RXU131080:RXU196608 SHQ131080:SHQ196608 SRM131080:SRM196608 TBI131080:TBI196608 TLE131080:TLE196608 TVA131080:TVA196608 UEW131080:UEW196608 UOS131080:UOS196608 UYO131080:UYO196608 VIK131080:VIK196608 VSG131080:VSG196608 WCC131080:WCC196608 WLY131080:WLY196608 WVU131080:WVU196608 M196616:M262144 JI196616:JI262144 TE196616:TE262144 ADA196616:ADA262144 AMW196616:AMW262144 AWS196616:AWS262144 BGO196616:BGO262144 BQK196616:BQK262144 CAG196616:CAG262144 CKC196616:CKC262144 CTY196616:CTY262144 DDU196616:DDU262144 DNQ196616:DNQ262144 DXM196616:DXM262144 EHI196616:EHI262144 ERE196616:ERE262144 FBA196616:FBA262144 FKW196616:FKW262144 FUS196616:FUS262144 GEO196616:GEO262144 GOK196616:GOK262144 GYG196616:GYG262144 HIC196616:HIC262144 HRY196616:HRY262144 IBU196616:IBU262144 ILQ196616:ILQ262144 IVM196616:IVM262144 JFI196616:JFI262144 JPE196616:JPE262144 JZA196616:JZA262144 KIW196616:KIW262144 KSS196616:KSS262144 LCO196616:LCO262144 LMK196616:LMK262144 LWG196616:LWG262144 MGC196616:MGC262144 MPY196616:MPY262144 MZU196616:MZU262144 NJQ196616:NJQ262144 NTM196616:NTM262144 ODI196616:ODI262144 ONE196616:ONE262144 OXA196616:OXA262144 PGW196616:PGW262144 PQS196616:PQS262144 QAO196616:QAO262144 QKK196616:QKK262144 QUG196616:QUG262144 REC196616:REC262144 RNY196616:RNY262144 RXU196616:RXU262144 SHQ196616:SHQ262144 SRM196616:SRM262144 TBI196616:TBI262144 TLE196616:TLE262144 TVA196616:TVA262144 UEW196616:UEW262144 UOS196616:UOS262144 UYO196616:UYO262144 VIK196616:VIK262144 VSG196616:VSG262144 WCC196616:WCC262144 WLY196616:WLY262144 WVU196616:WVU262144 M262152:M327680 JI262152:JI327680 TE262152:TE327680 ADA262152:ADA327680 AMW262152:AMW327680 AWS262152:AWS327680 BGO262152:BGO327680 BQK262152:BQK327680 CAG262152:CAG327680 CKC262152:CKC327680 CTY262152:CTY327680 DDU262152:DDU327680 DNQ262152:DNQ327680 DXM262152:DXM327680 EHI262152:EHI327680 ERE262152:ERE327680 FBA262152:FBA327680 FKW262152:FKW327680 FUS262152:FUS327680 GEO262152:GEO327680 GOK262152:GOK327680 GYG262152:GYG327680 HIC262152:HIC327680 HRY262152:HRY327680 IBU262152:IBU327680 ILQ262152:ILQ327680 IVM262152:IVM327680 JFI262152:JFI327680 JPE262152:JPE327680 JZA262152:JZA327680 KIW262152:KIW327680 KSS262152:KSS327680 LCO262152:LCO327680 LMK262152:LMK327680 LWG262152:LWG327680 MGC262152:MGC327680 MPY262152:MPY327680 MZU262152:MZU327680 NJQ262152:NJQ327680 NTM262152:NTM327680 ODI262152:ODI327680 ONE262152:ONE327680 OXA262152:OXA327680 PGW262152:PGW327680 PQS262152:PQS327680 QAO262152:QAO327680 QKK262152:QKK327680 QUG262152:QUG327680 REC262152:REC327680 RNY262152:RNY327680 RXU262152:RXU327680 SHQ262152:SHQ327680 SRM262152:SRM327680 TBI262152:TBI327680 TLE262152:TLE327680 TVA262152:TVA327680 UEW262152:UEW327680 UOS262152:UOS327680 UYO262152:UYO327680 VIK262152:VIK327680 VSG262152:VSG327680 WCC262152:WCC327680 WLY262152:WLY327680 WVU262152:WVU327680 M327688:M393216 JI327688:JI393216 TE327688:TE393216 ADA327688:ADA393216 AMW327688:AMW393216 AWS327688:AWS393216 BGO327688:BGO393216 BQK327688:BQK393216 CAG327688:CAG393216 CKC327688:CKC393216 CTY327688:CTY393216 DDU327688:DDU393216 DNQ327688:DNQ393216 DXM327688:DXM393216 EHI327688:EHI393216 ERE327688:ERE393216 FBA327688:FBA393216 FKW327688:FKW393216 FUS327688:FUS393216 GEO327688:GEO393216 GOK327688:GOK393216 GYG327688:GYG393216 HIC327688:HIC393216 HRY327688:HRY393216 IBU327688:IBU393216 ILQ327688:ILQ393216 IVM327688:IVM393216 JFI327688:JFI393216 JPE327688:JPE393216 JZA327688:JZA393216 KIW327688:KIW393216 KSS327688:KSS393216 LCO327688:LCO393216 LMK327688:LMK393216 LWG327688:LWG393216 MGC327688:MGC393216 MPY327688:MPY393216 MZU327688:MZU393216 NJQ327688:NJQ393216 NTM327688:NTM393216 ODI327688:ODI393216 ONE327688:ONE393216 OXA327688:OXA393216 PGW327688:PGW393216 PQS327688:PQS393216 QAO327688:QAO393216 QKK327688:QKK393216 QUG327688:QUG393216 REC327688:REC393216 RNY327688:RNY393216 RXU327688:RXU393216 SHQ327688:SHQ393216 SRM327688:SRM393216 TBI327688:TBI393216 TLE327688:TLE393216 TVA327688:TVA393216 UEW327688:UEW393216 UOS327688:UOS393216 UYO327688:UYO393216 VIK327688:VIK393216 VSG327688:VSG393216 WCC327688:WCC393216 WLY327688:WLY393216 WVU327688:WVU393216 M393224:M458752 JI393224:JI458752 TE393224:TE458752 ADA393224:ADA458752 AMW393224:AMW458752 AWS393224:AWS458752 BGO393224:BGO458752 BQK393224:BQK458752 CAG393224:CAG458752 CKC393224:CKC458752 CTY393224:CTY458752 DDU393224:DDU458752 DNQ393224:DNQ458752 DXM393224:DXM458752 EHI393224:EHI458752 ERE393224:ERE458752 FBA393224:FBA458752 FKW393224:FKW458752 FUS393224:FUS458752 GEO393224:GEO458752 GOK393224:GOK458752 GYG393224:GYG458752 HIC393224:HIC458752 HRY393224:HRY458752 IBU393224:IBU458752 ILQ393224:ILQ458752 IVM393224:IVM458752 JFI393224:JFI458752 JPE393224:JPE458752 JZA393224:JZA458752 KIW393224:KIW458752 KSS393224:KSS458752 LCO393224:LCO458752 LMK393224:LMK458752 LWG393224:LWG458752 MGC393224:MGC458752 MPY393224:MPY458752 MZU393224:MZU458752 NJQ393224:NJQ458752 NTM393224:NTM458752 ODI393224:ODI458752 ONE393224:ONE458752 OXA393224:OXA458752 PGW393224:PGW458752 PQS393224:PQS458752 QAO393224:QAO458752 QKK393224:QKK458752 QUG393224:QUG458752 REC393224:REC458752 RNY393224:RNY458752 RXU393224:RXU458752 SHQ393224:SHQ458752 SRM393224:SRM458752 TBI393224:TBI458752 TLE393224:TLE458752 TVA393224:TVA458752 UEW393224:UEW458752 UOS393224:UOS458752 UYO393224:UYO458752 VIK393224:VIK458752 VSG393224:VSG458752 WCC393224:WCC458752 WLY393224:WLY458752 WVU393224:WVU458752 M458760:M524288 JI458760:JI524288 TE458760:TE524288 ADA458760:ADA524288 AMW458760:AMW524288 AWS458760:AWS524288 BGO458760:BGO524288 BQK458760:BQK524288 CAG458760:CAG524288 CKC458760:CKC524288 CTY458760:CTY524288 DDU458760:DDU524288 DNQ458760:DNQ524288 DXM458760:DXM524288 EHI458760:EHI524288 ERE458760:ERE524288 FBA458760:FBA524288 FKW458760:FKW524288 FUS458760:FUS524288 GEO458760:GEO524288 GOK458760:GOK524288 GYG458760:GYG524288 HIC458760:HIC524288 HRY458760:HRY524288 IBU458760:IBU524288 ILQ458760:ILQ524288 IVM458760:IVM524288 JFI458760:JFI524288 JPE458760:JPE524288 JZA458760:JZA524288 KIW458760:KIW524288 KSS458760:KSS524288 LCO458760:LCO524288 LMK458760:LMK524288 LWG458760:LWG524288 MGC458760:MGC524288 MPY458760:MPY524288 MZU458760:MZU524288 NJQ458760:NJQ524288 NTM458760:NTM524288 ODI458760:ODI524288 ONE458760:ONE524288 OXA458760:OXA524288 PGW458760:PGW524288 PQS458760:PQS524288 QAO458760:QAO524288 QKK458760:QKK524288 QUG458760:QUG524288 REC458760:REC524288 RNY458760:RNY524288 RXU458760:RXU524288 SHQ458760:SHQ524288 SRM458760:SRM524288 TBI458760:TBI524288 TLE458760:TLE524288 TVA458760:TVA524288 UEW458760:UEW524288 UOS458760:UOS524288 UYO458760:UYO524288 VIK458760:VIK524288 VSG458760:VSG524288 WCC458760:WCC524288 WLY458760:WLY524288 WVU458760:WVU524288 M524296:M589824 JI524296:JI589824 TE524296:TE589824 ADA524296:ADA589824 AMW524296:AMW589824 AWS524296:AWS589824 BGO524296:BGO589824 BQK524296:BQK589824 CAG524296:CAG589824 CKC524296:CKC589824 CTY524296:CTY589824 DDU524296:DDU589824 DNQ524296:DNQ589824 DXM524296:DXM589824 EHI524296:EHI589824 ERE524296:ERE589824 FBA524296:FBA589824 FKW524296:FKW589824 FUS524296:FUS589824 GEO524296:GEO589824 GOK524296:GOK589824 GYG524296:GYG589824 HIC524296:HIC589824 HRY524296:HRY589824 IBU524296:IBU589824 ILQ524296:ILQ589824 IVM524296:IVM589824 JFI524296:JFI589824 JPE524296:JPE589824 JZA524296:JZA589824 KIW524296:KIW589824 KSS524296:KSS589824 LCO524296:LCO589824 LMK524296:LMK589824 LWG524296:LWG589824 MGC524296:MGC589824 MPY524296:MPY589824 MZU524296:MZU589824 NJQ524296:NJQ589824 NTM524296:NTM589824 ODI524296:ODI589824 ONE524296:ONE589824 OXA524296:OXA589824 PGW524296:PGW589824 PQS524296:PQS589824 QAO524296:QAO589824 QKK524296:QKK589824 QUG524296:QUG589824 REC524296:REC589824 RNY524296:RNY589824 RXU524296:RXU589824 SHQ524296:SHQ589824 SRM524296:SRM589824 TBI524296:TBI589824 TLE524296:TLE589824 TVA524296:TVA589824 UEW524296:UEW589824 UOS524296:UOS589824 UYO524296:UYO589824 VIK524296:VIK589824 VSG524296:VSG589824 WCC524296:WCC589824 WLY524296:WLY589824 WVU524296:WVU589824 M589832:M655360 JI589832:JI655360 TE589832:TE655360 ADA589832:ADA655360 AMW589832:AMW655360 AWS589832:AWS655360 BGO589832:BGO655360 BQK589832:BQK655360 CAG589832:CAG655360 CKC589832:CKC655360 CTY589832:CTY655360 DDU589832:DDU655360 DNQ589832:DNQ655360 DXM589832:DXM655360 EHI589832:EHI655360 ERE589832:ERE655360 FBA589832:FBA655360 FKW589832:FKW655360 FUS589832:FUS655360 GEO589832:GEO655360 GOK589832:GOK655360 GYG589832:GYG655360 HIC589832:HIC655360 HRY589832:HRY655360 IBU589832:IBU655360 ILQ589832:ILQ655360 IVM589832:IVM655360 JFI589832:JFI655360 JPE589832:JPE655360 JZA589832:JZA655360 KIW589832:KIW655360 KSS589832:KSS655360 LCO589832:LCO655360 LMK589832:LMK655360 LWG589832:LWG655360 MGC589832:MGC655360 MPY589832:MPY655360 MZU589832:MZU655360 NJQ589832:NJQ655360 NTM589832:NTM655360 ODI589832:ODI655360 ONE589832:ONE655360 OXA589832:OXA655360 PGW589832:PGW655360 PQS589832:PQS655360 QAO589832:QAO655360 QKK589832:QKK655360 QUG589832:QUG655360 REC589832:REC655360 RNY589832:RNY655360 RXU589832:RXU655360 SHQ589832:SHQ655360 SRM589832:SRM655360 TBI589832:TBI655360 TLE589832:TLE655360 TVA589832:TVA655360 UEW589832:UEW655360 UOS589832:UOS655360 UYO589832:UYO655360 VIK589832:VIK655360 VSG589832:VSG655360 WCC589832:WCC655360 WLY589832:WLY655360 WVU589832:WVU655360 M655368:M720896 JI655368:JI720896 TE655368:TE720896 ADA655368:ADA720896 AMW655368:AMW720896 AWS655368:AWS720896 BGO655368:BGO720896 BQK655368:BQK720896 CAG655368:CAG720896 CKC655368:CKC720896 CTY655368:CTY720896 DDU655368:DDU720896 DNQ655368:DNQ720896 DXM655368:DXM720896 EHI655368:EHI720896 ERE655368:ERE720896 FBA655368:FBA720896 FKW655368:FKW720896 FUS655368:FUS720896 GEO655368:GEO720896 GOK655368:GOK720896 GYG655368:GYG720896 HIC655368:HIC720896 HRY655368:HRY720896 IBU655368:IBU720896 ILQ655368:ILQ720896 IVM655368:IVM720896 JFI655368:JFI720896 JPE655368:JPE720896 JZA655368:JZA720896 KIW655368:KIW720896 KSS655368:KSS720896 LCO655368:LCO720896 LMK655368:LMK720896 LWG655368:LWG720896 MGC655368:MGC720896 MPY655368:MPY720896 MZU655368:MZU720896 NJQ655368:NJQ720896 NTM655368:NTM720896 ODI655368:ODI720896 ONE655368:ONE720896 OXA655368:OXA720896 PGW655368:PGW720896 PQS655368:PQS720896 QAO655368:QAO720896 QKK655368:QKK720896 QUG655368:QUG720896 REC655368:REC720896 RNY655368:RNY720896 RXU655368:RXU720896 SHQ655368:SHQ720896 SRM655368:SRM720896 TBI655368:TBI720896 TLE655368:TLE720896 TVA655368:TVA720896 UEW655368:UEW720896 UOS655368:UOS720896 UYO655368:UYO720896 VIK655368:VIK720896 VSG655368:VSG720896 WCC655368:WCC720896 WLY655368:WLY720896 WVU655368:WVU720896 M720904:M786432 JI720904:JI786432 TE720904:TE786432 ADA720904:ADA786432 AMW720904:AMW786432 AWS720904:AWS786432 BGO720904:BGO786432 BQK720904:BQK786432 CAG720904:CAG786432 CKC720904:CKC786432 CTY720904:CTY786432 DDU720904:DDU786432 DNQ720904:DNQ786432 DXM720904:DXM786432 EHI720904:EHI786432 ERE720904:ERE786432 FBA720904:FBA786432 FKW720904:FKW786432 FUS720904:FUS786432 GEO720904:GEO786432 GOK720904:GOK786432 GYG720904:GYG786432 HIC720904:HIC786432 HRY720904:HRY786432 IBU720904:IBU786432 ILQ720904:ILQ786432 IVM720904:IVM786432 JFI720904:JFI786432 JPE720904:JPE786432 JZA720904:JZA786432 KIW720904:KIW786432 KSS720904:KSS786432 LCO720904:LCO786432 LMK720904:LMK786432 LWG720904:LWG786432 MGC720904:MGC786432 MPY720904:MPY786432 MZU720904:MZU786432 NJQ720904:NJQ786432 NTM720904:NTM786432 ODI720904:ODI786432 ONE720904:ONE786432 OXA720904:OXA786432 PGW720904:PGW786432 PQS720904:PQS786432 QAO720904:QAO786432 QKK720904:QKK786432 QUG720904:QUG786432 REC720904:REC786432 RNY720904:RNY786432 RXU720904:RXU786432 SHQ720904:SHQ786432 SRM720904:SRM786432 TBI720904:TBI786432 TLE720904:TLE786432 TVA720904:TVA786432 UEW720904:UEW786432 UOS720904:UOS786432 UYO720904:UYO786432 VIK720904:VIK786432 VSG720904:VSG786432 WCC720904:WCC786432 WLY720904:WLY786432 WVU720904:WVU786432 M786440:M851968 JI786440:JI851968 TE786440:TE851968 ADA786440:ADA851968 AMW786440:AMW851968 AWS786440:AWS851968 BGO786440:BGO851968 BQK786440:BQK851968 CAG786440:CAG851968 CKC786440:CKC851968 CTY786440:CTY851968 DDU786440:DDU851968 DNQ786440:DNQ851968 DXM786440:DXM851968 EHI786440:EHI851968 ERE786440:ERE851968 FBA786440:FBA851968 FKW786440:FKW851968 FUS786440:FUS851968 GEO786440:GEO851968 GOK786440:GOK851968 GYG786440:GYG851968 HIC786440:HIC851968 HRY786440:HRY851968 IBU786440:IBU851968 ILQ786440:ILQ851968 IVM786440:IVM851968 JFI786440:JFI851968 JPE786440:JPE851968 JZA786440:JZA851968 KIW786440:KIW851968 KSS786440:KSS851968 LCO786440:LCO851968 LMK786440:LMK851968 LWG786440:LWG851968 MGC786440:MGC851968 MPY786440:MPY851968 MZU786440:MZU851968 NJQ786440:NJQ851968 NTM786440:NTM851968 ODI786440:ODI851968 ONE786440:ONE851968 OXA786440:OXA851968 PGW786440:PGW851968 PQS786440:PQS851968 QAO786440:QAO851968 QKK786440:QKK851968 QUG786440:QUG851968 REC786440:REC851968 RNY786440:RNY851968 RXU786440:RXU851968 SHQ786440:SHQ851968 SRM786440:SRM851968 TBI786440:TBI851968 TLE786440:TLE851968 TVA786440:TVA851968 UEW786440:UEW851968 UOS786440:UOS851968 UYO786440:UYO851968 VIK786440:VIK851968 VSG786440:VSG851968 WCC786440:WCC851968 WLY786440:WLY851968 WVU786440:WVU851968 M851976:M917504 JI851976:JI917504 TE851976:TE917504 ADA851976:ADA917504 AMW851976:AMW917504 AWS851976:AWS917504 BGO851976:BGO917504 BQK851976:BQK917504 CAG851976:CAG917504 CKC851976:CKC917504 CTY851976:CTY917504 DDU851976:DDU917504 DNQ851976:DNQ917504 DXM851976:DXM917504 EHI851976:EHI917504 ERE851976:ERE917504 FBA851976:FBA917504 FKW851976:FKW917504 FUS851976:FUS917504 GEO851976:GEO917504 GOK851976:GOK917504 GYG851976:GYG917504 HIC851976:HIC917504 HRY851976:HRY917504 IBU851976:IBU917504 ILQ851976:ILQ917504 IVM851976:IVM917504 JFI851976:JFI917504 JPE851976:JPE917504 JZA851976:JZA917504 KIW851976:KIW917504 KSS851976:KSS917504 LCO851976:LCO917504 LMK851976:LMK917504 LWG851976:LWG917504 MGC851976:MGC917504 MPY851976:MPY917504 MZU851976:MZU917504 NJQ851976:NJQ917504 NTM851976:NTM917504 ODI851976:ODI917504 ONE851976:ONE917504 OXA851976:OXA917504 PGW851976:PGW917504 PQS851976:PQS917504 QAO851976:QAO917504 QKK851976:QKK917504 QUG851976:QUG917504 REC851976:REC917504 RNY851976:RNY917504 RXU851976:RXU917504 SHQ851976:SHQ917504 SRM851976:SRM917504 TBI851976:TBI917504 TLE851976:TLE917504 TVA851976:TVA917504 UEW851976:UEW917504 UOS851976:UOS917504 UYO851976:UYO917504 VIK851976:VIK917504 VSG851976:VSG917504 WCC851976:WCC917504 WLY851976:WLY917504 WVU851976:WVU917504 M917512:M983040 JI917512:JI983040 TE917512:TE983040 ADA917512:ADA983040 AMW917512:AMW983040 AWS917512:AWS983040 BGO917512:BGO983040 BQK917512:BQK983040 CAG917512:CAG983040 CKC917512:CKC983040 CTY917512:CTY983040 DDU917512:DDU983040 DNQ917512:DNQ983040 DXM917512:DXM983040 EHI917512:EHI983040 ERE917512:ERE983040 FBA917512:FBA983040 FKW917512:FKW983040 FUS917512:FUS983040 GEO917512:GEO983040 GOK917512:GOK983040 GYG917512:GYG983040 HIC917512:HIC983040 HRY917512:HRY983040 IBU917512:IBU983040 ILQ917512:ILQ983040 IVM917512:IVM983040 JFI917512:JFI983040 JPE917512:JPE983040 JZA917512:JZA983040 KIW917512:KIW983040 KSS917512:KSS983040 LCO917512:LCO983040 LMK917512:LMK983040 LWG917512:LWG983040 MGC917512:MGC983040 MPY917512:MPY983040 MZU917512:MZU983040 NJQ917512:NJQ983040 NTM917512:NTM983040 ODI917512:ODI983040 ONE917512:ONE983040 OXA917512:OXA983040 PGW917512:PGW983040 PQS917512:PQS983040 QAO917512:QAO983040 QKK917512:QKK983040 QUG917512:QUG983040 REC917512:REC983040 RNY917512:RNY983040 RXU917512:RXU983040 SHQ917512:SHQ983040 SRM917512:SRM983040 TBI917512:TBI983040 TLE917512:TLE983040 TVA917512:TVA983040 UEW917512:UEW983040 UOS917512:UOS983040 UYO917512:UYO983040 VIK917512:VIK983040 VSG917512:VSG983040 WCC917512:WCC983040 WLY917512:WLY983040 WVU917512:WVU983040 M983048:M1048576 JI983048:JI1048576 TE983048:TE1048576 ADA983048:ADA1048576 AMW983048:AMW1048576 AWS983048:AWS1048576 BGO983048:BGO1048576 BQK983048:BQK1048576 CAG983048:CAG1048576 CKC983048:CKC1048576 CTY983048:CTY1048576 DDU983048:DDU1048576 DNQ983048:DNQ1048576 DXM983048:DXM1048576 EHI983048:EHI1048576 ERE983048:ERE1048576 FBA983048:FBA1048576 FKW983048:FKW1048576 FUS983048:FUS1048576 GEO983048:GEO1048576 GOK983048:GOK1048576 GYG983048:GYG1048576 HIC983048:HIC1048576 HRY983048:HRY1048576 IBU983048:IBU1048576 ILQ983048:ILQ1048576 IVM983048:IVM1048576 JFI983048:JFI1048576 JPE983048:JPE1048576 JZA983048:JZA1048576 KIW983048:KIW1048576 KSS983048:KSS1048576 LCO983048:LCO1048576 LMK983048:LMK1048576 LWG983048:LWG1048576 MGC983048:MGC1048576 MPY983048:MPY1048576 MZU983048:MZU1048576 NJQ983048:NJQ1048576 NTM983048:NTM1048576 ODI983048:ODI1048576 ONE983048:ONE1048576 OXA983048:OXA1048576 PGW983048:PGW1048576 PQS983048:PQS1048576 QAO983048:QAO1048576 QKK983048:QKK1048576 QUG983048:QUG1048576 REC983048:REC1048576 RNY983048:RNY1048576 RXU983048:RXU1048576 SHQ983048:SHQ1048576 SRM983048:SRM1048576 TBI983048:TBI1048576 TLE983048:TLE1048576 TVA983048:TVA1048576 UEW983048:UEW1048576 UOS983048:UOS1048576 UYO983048:UYO1048576 VIK983048:VIK1048576 VSG983048:VSG1048576 WCC983048:WCC1048576 WLY983048:WLY1048576 WVU983048:WVU1048576 L8:L220 JH8:JH220 TD8:TD220 ACZ8:ACZ220 AMV8:AMV220 AWR8:AWR220 BGN8:BGN220 BQJ8:BQJ220 CAF8:CAF220 CKB8:CKB220 CTX8:CTX220 DDT8:DDT220 DNP8:DNP220 DXL8:DXL220 EHH8:EHH220 ERD8:ERD220 FAZ8:FAZ220 FKV8:FKV220 FUR8:FUR220 GEN8:GEN220 GOJ8:GOJ220 GYF8:GYF220 HIB8:HIB220 HRX8:HRX220 IBT8:IBT220 ILP8:ILP220 IVL8:IVL220 JFH8:JFH220 JPD8:JPD220 JYZ8:JYZ220 KIV8:KIV220 KSR8:KSR220 LCN8:LCN220 LMJ8:LMJ220 LWF8:LWF220 MGB8:MGB220 MPX8:MPX220 MZT8:MZT220 NJP8:NJP220 NTL8:NTL220 ODH8:ODH220 OND8:OND220 OWZ8:OWZ220 PGV8:PGV220 PQR8:PQR220 QAN8:QAN220 QKJ8:QKJ220 QUF8:QUF220 REB8:REB220 RNX8:RNX220 RXT8:RXT220 SHP8:SHP220 SRL8:SRL220 TBH8:TBH220 TLD8:TLD220 TUZ8:TUZ220 UEV8:UEV220 UOR8:UOR220 UYN8:UYN220 VIJ8:VIJ220 VSF8:VSF220 WCB8:WCB220 WLX8:WLX220 WVT8:WVT220 L65544:L65756 JH65544:JH65756 TD65544:TD65756 ACZ65544:ACZ65756 AMV65544:AMV65756 AWR65544:AWR65756 BGN65544:BGN65756 BQJ65544:BQJ65756 CAF65544:CAF65756 CKB65544:CKB65756 CTX65544:CTX65756 DDT65544:DDT65756 DNP65544:DNP65756 DXL65544:DXL65756 EHH65544:EHH65756 ERD65544:ERD65756 FAZ65544:FAZ65756 FKV65544:FKV65756 FUR65544:FUR65756 GEN65544:GEN65756 GOJ65544:GOJ65756 GYF65544:GYF65756 HIB65544:HIB65756 HRX65544:HRX65756 IBT65544:IBT65756 ILP65544:ILP65756 IVL65544:IVL65756 JFH65544:JFH65756 JPD65544:JPD65756 JYZ65544:JYZ65756 KIV65544:KIV65756 KSR65544:KSR65756 LCN65544:LCN65756 LMJ65544:LMJ65756 LWF65544:LWF65756 MGB65544:MGB65756 MPX65544:MPX65756 MZT65544:MZT65756 NJP65544:NJP65756 NTL65544:NTL65756 ODH65544:ODH65756 OND65544:OND65756 OWZ65544:OWZ65756 PGV65544:PGV65756 PQR65544:PQR65756 QAN65544:QAN65756 QKJ65544:QKJ65756 QUF65544:QUF65756 REB65544:REB65756 RNX65544:RNX65756 RXT65544:RXT65756 SHP65544:SHP65756 SRL65544:SRL65756 TBH65544:TBH65756 TLD65544:TLD65756 TUZ65544:TUZ65756 UEV65544:UEV65756 UOR65544:UOR65756 UYN65544:UYN65756 VIJ65544:VIJ65756 VSF65544:VSF65756 WCB65544:WCB65756 WLX65544:WLX65756 WVT65544:WVT65756 L131080:L131292 JH131080:JH131292 TD131080:TD131292 ACZ131080:ACZ131292 AMV131080:AMV131292 AWR131080:AWR131292 BGN131080:BGN131292 BQJ131080:BQJ131292 CAF131080:CAF131292 CKB131080:CKB131292 CTX131080:CTX131292 DDT131080:DDT131292 DNP131080:DNP131292 DXL131080:DXL131292 EHH131080:EHH131292 ERD131080:ERD131292 FAZ131080:FAZ131292 FKV131080:FKV131292 FUR131080:FUR131292 GEN131080:GEN131292 GOJ131080:GOJ131292 GYF131080:GYF131292 HIB131080:HIB131292 HRX131080:HRX131292 IBT131080:IBT131292 ILP131080:ILP131292 IVL131080:IVL131292 JFH131080:JFH131292 JPD131080:JPD131292 JYZ131080:JYZ131292 KIV131080:KIV131292 KSR131080:KSR131292 LCN131080:LCN131292 LMJ131080:LMJ131292 LWF131080:LWF131292 MGB131080:MGB131292 MPX131080:MPX131292 MZT131080:MZT131292 NJP131080:NJP131292 NTL131080:NTL131292 ODH131080:ODH131292 OND131080:OND131292 OWZ131080:OWZ131292 PGV131080:PGV131292 PQR131080:PQR131292 QAN131080:QAN131292 QKJ131080:QKJ131292 QUF131080:QUF131292 REB131080:REB131292 RNX131080:RNX131292 RXT131080:RXT131292 SHP131080:SHP131292 SRL131080:SRL131292 TBH131080:TBH131292 TLD131080:TLD131292 TUZ131080:TUZ131292 UEV131080:UEV131292 UOR131080:UOR131292 UYN131080:UYN131292 VIJ131080:VIJ131292 VSF131080:VSF131292 WCB131080:WCB131292 WLX131080:WLX131292 WVT131080:WVT131292 L196616:L196828 JH196616:JH196828 TD196616:TD196828 ACZ196616:ACZ196828 AMV196616:AMV196828 AWR196616:AWR196828 BGN196616:BGN196828 BQJ196616:BQJ196828 CAF196616:CAF196828 CKB196616:CKB196828 CTX196616:CTX196828 DDT196616:DDT196828 DNP196616:DNP196828 DXL196616:DXL196828 EHH196616:EHH196828 ERD196616:ERD196828 FAZ196616:FAZ196828 FKV196616:FKV196828 FUR196616:FUR196828 GEN196616:GEN196828 GOJ196616:GOJ196828 GYF196616:GYF196828 HIB196616:HIB196828 HRX196616:HRX196828 IBT196616:IBT196828 ILP196616:ILP196828 IVL196616:IVL196828 JFH196616:JFH196828 JPD196616:JPD196828 JYZ196616:JYZ196828 KIV196616:KIV196828 KSR196616:KSR196828 LCN196616:LCN196828 LMJ196616:LMJ196828 LWF196616:LWF196828 MGB196616:MGB196828 MPX196616:MPX196828 MZT196616:MZT196828 NJP196616:NJP196828 NTL196616:NTL196828 ODH196616:ODH196828 OND196616:OND196828 OWZ196616:OWZ196828 PGV196616:PGV196828 PQR196616:PQR196828 QAN196616:QAN196828 QKJ196616:QKJ196828 QUF196616:QUF196828 REB196616:REB196828 RNX196616:RNX196828 RXT196616:RXT196828 SHP196616:SHP196828 SRL196616:SRL196828 TBH196616:TBH196828 TLD196616:TLD196828 TUZ196616:TUZ196828 UEV196616:UEV196828 UOR196616:UOR196828 UYN196616:UYN196828 VIJ196616:VIJ196828 VSF196616:VSF196828 WCB196616:WCB196828 WLX196616:WLX196828 WVT196616:WVT196828 L262152:L262364 JH262152:JH262364 TD262152:TD262364 ACZ262152:ACZ262364 AMV262152:AMV262364 AWR262152:AWR262364 BGN262152:BGN262364 BQJ262152:BQJ262364 CAF262152:CAF262364 CKB262152:CKB262364 CTX262152:CTX262364 DDT262152:DDT262364 DNP262152:DNP262364 DXL262152:DXL262364 EHH262152:EHH262364 ERD262152:ERD262364 FAZ262152:FAZ262364 FKV262152:FKV262364 FUR262152:FUR262364 GEN262152:GEN262364 GOJ262152:GOJ262364 GYF262152:GYF262364 HIB262152:HIB262364 HRX262152:HRX262364 IBT262152:IBT262364 ILP262152:ILP262364 IVL262152:IVL262364 JFH262152:JFH262364 JPD262152:JPD262364 JYZ262152:JYZ262364 KIV262152:KIV262364 KSR262152:KSR262364 LCN262152:LCN262364 LMJ262152:LMJ262364 LWF262152:LWF262364 MGB262152:MGB262364 MPX262152:MPX262364 MZT262152:MZT262364 NJP262152:NJP262364 NTL262152:NTL262364 ODH262152:ODH262364 OND262152:OND262364 OWZ262152:OWZ262364 PGV262152:PGV262364 PQR262152:PQR262364 QAN262152:QAN262364 QKJ262152:QKJ262364 QUF262152:QUF262364 REB262152:REB262364 RNX262152:RNX262364 RXT262152:RXT262364 SHP262152:SHP262364 SRL262152:SRL262364 TBH262152:TBH262364 TLD262152:TLD262364 TUZ262152:TUZ262364 UEV262152:UEV262364 UOR262152:UOR262364 UYN262152:UYN262364 VIJ262152:VIJ262364 VSF262152:VSF262364 WCB262152:WCB262364 WLX262152:WLX262364 WVT262152:WVT262364 L327688:L327900 JH327688:JH327900 TD327688:TD327900 ACZ327688:ACZ327900 AMV327688:AMV327900 AWR327688:AWR327900 BGN327688:BGN327900 BQJ327688:BQJ327900 CAF327688:CAF327900 CKB327688:CKB327900 CTX327688:CTX327900 DDT327688:DDT327900 DNP327688:DNP327900 DXL327688:DXL327900 EHH327688:EHH327900 ERD327688:ERD327900 FAZ327688:FAZ327900 FKV327688:FKV327900 FUR327688:FUR327900 GEN327688:GEN327900 GOJ327688:GOJ327900 GYF327688:GYF327900 HIB327688:HIB327900 HRX327688:HRX327900 IBT327688:IBT327900 ILP327688:ILP327900 IVL327688:IVL327900 JFH327688:JFH327900 JPD327688:JPD327900 JYZ327688:JYZ327900 KIV327688:KIV327900 KSR327688:KSR327900 LCN327688:LCN327900 LMJ327688:LMJ327900 LWF327688:LWF327900 MGB327688:MGB327900 MPX327688:MPX327900 MZT327688:MZT327900 NJP327688:NJP327900 NTL327688:NTL327900 ODH327688:ODH327900 OND327688:OND327900 OWZ327688:OWZ327900 PGV327688:PGV327900 PQR327688:PQR327900 QAN327688:QAN327900 QKJ327688:QKJ327900 QUF327688:QUF327900 REB327688:REB327900 RNX327688:RNX327900 RXT327688:RXT327900 SHP327688:SHP327900 SRL327688:SRL327900 TBH327688:TBH327900 TLD327688:TLD327900 TUZ327688:TUZ327900 UEV327688:UEV327900 UOR327688:UOR327900 UYN327688:UYN327900 VIJ327688:VIJ327900 VSF327688:VSF327900 WCB327688:WCB327900 WLX327688:WLX327900 WVT327688:WVT327900 L393224:L393436 JH393224:JH393436 TD393224:TD393436 ACZ393224:ACZ393436 AMV393224:AMV393436 AWR393224:AWR393436 BGN393224:BGN393436 BQJ393224:BQJ393436 CAF393224:CAF393436 CKB393224:CKB393436 CTX393224:CTX393436 DDT393224:DDT393436 DNP393224:DNP393436 DXL393224:DXL393436 EHH393224:EHH393436 ERD393224:ERD393436 FAZ393224:FAZ393436 FKV393224:FKV393436 FUR393224:FUR393436 GEN393224:GEN393436 GOJ393224:GOJ393436 GYF393224:GYF393436 HIB393224:HIB393436 HRX393224:HRX393436 IBT393224:IBT393436 ILP393224:ILP393436 IVL393224:IVL393436 JFH393224:JFH393436 JPD393224:JPD393436 JYZ393224:JYZ393436 KIV393224:KIV393436 KSR393224:KSR393436 LCN393224:LCN393436 LMJ393224:LMJ393436 LWF393224:LWF393436 MGB393224:MGB393436 MPX393224:MPX393436 MZT393224:MZT393436 NJP393224:NJP393436 NTL393224:NTL393436 ODH393224:ODH393436 OND393224:OND393436 OWZ393224:OWZ393436 PGV393224:PGV393436 PQR393224:PQR393436 QAN393224:QAN393436 QKJ393224:QKJ393436 QUF393224:QUF393436 REB393224:REB393436 RNX393224:RNX393436 RXT393224:RXT393436 SHP393224:SHP393436 SRL393224:SRL393436 TBH393224:TBH393436 TLD393224:TLD393436 TUZ393224:TUZ393436 UEV393224:UEV393436 UOR393224:UOR393436 UYN393224:UYN393436 VIJ393224:VIJ393436 VSF393224:VSF393436 WCB393224:WCB393436 WLX393224:WLX393436 WVT393224:WVT393436 L458760:L458972 JH458760:JH458972 TD458760:TD458972 ACZ458760:ACZ458972 AMV458760:AMV458972 AWR458760:AWR458972 BGN458760:BGN458972 BQJ458760:BQJ458972 CAF458760:CAF458972 CKB458760:CKB458972 CTX458760:CTX458972 DDT458760:DDT458972 DNP458760:DNP458972 DXL458760:DXL458972 EHH458760:EHH458972 ERD458760:ERD458972 FAZ458760:FAZ458972 FKV458760:FKV458972 FUR458760:FUR458972 GEN458760:GEN458972 GOJ458760:GOJ458972 GYF458760:GYF458972 HIB458760:HIB458972 HRX458760:HRX458972 IBT458760:IBT458972 ILP458760:ILP458972 IVL458760:IVL458972 JFH458760:JFH458972 JPD458760:JPD458972 JYZ458760:JYZ458972 KIV458760:KIV458972 KSR458760:KSR458972 LCN458760:LCN458972 LMJ458760:LMJ458972 LWF458760:LWF458972 MGB458760:MGB458972 MPX458760:MPX458972 MZT458760:MZT458972 NJP458760:NJP458972 NTL458760:NTL458972 ODH458760:ODH458972 OND458760:OND458972 OWZ458760:OWZ458972 PGV458760:PGV458972 PQR458760:PQR458972 QAN458760:QAN458972 QKJ458760:QKJ458972 QUF458760:QUF458972 REB458760:REB458972 RNX458760:RNX458972 RXT458760:RXT458972 SHP458760:SHP458972 SRL458760:SRL458972 TBH458760:TBH458972 TLD458760:TLD458972 TUZ458760:TUZ458972 UEV458760:UEV458972 UOR458760:UOR458972 UYN458760:UYN458972 VIJ458760:VIJ458972 VSF458760:VSF458972 WCB458760:WCB458972 WLX458760:WLX458972 WVT458760:WVT458972 L524296:L524508 JH524296:JH524508 TD524296:TD524508 ACZ524296:ACZ524508 AMV524296:AMV524508 AWR524296:AWR524508 BGN524296:BGN524508 BQJ524296:BQJ524508 CAF524296:CAF524508 CKB524296:CKB524508 CTX524296:CTX524508 DDT524296:DDT524508 DNP524296:DNP524508 DXL524296:DXL524508 EHH524296:EHH524508 ERD524296:ERD524508 FAZ524296:FAZ524508 FKV524296:FKV524508 FUR524296:FUR524508 GEN524296:GEN524508 GOJ524296:GOJ524508 GYF524296:GYF524508 HIB524296:HIB524508 HRX524296:HRX524508 IBT524296:IBT524508 ILP524296:ILP524508 IVL524296:IVL524508 JFH524296:JFH524508 JPD524296:JPD524508 JYZ524296:JYZ524508 KIV524296:KIV524508 KSR524296:KSR524508 LCN524296:LCN524508 LMJ524296:LMJ524508 LWF524296:LWF524508 MGB524296:MGB524508 MPX524296:MPX524508 MZT524296:MZT524508 NJP524296:NJP524508 NTL524296:NTL524508 ODH524296:ODH524508 OND524296:OND524508 OWZ524296:OWZ524508 PGV524296:PGV524508 PQR524296:PQR524508 QAN524296:QAN524508 QKJ524296:QKJ524508 QUF524296:QUF524508 REB524296:REB524508 RNX524296:RNX524508 RXT524296:RXT524508 SHP524296:SHP524508 SRL524296:SRL524508 TBH524296:TBH524508 TLD524296:TLD524508 TUZ524296:TUZ524508 UEV524296:UEV524508 UOR524296:UOR524508 UYN524296:UYN524508 VIJ524296:VIJ524508 VSF524296:VSF524508 WCB524296:WCB524508 WLX524296:WLX524508 WVT524296:WVT524508 L589832:L590044 JH589832:JH590044 TD589832:TD590044 ACZ589832:ACZ590044 AMV589832:AMV590044 AWR589832:AWR590044 BGN589832:BGN590044 BQJ589832:BQJ590044 CAF589832:CAF590044 CKB589832:CKB590044 CTX589832:CTX590044 DDT589832:DDT590044 DNP589832:DNP590044 DXL589832:DXL590044 EHH589832:EHH590044 ERD589832:ERD590044 FAZ589832:FAZ590044 FKV589832:FKV590044 FUR589832:FUR590044 GEN589832:GEN590044 GOJ589832:GOJ590044 GYF589832:GYF590044 HIB589832:HIB590044 HRX589832:HRX590044 IBT589832:IBT590044 ILP589832:ILP590044 IVL589832:IVL590044 JFH589832:JFH590044 JPD589832:JPD590044 JYZ589832:JYZ590044 KIV589832:KIV590044 KSR589832:KSR590044 LCN589832:LCN590044 LMJ589832:LMJ590044 LWF589832:LWF590044 MGB589832:MGB590044 MPX589832:MPX590044 MZT589832:MZT590044 NJP589832:NJP590044 NTL589832:NTL590044 ODH589832:ODH590044 OND589832:OND590044 OWZ589832:OWZ590044 PGV589832:PGV590044 PQR589832:PQR590044 QAN589832:QAN590044 QKJ589832:QKJ590044 QUF589832:QUF590044 REB589832:REB590044 RNX589832:RNX590044 RXT589832:RXT590044 SHP589832:SHP590044 SRL589832:SRL590044 TBH589832:TBH590044 TLD589832:TLD590044 TUZ589832:TUZ590044 UEV589832:UEV590044 UOR589832:UOR590044 UYN589832:UYN590044 VIJ589832:VIJ590044 VSF589832:VSF590044 WCB589832:WCB590044 WLX589832:WLX590044 WVT589832:WVT590044 L655368:L655580 JH655368:JH655580 TD655368:TD655580 ACZ655368:ACZ655580 AMV655368:AMV655580 AWR655368:AWR655580 BGN655368:BGN655580 BQJ655368:BQJ655580 CAF655368:CAF655580 CKB655368:CKB655580 CTX655368:CTX655580 DDT655368:DDT655580 DNP655368:DNP655580 DXL655368:DXL655580 EHH655368:EHH655580 ERD655368:ERD655580 FAZ655368:FAZ655580 FKV655368:FKV655580 FUR655368:FUR655580 GEN655368:GEN655580 GOJ655368:GOJ655580 GYF655368:GYF655580 HIB655368:HIB655580 HRX655368:HRX655580 IBT655368:IBT655580 ILP655368:ILP655580 IVL655368:IVL655580 JFH655368:JFH655580 JPD655368:JPD655580 JYZ655368:JYZ655580 KIV655368:KIV655580 KSR655368:KSR655580 LCN655368:LCN655580 LMJ655368:LMJ655580 LWF655368:LWF655580 MGB655368:MGB655580 MPX655368:MPX655580 MZT655368:MZT655580 NJP655368:NJP655580 NTL655368:NTL655580 ODH655368:ODH655580 OND655368:OND655580 OWZ655368:OWZ655580 PGV655368:PGV655580 PQR655368:PQR655580 QAN655368:QAN655580 QKJ655368:QKJ655580 QUF655368:QUF655580 REB655368:REB655580 RNX655368:RNX655580 RXT655368:RXT655580 SHP655368:SHP655580 SRL655368:SRL655580 TBH655368:TBH655580 TLD655368:TLD655580 TUZ655368:TUZ655580 UEV655368:UEV655580 UOR655368:UOR655580 UYN655368:UYN655580 VIJ655368:VIJ655580 VSF655368:VSF655580 WCB655368:WCB655580 WLX655368:WLX655580 WVT655368:WVT655580 L720904:L721116 JH720904:JH721116 TD720904:TD721116 ACZ720904:ACZ721116 AMV720904:AMV721116 AWR720904:AWR721116 BGN720904:BGN721116 BQJ720904:BQJ721116 CAF720904:CAF721116 CKB720904:CKB721116 CTX720904:CTX721116 DDT720904:DDT721116 DNP720904:DNP721116 DXL720904:DXL721116 EHH720904:EHH721116 ERD720904:ERD721116 FAZ720904:FAZ721116 FKV720904:FKV721116 FUR720904:FUR721116 GEN720904:GEN721116 GOJ720904:GOJ721116 GYF720904:GYF721116 HIB720904:HIB721116 HRX720904:HRX721116 IBT720904:IBT721116 ILP720904:ILP721116 IVL720904:IVL721116 JFH720904:JFH721116 JPD720904:JPD721116 JYZ720904:JYZ721116 KIV720904:KIV721116 KSR720904:KSR721116 LCN720904:LCN721116 LMJ720904:LMJ721116 LWF720904:LWF721116 MGB720904:MGB721116 MPX720904:MPX721116 MZT720904:MZT721116 NJP720904:NJP721116 NTL720904:NTL721116 ODH720904:ODH721116 OND720904:OND721116 OWZ720904:OWZ721116 PGV720904:PGV721116 PQR720904:PQR721116 QAN720904:QAN721116 QKJ720904:QKJ721116 QUF720904:QUF721116 REB720904:REB721116 RNX720904:RNX721116 RXT720904:RXT721116 SHP720904:SHP721116 SRL720904:SRL721116 TBH720904:TBH721116 TLD720904:TLD721116 TUZ720904:TUZ721116 UEV720904:UEV721116 UOR720904:UOR721116 UYN720904:UYN721116 VIJ720904:VIJ721116 VSF720904:VSF721116 WCB720904:WCB721116 WLX720904:WLX721116 WVT720904:WVT721116 L786440:L786652 JH786440:JH786652 TD786440:TD786652 ACZ786440:ACZ786652 AMV786440:AMV786652 AWR786440:AWR786652 BGN786440:BGN786652 BQJ786440:BQJ786652 CAF786440:CAF786652 CKB786440:CKB786652 CTX786440:CTX786652 DDT786440:DDT786652 DNP786440:DNP786652 DXL786440:DXL786652 EHH786440:EHH786652 ERD786440:ERD786652 FAZ786440:FAZ786652 FKV786440:FKV786652 FUR786440:FUR786652 GEN786440:GEN786652 GOJ786440:GOJ786652 GYF786440:GYF786652 HIB786440:HIB786652 HRX786440:HRX786652 IBT786440:IBT786652 ILP786440:ILP786652 IVL786440:IVL786652 JFH786440:JFH786652 JPD786440:JPD786652 JYZ786440:JYZ786652 KIV786440:KIV786652 KSR786440:KSR786652 LCN786440:LCN786652 LMJ786440:LMJ786652 LWF786440:LWF786652 MGB786440:MGB786652 MPX786440:MPX786652 MZT786440:MZT786652 NJP786440:NJP786652 NTL786440:NTL786652 ODH786440:ODH786652 OND786440:OND786652 OWZ786440:OWZ786652 PGV786440:PGV786652 PQR786440:PQR786652 QAN786440:QAN786652 QKJ786440:QKJ786652 QUF786440:QUF786652 REB786440:REB786652 RNX786440:RNX786652 RXT786440:RXT786652 SHP786440:SHP786652 SRL786440:SRL786652 TBH786440:TBH786652 TLD786440:TLD786652 TUZ786440:TUZ786652 UEV786440:UEV786652 UOR786440:UOR786652 UYN786440:UYN786652 VIJ786440:VIJ786652 VSF786440:VSF786652 WCB786440:WCB786652 WLX786440:WLX786652 WVT786440:WVT786652 L851976:L852188 JH851976:JH852188 TD851976:TD852188 ACZ851976:ACZ852188 AMV851976:AMV852188 AWR851976:AWR852188 BGN851976:BGN852188 BQJ851976:BQJ852188 CAF851976:CAF852188 CKB851976:CKB852188 CTX851976:CTX852188 DDT851976:DDT852188 DNP851976:DNP852188 DXL851976:DXL852188 EHH851976:EHH852188 ERD851976:ERD852188 FAZ851976:FAZ852188 FKV851976:FKV852188 FUR851976:FUR852188 GEN851976:GEN852188 GOJ851976:GOJ852188 GYF851976:GYF852188 HIB851976:HIB852188 HRX851976:HRX852188 IBT851976:IBT852188 ILP851976:ILP852188 IVL851976:IVL852188 JFH851976:JFH852188 JPD851976:JPD852188 JYZ851976:JYZ852188 KIV851976:KIV852188 KSR851976:KSR852188 LCN851976:LCN852188 LMJ851976:LMJ852188 LWF851976:LWF852188 MGB851976:MGB852188 MPX851976:MPX852188 MZT851976:MZT852188 NJP851976:NJP852188 NTL851976:NTL852188 ODH851976:ODH852188 OND851976:OND852188 OWZ851976:OWZ852188 PGV851976:PGV852188 PQR851976:PQR852188 QAN851976:QAN852188 QKJ851976:QKJ852188 QUF851976:QUF852188 REB851976:REB852188 RNX851976:RNX852188 RXT851976:RXT852188 SHP851976:SHP852188 SRL851976:SRL852188 TBH851976:TBH852188 TLD851976:TLD852188 TUZ851976:TUZ852188 UEV851976:UEV852188 UOR851976:UOR852188 UYN851976:UYN852188 VIJ851976:VIJ852188 VSF851976:VSF852188 WCB851976:WCB852188 WLX851976:WLX852188 WVT851976:WVT852188 L917512:L917724 JH917512:JH917724 TD917512:TD917724 ACZ917512:ACZ917724 AMV917512:AMV917724 AWR917512:AWR917724 BGN917512:BGN917724 BQJ917512:BQJ917724 CAF917512:CAF917724 CKB917512:CKB917724 CTX917512:CTX917724 DDT917512:DDT917724 DNP917512:DNP917724 DXL917512:DXL917724 EHH917512:EHH917724 ERD917512:ERD917724 FAZ917512:FAZ917724 FKV917512:FKV917724 FUR917512:FUR917724 GEN917512:GEN917724 GOJ917512:GOJ917724 GYF917512:GYF917724 HIB917512:HIB917724 HRX917512:HRX917724 IBT917512:IBT917724 ILP917512:ILP917724 IVL917512:IVL917724 JFH917512:JFH917724 JPD917512:JPD917724 JYZ917512:JYZ917724 KIV917512:KIV917724 KSR917512:KSR917724 LCN917512:LCN917724 LMJ917512:LMJ917724 LWF917512:LWF917724 MGB917512:MGB917724 MPX917512:MPX917724 MZT917512:MZT917724 NJP917512:NJP917724 NTL917512:NTL917724 ODH917512:ODH917724 OND917512:OND917724 OWZ917512:OWZ917724 PGV917512:PGV917724 PQR917512:PQR917724 QAN917512:QAN917724 QKJ917512:QKJ917724 QUF917512:QUF917724 REB917512:REB917724 RNX917512:RNX917724 RXT917512:RXT917724 SHP917512:SHP917724 SRL917512:SRL917724 TBH917512:TBH917724 TLD917512:TLD917724 TUZ917512:TUZ917724 UEV917512:UEV917724 UOR917512:UOR917724 UYN917512:UYN917724 VIJ917512:VIJ917724 VSF917512:VSF917724 WCB917512:WCB917724 WLX917512:WLX917724 WVT917512:WVT917724 L983048:L983260 JH983048:JH983260 TD983048:TD983260 ACZ983048:ACZ983260 AMV983048:AMV983260 AWR983048:AWR983260 BGN983048:BGN983260 BQJ983048:BQJ983260 CAF983048:CAF983260 CKB983048:CKB983260 CTX983048:CTX983260 DDT983048:DDT983260 DNP983048:DNP983260 DXL983048:DXL983260 EHH983048:EHH983260 ERD983048:ERD983260 FAZ983048:FAZ983260 FKV983048:FKV983260 FUR983048:FUR983260 GEN983048:GEN983260 GOJ983048:GOJ983260 GYF983048:GYF983260 HIB983048:HIB983260 HRX983048:HRX983260 IBT983048:IBT983260 ILP983048:ILP983260 IVL983048:IVL983260 JFH983048:JFH983260 JPD983048:JPD983260 JYZ983048:JYZ983260 KIV983048:KIV983260 KSR983048:KSR983260 LCN983048:LCN983260 LMJ983048:LMJ983260 LWF983048:LWF983260 MGB983048:MGB983260 MPX983048:MPX983260 MZT983048:MZT983260 NJP983048:NJP983260 NTL983048:NTL983260 ODH983048:ODH983260 OND983048:OND983260 OWZ983048:OWZ983260 PGV983048:PGV983260 PQR983048:PQR983260 QAN983048:QAN983260 QKJ983048:QKJ983260 QUF983048:QUF983260 REB983048:REB983260 RNX983048:RNX983260 RXT983048:RXT983260 SHP983048:SHP983260 SRL983048:SRL983260 TBH983048:TBH983260 TLD983048:TLD983260 TUZ983048:TUZ983260 UEV983048:UEV983260 UOR983048:UOR983260 UYN983048:UYN983260 VIJ983048:VIJ983260 VSF983048:VSF983260 WCB983048:WCB983260 WLX983048:WLX983260 WVT983048:WVT983260 L222:L65536 JH222:JH65536 TD222:TD65536 ACZ222:ACZ65536 AMV222:AMV65536 AWR222:AWR65536 BGN222:BGN65536 BQJ222:BQJ65536 CAF222:CAF65536 CKB222:CKB65536 CTX222:CTX65536 DDT222:DDT65536 DNP222:DNP65536 DXL222:DXL65536 EHH222:EHH65536 ERD222:ERD65536 FAZ222:FAZ65536 FKV222:FKV65536 FUR222:FUR65536 GEN222:GEN65536 GOJ222:GOJ65536 GYF222:GYF65536 HIB222:HIB65536 HRX222:HRX65536 IBT222:IBT65536 ILP222:ILP65536 IVL222:IVL65536 JFH222:JFH65536 JPD222:JPD65536 JYZ222:JYZ65536 KIV222:KIV65536 KSR222:KSR65536 LCN222:LCN65536 LMJ222:LMJ65536 LWF222:LWF65536 MGB222:MGB65536 MPX222:MPX65536 MZT222:MZT65536 NJP222:NJP65536 NTL222:NTL65536 ODH222:ODH65536 OND222:OND65536 OWZ222:OWZ65536 PGV222:PGV65536 PQR222:PQR65536 QAN222:QAN65536 QKJ222:QKJ65536 QUF222:QUF65536 REB222:REB65536 RNX222:RNX65536 RXT222:RXT65536 SHP222:SHP65536 SRL222:SRL65536 TBH222:TBH65536 TLD222:TLD65536 TUZ222:TUZ65536 UEV222:UEV65536 UOR222:UOR65536 UYN222:UYN65536 VIJ222:VIJ65536 VSF222:VSF65536 WCB222:WCB65536 WLX222:WLX65536 WVT222:WVT65536 L65758:L131072 JH65758:JH131072 TD65758:TD131072 ACZ65758:ACZ131072 AMV65758:AMV131072 AWR65758:AWR131072 BGN65758:BGN131072 BQJ65758:BQJ131072 CAF65758:CAF131072 CKB65758:CKB131072 CTX65758:CTX131072 DDT65758:DDT131072 DNP65758:DNP131072 DXL65758:DXL131072 EHH65758:EHH131072 ERD65758:ERD131072 FAZ65758:FAZ131072 FKV65758:FKV131072 FUR65758:FUR131072 GEN65758:GEN131072 GOJ65758:GOJ131072 GYF65758:GYF131072 HIB65758:HIB131072 HRX65758:HRX131072 IBT65758:IBT131072 ILP65758:ILP131072 IVL65758:IVL131072 JFH65758:JFH131072 JPD65758:JPD131072 JYZ65758:JYZ131072 KIV65758:KIV131072 KSR65758:KSR131072 LCN65758:LCN131072 LMJ65758:LMJ131072 LWF65758:LWF131072 MGB65758:MGB131072 MPX65758:MPX131072 MZT65758:MZT131072 NJP65758:NJP131072 NTL65758:NTL131072 ODH65758:ODH131072 OND65758:OND131072 OWZ65758:OWZ131072 PGV65758:PGV131072 PQR65758:PQR131072 QAN65758:QAN131072 QKJ65758:QKJ131072 QUF65758:QUF131072 REB65758:REB131072 RNX65758:RNX131072 RXT65758:RXT131072 SHP65758:SHP131072 SRL65758:SRL131072 TBH65758:TBH131072 TLD65758:TLD131072 TUZ65758:TUZ131072 UEV65758:UEV131072 UOR65758:UOR131072 UYN65758:UYN131072 VIJ65758:VIJ131072 VSF65758:VSF131072 WCB65758:WCB131072 WLX65758:WLX131072 WVT65758:WVT131072 L131294:L196608 JH131294:JH196608 TD131294:TD196608 ACZ131294:ACZ196608 AMV131294:AMV196608 AWR131294:AWR196608 BGN131294:BGN196608 BQJ131294:BQJ196608 CAF131294:CAF196608 CKB131294:CKB196608 CTX131294:CTX196608 DDT131294:DDT196608 DNP131294:DNP196608 DXL131294:DXL196608 EHH131294:EHH196608 ERD131294:ERD196608 FAZ131294:FAZ196608 FKV131294:FKV196608 FUR131294:FUR196608 GEN131294:GEN196608 GOJ131294:GOJ196608 GYF131294:GYF196608 HIB131294:HIB196608 HRX131294:HRX196608 IBT131294:IBT196608 ILP131294:ILP196608 IVL131294:IVL196608 JFH131294:JFH196608 JPD131294:JPD196608 JYZ131294:JYZ196608 KIV131294:KIV196608 KSR131294:KSR196608 LCN131294:LCN196608 LMJ131294:LMJ196608 LWF131294:LWF196608 MGB131294:MGB196608 MPX131294:MPX196608 MZT131294:MZT196608 NJP131294:NJP196608 NTL131294:NTL196608 ODH131294:ODH196608 OND131294:OND196608 OWZ131294:OWZ196608 PGV131294:PGV196608 PQR131294:PQR196608 QAN131294:QAN196608 QKJ131294:QKJ196608 QUF131294:QUF196608 REB131294:REB196608 RNX131294:RNX196608 RXT131294:RXT196608 SHP131294:SHP196608 SRL131294:SRL196608 TBH131294:TBH196608 TLD131294:TLD196608 TUZ131294:TUZ196608 UEV131294:UEV196608 UOR131294:UOR196608 UYN131294:UYN196608 VIJ131294:VIJ196608 VSF131294:VSF196608 WCB131294:WCB196608 WLX131294:WLX196608 WVT131294:WVT196608 L196830:L262144 JH196830:JH262144 TD196830:TD262144 ACZ196830:ACZ262144 AMV196830:AMV262144 AWR196830:AWR262144 BGN196830:BGN262144 BQJ196830:BQJ262144 CAF196830:CAF262144 CKB196830:CKB262144 CTX196830:CTX262144 DDT196830:DDT262144 DNP196830:DNP262144 DXL196830:DXL262144 EHH196830:EHH262144 ERD196830:ERD262144 FAZ196830:FAZ262144 FKV196830:FKV262144 FUR196830:FUR262144 GEN196830:GEN262144 GOJ196830:GOJ262144 GYF196830:GYF262144 HIB196830:HIB262144 HRX196830:HRX262144 IBT196830:IBT262144 ILP196830:ILP262144 IVL196830:IVL262144 JFH196830:JFH262144 JPD196830:JPD262144 JYZ196830:JYZ262144 KIV196830:KIV262144 KSR196830:KSR262144 LCN196830:LCN262144 LMJ196830:LMJ262144 LWF196830:LWF262144 MGB196830:MGB262144 MPX196830:MPX262144 MZT196830:MZT262144 NJP196830:NJP262144 NTL196830:NTL262144 ODH196830:ODH262144 OND196830:OND262144 OWZ196830:OWZ262144 PGV196830:PGV262144 PQR196830:PQR262144 QAN196830:QAN262144 QKJ196830:QKJ262144 QUF196830:QUF262144 REB196830:REB262144 RNX196830:RNX262144 RXT196830:RXT262144 SHP196830:SHP262144 SRL196830:SRL262144 TBH196830:TBH262144 TLD196830:TLD262144 TUZ196830:TUZ262144 UEV196830:UEV262144 UOR196830:UOR262144 UYN196830:UYN262144 VIJ196830:VIJ262144 VSF196830:VSF262144 WCB196830:WCB262144 WLX196830:WLX262144 WVT196830:WVT262144 L262366:L327680 JH262366:JH327680 TD262366:TD327680 ACZ262366:ACZ327680 AMV262366:AMV327680 AWR262366:AWR327680 BGN262366:BGN327680 BQJ262366:BQJ327680 CAF262366:CAF327680 CKB262366:CKB327680 CTX262366:CTX327680 DDT262366:DDT327680 DNP262366:DNP327680 DXL262366:DXL327680 EHH262366:EHH327680 ERD262366:ERD327680 FAZ262366:FAZ327680 FKV262366:FKV327680 FUR262366:FUR327680 GEN262366:GEN327680 GOJ262366:GOJ327680 GYF262366:GYF327680 HIB262366:HIB327680 HRX262366:HRX327680 IBT262366:IBT327680 ILP262366:ILP327680 IVL262366:IVL327680 JFH262366:JFH327680 JPD262366:JPD327680 JYZ262366:JYZ327680 KIV262366:KIV327680 KSR262366:KSR327680 LCN262366:LCN327680 LMJ262366:LMJ327680 LWF262366:LWF327680 MGB262366:MGB327680 MPX262366:MPX327680 MZT262366:MZT327680 NJP262366:NJP327680 NTL262366:NTL327680 ODH262366:ODH327680 OND262366:OND327680 OWZ262366:OWZ327680 PGV262366:PGV327680 PQR262366:PQR327680 QAN262366:QAN327680 QKJ262366:QKJ327680 QUF262366:QUF327680 REB262366:REB327680 RNX262366:RNX327680 RXT262366:RXT327680 SHP262366:SHP327680 SRL262366:SRL327680 TBH262366:TBH327680 TLD262366:TLD327680 TUZ262366:TUZ327680 UEV262366:UEV327680 UOR262366:UOR327680 UYN262366:UYN327680 VIJ262366:VIJ327680 VSF262366:VSF327680 WCB262366:WCB327680 WLX262366:WLX327680 WVT262366:WVT327680 L327902:L393216 JH327902:JH393216 TD327902:TD393216 ACZ327902:ACZ393216 AMV327902:AMV393216 AWR327902:AWR393216 BGN327902:BGN393216 BQJ327902:BQJ393216 CAF327902:CAF393216 CKB327902:CKB393216 CTX327902:CTX393216 DDT327902:DDT393216 DNP327902:DNP393216 DXL327902:DXL393216 EHH327902:EHH393216 ERD327902:ERD393216 FAZ327902:FAZ393216 FKV327902:FKV393216 FUR327902:FUR393216 GEN327902:GEN393216 GOJ327902:GOJ393216 GYF327902:GYF393216 HIB327902:HIB393216 HRX327902:HRX393216 IBT327902:IBT393216 ILP327902:ILP393216 IVL327902:IVL393216 JFH327902:JFH393216 JPD327902:JPD393216 JYZ327902:JYZ393216 KIV327902:KIV393216 KSR327902:KSR393216 LCN327902:LCN393216 LMJ327902:LMJ393216 LWF327902:LWF393216 MGB327902:MGB393216 MPX327902:MPX393216 MZT327902:MZT393216 NJP327902:NJP393216 NTL327902:NTL393216 ODH327902:ODH393216 OND327902:OND393216 OWZ327902:OWZ393216 PGV327902:PGV393216 PQR327902:PQR393216 QAN327902:QAN393216 QKJ327902:QKJ393216 QUF327902:QUF393216 REB327902:REB393216 RNX327902:RNX393216 RXT327902:RXT393216 SHP327902:SHP393216 SRL327902:SRL393216 TBH327902:TBH393216 TLD327902:TLD393216 TUZ327902:TUZ393216 UEV327902:UEV393216 UOR327902:UOR393216 UYN327902:UYN393216 VIJ327902:VIJ393216 VSF327902:VSF393216 WCB327902:WCB393216 WLX327902:WLX393216 WVT327902:WVT393216 L393438:L458752 JH393438:JH458752 TD393438:TD458752 ACZ393438:ACZ458752 AMV393438:AMV458752 AWR393438:AWR458752 BGN393438:BGN458752 BQJ393438:BQJ458752 CAF393438:CAF458752 CKB393438:CKB458752 CTX393438:CTX458752 DDT393438:DDT458752 DNP393438:DNP458752 DXL393438:DXL458752 EHH393438:EHH458752 ERD393438:ERD458752 FAZ393438:FAZ458752 FKV393438:FKV458752 FUR393438:FUR458752 GEN393438:GEN458752 GOJ393438:GOJ458752 GYF393438:GYF458752 HIB393438:HIB458752 HRX393438:HRX458752 IBT393438:IBT458752 ILP393438:ILP458752 IVL393438:IVL458752 JFH393438:JFH458752 JPD393438:JPD458752 JYZ393438:JYZ458752 KIV393438:KIV458752 KSR393438:KSR458752 LCN393438:LCN458752 LMJ393438:LMJ458752 LWF393438:LWF458752 MGB393438:MGB458752 MPX393438:MPX458752 MZT393438:MZT458752 NJP393438:NJP458752 NTL393438:NTL458752 ODH393438:ODH458752 OND393438:OND458752 OWZ393438:OWZ458752 PGV393438:PGV458752 PQR393438:PQR458752 QAN393438:QAN458752 QKJ393438:QKJ458752 QUF393438:QUF458752 REB393438:REB458752 RNX393438:RNX458752 RXT393438:RXT458752 SHP393438:SHP458752 SRL393438:SRL458752 TBH393438:TBH458752 TLD393438:TLD458752 TUZ393438:TUZ458752 UEV393438:UEV458752 UOR393438:UOR458752 UYN393438:UYN458752 VIJ393438:VIJ458752 VSF393438:VSF458752 WCB393438:WCB458752 WLX393438:WLX458752 WVT393438:WVT458752 L458974:L524288 JH458974:JH524288 TD458974:TD524288 ACZ458974:ACZ524288 AMV458974:AMV524288 AWR458974:AWR524288 BGN458974:BGN524288 BQJ458974:BQJ524288 CAF458974:CAF524288 CKB458974:CKB524288 CTX458974:CTX524288 DDT458974:DDT524288 DNP458974:DNP524288 DXL458974:DXL524288 EHH458974:EHH524288 ERD458974:ERD524288 FAZ458974:FAZ524288 FKV458974:FKV524288 FUR458974:FUR524288 GEN458974:GEN524288 GOJ458974:GOJ524288 GYF458974:GYF524288 HIB458974:HIB524288 HRX458974:HRX524288 IBT458974:IBT524288 ILP458974:ILP524288 IVL458974:IVL524288 JFH458974:JFH524288 JPD458974:JPD524288 JYZ458974:JYZ524288 KIV458974:KIV524288 KSR458974:KSR524288 LCN458974:LCN524288 LMJ458974:LMJ524288 LWF458974:LWF524288 MGB458974:MGB524288 MPX458974:MPX524288 MZT458974:MZT524288 NJP458974:NJP524288 NTL458974:NTL524288 ODH458974:ODH524288 OND458974:OND524288 OWZ458974:OWZ524288 PGV458974:PGV524288 PQR458974:PQR524288 QAN458974:QAN524288 QKJ458974:QKJ524288 QUF458974:QUF524288 REB458974:REB524288 RNX458974:RNX524288 RXT458974:RXT524288 SHP458974:SHP524288 SRL458974:SRL524288 TBH458974:TBH524288 TLD458974:TLD524288 TUZ458974:TUZ524288 UEV458974:UEV524288 UOR458974:UOR524288 UYN458974:UYN524288 VIJ458974:VIJ524288 VSF458974:VSF524288 WCB458974:WCB524288 WLX458974:WLX524288 WVT458974:WVT524288 L524510:L589824 JH524510:JH589824 TD524510:TD589824 ACZ524510:ACZ589824 AMV524510:AMV589824 AWR524510:AWR589824 BGN524510:BGN589824 BQJ524510:BQJ589824 CAF524510:CAF589824 CKB524510:CKB589824 CTX524510:CTX589824 DDT524510:DDT589824 DNP524510:DNP589824 DXL524510:DXL589824 EHH524510:EHH589824 ERD524510:ERD589824 FAZ524510:FAZ589824 FKV524510:FKV589824 FUR524510:FUR589824 GEN524510:GEN589824 GOJ524510:GOJ589824 GYF524510:GYF589824 HIB524510:HIB589824 HRX524510:HRX589824 IBT524510:IBT589824 ILP524510:ILP589824 IVL524510:IVL589824 JFH524510:JFH589824 JPD524510:JPD589824 JYZ524510:JYZ589824 KIV524510:KIV589824 KSR524510:KSR589824 LCN524510:LCN589824 LMJ524510:LMJ589824 LWF524510:LWF589824 MGB524510:MGB589824 MPX524510:MPX589824 MZT524510:MZT589824 NJP524510:NJP589824 NTL524510:NTL589824 ODH524510:ODH589824 OND524510:OND589824 OWZ524510:OWZ589824 PGV524510:PGV589824 PQR524510:PQR589824 QAN524510:QAN589824 QKJ524510:QKJ589824 QUF524510:QUF589824 REB524510:REB589824 RNX524510:RNX589824 RXT524510:RXT589824 SHP524510:SHP589824 SRL524510:SRL589824 TBH524510:TBH589824 TLD524510:TLD589824 TUZ524510:TUZ589824 UEV524510:UEV589824 UOR524510:UOR589824 UYN524510:UYN589824 VIJ524510:VIJ589824 VSF524510:VSF589824 WCB524510:WCB589824 WLX524510:WLX589824 WVT524510:WVT589824 L590046:L655360 JH590046:JH655360 TD590046:TD655360 ACZ590046:ACZ655360 AMV590046:AMV655360 AWR590046:AWR655360 BGN590046:BGN655360 BQJ590046:BQJ655360 CAF590046:CAF655360 CKB590046:CKB655360 CTX590046:CTX655360 DDT590046:DDT655360 DNP590046:DNP655360 DXL590046:DXL655360 EHH590046:EHH655360 ERD590046:ERD655360 FAZ590046:FAZ655360 FKV590046:FKV655360 FUR590046:FUR655360 GEN590046:GEN655360 GOJ590046:GOJ655360 GYF590046:GYF655360 HIB590046:HIB655360 HRX590046:HRX655360 IBT590046:IBT655360 ILP590046:ILP655360 IVL590046:IVL655360 JFH590046:JFH655360 JPD590046:JPD655360 JYZ590046:JYZ655360 KIV590046:KIV655360 KSR590046:KSR655360 LCN590046:LCN655360 LMJ590046:LMJ655360 LWF590046:LWF655360 MGB590046:MGB655360 MPX590046:MPX655360 MZT590046:MZT655360 NJP590046:NJP655360 NTL590046:NTL655360 ODH590046:ODH655360 OND590046:OND655360 OWZ590046:OWZ655360 PGV590046:PGV655360 PQR590046:PQR655360 QAN590046:QAN655360 QKJ590046:QKJ655360 QUF590046:QUF655360 REB590046:REB655360 RNX590046:RNX655360 RXT590046:RXT655360 SHP590046:SHP655360 SRL590046:SRL655360 TBH590046:TBH655360 TLD590046:TLD655360 TUZ590046:TUZ655360 UEV590046:UEV655360 UOR590046:UOR655360 UYN590046:UYN655360 VIJ590046:VIJ655360 VSF590046:VSF655360 WCB590046:WCB655360 WLX590046:WLX655360 WVT590046:WVT655360 L655582:L720896 JH655582:JH720896 TD655582:TD720896 ACZ655582:ACZ720896 AMV655582:AMV720896 AWR655582:AWR720896 BGN655582:BGN720896 BQJ655582:BQJ720896 CAF655582:CAF720896 CKB655582:CKB720896 CTX655582:CTX720896 DDT655582:DDT720896 DNP655582:DNP720896 DXL655582:DXL720896 EHH655582:EHH720896 ERD655582:ERD720896 FAZ655582:FAZ720896 FKV655582:FKV720896 FUR655582:FUR720896 GEN655582:GEN720896 GOJ655582:GOJ720896 GYF655582:GYF720896 HIB655582:HIB720896 HRX655582:HRX720896 IBT655582:IBT720896 ILP655582:ILP720896 IVL655582:IVL720896 JFH655582:JFH720896 JPD655582:JPD720896 JYZ655582:JYZ720896 KIV655582:KIV720896 KSR655582:KSR720896 LCN655582:LCN720896 LMJ655582:LMJ720896 LWF655582:LWF720896 MGB655582:MGB720896 MPX655582:MPX720896 MZT655582:MZT720896 NJP655582:NJP720896 NTL655582:NTL720896 ODH655582:ODH720896 OND655582:OND720896 OWZ655582:OWZ720896 PGV655582:PGV720896 PQR655582:PQR720896 QAN655582:QAN720896 QKJ655582:QKJ720896 QUF655582:QUF720896 REB655582:REB720896 RNX655582:RNX720896 RXT655582:RXT720896 SHP655582:SHP720896 SRL655582:SRL720896 TBH655582:TBH720896 TLD655582:TLD720896 TUZ655582:TUZ720896 UEV655582:UEV720896 UOR655582:UOR720896 UYN655582:UYN720896 VIJ655582:VIJ720896 VSF655582:VSF720896 WCB655582:WCB720896 WLX655582:WLX720896 WVT655582:WVT720896 L721118:L786432 JH721118:JH786432 TD721118:TD786432 ACZ721118:ACZ786432 AMV721118:AMV786432 AWR721118:AWR786432 BGN721118:BGN786432 BQJ721118:BQJ786432 CAF721118:CAF786432 CKB721118:CKB786432 CTX721118:CTX786432 DDT721118:DDT786432 DNP721118:DNP786432 DXL721118:DXL786432 EHH721118:EHH786432 ERD721118:ERD786432 FAZ721118:FAZ786432 FKV721118:FKV786432 FUR721118:FUR786432 GEN721118:GEN786432 GOJ721118:GOJ786432 GYF721118:GYF786432 HIB721118:HIB786432 HRX721118:HRX786432 IBT721118:IBT786432 ILP721118:ILP786432 IVL721118:IVL786432 JFH721118:JFH786432 JPD721118:JPD786432 JYZ721118:JYZ786432 KIV721118:KIV786432 KSR721118:KSR786432 LCN721118:LCN786432 LMJ721118:LMJ786432 LWF721118:LWF786432 MGB721118:MGB786432 MPX721118:MPX786432 MZT721118:MZT786432 NJP721118:NJP786432 NTL721118:NTL786432 ODH721118:ODH786432 OND721118:OND786432 OWZ721118:OWZ786432 PGV721118:PGV786432 PQR721118:PQR786432 QAN721118:QAN786432 QKJ721118:QKJ786432 QUF721118:QUF786432 REB721118:REB786432 RNX721118:RNX786432 RXT721118:RXT786432 SHP721118:SHP786432 SRL721118:SRL786432 TBH721118:TBH786432 TLD721118:TLD786432 TUZ721118:TUZ786432 UEV721118:UEV786432 UOR721118:UOR786432 UYN721118:UYN786432 VIJ721118:VIJ786432 VSF721118:VSF786432 WCB721118:WCB786432 WLX721118:WLX786432 WVT721118:WVT786432 L786654:L851968 JH786654:JH851968 TD786654:TD851968 ACZ786654:ACZ851968 AMV786654:AMV851968 AWR786654:AWR851968 BGN786654:BGN851968 BQJ786654:BQJ851968 CAF786654:CAF851968 CKB786654:CKB851968 CTX786654:CTX851968 DDT786654:DDT851968 DNP786654:DNP851968 DXL786654:DXL851968 EHH786654:EHH851968 ERD786654:ERD851968 FAZ786654:FAZ851968 FKV786654:FKV851968 FUR786654:FUR851968 GEN786654:GEN851968 GOJ786654:GOJ851968 GYF786654:GYF851968 HIB786654:HIB851968 HRX786654:HRX851968 IBT786654:IBT851968 ILP786654:ILP851968 IVL786654:IVL851968 JFH786654:JFH851968 JPD786654:JPD851968 JYZ786654:JYZ851968 KIV786654:KIV851968 KSR786654:KSR851968 LCN786654:LCN851968 LMJ786654:LMJ851968 LWF786654:LWF851968 MGB786654:MGB851968 MPX786654:MPX851968 MZT786654:MZT851968 NJP786654:NJP851968 NTL786654:NTL851968 ODH786654:ODH851968 OND786654:OND851968 OWZ786654:OWZ851968 PGV786654:PGV851968 PQR786654:PQR851968 QAN786654:QAN851968 QKJ786654:QKJ851968 QUF786654:QUF851968 REB786654:REB851968 RNX786654:RNX851968 RXT786654:RXT851968 SHP786654:SHP851968 SRL786654:SRL851968 TBH786654:TBH851968 TLD786654:TLD851968 TUZ786654:TUZ851968 UEV786654:UEV851968 UOR786654:UOR851968 UYN786654:UYN851968 VIJ786654:VIJ851968 VSF786654:VSF851968 WCB786654:WCB851968 WLX786654:WLX851968 WVT786654:WVT851968 L852190:L917504 JH852190:JH917504 TD852190:TD917504 ACZ852190:ACZ917504 AMV852190:AMV917504 AWR852190:AWR917504 BGN852190:BGN917504 BQJ852190:BQJ917504 CAF852190:CAF917504 CKB852190:CKB917504 CTX852190:CTX917504 DDT852190:DDT917504 DNP852190:DNP917504 DXL852190:DXL917504 EHH852190:EHH917504 ERD852190:ERD917504 FAZ852190:FAZ917504 FKV852190:FKV917504 FUR852190:FUR917504 GEN852190:GEN917504 GOJ852190:GOJ917504 GYF852190:GYF917504 HIB852190:HIB917504 HRX852190:HRX917504 IBT852190:IBT917504 ILP852190:ILP917504 IVL852190:IVL917504 JFH852190:JFH917504 JPD852190:JPD917504 JYZ852190:JYZ917504 KIV852190:KIV917504 KSR852190:KSR917504 LCN852190:LCN917504 LMJ852190:LMJ917504 LWF852190:LWF917504 MGB852190:MGB917504 MPX852190:MPX917504 MZT852190:MZT917504 NJP852190:NJP917504 NTL852190:NTL917504 ODH852190:ODH917504 OND852190:OND917504 OWZ852190:OWZ917504 PGV852190:PGV917504 PQR852190:PQR917504 QAN852190:QAN917504 QKJ852190:QKJ917504 QUF852190:QUF917504 REB852190:REB917504 RNX852190:RNX917504 RXT852190:RXT917504 SHP852190:SHP917504 SRL852190:SRL917504 TBH852190:TBH917504 TLD852190:TLD917504 TUZ852190:TUZ917504 UEV852190:UEV917504 UOR852190:UOR917504 UYN852190:UYN917504 VIJ852190:VIJ917504 VSF852190:VSF917504 WCB852190:WCB917504 WLX852190:WLX917504 WVT852190:WVT917504 L917726:L983040 JH917726:JH983040 TD917726:TD983040 ACZ917726:ACZ983040 AMV917726:AMV983040 AWR917726:AWR983040 BGN917726:BGN983040 BQJ917726:BQJ983040 CAF917726:CAF983040 CKB917726:CKB983040 CTX917726:CTX983040 DDT917726:DDT983040 DNP917726:DNP983040 DXL917726:DXL983040 EHH917726:EHH983040 ERD917726:ERD983040 FAZ917726:FAZ983040 FKV917726:FKV983040 FUR917726:FUR983040 GEN917726:GEN983040 GOJ917726:GOJ983040 GYF917726:GYF983040 HIB917726:HIB983040 HRX917726:HRX983040 IBT917726:IBT983040 ILP917726:ILP983040 IVL917726:IVL983040 JFH917726:JFH983040 JPD917726:JPD983040 JYZ917726:JYZ983040 KIV917726:KIV983040 KSR917726:KSR983040 LCN917726:LCN983040 LMJ917726:LMJ983040 LWF917726:LWF983040 MGB917726:MGB983040 MPX917726:MPX983040 MZT917726:MZT983040 NJP917726:NJP983040 NTL917726:NTL983040 ODH917726:ODH983040 OND917726:OND983040 OWZ917726:OWZ983040 PGV917726:PGV983040 PQR917726:PQR983040 QAN917726:QAN983040 QKJ917726:QKJ983040 QUF917726:QUF983040 REB917726:REB983040 RNX917726:RNX983040 RXT917726:RXT983040 SHP917726:SHP983040 SRL917726:SRL983040 TBH917726:TBH983040 TLD917726:TLD983040 TUZ917726:TUZ983040 UEV917726:UEV983040 UOR917726:UOR983040 UYN917726:UYN983040 VIJ917726:VIJ983040 VSF917726:VSF983040 WCB917726:WCB983040 WLX917726:WLX983040 WVT917726:WVT983040 L983262:L1048576 JH983262:JH1048576 TD983262:TD1048576 ACZ983262:ACZ1048576 AMV983262:AMV1048576 AWR983262:AWR1048576 BGN983262:BGN1048576 BQJ983262:BQJ1048576 CAF983262:CAF1048576 CKB983262:CKB1048576 CTX983262:CTX1048576 DDT983262:DDT1048576 DNP983262:DNP1048576 DXL983262:DXL1048576 EHH983262:EHH1048576 ERD983262:ERD1048576 FAZ983262:FAZ1048576 FKV983262:FKV1048576 FUR983262:FUR1048576 GEN983262:GEN1048576 GOJ983262:GOJ1048576 GYF983262:GYF1048576 HIB983262:HIB1048576 HRX983262:HRX1048576 IBT983262:IBT1048576 ILP983262:ILP1048576 IVL983262:IVL1048576 JFH983262:JFH1048576 JPD983262:JPD1048576 JYZ983262:JYZ1048576 KIV983262:KIV1048576 KSR983262:KSR1048576 LCN983262:LCN1048576 LMJ983262:LMJ1048576 LWF983262:LWF1048576 MGB983262:MGB1048576 MPX983262:MPX1048576 MZT983262:MZT1048576 NJP983262:NJP1048576 NTL983262:NTL1048576 ODH983262:ODH1048576 OND983262:OND1048576 OWZ983262:OWZ1048576 PGV983262:PGV1048576 PQR983262:PQR1048576 QAN983262:QAN1048576 QKJ983262:QKJ1048576 QUF983262:QUF1048576 REB983262:REB1048576 RNX983262:RNX1048576 RXT983262:RXT1048576 SHP983262:SHP1048576 SRL983262:SRL1048576 TBH983262:TBH1048576 TLD983262:TLD1048576 TUZ983262:TUZ1048576 UEV983262:UEV1048576 UOR983262:UOR1048576 UYN983262:UYN1048576 VIJ983262:VIJ1048576 VSF983262:VSF1048576 WCB983262:WCB1048576 WLX983262:WLX1048576 WVT983262:WVT1048576" xr:uid="{1C1A99D9-2883-46D6-B3ED-998B4BE8A9AA}">
      <formula1>#REF!</formula1>
      <formula2>#REF!</formula2>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xr:uid="{9FD4A4B7-57B6-4492-9E8C-7033C4C10933}">
      <formula1>#REF!</formula1>
    </dataValidation>
  </dataValidations>
  <pageMargins left="0.7" right="0.7" top="1.1666666666666667" bottom="1.1979166666666667" header="0.3" footer="0.3"/>
  <pageSetup orientation="landscape" r:id="rId1"/>
  <headerFooter>
    <oddHeader>&amp;R&amp;G</oddHeader>
    <oddFooter xml:space="preserve">&amp;C&amp;G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E6"/>
  <sheetViews>
    <sheetView zoomScale="90" zoomScaleNormal="90" workbookViewId="0">
      <selection activeCell="C3" sqref="C3"/>
    </sheetView>
  </sheetViews>
  <sheetFormatPr baseColWidth="10" defaultColWidth="11.42578125" defaultRowHeight="15"/>
  <cols>
    <col min="1" max="1" width="28.5703125" style="417" customWidth="1"/>
    <col min="2" max="2" width="69.42578125" style="417" customWidth="1"/>
    <col min="3" max="3" width="66" style="417" customWidth="1"/>
    <col min="4" max="4" width="24.7109375" style="431" customWidth="1"/>
    <col min="5" max="16384" width="11.42578125" style="417"/>
  </cols>
  <sheetData>
    <row r="1" spans="1:5" ht="36" customHeight="1">
      <c r="A1" s="877" t="s">
        <v>42</v>
      </c>
      <c r="B1" s="877"/>
      <c r="C1" s="877"/>
      <c r="D1" s="877"/>
    </row>
    <row r="2" spans="1:5" ht="30">
      <c r="A2" s="429" t="s">
        <v>43</v>
      </c>
      <c r="B2" s="429" t="s">
        <v>44</v>
      </c>
      <c r="C2" s="429" t="s">
        <v>45</v>
      </c>
      <c r="D2" s="429" t="s">
        <v>46</v>
      </c>
    </row>
    <row r="3" spans="1:5" ht="93.75" customHeight="1">
      <c r="A3" s="284" t="s">
        <v>47</v>
      </c>
      <c r="B3" s="284" t="s">
        <v>48</v>
      </c>
      <c r="C3" s="284"/>
      <c r="D3" s="284"/>
    </row>
    <row r="4" spans="1:5" ht="120">
      <c r="A4" s="284" t="s">
        <v>49</v>
      </c>
      <c r="B4" s="284" t="s">
        <v>50</v>
      </c>
      <c r="C4" s="284"/>
      <c r="D4" s="284"/>
    </row>
    <row r="5" spans="1:5" ht="135">
      <c r="A5" s="284" t="s">
        <v>51</v>
      </c>
      <c r="B5" s="284" t="s">
        <v>52</v>
      </c>
      <c r="C5" s="284"/>
      <c r="D5" s="284"/>
      <c r="E5" s="430"/>
    </row>
    <row r="6" spans="1:5" ht="120">
      <c r="A6" s="284" t="s">
        <v>53</v>
      </c>
      <c r="B6" s="284" t="s">
        <v>54</v>
      </c>
      <c r="C6" s="284"/>
      <c r="D6" s="284"/>
    </row>
  </sheetData>
  <sheetProtection selectLockedCells="1" selectUnlockedCells="1"/>
  <mergeCells count="1">
    <mergeCell ref="A1:D1"/>
  </mergeCells>
  <phoneticPr fontId="54" type="noConversion"/>
  <pageMargins left="0.7" right="0.7" top="0.75" bottom="0.75" header="0.51180555555555551" footer="0.51180555555555551"/>
  <pageSetup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4"/>
  <sheetViews>
    <sheetView showGridLines="0" topLeftCell="A12" workbookViewId="0">
      <selection activeCell="C44" sqref="C44"/>
    </sheetView>
  </sheetViews>
  <sheetFormatPr baseColWidth="10" defaultColWidth="11.42578125" defaultRowHeight="15"/>
  <cols>
    <col min="1" max="1" width="19.28515625" style="479" customWidth="1"/>
    <col min="2" max="2" width="12.140625" style="483" customWidth="1"/>
    <col min="3" max="3" width="43.28515625" style="479" customWidth="1"/>
    <col min="4" max="4" width="23.28515625" style="480" customWidth="1"/>
    <col min="5" max="5" width="72.42578125" style="332" customWidth="1"/>
    <col min="6" max="6" width="14.5703125" style="481" customWidth="1"/>
    <col min="7" max="7" width="15.140625" style="481" customWidth="1"/>
    <col min="8" max="16384" width="11.42578125" style="474"/>
  </cols>
  <sheetData>
    <row r="1" spans="1:7" ht="105">
      <c r="A1" s="482" t="s">
        <v>8974</v>
      </c>
      <c r="B1" s="482" t="s">
        <v>85</v>
      </c>
      <c r="C1" s="482" t="s">
        <v>8975</v>
      </c>
      <c r="D1" s="482" t="s">
        <v>8976</v>
      </c>
      <c r="E1" s="482" t="s">
        <v>8977</v>
      </c>
      <c r="F1" s="482" t="s">
        <v>8978</v>
      </c>
      <c r="G1" s="482" t="s">
        <v>8979</v>
      </c>
    </row>
    <row r="2" spans="1:7" s="478" customFormat="1" ht="120">
      <c r="A2" s="475">
        <v>128</v>
      </c>
      <c r="B2" s="475" t="s">
        <v>97</v>
      </c>
      <c r="C2" s="476" t="s">
        <v>99</v>
      </c>
      <c r="D2" s="475">
        <v>100</v>
      </c>
      <c r="E2" s="476" t="s">
        <v>8980</v>
      </c>
      <c r="F2" s="475">
        <v>100</v>
      </c>
      <c r="G2" s="477">
        <v>43830</v>
      </c>
    </row>
    <row r="3" spans="1:7" ht="60">
      <c r="A3" s="475">
        <v>128</v>
      </c>
      <c r="B3" s="475" t="s">
        <v>97</v>
      </c>
      <c r="C3" s="476" t="s">
        <v>105</v>
      </c>
      <c r="D3" s="475">
        <v>100</v>
      </c>
      <c r="E3" s="476" t="s">
        <v>8981</v>
      </c>
      <c r="F3" s="475">
        <v>100</v>
      </c>
      <c r="G3" s="477">
        <v>43830</v>
      </c>
    </row>
    <row r="4" spans="1:7" ht="90">
      <c r="A4" s="475">
        <v>148</v>
      </c>
      <c r="B4" s="475" t="s">
        <v>109</v>
      </c>
      <c r="C4" s="476" t="s">
        <v>111</v>
      </c>
      <c r="D4" s="475">
        <v>100</v>
      </c>
      <c r="E4" s="476" t="s">
        <v>8982</v>
      </c>
      <c r="F4" s="475">
        <v>100</v>
      </c>
      <c r="G4" s="477">
        <v>43830</v>
      </c>
    </row>
    <row r="5" spans="1:7" ht="150">
      <c r="A5" s="475">
        <v>148</v>
      </c>
      <c r="B5" s="475" t="s">
        <v>109</v>
      </c>
      <c r="C5" s="476" t="s">
        <v>8983</v>
      </c>
      <c r="D5" s="475">
        <v>100</v>
      </c>
      <c r="E5" s="476" t="s">
        <v>8984</v>
      </c>
      <c r="F5" s="475">
        <v>100</v>
      </c>
      <c r="G5" s="477">
        <v>43830</v>
      </c>
    </row>
    <row r="6" spans="1:7" ht="45">
      <c r="A6" s="475">
        <v>148</v>
      </c>
      <c r="B6" s="475" t="s">
        <v>109</v>
      </c>
      <c r="C6" s="476" t="s">
        <v>120</v>
      </c>
      <c r="D6" s="475">
        <v>100</v>
      </c>
      <c r="E6" s="476" t="s">
        <v>8985</v>
      </c>
      <c r="F6" s="475">
        <v>100</v>
      </c>
      <c r="G6" s="477">
        <v>43830</v>
      </c>
    </row>
    <row r="7" spans="1:7" ht="60">
      <c r="A7" s="475">
        <v>148</v>
      </c>
      <c r="B7" s="475" t="s">
        <v>123</v>
      </c>
      <c r="C7" s="476" t="s">
        <v>125</v>
      </c>
      <c r="D7" s="475">
        <v>100</v>
      </c>
      <c r="E7" s="476" t="s">
        <v>8986</v>
      </c>
      <c r="F7" s="475">
        <v>100</v>
      </c>
      <c r="G7" s="477">
        <v>43830</v>
      </c>
    </row>
    <row r="8" spans="1:7" ht="60">
      <c r="A8" s="475">
        <v>148</v>
      </c>
      <c r="B8" s="475" t="s">
        <v>123</v>
      </c>
      <c r="C8" s="476" t="s">
        <v>126</v>
      </c>
      <c r="D8" s="475">
        <v>100</v>
      </c>
      <c r="E8" s="476" t="s">
        <v>8987</v>
      </c>
      <c r="F8" s="475">
        <v>100</v>
      </c>
      <c r="G8" s="477">
        <v>43830</v>
      </c>
    </row>
    <row r="9" spans="1:7" ht="60">
      <c r="A9" s="475">
        <v>148</v>
      </c>
      <c r="B9" s="475" t="s">
        <v>129</v>
      </c>
      <c r="C9" s="476" t="s">
        <v>125</v>
      </c>
      <c r="D9" s="475">
        <v>100</v>
      </c>
      <c r="E9" s="476" t="s">
        <v>8988</v>
      </c>
      <c r="F9" s="475">
        <v>100</v>
      </c>
      <c r="G9" s="477">
        <v>43830</v>
      </c>
    </row>
    <row r="10" spans="1:7" ht="105">
      <c r="A10" s="475">
        <v>148</v>
      </c>
      <c r="B10" s="475" t="s">
        <v>131</v>
      </c>
      <c r="C10" s="476" t="s">
        <v>133</v>
      </c>
      <c r="D10" s="475">
        <v>100</v>
      </c>
      <c r="E10" s="476" t="s">
        <v>8989</v>
      </c>
      <c r="F10" s="475">
        <v>100</v>
      </c>
      <c r="G10" s="477">
        <v>43830</v>
      </c>
    </row>
    <row r="11" spans="1:7" ht="60">
      <c r="A11" s="475">
        <v>148</v>
      </c>
      <c r="B11" s="475" t="s">
        <v>131</v>
      </c>
      <c r="C11" s="476" t="s">
        <v>125</v>
      </c>
      <c r="D11" s="475">
        <v>100</v>
      </c>
      <c r="E11" s="476" t="s">
        <v>8988</v>
      </c>
      <c r="F11" s="475">
        <v>100</v>
      </c>
      <c r="G11" s="477">
        <v>43830</v>
      </c>
    </row>
    <row r="12" spans="1:7" ht="105">
      <c r="A12" s="475">
        <v>148</v>
      </c>
      <c r="B12" s="475" t="s">
        <v>131</v>
      </c>
      <c r="C12" s="476" t="s">
        <v>138</v>
      </c>
      <c r="D12" s="475">
        <v>100</v>
      </c>
      <c r="E12" s="476" t="s">
        <v>8990</v>
      </c>
      <c r="F12" s="475">
        <v>100</v>
      </c>
      <c r="G12" s="477">
        <v>43830</v>
      </c>
    </row>
    <row r="13" spans="1:7" ht="75">
      <c r="A13" s="475">
        <v>82</v>
      </c>
      <c r="B13" s="475" t="s">
        <v>141</v>
      </c>
      <c r="C13" s="476" t="s">
        <v>143</v>
      </c>
      <c r="D13" s="475">
        <v>100</v>
      </c>
      <c r="E13" s="476" t="s">
        <v>8991</v>
      </c>
      <c r="F13" s="475">
        <v>100</v>
      </c>
      <c r="G13" s="477">
        <v>43830</v>
      </c>
    </row>
    <row r="14" spans="1:7" ht="120">
      <c r="A14" s="475">
        <v>82</v>
      </c>
      <c r="B14" s="475" t="s">
        <v>141</v>
      </c>
      <c r="C14" s="476" t="s">
        <v>149</v>
      </c>
      <c r="D14" s="475">
        <v>100</v>
      </c>
      <c r="E14" s="476" t="s">
        <v>8992</v>
      </c>
      <c r="F14" s="475">
        <v>100</v>
      </c>
      <c r="G14" s="477">
        <v>43830</v>
      </c>
    </row>
    <row r="15" spans="1:7" ht="90">
      <c r="A15" s="475">
        <v>82</v>
      </c>
      <c r="B15" s="475" t="s">
        <v>152</v>
      </c>
      <c r="C15" s="476" t="s">
        <v>154</v>
      </c>
      <c r="D15" s="475">
        <v>100</v>
      </c>
      <c r="E15" s="476" t="s">
        <v>8993</v>
      </c>
      <c r="F15" s="475">
        <v>100</v>
      </c>
      <c r="G15" s="477">
        <v>43830</v>
      </c>
    </row>
    <row r="16" spans="1:7" ht="90">
      <c r="A16" s="475">
        <v>82</v>
      </c>
      <c r="B16" s="475" t="s">
        <v>152</v>
      </c>
      <c r="C16" s="476" t="s">
        <v>158</v>
      </c>
      <c r="D16" s="475">
        <v>100</v>
      </c>
      <c r="E16" s="476" t="s">
        <v>8994</v>
      </c>
      <c r="F16" s="475">
        <v>100</v>
      </c>
      <c r="G16" s="477">
        <v>43830</v>
      </c>
    </row>
    <row r="17" spans="1:7" ht="75">
      <c r="A17" s="475">
        <v>82</v>
      </c>
      <c r="B17" s="475" t="s">
        <v>161</v>
      </c>
      <c r="C17" s="476" t="s">
        <v>163</v>
      </c>
      <c r="D17" s="475">
        <v>100</v>
      </c>
      <c r="E17" s="476" t="s">
        <v>8995</v>
      </c>
      <c r="F17" s="475">
        <v>100</v>
      </c>
      <c r="G17" s="477">
        <v>43830</v>
      </c>
    </row>
    <row r="18" spans="1:7" ht="90">
      <c r="A18" s="475">
        <v>82</v>
      </c>
      <c r="B18" s="475" t="s">
        <v>161</v>
      </c>
      <c r="C18" s="476" t="s">
        <v>167</v>
      </c>
      <c r="D18" s="475">
        <v>100</v>
      </c>
      <c r="E18" s="476" t="s">
        <v>8996</v>
      </c>
      <c r="F18" s="475">
        <v>100</v>
      </c>
      <c r="G18" s="477">
        <v>43830</v>
      </c>
    </row>
    <row r="19" spans="1:7" ht="75">
      <c r="A19" s="475">
        <v>82</v>
      </c>
      <c r="B19" s="475" t="s">
        <v>170</v>
      </c>
      <c r="C19" s="476" t="s">
        <v>172</v>
      </c>
      <c r="D19" s="475">
        <v>100</v>
      </c>
      <c r="E19" s="476" t="s">
        <v>8997</v>
      </c>
      <c r="F19" s="475">
        <v>100</v>
      </c>
      <c r="G19" s="477">
        <v>43830</v>
      </c>
    </row>
    <row r="20" spans="1:7" ht="75">
      <c r="A20" s="475">
        <v>82</v>
      </c>
      <c r="B20" s="475" t="s">
        <v>170</v>
      </c>
      <c r="C20" s="476" t="s">
        <v>163</v>
      </c>
      <c r="D20" s="475">
        <v>100</v>
      </c>
      <c r="E20" s="476" t="s">
        <v>8995</v>
      </c>
      <c r="F20" s="475">
        <v>100</v>
      </c>
      <c r="G20" s="477">
        <v>43830</v>
      </c>
    </row>
    <row r="21" spans="1:7" ht="75">
      <c r="A21" s="475">
        <v>82</v>
      </c>
      <c r="B21" s="475" t="s">
        <v>176</v>
      </c>
      <c r="C21" s="476" t="s">
        <v>163</v>
      </c>
      <c r="D21" s="475">
        <v>100</v>
      </c>
      <c r="E21" s="476" t="s">
        <v>8995</v>
      </c>
      <c r="F21" s="475">
        <v>100</v>
      </c>
      <c r="G21" s="477">
        <v>43830</v>
      </c>
    </row>
    <row r="22" spans="1:7" ht="90">
      <c r="A22" s="475">
        <v>82</v>
      </c>
      <c r="B22" s="475" t="s">
        <v>176</v>
      </c>
      <c r="C22" s="476" t="s">
        <v>167</v>
      </c>
      <c r="D22" s="475">
        <v>100</v>
      </c>
      <c r="E22" s="476" t="s">
        <v>8998</v>
      </c>
      <c r="F22" s="475">
        <v>100</v>
      </c>
      <c r="G22" s="477">
        <v>43830</v>
      </c>
    </row>
    <row r="23" spans="1:7" ht="105">
      <c r="A23" s="475">
        <v>82</v>
      </c>
      <c r="B23" s="475" t="s">
        <v>178</v>
      </c>
      <c r="C23" s="476" t="s">
        <v>8999</v>
      </c>
      <c r="D23" s="475">
        <v>100</v>
      </c>
      <c r="E23" s="476" t="s">
        <v>9000</v>
      </c>
      <c r="F23" s="475">
        <v>100</v>
      </c>
      <c r="G23" s="477">
        <v>43830</v>
      </c>
    </row>
    <row r="24" spans="1:7" ht="105">
      <c r="A24" s="475">
        <v>82</v>
      </c>
      <c r="B24" s="475" t="s">
        <v>183</v>
      </c>
      <c r="C24" s="476" t="s">
        <v>185</v>
      </c>
      <c r="D24" s="475">
        <v>100</v>
      </c>
      <c r="E24" s="476" t="s">
        <v>9001</v>
      </c>
      <c r="F24" s="475">
        <v>100</v>
      </c>
      <c r="G24" s="477">
        <v>43830</v>
      </c>
    </row>
    <row r="25" spans="1:7" ht="75">
      <c r="A25" s="475">
        <v>82</v>
      </c>
      <c r="B25" s="475" t="s">
        <v>189</v>
      </c>
      <c r="C25" s="476" t="s">
        <v>191</v>
      </c>
      <c r="D25" s="475">
        <v>100</v>
      </c>
      <c r="E25" s="476" t="s">
        <v>9002</v>
      </c>
      <c r="F25" s="475">
        <v>100</v>
      </c>
      <c r="G25" s="477">
        <v>43830</v>
      </c>
    </row>
    <row r="26" spans="1:7" ht="120">
      <c r="A26" s="475">
        <v>82</v>
      </c>
      <c r="B26" s="475" t="s">
        <v>189</v>
      </c>
      <c r="C26" s="476" t="s">
        <v>196</v>
      </c>
      <c r="D26" s="475">
        <v>100</v>
      </c>
      <c r="E26" s="476" t="s">
        <v>9003</v>
      </c>
      <c r="F26" s="475">
        <v>100</v>
      </c>
      <c r="G26" s="477">
        <v>43830</v>
      </c>
    </row>
    <row r="27" spans="1:7" ht="75">
      <c r="A27" s="475">
        <v>128</v>
      </c>
      <c r="B27" s="475" t="s">
        <v>189</v>
      </c>
      <c r="C27" s="476" t="s">
        <v>202</v>
      </c>
      <c r="D27" s="475">
        <v>100</v>
      </c>
      <c r="E27" s="476" t="s">
        <v>9004</v>
      </c>
      <c r="F27" s="475">
        <v>95</v>
      </c>
      <c r="G27" s="477">
        <v>43830</v>
      </c>
    </row>
    <row r="28" spans="1:7" ht="75">
      <c r="A28" s="475">
        <v>82</v>
      </c>
      <c r="B28" s="475" t="s">
        <v>206</v>
      </c>
      <c r="C28" s="476" t="s">
        <v>172</v>
      </c>
      <c r="D28" s="475">
        <v>100</v>
      </c>
      <c r="E28" s="476" t="s">
        <v>9005</v>
      </c>
      <c r="F28" s="475">
        <v>100</v>
      </c>
      <c r="G28" s="477">
        <v>43830</v>
      </c>
    </row>
    <row r="29" spans="1:7" ht="75">
      <c r="A29" s="475">
        <v>128</v>
      </c>
      <c r="B29" s="475" t="s">
        <v>208</v>
      </c>
      <c r="C29" s="476" t="s">
        <v>210</v>
      </c>
      <c r="D29" s="475">
        <v>100</v>
      </c>
      <c r="E29" s="476" t="s">
        <v>9006</v>
      </c>
      <c r="F29" s="475">
        <v>100</v>
      </c>
      <c r="G29" s="477">
        <v>43830</v>
      </c>
    </row>
    <row r="30" spans="1:7" ht="120">
      <c r="A30" s="475">
        <v>82</v>
      </c>
      <c r="B30" s="475" t="s">
        <v>213</v>
      </c>
      <c r="C30" s="476" t="s">
        <v>9007</v>
      </c>
      <c r="D30" s="475">
        <v>100</v>
      </c>
      <c r="E30" s="476" t="s">
        <v>9008</v>
      </c>
      <c r="F30" s="475">
        <v>100</v>
      </c>
      <c r="G30" s="477">
        <v>43830</v>
      </c>
    </row>
    <row r="31" spans="1:7" ht="105">
      <c r="A31" s="475">
        <v>122</v>
      </c>
      <c r="B31" s="475" t="s">
        <v>219</v>
      </c>
      <c r="C31" s="476" t="s">
        <v>221</v>
      </c>
      <c r="D31" s="475">
        <v>100</v>
      </c>
      <c r="E31" s="476" t="s">
        <v>9009</v>
      </c>
      <c r="F31" s="475">
        <v>100</v>
      </c>
      <c r="G31" s="477">
        <v>43830</v>
      </c>
    </row>
    <row r="32" spans="1:7" ht="60">
      <c r="A32" s="475">
        <v>122</v>
      </c>
      <c r="B32" s="475" t="s">
        <v>219</v>
      </c>
      <c r="C32" s="476" t="s">
        <v>227</v>
      </c>
      <c r="D32" s="475">
        <v>100</v>
      </c>
      <c r="E32" s="476" t="s">
        <v>9010</v>
      </c>
      <c r="F32" s="475">
        <v>100</v>
      </c>
      <c r="G32" s="477">
        <v>43830</v>
      </c>
    </row>
    <row r="33" spans="1:7" ht="120">
      <c r="A33" s="475">
        <v>82</v>
      </c>
      <c r="B33" s="475" t="s">
        <v>230</v>
      </c>
      <c r="C33" s="476" t="s">
        <v>232</v>
      </c>
      <c r="D33" s="475">
        <v>100</v>
      </c>
      <c r="E33" s="476" t="s">
        <v>9011</v>
      </c>
      <c r="F33" s="475">
        <v>100</v>
      </c>
      <c r="G33" s="477">
        <v>43830</v>
      </c>
    </row>
    <row r="34" spans="1:7" ht="90">
      <c r="A34" s="475">
        <v>82</v>
      </c>
      <c r="B34" s="475" t="s">
        <v>230</v>
      </c>
      <c r="C34" s="476" t="s">
        <v>236</v>
      </c>
      <c r="D34" s="475">
        <v>100</v>
      </c>
      <c r="E34" s="476" t="s">
        <v>9012</v>
      </c>
      <c r="F34" s="475">
        <v>100</v>
      </c>
      <c r="G34" s="477">
        <v>43830</v>
      </c>
    </row>
    <row r="35" spans="1:7" ht="60">
      <c r="A35" s="475">
        <v>102</v>
      </c>
      <c r="B35" s="475" t="s">
        <v>230</v>
      </c>
      <c r="C35" s="476" t="s">
        <v>241</v>
      </c>
      <c r="D35" s="475">
        <v>100</v>
      </c>
      <c r="E35" s="476" t="s">
        <v>9013</v>
      </c>
      <c r="F35" s="475">
        <v>100</v>
      </c>
      <c r="G35" s="477">
        <v>43830</v>
      </c>
    </row>
    <row r="36" spans="1:7" ht="90">
      <c r="A36" s="475">
        <v>102</v>
      </c>
      <c r="B36" s="475" t="s">
        <v>230</v>
      </c>
      <c r="C36" s="476" t="s">
        <v>246</v>
      </c>
      <c r="D36" s="475">
        <v>100</v>
      </c>
      <c r="E36" s="476" t="s">
        <v>9014</v>
      </c>
      <c r="F36" s="475">
        <v>100</v>
      </c>
      <c r="G36" s="477">
        <v>43830</v>
      </c>
    </row>
    <row r="37" spans="1:7" ht="90">
      <c r="A37" s="475">
        <v>102</v>
      </c>
      <c r="B37" s="475" t="s">
        <v>230</v>
      </c>
      <c r="C37" s="476" t="s">
        <v>9015</v>
      </c>
      <c r="D37" s="475">
        <v>100</v>
      </c>
      <c r="E37" s="476" t="s">
        <v>9016</v>
      </c>
      <c r="F37" s="475">
        <v>100</v>
      </c>
      <c r="G37" s="477">
        <v>43830</v>
      </c>
    </row>
    <row r="38" spans="1:7" ht="90">
      <c r="A38" s="475">
        <v>102</v>
      </c>
      <c r="B38" s="475" t="s">
        <v>253</v>
      </c>
      <c r="C38" s="476" t="s">
        <v>9017</v>
      </c>
      <c r="D38" s="475">
        <v>100</v>
      </c>
      <c r="E38" s="476" t="s">
        <v>9018</v>
      </c>
      <c r="F38" s="475">
        <v>100</v>
      </c>
      <c r="G38" s="477">
        <v>43830</v>
      </c>
    </row>
    <row r="39" spans="1:7" ht="120">
      <c r="A39" s="475">
        <v>102</v>
      </c>
      <c r="B39" s="475" t="s">
        <v>253</v>
      </c>
      <c r="C39" s="476" t="s">
        <v>258</v>
      </c>
      <c r="D39" s="475">
        <v>100</v>
      </c>
      <c r="E39" s="476" t="s">
        <v>9019</v>
      </c>
      <c r="F39" s="475">
        <v>100</v>
      </c>
      <c r="G39" s="477">
        <v>43830</v>
      </c>
    </row>
    <row r="40" spans="1:7" ht="105">
      <c r="A40" s="475">
        <v>102</v>
      </c>
      <c r="B40" s="475" t="s">
        <v>262</v>
      </c>
      <c r="C40" s="476" t="s">
        <v>264</v>
      </c>
      <c r="D40" s="475">
        <v>100</v>
      </c>
      <c r="E40" s="476" t="s">
        <v>9020</v>
      </c>
      <c r="F40" s="475">
        <v>100</v>
      </c>
      <c r="G40" s="477">
        <v>43830</v>
      </c>
    </row>
    <row r="41" spans="1:7" ht="75">
      <c r="A41" s="475">
        <v>102</v>
      </c>
      <c r="B41" s="475" t="s">
        <v>267</v>
      </c>
      <c r="C41" s="476" t="s">
        <v>269</v>
      </c>
      <c r="D41" s="475">
        <v>100</v>
      </c>
      <c r="E41" s="476" t="s">
        <v>9021</v>
      </c>
      <c r="F41" s="475">
        <v>0</v>
      </c>
      <c r="G41" s="477">
        <v>43830</v>
      </c>
    </row>
    <row r="42" spans="1:7" ht="105">
      <c r="A42" s="475">
        <v>102</v>
      </c>
      <c r="B42" s="475" t="s">
        <v>273</v>
      </c>
      <c r="C42" s="476" t="s">
        <v>9022</v>
      </c>
      <c r="D42" s="475">
        <v>100</v>
      </c>
      <c r="E42" s="476" t="s">
        <v>9023</v>
      </c>
      <c r="F42" s="475">
        <v>100</v>
      </c>
      <c r="G42" s="477">
        <v>43830</v>
      </c>
    </row>
    <row r="43" spans="1:7" ht="75">
      <c r="A43" s="475">
        <v>102</v>
      </c>
      <c r="B43" s="475" t="s">
        <v>273</v>
      </c>
      <c r="C43" s="476" t="s">
        <v>9024</v>
      </c>
      <c r="D43" s="475">
        <v>100</v>
      </c>
      <c r="E43" s="476" t="s">
        <v>9025</v>
      </c>
      <c r="F43" s="475">
        <v>100</v>
      </c>
      <c r="G43" s="477">
        <v>43830</v>
      </c>
    </row>
    <row r="44" spans="1:7" ht="30">
      <c r="A44" s="475">
        <v>102</v>
      </c>
      <c r="B44" s="475" t="s">
        <v>273</v>
      </c>
      <c r="C44" s="476" t="s">
        <v>283</v>
      </c>
      <c r="D44" s="475">
        <v>100</v>
      </c>
      <c r="E44" s="476" t="s">
        <v>9026</v>
      </c>
      <c r="F44" s="475">
        <v>100</v>
      </c>
      <c r="G44" s="477">
        <v>43830</v>
      </c>
    </row>
  </sheetData>
  <sheetProtection selectLockedCells="1" selectUnlockedCells="1"/>
  <phoneticPr fontId="54" type="noConversion"/>
  <dataValidations count="5">
    <dataValidation type="decimal" allowBlank="1" showInputMessage="1" showErrorMessage="1" errorTitle="Entrada no válida" error="Por favor escriba un número" promptTitle="Escriba un número en esta casilla" sqref="A2" xr:uid="{00000000-0002-0000-1300-000000000000}">
      <formula1>-9999999999</formula1>
      <formula2>9999999999</formula2>
    </dataValidation>
    <dataValidation type="date" allowBlank="1" showInputMessage="1" errorTitle="Entrada no válida" error="Por favor escriba una fecha válida (AAAA/MM/DD)" promptTitle="Ingrese una fecha (AAAA/MM/DD)" sqref="G2:G44" xr:uid="{00000000-0002-0000-1300-000001000000}">
      <formula1>1900/1/1</formula1>
      <formula2>3000/1/1</formula2>
    </dataValidation>
    <dataValidation type="textLength" allowBlank="1" showInputMessage="1" showErrorMessage="1" errorTitle="Entrada no válida" error="Escriba un texto  Maximo 600 Caracteres" promptTitle="Cualquier contenido Maximo 600 Caracteres" sqref="E2:E3 E5 E7 E9 E11 E27 E29 E31:E32" xr:uid="{00000000-0002-0000-1300-000002000000}">
      <formula1>0</formula1>
      <formula2>600</formula2>
    </dataValidation>
    <dataValidation type="decimal" allowBlank="1" showInputMessage="1" showErrorMessage="1" errorTitle="Entrada no válida" error="Por favor escriba un número" promptTitle="Escriba un número en esta casilla" sqref="D2:D44 F2:F12 F27 F29 F31:F32 F35:F44" xr:uid="{00000000-0002-0000-1300-000003000000}">
      <formula1>-999999</formula1>
      <formula2>999999</formula2>
    </dataValidation>
    <dataValidation type="textLength" allowBlank="1" showInputMessage="1" showErrorMessage="1" errorTitle="Entrada no válida" error="Escriba un texto  Maximo 300 Caracteres" promptTitle="Cualquier contenido Maximo 300 Caracteres" sqref="C2" xr:uid="{00000000-0002-0000-1300-000004000000}">
      <formula1>0</formula1>
      <formula2>300</formula2>
    </dataValidation>
  </dataValidations>
  <pageMargins left="0.7" right="0.7" top="0.75" bottom="0.75" header="0.51180555555555551" footer="0.51180555555555551"/>
  <pageSetup firstPageNumber="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4:L40"/>
  <sheetViews>
    <sheetView topLeftCell="C19" zoomScale="85" zoomScaleNormal="85" workbookViewId="0">
      <selection activeCell="D36" sqref="D36"/>
    </sheetView>
  </sheetViews>
  <sheetFormatPr baseColWidth="10" defaultColWidth="11.42578125" defaultRowHeight="15"/>
  <cols>
    <col min="1" max="1" width="29.7109375" style="13" customWidth="1"/>
    <col min="2" max="2" width="126.5703125" style="13" customWidth="1"/>
    <col min="3" max="3" width="44.140625" style="13" customWidth="1"/>
    <col min="4" max="4" width="96" style="14" customWidth="1"/>
    <col min="5" max="5" width="16.5703125" style="14" customWidth="1"/>
    <col min="6" max="7" width="6.85546875" style="13" customWidth="1"/>
    <col min="8" max="8" width="17.5703125" style="13" customWidth="1"/>
    <col min="9" max="9" width="22.140625" style="15" customWidth="1"/>
    <col min="10" max="11" width="17.85546875" style="15" customWidth="1"/>
    <col min="12" max="12" width="19.5703125" style="14" customWidth="1"/>
    <col min="13" max="13" width="24.7109375" style="13" customWidth="1"/>
    <col min="14" max="14" width="23.85546875" style="13" customWidth="1"/>
    <col min="15" max="15" width="26.7109375" style="13" customWidth="1"/>
    <col min="16" max="16384" width="11.42578125" style="13"/>
  </cols>
  <sheetData>
    <row r="4" spans="1:10">
      <c r="A4" s="52"/>
      <c r="B4" s="52"/>
      <c r="C4" s="52"/>
      <c r="D4" s="52"/>
      <c r="E4" s="52"/>
      <c r="F4" s="52"/>
      <c r="G4" s="52"/>
      <c r="H4" s="52"/>
      <c r="I4" s="52"/>
      <c r="J4" s="52"/>
    </row>
    <row r="5" spans="1:10">
      <c r="A5" s="52"/>
      <c r="B5" s="52"/>
      <c r="C5" s="52"/>
      <c r="D5" s="52"/>
      <c r="E5" s="52"/>
      <c r="F5" s="52"/>
      <c r="G5" s="52"/>
      <c r="H5" s="52"/>
      <c r="I5" s="52"/>
      <c r="J5" s="52"/>
    </row>
    <row r="6" spans="1:10">
      <c r="A6" s="52"/>
      <c r="B6" s="52"/>
      <c r="C6" s="52"/>
      <c r="D6" s="52"/>
      <c r="E6" s="52"/>
      <c r="F6" s="52"/>
      <c r="G6" s="52"/>
      <c r="H6" s="52"/>
      <c r="I6" s="52"/>
      <c r="J6" s="52"/>
    </row>
    <row r="7" spans="1:10">
      <c r="A7" s="52"/>
      <c r="B7" s="52"/>
      <c r="C7" s="52"/>
      <c r="D7" s="52"/>
      <c r="E7" s="52"/>
      <c r="F7" s="52"/>
      <c r="G7" s="52"/>
      <c r="H7" s="52"/>
      <c r="I7" s="52"/>
      <c r="J7" s="52"/>
    </row>
    <row r="8" spans="1:10">
      <c r="A8" s="52"/>
      <c r="B8" s="52"/>
      <c r="C8" s="52"/>
      <c r="D8" s="52"/>
      <c r="E8" s="52"/>
      <c r="F8" s="52"/>
      <c r="G8" s="52"/>
      <c r="H8" s="52"/>
      <c r="I8" s="52"/>
      <c r="J8" s="52"/>
    </row>
    <row r="9" spans="1:10" ht="18.75">
      <c r="A9" s="1220" t="s">
        <v>9027</v>
      </c>
      <c r="B9" s="1220"/>
      <c r="C9" s="1220"/>
      <c r="D9" s="1220"/>
    </row>
    <row r="11" spans="1:10" ht="15.75" thickBot="1">
      <c r="D11" s="13"/>
    </row>
    <row r="12" spans="1:10" ht="39.75" customHeight="1" thickBot="1">
      <c r="A12" s="238" t="s">
        <v>9028</v>
      </c>
      <c r="B12" s="238" t="s">
        <v>9029</v>
      </c>
      <c r="C12" s="239" t="s">
        <v>9030</v>
      </c>
      <c r="D12" s="238" t="s">
        <v>9031</v>
      </c>
    </row>
    <row r="13" spans="1:10" ht="35.25" customHeight="1" thickBot="1">
      <c r="A13" s="1217">
        <v>1</v>
      </c>
      <c r="B13" s="1221" t="s">
        <v>9032</v>
      </c>
      <c r="C13" s="1222"/>
      <c r="D13" s="1223"/>
    </row>
    <row r="14" spans="1:10" ht="30.75" thickBot="1">
      <c r="A14" s="1218"/>
      <c r="B14" s="53" t="s">
        <v>9033</v>
      </c>
      <c r="C14" s="267">
        <v>100</v>
      </c>
      <c r="D14" s="143" t="s">
        <v>9034</v>
      </c>
    </row>
    <row r="15" spans="1:10" ht="30" customHeight="1" thickBot="1">
      <c r="A15" s="1217">
        <v>2</v>
      </c>
      <c r="B15" s="1222" t="s">
        <v>9035</v>
      </c>
      <c r="C15" s="1222"/>
      <c r="D15" s="1223"/>
    </row>
    <row r="16" spans="1:10" ht="35.25" thickBot="1">
      <c r="A16" s="1218"/>
      <c r="B16" s="138" t="s">
        <v>9036</v>
      </c>
      <c r="C16" s="240" t="s">
        <v>9030</v>
      </c>
      <c r="D16" s="241" t="s">
        <v>9031</v>
      </c>
    </row>
    <row r="17" spans="1:12" ht="30">
      <c r="A17" s="1218"/>
      <c r="B17" s="145" t="s">
        <v>9037</v>
      </c>
      <c r="C17" s="267">
        <v>100</v>
      </c>
      <c r="D17" s="54" t="s">
        <v>9038</v>
      </c>
    </row>
    <row r="18" spans="1:12">
      <c r="A18" s="1218"/>
      <c r="B18" s="145"/>
      <c r="C18" s="269"/>
      <c r="D18" s="54"/>
    </row>
    <row r="19" spans="1:12">
      <c r="A19" s="1218"/>
      <c r="B19" s="145"/>
      <c r="C19" s="269"/>
      <c r="D19" s="54"/>
    </row>
    <row r="20" spans="1:12">
      <c r="A20" s="1218"/>
      <c r="B20" s="145"/>
      <c r="C20" s="269"/>
      <c r="D20" s="54"/>
    </row>
    <row r="21" spans="1:12">
      <c r="A21" s="1218"/>
      <c r="B21" s="145"/>
      <c r="C21" s="56"/>
      <c r="D21" s="54"/>
    </row>
    <row r="22" spans="1:12" ht="26.25" customHeight="1" thickBot="1">
      <c r="A22" s="1217">
        <v>3</v>
      </c>
      <c r="B22" s="1222" t="s">
        <v>9039</v>
      </c>
      <c r="C22" s="1222"/>
      <c r="D22" s="1223"/>
    </row>
    <row r="23" spans="1:12" ht="35.25" thickBot="1">
      <c r="A23" s="1218"/>
      <c r="B23" s="138" t="s">
        <v>9040</v>
      </c>
      <c r="C23" s="242" t="s">
        <v>9030</v>
      </c>
      <c r="D23" s="243" t="s">
        <v>9031</v>
      </c>
      <c r="H23" s="58"/>
      <c r="I23" s="59"/>
      <c r="J23" s="59"/>
      <c r="K23" s="59"/>
      <c r="L23" s="60"/>
    </row>
    <row r="24" spans="1:12">
      <c r="A24" s="1218"/>
      <c r="B24" s="268" t="s">
        <v>9041</v>
      </c>
      <c r="C24" s="267"/>
      <c r="D24" s="54"/>
      <c r="H24" s="58"/>
      <c r="I24" s="59"/>
      <c r="J24" s="59"/>
      <c r="K24" s="59"/>
      <c r="L24" s="60"/>
    </row>
    <row r="25" spans="1:12">
      <c r="A25" s="1218"/>
      <c r="B25" s="269" t="s">
        <v>9042</v>
      </c>
      <c r="C25" s="269"/>
      <c r="D25" s="55"/>
      <c r="H25" s="58"/>
      <c r="I25" s="59"/>
      <c r="J25" s="59"/>
      <c r="K25" s="59"/>
      <c r="L25" s="60"/>
    </row>
    <row r="26" spans="1:12">
      <c r="A26" s="1218"/>
      <c r="B26" s="268" t="s">
        <v>9043</v>
      </c>
      <c r="C26" s="269"/>
      <c r="D26" s="55"/>
      <c r="H26" s="58"/>
      <c r="I26" s="59"/>
      <c r="J26" s="59"/>
      <c r="K26" s="59"/>
      <c r="L26" s="60"/>
    </row>
    <row r="27" spans="1:12">
      <c r="A27" s="1218"/>
      <c r="B27" s="269" t="s">
        <v>9044</v>
      </c>
      <c r="C27" s="269"/>
      <c r="D27" s="55"/>
      <c r="H27" s="58"/>
      <c r="I27" s="59"/>
      <c r="J27" s="59"/>
      <c r="K27" s="59"/>
      <c r="L27" s="60"/>
    </row>
    <row r="28" spans="1:12" ht="16.5" thickBot="1">
      <c r="A28" s="1218"/>
      <c r="B28" s="268" t="s">
        <v>9045</v>
      </c>
      <c r="C28" s="56"/>
      <c r="D28" s="57"/>
      <c r="H28" s="1216"/>
      <c r="I28" s="1216"/>
      <c r="J28" s="1216"/>
      <c r="K28" s="59"/>
      <c r="L28" s="60"/>
    </row>
    <row r="29" spans="1:12" ht="35.25" thickBot="1">
      <c r="A29" s="1217">
        <v>4</v>
      </c>
      <c r="B29" s="244" t="s">
        <v>9046</v>
      </c>
      <c r="C29" s="242" t="s">
        <v>9030</v>
      </c>
      <c r="D29" s="243" t="s">
        <v>9031</v>
      </c>
    </row>
    <row r="30" spans="1:12" ht="48.75" customHeight="1">
      <c r="A30" s="1218"/>
      <c r="B30" s="484"/>
      <c r="C30" s="267"/>
      <c r="D30" s="407"/>
    </row>
    <row r="31" spans="1:12" ht="30">
      <c r="A31" s="1218"/>
      <c r="B31" s="484" t="s">
        <v>9047</v>
      </c>
      <c r="C31" s="267">
        <v>50</v>
      </c>
      <c r="D31" s="407" t="s">
        <v>9048</v>
      </c>
    </row>
    <row r="32" spans="1:12">
      <c r="A32" s="1218"/>
      <c r="B32" s="268" t="s">
        <v>9049</v>
      </c>
      <c r="C32" s="267">
        <v>80</v>
      </c>
      <c r="D32" s="407" t="s">
        <v>9050</v>
      </c>
    </row>
    <row r="33" spans="1:4">
      <c r="A33" s="1218"/>
      <c r="B33" s="269"/>
      <c r="C33" s="267"/>
      <c r="D33" s="407"/>
    </row>
    <row r="34" spans="1:4" ht="15.75" thickBot="1">
      <c r="A34" s="1219"/>
      <c r="B34" s="268"/>
      <c r="C34" s="56"/>
      <c r="D34" s="57"/>
    </row>
    <row r="35" spans="1:4" ht="35.25" thickBot="1">
      <c r="A35" s="1217">
        <v>5</v>
      </c>
      <c r="B35" s="244" t="s">
        <v>9051</v>
      </c>
      <c r="C35" s="242" t="s">
        <v>9030</v>
      </c>
      <c r="D35" s="243" t="s">
        <v>9031</v>
      </c>
    </row>
    <row r="36" spans="1:4" ht="30">
      <c r="A36" s="1218"/>
      <c r="B36" s="484" t="s">
        <v>9052</v>
      </c>
      <c r="C36" s="267">
        <v>100</v>
      </c>
      <c r="D36" s="407" t="s">
        <v>9053</v>
      </c>
    </row>
    <row r="37" spans="1:4" ht="30">
      <c r="A37" s="1218"/>
      <c r="B37" s="484" t="s">
        <v>9054</v>
      </c>
      <c r="C37" s="267">
        <v>100</v>
      </c>
      <c r="D37" s="407" t="s">
        <v>9053</v>
      </c>
    </row>
    <row r="38" spans="1:4" ht="30">
      <c r="A38" s="1218"/>
      <c r="B38" s="268" t="s">
        <v>9055</v>
      </c>
      <c r="C38" s="267">
        <v>100</v>
      </c>
      <c r="D38" s="407" t="s">
        <v>9053</v>
      </c>
    </row>
    <row r="39" spans="1:4" ht="30">
      <c r="A39" s="1218"/>
      <c r="B39" s="269" t="s">
        <v>9056</v>
      </c>
      <c r="C39" s="267">
        <v>100</v>
      </c>
      <c r="D39" s="407" t="s">
        <v>9053</v>
      </c>
    </row>
    <row r="40" spans="1:4" ht="15.75" thickBot="1">
      <c r="A40" s="1219"/>
      <c r="B40" s="144"/>
      <c r="C40" s="61"/>
      <c r="D40" s="62"/>
    </row>
  </sheetData>
  <mergeCells count="10">
    <mergeCell ref="H28:J28"/>
    <mergeCell ref="A29:A34"/>
    <mergeCell ref="A35:A40"/>
    <mergeCell ref="A9:D9"/>
    <mergeCell ref="A13:A14"/>
    <mergeCell ref="B13:D13"/>
    <mergeCell ref="A15:A21"/>
    <mergeCell ref="B15:D15"/>
    <mergeCell ref="A22:A28"/>
    <mergeCell ref="B22:D22"/>
  </mergeCells>
  <phoneticPr fontId="54" type="noConversion"/>
  <hyperlinks>
    <hyperlink ref="D24" r:id="rId1" display="http://intranet.gobiernobogota.gov.co/index.php?option=com_content&amp;task=view&amp;id=3966&amp;Itemid=542_2L_GAR_M2_" xr:uid="{00000000-0004-0000-1400-000000000000}"/>
  </hyperlinks>
  <printOptions horizontalCentered="1"/>
  <pageMargins left="0.70866141732283472" right="0.70866141732283472" top="0.74803149606299213" bottom="0.74803149606299213" header="0.31496062992125984" footer="0.31496062992125984"/>
  <pageSetup paperSize="5" scale="80" orientation="landscape" horizontalDpi="4294967295" verticalDpi="4294967295"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5"/>
  <sheetViews>
    <sheetView topLeftCell="A23" zoomScale="90" zoomScaleNormal="90" workbookViewId="0">
      <selection activeCell="A37" sqref="A37:C38"/>
    </sheetView>
  </sheetViews>
  <sheetFormatPr baseColWidth="10" defaultColWidth="11.42578125" defaultRowHeight="15"/>
  <cols>
    <col min="1" max="2" width="4.140625" style="23" customWidth="1"/>
    <col min="3" max="3" width="55.140625" style="23" customWidth="1"/>
    <col min="4" max="4" width="17.42578125" style="40" customWidth="1"/>
    <col min="5" max="5" width="17" style="40" customWidth="1"/>
    <col min="6" max="6" width="56.7109375" style="47" customWidth="1"/>
    <col min="7" max="16384" width="11.42578125" style="23"/>
  </cols>
  <sheetData>
    <row r="1" spans="1:7" ht="26.25" customHeight="1">
      <c r="A1" s="1273"/>
      <c r="B1" s="1274"/>
      <c r="C1" s="1274"/>
      <c r="D1" s="1274"/>
      <c r="E1" s="1274"/>
      <c r="F1" s="1275"/>
    </row>
    <row r="2" spans="1:7" ht="26.25" customHeight="1">
      <c r="A2" s="1276"/>
      <c r="B2" s="1277"/>
      <c r="C2" s="1277"/>
      <c r="D2" s="1277"/>
      <c r="E2" s="1277"/>
      <c r="F2" s="1278"/>
    </row>
    <row r="3" spans="1:7" ht="26.25" customHeight="1">
      <c r="A3" s="1279"/>
      <c r="B3" s="1280"/>
      <c r="C3" s="1280"/>
      <c r="D3" s="1280"/>
      <c r="E3" s="1280"/>
      <c r="F3" s="1281"/>
    </row>
    <row r="4" spans="1:7" ht="45" customHeight="1">
      <c r="A4" s="1282" t="s">
        <v>9057</v>
      </c>
      <c r="B4" s="1269"/>
      <c r="C4" s="1283"/>
      <c r="D4" s="1283"/>
      <c r="E4" s="1283"/>
      <c r="F4" s="1284"/>
    </row>
    <row r="5" spans="1:7" ht="12" customHeight="1" thickBot="1">
      <c r="A5" s="1233"/>
      <c r="B5" s="1234"/>
      <c r="C5" s="1234"/>
      <c r="D5" s="1234"/>
      <c r="E5" s="1234"/>
      <c r="F5" s="1235"/>
    </row>
    <row r="6" spans="1:7" ht="77.25" customHeight="1">
      <c r="A6" s="1285" t="s">
        <v>9058</v>
      </c>
      <c r="B6" s="1286"/>
      <c r="C6" s="1287"/>
      <c r="D6" s="1287"/>
      <c r="E6" s="1287"/>
      <c r="F6" s="1288"/>
      <c r="G6" s="24"/>
    </row>
    <row r="7" spans="1:7" ht="12" customHeight="1" thickBot="1">
      <c r="A7" s="1233"/>
      <c r="B7" s="1234"/>
      <c r="C7" s="1234"/>
      <c r="D7" s="1234"/>
      <c r="E7" s="1234"/>
      <c r="F7" s="1235"/>
      <c r="G7" s="24"/>
    </row>
    <row r="8" spans="1:7" ht="105.75" customHeight="1" thickBot="1">
      <c r="A8" s="1260" t="s">
        <v>9059</v>
      </c>
      <c r="B8" s="1261"/>
      <c r="C8" s="1262"/>
      <c r="D8" s="1262"/>
      <c r="E8" s="1262"/>
      <c r="F8" s="1263"/>
      <c r="G8" s="24"/>
    </row>
    <row r="9" spans="1:7" ht="12" customHeight="1">
      <c r="A9" s="1264"/>
      <c r="B9" s="1265"/>
      <c r="C9" s="1265"/>
      <c r="D9" s="1265"/>
      <c r="E9" s="1265"/>
      <c r="F9" s="1266"/>
    </row>
    <row r="10" spans="1:7" ht="45" customHeight="1">
      <c r="A10" s="1267" t="s">
        <v>9060</v>
      </c>
      <c r="B10" s="1268"/>
      <c r="C10" s="1269"/>
      <c r="D10" s="1270" t="s">
        <v>9061</v>
      </c>
      <c r="E10" s="1271"/>
      <c r="F10" s="245"/>
    </row>
    <row r="11" spans="1:7" ht="45" customHeight="1">
      <c r="A11" s="25"/>
      <c r="B11" s="25"/>
      <c r="C11" s="872" t="s">
        <v>9062</v>
      </c>
      <c r="D11" s="1272" t="s">
        <v>9061</v>
      </c>
      <c r="E11" s="1272"/>
      <c r="F11" s="1272"/>
    </row>
    <row r="12" spans="1:7" ht="12" customHeight="1" thickBot="1">
      <c r="A12" s="1233"/>
      <c r="B12" s="1234"/>
      <c r="C12" s="1234"/>
      <c r="D12" s="1234"/>
      <c r="E12" s="1234"/>
      <c r="F12" s="1235"/>
    </row>
    <row r="13" spans="1:7" ht="78.75" customHeight="1" thickBot="1">
      <c r="A13" s="1253" t="s">
        <v>9063</v>
      </c>
      <c r="B13" s="1254"/>
      <c r="C13" s="1255"/>
      <c r="D13" s="1255"/>
      <c r="E13" s="1255"/>
      <c r="F13" s="1256"/>
    </row>
    <row r="14" spans="1:7" ht="42" customHeight="1">
      <c r="A14" s="1257" t="s">
        <v>9064</v>
      </c>
      <c r="B14" s="1258"/>
      <c r="C14" s="1259"/>
      <c r="D14" s="1247" t="s">
        <v>9065</v>
      </c>
      <c r="E14" s="1247"/>
      <c r="F14" s="1248" t="s">
        <v>9066</v>
      </c>
    </row>
    <row r="15" spans="1:7" ht="30" customHeight="1" thickBot="1">
      <c r="A15" s="1250"/>
      <c r="B15" s="1251"/>
      <c r="C15" s="1252"/>
      <c r="D15" s="26" t="s">
        <v>6179</v>
      </c>
      <c r="E15" s="26" t="s">
        <v>326</v>
      </c>
      <c r="F15" s="1249"/>
    </row>
    <row r="16" spans="1:7" s="30" customFormat="1" ht="43.5" customHeight="1">
      <c r="A16" s="27">
        <v>1</v>
      </c>
      <c r="B16" s="28"/>
      <c r="C16" s="408" t="s">
        <v>9067</v>
      </c>
      <c r="D16" s="409" t="s">
        <v>9068</v>
      </c>
      <c r="E16" s="409"/>
      <c r="F16" s="410" t="s">
        <v>9069</v>
      </c>
      <c r="G16" s="246"/>
    </row>
    <row r="17" spans="1:7" s="30" customFormat="1" ht="30">
      <c r="A17" s="31">
        <v>2</v>
      </c>
      <c r="B17" s="32"/>
      <c r="C17" s="408" t="s">
        <v>9070</v>
      </c>
      <c r="D17" s="409" t="s">
        <v>9068</v>
      </c>
      <c r="E17" s="409"/>
      <c r="F17" s="410" t="s">
        <v>9069</v>
      </c>
      <c r="G17" s="246"/>
    </row>
    <row r="18" spans="1:7" ht="30" customHeight="1" thickBot="1">
      <c r="A18" s="1250" t="s">
        <v>9071</v>
      </c>
      <c r="B18" s="1251"/>
      <c r="C18" s="1252"/>
      <c r="D18" s="38">
        <f>SUM(D16:D17)</f>
        <v>0</v>
      </c>
      <c r="E18" s="38">
        <f>SUM(E16:E17)</f>
        <v>0</v>
      </c>
      <c r="F18" s="249"/>
    </row>
    <row r="19" spans="1:7" ht="12" customHeight="1" thickBot="1">
      <c r="A19" s="1233"/>
      <c r="B19" s="1234"/>
      <c r="C19" s="1234"/>
      <c r="D19" s="1234"/>
      <c r="E19" s="1234"/>
      <c r="F19" s="1235"/>
    </row>
    <row r="20" spans="1:7" ht="87" customHeight="1" thickBot="1">
      <c r="A20" s="1236" t="s">
        <v>9072</v>
      </c>
      <c r="B20" s="1237"/>
      <c r="C20" s="1238"/>
      <c r="D20" s="1238"/>
      <c r="E20" s="1238"/>
      <c r="F20" s="1239"/>
    </row>
    <row r="21" spans="1:7" ht="40.5" customHeight="1">
      <c r="A21" s="1240" t="s">
        <v>9073</v>
      </c>
      <c r="B21" s="1241"/>
      <c r="C21" s="1242"/>
      <c r="D21" s="1247" t="s">
        <v>9065</v>
      </c>
      <c r="E21" s="1247"/>
      <c r="F21" s="1248" t="s">
        <v>9066</v>
      </c>
    </row>
    <row r="22" spans="1:7" ht="30" customHeight="1" thickBot="1">
      <c r="A22" s="1243"/>
      <c r="B22" s="1244"/>
      <c r="C22" s="1245"/>
      <c r="D22" s="26" t="s">
        <v>6179</v>
      </c>
      <c r="E22" s="26" t="s">
        <v>326</v>
      </c>
      <c r="F22" s="1249"/>
    </row>
    <row r="23" spans="1:7" ht="30">
      <c r="A23" s="37">
        <v>6</v>
      </c>
      <c r="B23" s="39"/>
      <c r="C23" s="410" t="s">
        <v>9074</v>
      </c>
      <c r="D23" s="411" t="s">
        <v>9068</v>
      </c>
      <c r="E23" s="411"/>
      <c r="F23" s="410" t="s">
        <v>9069</v>
      </c>
    </row>
    <row r="24" spans="1:7" ht="60">
      <c r="A24" s="33">
        <v>7</v>
      </c>
      <c r="B24" s="34"/>
      <c r="C24" s="412" t="s">
        <v>9075</v>
      </c>
      <c r="D24" s="413" t="s">
        <v>9068</v>
      </c>
      <c r="E24" s="413"/>
      <c r="F24" s="410" t="s">
        <v>9069</v>
      </c>
    </row>
    <row r="25" spans="1:7" ht="45">
      <c r="A25" s="33">
        <v>8</v>
      </c>
      <c r="B25" s="34"/>
      <c r="C25" s="412" t="s">
        <v>9076</v>
      </c>
      <c r="D25" s="413" t="s">
        <v>9068</v>
      </c>
      <c r="E25" s="413"/>
      <c r="F25" s="410" t="s">
        <v>9069</v>
      </c>
    </row>
    <row r="26" spans="1:7" ht="30" customHeight="1" thickBot="1">
      <c r="A26" s="1230" t="s">
        <v>9071</v>
      </c>
      <c r="B26" s="1231"/>
      <c r="C26" s="1232"/>
      <c r="D26" s="41">
        <f>SUM(D23:D25)</f>
        <v>0</v>
      </c>
      <c r="E26" s="41">
        <f>SUM(E23:E25)</f>
        <v>0</v>
      </c>
      <c r="F26" s="874">
        <f>SUM(D26:E26)</f>
        <v>0</v>
      </c>
    </row>
    <row r="27" spans="1:7" ht="12.75" customHeight="1" thickBot="1">
      <c r="A27" s="1224"/>
      <c r="B27" s="1225"/>
      <c r="C27" s="1225"/>
      <c r="D27" s="1225"/>
      <c r="E27" s="1225"/>
      <c r="F27" s="1226"/>
    </row>
    <row r="28" spans="1:7" ht="40.5" customHeight="1">
      <c r="A28" s="1240" t="s">
        <v>9077</v>
      </c>
      <c r="B28" s="1241"/>
      <c r="C28" s="1242"/>
      <c r="D28" s="1247" t="s">
        <v>9065</v>
      </c>
      <c r="E28" s="1247"/>
      <c r="F28" s="1248" t="s">
        <v>9066</v>
      </c>
    </row>
    <row r="29" spans="1:7" ht="44.25" customHeight="1" thickBot="1">
      <c r="A29" s="1243"/>
      <c r="B29" s="1244"/>
      <c r="C29" s="1245"/>
      <c r="D29" s="26" t="s">
        <v>6179</v>
      </c>
      <c r="E29" s="26" t="s">
        <v>326</v>
      </c>
      <c r="F29" s="1249"/>
    </row>
    <row r="30" spans="1:7" ht="58.5" customHeight="1">
      <c r="A30" s="37">
        <v>9</v>
      </c>
      <c r="B30" s="39"/>
      <c r="C30" s="42" t="s">
        <v>9078</v>
      </c>
      <c r="D30" s="260" t="s">
        <v>9068</v>
      </c>
      <c r="E30" s="260" t="s">
        <v>9068</v>
      </c>
      <c r="F30" s="410" t="s">
        <v>9069</v>
      </c>
    </row>
    <row r="31" spans="1:7" ht="30">
      <c r="A31" s="33">
        <v>10</v>
      </c>
      <c r="B31" s="34"/>
      <c r="C31" s="43" t="s">
        <v>9079</v>
      </c>
      <c r="D31" s="36" t="s">
        <v>9068</v>
      </c>
      <c r="E31" s="36"/>
      <c r="F31" s="410" t="s">
        <v>9069</v>
      </c>
    </row>
    <row r="32" spans="1:7" ht="45">
      <c r="A32" s="37">
        <v>11</v>
      </c>
      <c r="B32" s="34"/>
      <c r="C32" s="43" t="s">
        <v>9080</v>
      </c>
      <c r="D32" s="36" t="s">
        <v>9068</v>
      </c>
      <c r="E32" s="36"/>
      <c r="F32" s="410" t="s">
        <v>9069</v>
      </c>
    </row>
    <row r="33" spans="1:7" ht="30" customHeight="1" thickBot="1">
      <c r="A33" s="1230" t="s">
        <v>9071</v>
      </c>
      <c r="B33" s="1231"/>
      <c r="C33" s="1232"/>
      <c r="D33" s="41">
        <f>SUM(D30:D32)</f>
        <v>0</v>
      </c>
      <c r="E33" s="41">
        <f>SUM(E30:E32)</f>
        <v>0</v>
      </c>
      <c r="F33" s="874">
        <f>SUM(D33:E33)</f>
        <v>0</v>
      </c>
    </row>
    <row r="34" spans="1:7" ht="12.75" customHeight="1" thickBot="1">
      <c r="A34" s="1224"/>
      <c r="B34" s="1225"/>
      <c r="C34" s="1225"/>
      <c r="D34" s="1225"/>
      <c r="E34" s="1225"/>
      <c r="F34" s="1226"/>
    </row>
    <row r="35" spans="1:7" ht="12.75" customHeight="1" thickBot="1">
      <c r="A35" s="1233"/>
      <c r="B35" s="1234"/>
      <c r="C35" s="1234"/>
      <c r="D35" s="1234"/>
      <c r="E35" s="1234"/>
      <c r="F35" s="1235"/>
    </row>
    <row r="36" spans="1:7" ht="51.75" customHeight="1" thickBot="1">
      <c r="A36" s="1236" t="s">
        <v>9081</v>
      </c>
      <c r="B36" s="1237"/>
      <c r="C36" s="1238"/>
      <c r="D36" s="1238"/>
      <c r="E36" s="1238"/>
      <c r="F36" s="1239"/>
    </row>
    <row r="37" spans="1:7" ht="40.5" customHeight="1">
      <c r="A37" s="1240" t="s">
        <v>9082</v>
      </c>
      <c r="B37" s="1241"/>
      <c r="C37" s="1242"/>
      <c r="D37" s="1246" t="s">
        <v>9065</v>
      </c>
      <c r="E37" s="1246"/>
      <c r="F37" s="1248" t="s">
        <v>9066</v>
      </c>
    </row>
    <row r="38" spans="1:7" ht="30" customHeight="1" thickBot="1">
      <c r="A38" s="1243"/>
      <c r="B38" s="1244"/>
      <c r="C38" s="1245"/>
      <c r="D38" s="26" t="s">
        <v>6179</v>
      </c>
      <c r="E38" s="26" t="s">
        <v>326</v>
      </c>
      <c r="F38" s="1249"/>
    </row>
    <row r="39" spans="1:7" ht="43.5" customHeight="1">
      <c r="A39" s="33">
        <v>13</v>
      </c>
      <c r="B39" s="34"/>
      <c r="C39" s="412" t="s">
        <v>9083</v>
      </c>
      <c r="D39" s="413"/>
      <c r="E39" s="413" t="s">
        <v>9068</v>
      </c>
      <c r="F39" s="414"/>
      <c r="G39" s="247"/>
    </row>
    <row r="40" spans="1:7" ht="45">
      <c r="A40" s="37">
        <v>14</v>
      </c>
      <c r="B40" s="34"/>
      <c r="C40" s="415" t="s">
        <v>9084</v>
      </c>
      <c r="D40" s="413"/>
      <c r="E40" s="413" t="s">
        <v>9068</v>
      </c>
      <c r="F40" s="414"/>
    </row>
    <row r="41" spans="1:7" ht="31.5" customHeight="1">
      <c r="A41" s="33">
        <v>15</v>
      </c>
      <c r="B41" s="34"/>
      <c r="C41" s="415" t="s">
        <v>9085</v>
      </c>
      <c r="D41" s="413" t="s">
        <v>9068</v>
      </c>
      <c r="E41" s="416"/>
      <c r="F41" s="410" t="s">
        <v>9069</v>
      </c>
    </row>
    <row r="42" spans="1:7" ht="30" customHeight="1" thickBot="1">
      <c r="A42" s="1230" t="s">
        <v>9071</v>
      </c>
      <c r="B42" s="1231"/>
      <c r="C42" s="1232"/>
      <c r="D42" s="46">
        <f>SUM(D39:D40)</f>
        <v>0</v>
      </c>
      <c r="E42" s="46">
        <f>SUM(E39:E40)</f>
        <v>0</v>
      </c>
      <c r="F42" s="874">
        <f>SUM(D42:E42)</f>
        <v>0</v>
      </c>
    </row>
    <row r="43" spans="1:7" ht="12.75" customHeight="1" thickBot="1">
      <c r="A43" s="1224"/>
      <c r="B43" s="1225"/>
      <c r="C43" s="1225"/>
      <c r="D43" s="1225"/>
      <c r="E43" s="1225"/>
      <c r="F43" s="1226"/>
    </row>
    <row r="44" spans="1:7" ht="12.75" customHeight="1" thickBot="1">
      <c r="A44" s="1224"/>
      <c r="B44" s="1225"/>
      <c r="C44" s="1225"/>
      <c r="D44" s="1225"/>
      <c r="E44" s="1225"/>
      <c r="F44" s="1226"/>
    </row>
    <row r="45" spans="1:7" ht="16.5" thickBot="1">
      <c r="A45" s="1227"/>
      <c r="B45" s="1228"/>
      <c r="C45" s="1228"/>
      <c r="D45" s="1228"/>
      <c r="E45" s="1228"/>
      <c r="F45" s="1229"/>
    </row>
  </sheetData>
  <mergeCells count="37">
    <mergeCell ref="A1:F3"/>
    <mergeCell ref="A4:F4"/>
    <mergeCell ref="A5:F5"/>
    <mergeCell ref="A6:F6"/>
    <mergeCell ref="A7:F7"/>
    <mergeCell ref="A8:F8"/>
    <mergeCell ref="A9:F9"/>
    <mergeCell ref="A10:C10"/>
    <mergeCell ref="D10:E10"/>
    <mergeCell ref="D11:F11"/>
    <mergeCell ref="A12:F12"/>
    <mergeCell ref="A13:F13"/>
    <mergeCell ref="A14:C15"/>
    <mergeCell ref="D14:E14"/>
    <mergeCell ref="F14:F15"/>
    <mergeCell ref="D28:E28"/>
    <mergeCell ref="F28:F29"/>
    <mergeCell ref="A42:C42"/>
    <mergeCell ref="A43:F43"/>
    <mergeCell ref="A18:C18"/>
    <mergeCell ref="A19:F19"/>
    <mergeCell ref="A20:F20"/>
    <mergeCell ref="F37:F38"/>
    <mergeCell ref="A21:C22"/>
    <mergeCell ref="D21:E21"/>
    <mergeCell ref="F21:F22"/>
    <mergeCell ref="A26:C26"/>
    <mergeCell ref="A27:F27"/>
    <mergeCell ref="A28:C29"/>
    <mergeCell ref="A44:F44"/>
    <mergeCell ref="A45:F45"/>
    <mergeCell ref="A33:C33"/>
    <mergeCell ref="A34:F34"/>
    <mergeCell ref="A35:F35"/>
    <mergeCell ref="A36:F36"/>
    <mergeCell ref="A37:C38"/>
    <mergeCell ref="D37:E37"/>
  </mergeCells>
  <phoneticPr fontId="54" type="noConversion"/>
  <pageMargins left="0.7" right="0.7" top="0.75" bottom="0.75" header="0.3" footer="0.3"/>
  <pageSetup paperSize="9" scale="47" orientation="portrait" r:id="rId1"/>
  <rowBreaks count="2" manualBreakCount="2">
    <brk id="19" max="7" man="1"/>
    <brk id="35"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71"/>
  <sheetViews>
    <sheetView topLeftCell="A65" zoomScale="87" zoomScaleNormal="87" workbookViewId="0">
      <selection activeCell="D70" sqref="D70:F70"/>
    </sheetView>
  </sheetViews>
  <sheetFormatPr baseColWidth="10" defaultColWidth="11.42578125" defaultRowHeight="15"/>
  <cols>
    <col min="1" max="2" width="4.140625" style="23" customWidth="1"/>
    <col min="3" max="3" width="50.5703125" style="23" customWidth="1"/>
    <col min="4" max="4" width="17.42578125" style="40" customWidth="1"/>
    <col min="5" max="5" width="17" style="40" customWidth="1"/>
    <col min="6" max="6" width="52.28515625" style="47" customWidth="1"/>
    <col min="7" max="16384" width="11.42578125" style="23"/>
  </cols>
  <sheetData>
    <row r="1" spans="1:7" ht="42.6" customHeight="1">
      <c r="A1" s="1291"/>
      <c r="B1" s="1292"/>
      <c r="C1" s="1293"/>
      <c r="D1" s="1293"/>
      <c r="E1" s="1293"/>
      <c r="F1" s="1294"/>
    </row>
    <row r="2" spans="1:7" ht="42.6" customHeight="1">
      <c r="A2" s="1295"/>
      <c r="B2" s="1296"/>
      <c r="C2" s="1297"/>
      <c r="D2" s="1297"/>
      <c r="E2" s="1297"/>
      <c r="F2" s="1298"/>
    </row>
    <row r="3" spans="1:7" ht="42.6" customHeight="1">
      <c r="A3" s="1295"/>
      <c r="B3" s="1296"/>
      <c r="C3" s="1297"/>
      <c r="D3" s="1297"/>
      <c r="E3" s="1297"/>
      <c r="F3" s="1298"/>
    </row>
    <row r="4" spans="1:7" ht="45" customHeight="1">
      <c r="A4" s="1282" t="s">
        <v>9086</v>
      </c>
      <c r="B4" s="1269"/>
      <c r="C4" s="1283"/>
      <c r="D4" s="1283"/>
      <c r="E4" s="1283"/>
      <c r="F4" s="1284"/>
    </row>
    <row r="5" spans="1:7" ht="12" customHeight="1" thickBot="1">
      <c r="A5" s="1233"/>
      <c r="B5" s="1234"/>
      <c r="C5" s="1234"/>
      <c r="D5" s="1234"/>
      <c r="E5" s="1234"/>
      <c r="F5" s="1235"/>
    </row>
    <row r="6" spans="1:7" ht="89.25" customHeight="1">
      <c r="A6" s="1285" t="s">
        <v>9087</v>
      </c>
      <c r="B6" s="1286"/>
      <c r="C6" s="1287"/>
      <c r="D6" s="1287"/>
      <c r="E6" s="1287"/>
      <c r="F6" s="1288"/>
      <c r="G6" s="24"/>
    </row>
    <row r="7" spans="1:7" ht="12" customHeight="1" thickBot="1">
      <c r="A7" s="1233"/>
      <c r="B7" s="1234"/>
      <c r="C7" s="1234"/>
      <c r="D7" s="1234"/>
      <c r="E7" s="1234"/>
      <c r="F7" s="1235"/>
      <c r="G7" s="24"/>
    </row>
    <row r="8" spans="1:7" ht="105.75" customHeight="1" thickBot="1">
      <c r="A8" s="1260" t="s">
        <v>9088</v>
      </c>
      <c r="B8" s="1261"/>
      <c r="C8" s="1262"/>
      <c r="D8" s="1262"/>
      <c r="E8" s="1262"/>
      <c r="F8" s="1263"/>
      <c r="G8" s="24"/>
    </row>
    <row r="9" spans="1:7" ht="12" customHeight="1">
      <c r="A9" s="1264"/>
      <c r="B9" s="1265"/>
      <c r="C9" s="1265"/>
      <c r="D9" s="1265"/>
      <c r="E9" s="1265"/>
      <c r="F9" s="1266"/>
    </row>
    <row r="10" spans="1:7" ht="45" customHeight="1">
      <c r="A10" s="1267" t="s">
        <v>9060</v>
      </c>
      <c r="B10" s="1268"/>
      <c r="C10" s="1269"/>
      <c r="D10" s="1270" t="s">
        <v>9089</v>
      </c>
      <c r="E10" s="1271"/>
      <c r="F10" s="245"/>
    </row>
    <row r="11" spans="1:7" ht="45" customHeight="1">
      <c r="A11" s="25"/>
      <c r="B11" s="25"/>
      <c r="C11" s="872" t="s">
        <v>9062</v>
      </c>
      <c r="D11" s="1272" t="s">
        <v>9089</v>
      </c>
      <c r="E11" s="1272"/>
      <c r="F11" s="1272"/>
    </row>
    <row r="12" spans="1:7" ht="12" customHeight="1" thickBot="1">
      <c r="A12" s="1233"/>
      <c r="B12" s="1234"/>
      <c r="C12" s="1234"/>
      <c r="D12" s="1234"/>
      <c r="E12" s="1234"/>
      <c r="F12" s="1235"/>
    </row>
    <row r="13" spans="1:7" ht="78.75" customHeight="1" thickBot="1">
      <c r="A13" s="1253" t="s">
        <v>9090</v>
      </c>
      <c r="B13" s="1254"/>
      <c r="C13" s="1255"/>
      <c r="D13" s="1255"/>
      <c r="E13" s="1255"/>
      <c r="F13" s="1256"/>
    </row>
    <row r="14" spans="1:7" ht="42" customHeight="1">
      <c r="A14" s="1257" t="s">
        <v>9091</v>
      </c>
      <c r="B14" s="1258"/>
      <c r="C14" s="1259"/>
      <c r="D14" s="1247" t="s">
        <v>9065</v>
      </c>
      <c r="E14" s="1247"/>
      <c r="F14" s="1248" t="s">
        <v>9066</v>
      </c>
    </row>
    <row r="15" spans="1:7" ht="30" customHeight="1" thickBot="1">
      <c r="A15" s="1250"/>
      <c r="B15" s="1251"/>
      <c r="C15" s="1252"/>
      <c r="D15" s="26" t="s">
        <v>6179</v>
      </c>
      <c r="E15" s="26" t="s">
        <v>326</v>
      </c>
      <c r="F15" s="1249"/>
    </row>
    <row r="16" spans="1:7" ht="56.25" customHeight="1">
      <c r="A16" s="37">
        <v>1</v>
      </c>
      <c r="B16" s="39"/>
      <c r="C16" s="35" t="s">
        <v>9092</v>
      </c>
      <c r="D16" s="411" t="s">
        <v>9068</v>
      </c>
      <c r="E16" s="411"/>
      <c r="F16" s="410" t="s">
        <v>9093</v>
      </c>
      <c r="G16" s="247"/>
    </row>
    <row r="17" spans="1:7" ht="60">
      <c r="A17" s="33">
        <v>2</v>
      </c>
      <c r="B17" s="34"/>
      <c r="C17" s="35" t="s">
        <v>9094</v>
      </c>
      <c r="D17" s="411" t="s">
        <v>9068</v>
      </c>
      <c r="E17" s="413"/>
      <c r="F17" s="410" t="s">
        <v>9093</v>
      </c>
      <c r="G17" s="247"/>
    </row>
    <row r="18" spans="1:7" ht="60">
      <c r="A18" s="33">
        <v>3</v>
      </c>
      <c r="B18" s="34"/>
      <c r="C18" s="35" t="s">
        <v>9095</v>
      </c>
      <c r="D18" s="411" t="s">
        <v>9068</v>
      </c>
      <c r="E18" s="413"/>
      <c r="F18" s="410" t="s">
        <v>9093</v>
      </c>
      <c r="G18" s="247"/>
    </row>
    <row r="19" spans="1:7" ht="23.25">
      <c r="A19" s="37">
        <v>4</v>
      </c>
      <c r="B19" s="34"/>
      <c r="C19" s="42" t="s">
        <v>9096</v>
      </c>
      <c r="D19" s="411" t="s">
        <v>9068</v>
      </c>
      <c r="E19" s="413"/>
      <c r="F19" s="410" t="s">
        <v>9093</v>
      </c>
      <c r="G19" s="247"/>
    </row>
    <row r="20" spans="1:7" ht="45">
      <c r="A20" s="33">
        <v>5</v>
      </c>
      <c r="B20" s="34"/>
      <c r="C20" s="873" t="s">
        <v>9097</v>
      </c>
      <c r="D20" s="411" t="s">
        <v>9068</v>
      </c>
      <c r="E20" s="413"/>
      <c r="F20" s="410" t="s">
        <v>9098</v>
      </c>
      <c r="G20" s="247"/>
    </row>
    <row r="21" spans="1:7" ht="30" customHeight="1" thickBot="1">
      <c r="A21" s="1250" t="s">
        <v>9071</v>
      </c>
      <c r="B21" s="1251"/>
      <c r="C21" s="1252"/>
      <c r="D21" s="38"/>
      <c r="E21" s="38"/>
      <c r="F21" s="249"/>
    </row>
    <row r="22" spans="1:7" ht="12.75" customHeight="1" thickBot="1">
      <c r="A22" s="1233"/>
      <c r="B22" s="1234"/>
      <c r="C22" s="1234"/>
      <c r="D22" s="1234"/>
      <c r="E22" s="1234"/>
      <c r="F22" s="1235"/>
    </row>
    <row r="23" spans="1:7" ht="12" customHeight="1" thickBot="1">
      <c r="A23" s="1233"/>
      <c r="B23" s="1234"/>
      <c r="C23" s="1234"/>
      <c r="D23" s="1234"/>
      <c r="E23" s="1234"/>
      <c r="F23" s="1235"/>
    </row>
    <row r="24" spans="1:7" ht="12" customHeight="1" thickBot="1">
      <c r="A24" s="1233"/>
      <c r="B24" s="1234"/>
      <c r="C24" s="1234"/>
      <c r="D24" s="1234"/>
      <c r="E24" s="1234"/>
      <c r="F24" s="1235"/>
    </row>
    <row r="25" spans="1:7" ht="69" customHeight="1" thickBot="1">
      <c r="A25" s="1253" t="s">
        <v>9099</v>
      </c>
      <c r="B25" s="1254"/>
      <c r="C25" s="1255"/>
      <c r="D25" s="1255"/>
      <c r="E25" s="1255"/>
      <c r="F25" s="1256"/>
    </row>
    <row r="26" spans="1:7" ht="51" customHeight="1">
      <c r="A26" s="1240" t="s">
        <v>9091</v>
      </c>
      <c r="B26" s="1241"/>
      <c r="C26" s="1242"/>
      <c r="D26" s="1247" t="s">
        <v>9065</v>
      </c>
      <c r="E26" s="1247"/>
      <c r="F26" s="1248" t="s">
        <v>9066</v>
      </c>
    </row>
    <row r="27" spans="1:7" ht="30" customHeight="1" thickBot="1">
      <c r="A27" s="1243"/>
      <c r="B27" s="1244"/>
      <c r="C27" s="1289"/>
      <c r="D27" s="274" t="s">
        <v>6179</v>
      </c>
      <c r="E27" s="274" t="s">
        <v>326</v>
      </c>
      <c r="F27" s="1290"/>
    </row>
    <row r="28" spans="1:7" ht="45">
      <c r="A28" s="37">
        <v>6</v>
      </c>
      <c r="B28" s="39"/>
      <c r="C28" s="412" t="s">
        <v>9100</v>
      </c>
      <c r="D28" s="485" t="s">
        <v>6059</v>
      </c>
      <c r="E28" s="413"/>
      <c r="F28" s="486"/>
    </row>
    <row r="29" spans="1:7" ht="42" customHeight="1">
      <c r="A29" s="37">
        <v>7</v>
      </c>
      <c r="B29" s="34"/>
      <c r="C29" s="415" t="s">
        <v>9101</v>
      </c>
      <c r="D29" s="485" t="s">
        <v>6059</v>
      </c>
      <c r="E29" s="413"/>
      <c r="F29" s="412" t="s">
        <v>9102</v>
      </c>
    </row>
    <row r="30" spans="1:7" ht="30" customHeight="1" thickBot="1">
      <c r="A30" s="1230" t="s">
        <v>9071</v>
      </c>
      <c r="B30" s="1231"/>
      <c r="C30" s="1232"/>
      <c r="D30" s="41"/>
      <c r="E30" s="41"/>
      <c r="F30" s="874"/>
    </row>
    <row r="31" spans="1:7" ht="12.75" customHeight="1" thickBot="1">
      <c r="A31" s="1224"/>
      <c r="B31" s="1225"/>
      <c r="C31" s="1225"/>
      <c r="D31" s="1225"/>
      <c r="E31" s="1225"/>
      <c r="F31" s="1226"/>
    </row>
    <row r="32" spans="1:7" ht="12.75" customHeight="1" thickBot="1">
      <c r="A32" s="1233"/>
      <c r="B32" s="1234"/>
      <c r="C32" s="1234"/>
      <c r="D32" s="1234"/>
      <c r="E32" s="1234"/>
      <c r="F32" s="1235"/>
    </row>
    <row r="33" spans="1:7" ht="29.25" customHeight="1" thickBot="1">
      <c r="A33" s="1253" t="s">
        <v>9103</v>
      </c>
      <c r="B33" s="1254"/>
      <c r="C33" s="1255"/>
      <c r="D33" s="1255"/>
      <c r="E33" s="1255"/>
      <c r="F33" s="1256"/>
    </row>
    <row r="34" spans="1:7" ht="40.5" customHeight="1">
      <c r="A34" s="1240" t="s">
        <v>9091</v>
      </c>
      <c r="B34" s="1241"/>
      <c r="C34" s="1242"/>
      <c r="D34" s="1246" t="s">
        <v>9065</v>
      </c>
      <c r="E34" s="1246"/>
      <c r="F34" s="1248" t="s">
        <v>9066</v>
      </c>
    </row>
    <row r="35" spans="1:7" ht="30" customHeight="1" thickBot="1">
      <c r="A35" s="1243"/>
      <c r="B35" s="1244"/>
      <c r="C35" s="1245"/>
      <c r="D35" s="26" t="s">
        <v>6179</v>
      </c>
      <c r="E35" s="26" t="s">
        <v>326</v>
      </c>
      <c r="F35" s="1249"/>
    </row>
    <row r="36" spans="1:7" ht="54.75" customHeight="1">
      <c r="A36" s="33">
        <v>8</v>
      </c>
      <c r="B36" s="34"/>
      <c r="C36" s="873" t="s">
        <v>9104</v>
      </c>
      <c r="D36" s="411" t="s">
        <v>9068</v>
      </c>
      <c r="E36" s="413"/>
      <c r="F36" s="410" t="s">
        <v>9093</v>
      </c>
      <c r="G36" s="247"/>
    </row>
    <row r="37" spans="1:7" ht="30" customHeight="1" thickBot="1">
      <c r="A37" s="1230" t="s">
        <v>9071</v>
      </c>
      <c r="B37" s="1231"/>
      <c r="C37" s="1232"/>
      <c r="D37" s="46"/>
      <c r="E37" s="46"/>
      <c r="F37" s="874"/>
    </row>
    <row r="38" spans="1:7" ht="12.75" customHeight="1" thickBot="1">
      <c r="A38" s="1224"/>
      <c r="B38" s="1225"/>
      <c r="C38" s="1225"/>
      <c r="D38" s="1225"/>
      <c r="E38" s="1225"/>
      <c r="F38" s="1226"/>
    </row>
    <row r="39" spans="1:7" ht="53.25" customHeight="1" thickBot="1">
      <c r="A39" s="1253" t="s">
        <v>9105</v>
      </c>
      <c r="B39" s="1254"/>
      <c r="C39" s="1255"/>
      <c r="D39" s="1255"/>
      <c r="E39" s="1255"/>
      <c r="F39" s="1256"/>
    </row>
    <row r="40" spans="1:7" ht="45.75" customHeight="1">
      <c r="A40" s="1240" t="s">
        <v>9091</v>
      </c>
      <c r="B40" s="1241"/>
      <c r="C40" s="1242"/>
      <c r="D40" s="1247" t="s">
        <v>9065</v>
      </c>
      <c r="E40" s="1247"/>
      <c r="F40" s="1248" t="s">
        <v>9066</v>
      </c>
    </row>
    <row r="41" spans="1:7" ht="53.25" customHeight="1" thickBot="1">
      <c r="A41" s="1243"/>
      <c r="B41" s="1244"/>
      <c r="C41" s="1245"/>
      <c r="D41" s="26" t="s">
        <v>6179</v>
      </c>
      <c r="E41" s="26" t="s">
        <v>326</v>
      </c>
      <c r="F41" s="1249"/>
    </row>
    <row r="42" spans="1:7" ht="45">
      <c r="A42" s="37">
        <v>9</v>
      </c>
      <c r="B42" s="39"/>
      <c r="C42" s="42" t="s">
        <v>9106</v>
      </c>
      <c r="D42" s="260" t="s">
        <v>9068</v>
      </c>
      <c r="E42" s="260"/>
      <c r="F42" s="410" t="s">
        <v>9093</v>
      </c>
    </row>
    <row r="43" spans="1:7" ht="30">
      <c r="A43" s="33">
        <v>10</v>
      </c>
      <c r="B43" s="34"/>
      <c r="C43" s="42" t="s">
        <v>9107</v>
      </c>
      <c r="D43" s="36" t="s">
        <v>9068</v>
      </c>
      <c r="E43" s="36"/>
      <c r="F43" s="410" t="s">
        <v>9093</v>
      </c>
    </row>
    <row r="44" spans="1:7" ht="41.25" customHeight="1">
      <c r="A44" s="37">
        <v>11</v>
      </c>
      <c r="B44" s="44"/>
      <c r="C44" s="48" t="s">
        <v>9108</v>
      </c>
      <c r="D44" s="260" t="s">
        <v>9068</v>
      </c>
      <c r="E44" s="45"/>
      <c r="F44" s="410" t="s">
        <v>9093</v>
      </c>
    </row>
    <row r="45" spans="1:7" ht="30" customHeight="1" thickBot="1">
      <c r="A45" s="1230" t="s">
        <v>9071</v>
      </c>
      <c r="B45" s="1231"/>
      <c r="C45" s="1232"/>
      <c r="D45" s="41"/>
      <c r="E45" s="41"/>
      <c r="F45" s="874"/>
    </row>
    <row r="46" spans="1:7" ht="24" thickBot="1">
      <c r="A46" s="1253" t="s">
        <v>9109</v>
      </c>
      <c r="B46" s="1254"/>
      <c r="C46" s="1255"/>
      <c r="D46" s="1255"/>
      <c r="E46" s="1255"/>
      <c r="F46" s="1256"/>
    </row>
    <row r="47" spans="1:7" ht="23.25">
      <c r="A47" s="1240" t="s">
        <v>9091</v>
      </c>
      <c r="B47" s="1241"/>
      <c r="C47" s="1242"/>
      <c r="D47" s="1247" t="s">
        <v>9065</v>
      </c>
      <c r="E47" s="1247"/>
      <c r="F47" s="1248" t="s">
        <v>9066</v>
      </c>
    </row>
    <row r="48" spans="1:7" ht="15.75" thickBot="1">
      <c r="A48" s="1243"/>
      <c r="B48" s="1244"/>
      <c r="C48" s="1245"/>
      <c r="D48" s="26" t="s">
        <v>6179</v>
      </c>
      <c r="E48" s="26" t="s">
        <v>326</v>
      </c>
      <c r="F48" s="1249"/>
    </row>
    <row r="49" spans="1:6" ht="44.25" customHeight="1">
      <c r="A49" s="33">
        <v>12</v>
      </c>
      <c r="B49" s="34"/>
      <c r="C49" s="29" t="s">
        <v>9110</v>
      </c>
      <c r="D49" s="875" t="s">
        <v>6059</v>
      </c>
      <c r="E49" s="36"/>
      <c r="F49" s="248"/>
    </row>
    <row r="50" spans="1:6" ht="44.25" customHeight="1">
      <c r="A50" s="33">
        <v>13</v>
      </c>
      <c r="B50" s="44"/>
      <c r="C50" s="29" t="s">
        <v>9111</v>
      </c>
      <c r="D50" s="875" t="s">
        <v>6059</v>
      </c>
      <c r="E50" s="45"/>
      <c r="F50" s="261" t="s">
        <v>9112</v>
      </c>
    </row>
    <row r="51" spans="1:6" ht="45">
      <c r="A51" s="37">
        <v>14</v>
      </c>
      <c r="B51" s="44"/>
      <c r="C51" s="49" t="s">
        <v>9113</v>
      </c>
      <c r="D51" s="875" t="s">
        <v>6059</v>
      </c>
      <c r="E51" s="45"/>
      <c r="F51" s="261" t="s">
        <v>9112</v>
      </c>
    </row>
    <row r="52" spans="1:6" ht="24" thickBot="1">
      <c r="A52" s="1230" t="s">
        <v>9071</v>
      </c>
      <c r="B52" s="1231"/>
      <c r="C52" s="1232"/>
      <c r="D52" s="41"/>
      <c r="E52" s="41"/>
      <c r="F52" s="874"/>
    </row>
    <row r="53" spans="1:6" ht="16.5" thickBot="1">
      <c r="A53" s="1224"/>
      <c r="B53" s="1225"/>
      <c r="C53" s="1225"/>
      <c r="D53" s="1225"/>
      <c r="E53" s="1225"/>
      <c r="F53" s="1226"/>
    </row>
    <row r="54" spans="1:6" ht="16.5" thickBot="1">
      <c r="A54" s="1224"/>
      <c r="B54" s="1225"/>
      <c r="C54" s="1225"/>
      <c r="D54" s="1225"/>
      <c r="E54" s="1225"/>
      <c r="F54" s="1226"/>
    </row>
    <row r="55" spans="1:6" ht="24" thickBot="1">
      <c r="A55" s="1253" t="s">
        <v>9114</v>
      </c>
      <c r="B55" s="1254"/>
      <c r="C55" s="1255"/>
      <c r="D55" s="1255"/>
      <c r="E55" s="1255"/>
      <c r="F55" s="1256"/>
    </row>
    <row r="56" spans="1:6" ht="23.25">
      <c r="A56" s="1240" t="s">
        <v>9091</v>
      </c>
      <c r="B56" s="1241"/>
      <c r="C56" s="1242"/>
      <c r="D56" s="1247" t="s">
        <v>9065</v>
      </c>
      <c r="E56" s="1247"/>
      <c r="F56" s="1248" t="s">
        <v>9066</v>
      </c>
    </row>
    <row r="57" spans="1:6" ht="15.75" thickBot="1">
      <c r="A57" s="1243"/>
      <c r="B57" s="1244"/>
      <c r="C57" s="1245"/>
      <c r="D57" s="26" t="s">
        <v>6179</v>
      </c>
      <c r="E57" s="26" t="s">
        <v>326</v>
      </c>
      <c r="F57" s="1249"/>
    </row>
    <row r="58" spans="1:6" ht="45">
      <c r="A58" s="37">
        <v>15</v>
      </c>
      <c r="B58" s="39"/>
      <c r="C58" s="35" t="s">
        <v>9115</v>
      </c>
      <c r="D58" s="411" t="s">
        <v>9068</v>
      </c>
      <c r="E58" s="413"/>
      <c r="F58" s="410" t="s">
        <v>9093</v>
      </c>
    </row>
    <row r="59" spans="1:6" ht="45">
      <c r="A59" s="33">
        <v>16</v>
      </c>
      <c r="B59" s="34"/>
      <c r="C59" s="35" t="s">
        <v>9116</v>
      </c>
      <c r="D59" s="411" t="s">
        <v>9068</v>
      </c>
      <c r="E59" s="413"/>
      <c r="F59" s="410" t="s">
        <v>9093</v>
      </c>
    </row>
    <row r="60" spans="1:6" ht="45">
      <c r="A60" s="33">
        <v>17</v>
      </c>
      <c r="B60" s="34"/>
      <c r="C60" s="35" t="s">
        <v>9117</v>
      </c>
      <c r="D60" s="411" t="s">
        <v>9068</v>
      </c>
      <c r="E60" s="413"/>
      <c r="F60" s="410" t="s">
        <v>9093</v>
      </c>
    </row>
    <row r="61" spans="1:6" ht="24" thickBot="1">
      <c r="A61" s="1230" t="s">
        <v>9071</v>
      </c>
      <c r="B61" s="1231"/>
      <c r="C61" s="1232"/>
      <c r="D61" s="41"/>
      <c r="E61" s="41"/>
      <c r="F61" s="874"/>
    </row>
    <row r="62" spans="1:6" ht="16.5" thickBot="1">
      <c r="A62" s="1224"/>
      <c r="B62" s="1225"/>
      <c r="C62" s="1225"/>
      <c r="D62" s="1225"/>
      <c r="E62" s="1225"/>
      <c r="F62" s="1226"/>
    </row>
    <row r="63" spans="1:6" ht="16.5" thickBot="1">
      <c r="A63" s="1224"/>
      <c r="B63" s="1225"/>
      <c r="C63" s="1225"/>
      <c r="D63" s="1225"/>
      <c r="E63" s="1225"/>
      <c r="F63" s="1226"/>
    </row>
    <row r="64" spans="1:6" ht="24" thickBot="1">
      <c r="A64" s="1253" t="s">
        <v>9118</v>
      </c>
      <c r="B64" s="1254"/>
      <c r="C64" s="1255"/>
      <c r="D64" s="1255"/>
      <c r="E64" s="1255"/>
      <c r="F64" s="1256"/>
    </row>
    <row r="65" spans="1:6" ht="23.25">
      <c r="A65" s="1240" t="s">
        <v>9091</v>
      </c>
      <c r="B65" s="1241"/>
      <c r="C65" s="1242"/>
      <c r="D65" s="1247" t="s">
        <v>9065</v>
      </c>
      <c r="E65" s="1247"/>
      <c r="F65" s="1248" t="s">
        <v>9066</v>
      </c>
    </row>
    <row r="66" spans="1:6" ht="15.75" thickBot="1">
      <c r="A66" s="1243"/>
      <c r="B66" s="1244"/>
      <c r="C66" s="1245"/>
      <c r="D66" s="26" t="s">
        <v>6179</v>
      </c>
      <c r="E66" s="26" t="s">
        <v>326</v>
      </c>
      <c r="F66" s="1249"/>
    </row>
    <row r="67" spans="1:6" ht="60">
      <c r="A67" s="37">
        <v>18</v>
      </c>
      <c r="B67" s="39"/>
      <c r="C67" s="35" t="s">
        <v>9119</v>
      </c>
      <c r="D67" s="411" t="s">
        <v>9068</v>
      </c>
      <c r="E67" s="413"/>
      <c r="F67" s="410" t="s">
        <v>9093</v>
      </c>
    </row>
    <row r="68" spans="1:6" s="30" customFormat="1" ht="45">
      <c r="A68" s="31">
        <v>19</v>
      </c>
      <c r="B68" s="32"/>
      <c r="C68" s="29" t="s">
        <v>9120</v>
      </c>
      <c r="D68" s="411" t="s">
        <v>9068</v>
      </c>
      <c r="E68" s="413"/>
      <c r="F68" s="410" t="s">
        <v>9093</v>
      </c>
    </row>
    <row r="69" spans="1:6" ht="59.25" customHeight="1">
      <c r="A69" s="33">
        <v>20</v>
      </c>
      <c r="B69" s="34"/>
      <c r="C69" s="35" t="s">
        <v>9121</v>
      </c>
      <c r="D69" s="411" t="s">
        <v>9068</v>
      </c>
      <c r="E69" s="36"/>
      <c r="F69" s="248" t="s">
        <v>9122</v>
      </c>
    </row>
    <row r="70" spans="1:6" ht="24" thickBot="1">
      <c r="A70" s="1230" t="s">
        <v>9071</v>
      </c>
      <c r="B70" s="1231"/>
      <c r="C70" s="1232"/>
      <c r="D70" s="41"/>
      <c r="E70" s="41"/>
      <c r="F70" s="874"/>
    </row>
    <row r="71" spans="1:6" ht="16.5" thickBot="1">
      <c r="A71" s="1224"/>
      <c r="B71" s="1225"/>
      <c r="C71" s="1225"/>
      <c r="D71" s="1225"/>
      <c r="E71" s="1225"/>
      <c r="F71" s="1226"/>
    </row>
  </sheetData>
  <mergeCells count="57">
    <mergeCell ref="A1:F3"/>
    <mergeCell ref="A4:F4"/>
    <mergeCell ref="A5:F5"/>
    <mergeCell ref="A6:F6"/>
    <mergeCell ref="A7:F7"/>
    <mergeCell ref="A8:F8"/>
    <mergeCell ref="A9:F9"/>
    <mergeCell ref="A10:C10"/>
    <mergeCell ref="D10:E10"/>
    <mergeCell ref="D11:F11"/>
    <mergeCell ref="A12:F12"/>
    <mergeCell ref="A13:F13"/>
    <mergeCell ref="A14:C15"/>
    <mergeCell ref="D14:E14"/>
    <mergeCell ref="F14:F15"/>
    <mergeCell ref="A25:F25"/>
    <mergeCell ref="A26:C27"/>
    <mergeCell ref="D26:E26"/>
    <mergeCell ref="F26:F27"/>
    <mergeCell ref="A21:C21"/>
    <mergeCell ref="A22:F22"/>
    <mergeCell ref="A23:F23"/>
    <mergeCell ref="A24:F24"/>
    <mergeCell ref="A34:C35"/>
    <mergeCell ref="D34:E34"/>
    <mergeCell ref="F34:F35"/>
    <mergeCell ref="A37:C37"/>
    <mergeCell ref="A30:C30"/>
    <mergeCell ref="A31:F31"/>
    <mergeCell ref="A32:F32"/>
    <mergeCell ref="A33:F33"/>
    <mergeCell ref="A38:F38"/>
    <mergeCell ref="A39:F39"/>
    <mergeCell ref="A40:C41"/>
    <mergeCell ref="D40:E40"/>
    <mergeCell ref="F40:F41"/>
    <mergeCell ref="A45:C45"/>
    <mergeCell ref="A46:F46"/>
    <mergeCell ref="A47:C48"/>
    <mergeCell ref="D47:E47"/>
    <mergeCell ref="F47:F48"/>
    <mergeCell ref="A56:C57"/>
    <mergeCell ref="D56:E56"/>
    <mergeCell ref="F56:F57"/>
    <mergeCell ref="A70:C70"/>
    <mergeCell ref="A52:C52"/>
    <mergeCell ref="A53:F53"/>
    <mergeCell ref="A54:F54"/>
    <mergeCell ref="A55:F55"/>
    <mergeCell ref="A71:F71"/>
    <mergeCell ref="A61:C61"/>
    <mergeCell ref="A62:F62"/>
    <mergeCell ref="A63:F63"/>
    <mergeCell ref="A64:F64"/>
    <mergeCell ref="A65:C66"/>
    <mergeCell ref="D65:E65"/>
    <mergeCell ref="F65:F66"/>
  </mergeCells>
  <phoneticPr fontId="54" type="noConversion"/>
  <hyperlinks>
    <hyperlink ref="F49" r:id="rId1" display="http://www.chapinero.gov.co/index.php/who-we-are" xr:uid="{00000000-0004-0000-1600-000000000000}"/>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8"/>
  <sheetViews>
    <sheetView topLeftCell="A28" zoomScale="110" zoomScaleNormal="110" workbookViewId="0">
      <selection activeCell="F34" sqref="F34"/>
    </sheetView>
  </sheetViews>
  <sheetFormatPr baseColWidth="10" defaultColWidth="11.42578125" defaultRowHeight="15"/>
  <cols>
    <col min="1" max="2" width="4.140625" style="23" customWidth="1"/>
    <col min="3" max="3" width="50.5703125" style="23" customWidth="1"/>
    <col min="4" max="4" width="17.42578125" style="40" customWidth="1"/>
    <col min="5" max="5" width="17" style="40" customWidth="1"/>
    <col min="6" max="6" width="52.28515625" style="47" customWidth="1"/>
    <col min="7" max="16384" width="11.42578125" style="23"/>
  </cols>
  <sheetData>
    <row r="1" spans="1:7" ht="26.25" customHeight="1">
      <c r="A1" s="1291"/>
      <c r="B1" s="1292"/>
      <c r="C1" s="1293"/>
      <c r="D1" s="1293"/>
      <c r="E1" s="1293"/>
      <c r="F1" s="1294"/>
    </row>
    <row r="2" spans="1:7" ht="26.25" customHeight="1">
      <c r="A2" s="1295"/>
      <c r="B2" s="1296"/>
      <c r="C2" s="1297"/>
      <c r="D2" s="1297"/>
      <c r="E2" s="1297"/>
      <c r="F2" s="1298"/>
    </row>
    <row r="3" spans="1:7" ht="26.25" customHeight="1">
      <c r="A3" s="1295"/>
      <c r="B3" s="1296"/>
      <c r="C3" s="1297"/>
      <c r="D3" s="1297"/>
      <c r="E3" s="1297"/>
      <c r="F3" s="1298"/>
    </row>
    <row r="4" spans="1:7" ht="45" customHeight="1">
      <c r="A4" s="1282" t="s">
        <v>9123</v>
      </c>
      <c r="B4" s="1269"/>
      <c r="C4" s="1283"/>
      <c r="D4" s="1283"/>
      <c r="E4" s="1283"/>
      <c r="F4" s="1284"/>
    </row>
    <row r="5" spans="1:7" ht="12" customHeight="1" thickBot="1">
      <c r="A5" s="1233"/>
      <c r="B5" s="1234"/>
      <c r="C5" s="1234"/>
      <c r="D5" s="1234"/>
      <c r="E5" s="1234"/>
      <c r="F5" s="1235"/>
    </row>
    <row r="6" spans="1:7" ht="77.25" customHeight="1">
      <c r="A6" s="1310" t="s">
        <v>9124</v>
      </c>
      <c r="B6" s="1311"/>
      <c r="C6" s="1311"/>
      <c r="D6" s="1311"/>
      <c r="E6" s="1311"/>
      <c r="F6" s="1312"/>
      <c r="G6" s="24"/>
    </row>
    <row r="7" spans="1:7" ht="12" customHeight="1" thickBot="1">
      <c r="A7" s="1233"/>
      <c r="B7" s="1234"/>
      <c r="C7" s="1234"/>
      <c r="D7" s="1234"/>
      <c r="E7" s="1234"/>
      <c r="F7" s="1235"/>
      <c r="G7" s="24"/>
    </row>
    <row r="8" spans="1:7" ht="129" customHeight="1" thickBot="1">
      <c r="A8" s="1260" t="s">
        <v>9125</v>
      </c>
      <c r="B8" s="1261"/>
      <c r="C8" s="1262"/>
      <c r="D8" s="1262"/>
      <c r="E8" s="1262"/>
      <c r="F8" s="1263"/>
      <c r="G8" s="24"/>
    </row>
    <row r="9" spans="1:7" ht="14.25" customHeight="1">
      <c r="A9" s="1264"/>
      <c r="B9" s="1265"/>
      <c r="C9" s="1265"/>
      <c r="D9" s="1265"/>
      <c r="E9" s="1265"/>
      <c r="F9" s="1266"/>
    </row>
    <row r="10" spans="1:7" ht="45" customHeight="1">
      <c r="A10" s="1267" t="s">
        <v>9060</v>
      </c>
      <c r="B10" s="1268"/>
      <c r="C10" s="1269"/>
      <c r="D10" s="1270" t="s">
        <v>9061</v>
      </c>
      <c r="E10" s="1271"/>
      <c r="F10" s="245"/>
    </row>
    <row r="11" spans="1:7" ht="45" customHeight="1">
      <c r="A11" s="25"/>
      <c r="B11" s="25"/>
      <c r="C11" s="872" t="s">
        <v>9062</v>
      </c>
      <c r="D11" s="1272" t="s">
        <v>9061</v>
      </c>
      <c r="E11" s="1272"/>
      <c r="F11" s="1272"/>
    </row>
    <row r="12" spans="1:7" ht="12" customHeight="1" thickBot="1">
      <c r="A12" s="1233"/>
      <c r="B12" s="1234"/>
      <c r="C12" s="1234"/>
      <c r="D12" s="1234"/>
      <c r="E12" s="1234"/>
      <c r="F12" s="1235"/>
    </row>
    <row r="13" spans="1:7" ht="90.75" customHeight="1" thickBot="1">
      <c r="A13" s="1253" t="s">
        <v>9126</v>
      </c>
      <c r="B13" s="1254"/>
      <c r="C13" s="1255"/>
      <c r="D13" s="1255"/>
      <c r="E13" s="1255"/>
      <c r="F13" s="1256"/>
    </row>
    <row r="14" spans="1:7" ht="42" customHeight="1">
      <c r="A14" s="1257" t="s">
        <v>9127</v>
      </c>
      <c r="B14" s="1258"/>
      <c r="C14" s="1259"/>
      <c r="D14" s="1247" t="s">
        <v>9065</v>
      </c>
      <c r="E14" s="1247"/>
      <c r="F14" s="1248" t="s">
        <v>9066</v>
      </c>
    </row>
    <row r="15" spans="1:7" ht="30" customHeight="1" thickBot="1">
      <c r="A15" s="1250"/>
      <c r="B15" s="1251"/>
      <c r="C15" s="1252"/>
      <c r="D15" s="26" t="s">
        <v>6179</v>
      </c>
      <c r="E15" s="26" t="s">
        <v>326</v>
      </c>
      <c r="F15" s="1249"/>
    </row>
    <row r="16" spans="1:7" ht="39.75" customHeight="1">
      <c r="A16" s="33">
        <v>1</v>
      </c>
      <c r="B16" s="34"/>
      <c r="C16" s="410" t="s">
        <v>9128</v>
      </c>
      <c r="D16" s="411" t="s">
        <v>9068</v>
      </c>
      <c r="E16" s="413"/>
      <c r="F16" s="414" t="s">
        <v>9129</v>
      </c>
      <c r="G16" s="247"/>
    </row>
    <row r="17" spans="1:7" ht="57.75" customHeight="1">
      <c r="A17" s="37">
        <v>2</v>
      </c>
      <c r="B17" s="34"/>
      <c r="C17" s="410" t="s">
        <v>9130</v>
      </c>
      <c r="D17" s="411" t="s">
        <v>9068</v>
      </c>
      <c r="E17" s="413"/>
      <c r="F17" s="414" t="s">
        <v>9131</v>
      </c>
      <c r="G17" s="247"/>
    </row>
    <row r="18" spans="1:7" ht="57.75" customHeight="1">
      <c r="A18" s="33">
        <v>3</v>
      </c>
      <c r="B18" s="34"/>
      <c r="C18" s="410" t="s">
        <v>9132</v>
      </c>
      <c r="D18" s="411" t="s">
        <v>9068</v>
      </c>
      <c r="E18" s="413"/>
      <c r="F18" s="414" t="s">
        <v>9133</v>
      </c>
      <c r="G18" s="247"/>
    </row>
    <row r="19" spans="1:7" ht="61.5" customHeight="1">
      <c r="A19" s="37">
        <v>4</v>
      </c>
      <c r="B19" s="34"/>
      <c r="C19" s="410" t="s">
        <v>9134</v>
      </c>
      <c r="D19" s="411" t="s">
        <v>9068</v>
      </c>
      <c r="E19" s="413"/>
      <c r="F19" s="414" t="s">
        <v>9133</v>
      </c>
      <c r="G19" s="247"/>
    </row>
    <row r="20" spans="1:7" ht="41.25" customHeight="1" thickBot="1">
      <c r="A20" s="1230" t="s">
        <v>9071</v>
      </c>
      <c r="B20" s="1231"/>
      <c r="C20" s="1232"/>
      <c r="D20" s="41"/>
      <c r="E20" s="41"/>
      <c r="F20" s="874"/>
    </row>
    <row r="21" spans="1:7" ht="4.5" customHeight="1" thickBot="1">
      <c r="A21" s="1224"/>
      <c r="B21" s="1225"/>
      <c r="C21" s="1225"/>
      <c r="D21" s="1225"/>
      <c r="E21" s="1225"/>
      <c r="F21" s="1226"/>
    </row>
    <row r="22" spans="1:7" ht="29.25" customHeight="1" thickBot="1">
      <c r="A22" s="1299" t="s">
        <v>9135</v>
      </c>
      <c r="B22" s="1300"/>
      <c r="C22" s="1301"/>
      <c r="D22" s="50"/>
      <c r="E22" s="50"/>
      <c r="F22" s="250"/>
    </row>
    <row r="23" spans="1:7" ht="6.75" customHeight="1" thickBot="1">
      <c r="A23" s="1233"/>
      <c r="B23" s="1234"/>
      <c r="C23" s="1234"/>
      <c r="D23" s="1234"/>
      <c r="E23" s="1234"/>
      <c r="F23" s="1235"/>
    </row>
    <row r="24" spans="1:7" ht="51.75" customHeight="1" thickBot="1">
      <c r="A24" s="1306" t="s">
        <v>9136</v>
      </c>
      <c r="B24" s="1307"/>
      <c r="C24" s="1308"/>
      <c r="D24" s="1308"/>
      <c r="E24" s="1308"/>
      <c r="F24" s="1309"/>
    </row>
    <row r="25" spans="1:7" ht="40.5" customHeight="1">
      <c r="A25" s="1240" t="s">
        <v>9137</v>
      </c>
      <c r="B25" s="1241"/>
      <c r="C25" s="1242"/>
      <c r="D25" s="1246" t="s">
        <v>9065</v>
      </c>
      <c r="E25" s="1246"/>
      <c r="F25" s="1248" t="s">
        <v>9066</v>
      </c>
    </row>
    <row r="26" spans="1:7" ht="30" customHeight="1" thickBot="1">
      <c r="A26" s="1243"/>
      <c r="B26" s="1244"/>
      <c r="C26" s="1245"/>
      <c r="D26" s="26" t="s">
        <v>6179</v>
      </c>
      <c r="E26" s="26" t="s">
        <v>326</v>
      </c>
      <c r="F26" s="1249"/>
    </row>
    <row r="27" spans="1:7" ht="54.75" customHeight="1" thickBot="1">
      <c r="A27" s="33">
        <v>1</v>
      </c>
      <c r="B27" s="34"/>
      <c r="C27" s="410" t="s">
        <v>9138</v>
      </c>
      <c r="D27" s="411" t="s">
        <v>9068</v>
      </c>
      <c r="E27" s="413"/>
      <c r="F27" s="414" t="s">
        <v>9139</v>
      </c>
      <c r="G27" s="247"/>
    </row>
    <row r="28" spans="1:7" ht="6.75" customHeight="1" thickBot="1">
      <c r="A28" s="1224"/>
      <c r="B28" s="1225"/>
      <c r="C28" s="1225"/>
      <c r="D28" s="1225"/>
      <c r="E28" s="1225"/>
      <c r="F28" s="1226"/>
    </row>
    <row r="29" spans="1:7" ht="30" customHeight="1" thickBot="1">
      <c r="A29" s="1299" t="s">
        <v>9135</v>
      </c>
      <c r="B29" s="1300"/>
      <c r="C29" s="1301"/>
      <c r="D29" s="50"/>
      <c r="E29" s="50"/>
      <c r="F29" s="250"/>
    </row>
    <row r="30" spans="1:7" ht="9" customHeight="1" thickBot="1">
      <c r="A30" s="1233"/>
      <c r="B30" s="1234"/>
      <c r="C30" s="1234"/>
      <c r="D30" s="1234"/>
      <c r="E30" s="1234"/>
      <c r="F30" s="1235"/>
    </row>
    <row r="31" spans="1:7" ht="52.5" customHeight="1" thickBot="1">
      <c r="A31" s="1302" t="s">
        <v>9140</v>
      </c>
      <c r="B31" s="1303"/>
      <c r="C31" s="1304"/>
      <c r="D31" s="1304"/>
      <c r="E31" s="1304"/>
      <c r="F31" s="1305"/>
    </row>
    <row r="32" spans="1:7" ht="54.75" customHeight="1">
      <c r="A32" s="1240" t="s">
        <v>9141</v>
      </c>
      <c r="B32" s="1241"/>
      <c r="C32" s="1242"/>
      <c r="D32" s="1247" t="s">
        <v>9065</v>
      </c>
      <c r="E32" s="1247"/>
      <c r="F32" s="1248" t="s">
        <v>9066</v>
      </c>
    </row>
    <row r="33" spans="1:7" ht="53.25" customHeight="1" thickBot="1">
      <c r="A33" s="1243"/>
      <c r="B33" s="1244"/>
      <c r="C33" s="1245"/>
      <c r="D33" s="26" t="s">
        <v>6179</v>
      </c>
      <c r="E33" s="26" t="s">
        <v>326</v>
      </c>
      <c r="F33" s="1249"/>
    </row>
    <row r="34" spans="1:7" ht="61.5" customHeight="1">
      <c r="A34" s="37">
        <v>1</v>
      </c>
      <c r="B34" s="39"/>
      <c r="C34" s="410" t="s">
        <v>9142</v>
      </c>
      <c r="D34" s="411" t="s">
        <v>9068</v>
      </c>
      <c r="E34" s="411"/>
      <c r="F34" s="414" t="s">
        <v>9143</v>
      </c>
      <c r="G34" s="247"/>
    </row>
    <row r="35" spans="1:7" ht="24.75" customHeight="1" thickBot="1">
      <c r="A35" s="1250" t="s">
        <v>9071</v>
      </c>
      <c r="B35" s="1251"/>
      <c r="C35" s="1252"/>
      <c r="D35" s="51"/>
      <c r="E35" s="51"/>
      <c r="F35" s="251"/>
    </row>
    <row r="36" spans="1:7" ht="24.75" customHeight="1" thickBot="1">
      <c r="A36" s="1233"/>
      <c r="B36" s="1234"/>
      <c r="C36" s="1234"/>
      <c r="D36" s="1234"/>
      <c r="E36" s="1234"/>
      <c r="F36" s="1235"/>
    </row>
    <row r="37" spans="1:7" ht="24.75" customHeight="1" thickBot="1">
      <c r="A37" s="1299" t="s">
        <v>9135</v>
      </c>
      <c r="B37" s="1300"/>
      <c r="C37" s="1301"/>
      <c r="D37" s="50"/>
      <c r="E37" s="50"/>
      <c r="F37" s="250"/>
    </row>
    <row r="38" spans="1:7" ht="24.75" customHeight="1" thickBot="1">
      <c r="A38" s="1233"/>
      <c r="B38" s="1234"/>
      <c r="C38" s="1234"/>
      <c r="D38" s="1234"/>
      <c r="E38" s="1234"/>
      <c r="F38" s="1235"/>
    </row>
  </sheetData>
  <mergeCells count="34">
    <mergeCell ref="A1:F3"/>
    <mergeCell ref="A4:F4"/>
    <mergeCell ref="A5:F5"/>
    <mergeCell ref="A6:F6"/>
    <mergeCell ref="A7:F7"/>
    <mergeCell ref="A8:F8"/>
    <mergeCell ref="A9:F9"/>
    <mergeCell ref="A10:C10"/>
    <mergeCell ref="D10:E10"/>
    <mergeCell ref="A20:C20"/>
    <mergeCell ref="A21:F21"/>
    <mergeCell ref="A22:C22"/>
    <mergeCell ref="A23:F23"/>
    <mergeCell ref="D11:F11"/>
    <mergeCell ref="A12:F12"/>
    <mergeCell ref="A13:F13"/>
    <mergeCell ref="A14:C15"/>
    <mergeCell ref="D14:E14"/>
    <mergeCell ref="F14:F15"/>
    <mergeCell ref="A28:F28"/>
    <mergeCell ref="A35:C35"/>
    <mergeCell ref="A36:F36"/>
    <mergeCell ref="A37:C37"/>
    <mergeCell ref="A24:F24"/>
    <mergeCell ref="A25:C26"/>
    <mergeCell ref="D25:E25"/>
    <mergeCell ref="F25:F26"/>
    <mergeCell ref="A38:F38"/>
    <mergeCell ref="A29:C29"/>
    <mergeCell ref="A30:F30"/>
    <mergeCell ref="A31:F31"/>
    <mergeCell ref="A32:C33"/>
    <mergeCell ref="D32:E32"/>
    <mergeCell ref="F32:F33"/>
  </mergeCells>
  <phoneticPr fontId="5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A13" zoomScale="89" zoomScaleNormal="89" workbookViewId="0">
      <selection activeCell="D11" sqref="D11:F11"/>
    </sheetView>
  </sheetViews>
  <sheetFormatPr baseColWidth="10" defaultColWidth="11.42578125" defaultRowHeight="15"/>
  <cols>
    <col min="1" max="2" width="4.140625" style="23" customWidth="1"/>
    <col min="3" max="3" width="50.5703125" style="23" customWidth="1"/>
    <col min="4" max="4" width="17.42578125" style="40" customWidth="1"/>
    <col min="5" max="5" width="17" style="40" customWidth="1"/>
    <col min="6" max="6" width="52.28515625" style="47" customWidth="1"/>
    <col min="7" max="16384" width="11.42578125" style="23"/>
  </cols>
  <sheetData>
    <row r="1" spans="1:7" ht="26.25" customHeight="1">
      <c r="A1" s="1291"/>
      <c r="B1" s="1292"/>
      <c r="C1" s="1293"/>
      <c r="D1" s="1293"/>
      <c r="E1" s="1293"/>
      <c r="F1" s="1294"/>
    </row>
    <row r="2" spans="1:7" ht="26.25" customHeight="1">
      <c r="A2" s="1295"/>
      <c r="B2" s="1296"/>
      <c r="C2" s="1297"/>
      <c r="D2" s="1297"/>
      <c r="E2" s="1297"/>
      <c r="F2" s="1298"/>
    </row>
    <row r="3" spans="1:7" ht="26.25" customHeight="1">
      <c r="A3" s="1295"/>
      <c r="B3" s="1296"/>
      <c r="C3" s="1297"/>
      <c r="D3" s="1297"/>
      <c r="E3" s="1297"/>
      <c r="F3" s="1298"/>
    </row>
    <row r="4" spans="1:7" ht="45" customHeight="1">
      <c r="A4" s="1282" t="s">
        <v>9144</v>
      </c>
      <c r="B4" s="1269"/>
      <c r="C4" s="1283"/>
      <c r="D4" s="1283"/>
      <c r="E4" s="1283"/>
      <c r="F4" s="1284"/>
    </row>
    <row r="5" spans="1:7" ht="12" customHeight="1" thickBot="1">
      <c r="A5" s="1233"/>
      <c r="B5" s="1234"/>
      <c r="C5" s="1234"/>
      <c r="D5" s="1234"/>
      <c r="E5" s="1234"/>
      <c r="F5" s="1235"/>
    </row>
    <row r="6" spans="1:7" ht="77.25" customHeight="1">
      <c r="A6" s="1285" t="s">
        <v>9145</v>
      </c>
      <c r="B6" s="1286"/>
      <c r="C6" s="1287"/>
      <c r="D6" s="1287"/>
      <c r="E6" s="1287"/>
      <c r="F6" s="1288"/>
      <c r="G6" s="24"/>
    </row>
    <row r="7" spans="1:7" ht="12" customHeight="1" thickBot="1">
      <c r="A7" s="1233"/>
      <c r="B7" s="1234"/>
      <c r="C7" s="1234"/>
      <c r="D7" s="1234"/>
      <c r="E7" s="1234"/>
      <c r="F7" s="1235"/>
      <c r="G7" s="24"/>
    </row>
    <row r="8" spans="1:7" ht="105.75" customHeight="1" thickBot="1">
      <c r="A8" s="1260" t="s">
        <v>9146</v>
      </c>
      <c r="B8" s="1261"/>
      <c r="C8" s="1262"/>
      <c r="D8" s="1262"/>
      <c r="E8" s="1262"/>
      <c r="F8" s="1263"/>
      <c r="G8" s="24"/>
    </row>
    <row r="9" spans="1:7" ht="12" customHeight="1">
      <c r="A9" s="1264"/>
      <c r="B9" s="1265"/>
      <c r="C9" s="1265"/>
      <c r="D9" s="1265"/>
      <c r="E9" s="1265"/>
      <c r="F9" s="1266"/>
    </row>
    <row r="10" spans="1:7" ht="45" customHeight="1">
      <c r="A10" s="1267" t="s">
        <v>9060</v>
      </c>
      <c r="B10" s="1268"/>
      <c r="C10" s="1269"/>
      <c r="D10" s="1270" t="s">
        <v>9061</v>
      </c>
      <c r="E10" s="1271"/>
      <c r="F10" s="245"/>
    </row>
    <row r="11" spans="1:7" ht="45" customHeight="1">
      <c r="A11" s="25"/>
      <c r="B11" s="25"/>
      <c r="C11" s="872" t="s">
        <v>9062</v>
      </c>
      <c r="D11" s="1272" t="s">
        <v>9061</v>
      </c>
      <c r="E11" s="1272"/>
      <c r="F11" s="1272"/>
    </row>
    <row r="12" spans="1:7" ht="12" customHeight="1" thickBot="1">
      <c r="A12" s="1233"/>
      <c r="B12" s="1234"/>
      <c r="C12" s="1234"/>
      <c r="D12" s="1234"/>
      <c r="E12" s="1234"/>
      <c r="F12" s="1235"/>
    </row>
    <row r="13" spans="1:7" ht="77.25" customHeight="1" thickBot="1">
      <c r="A13" s="1253" t="s">
        <v>9147</v>
      </c>
      <c r="B13" s="1254"/>
      <c r="C13" s="1255"/>
      <c r="D13" s="1255"/>
      <c r="E13" s="1255"/>
      <c r="F13" s="1256"/>
    </row>
    <row r="14" spans="1:7" ht="45.75" customHeight="1">
      <c r="A14" s="1257" t="s">
        <v>9148</v>
      </c>
      <c r="B14" s="1258"/>
      <c r="C14" s="1259"/>
      <c r="D14" s="1247" t="s">
        <v>9065</v>
      </c>
      <c r="E14" s="1247"/>
      <c r="F14" s="1248" t="s">
        <v>9066</v>
      </c>
    </row>
    <row r="15" spans="1:7" ht="30" customHeight="1" thickBot="1">
      <c r="A15" s="1250"/>
      <c r="B15" s="1251"/>
      <c r="C15" s="1232"/>
      <c r="D15" s="274" t="s">
        <v>6179</v>
      </c>
      <c r="E15" s="274" t="s">
        <v>326</v>
      </c>
      <c r="F15" s="1290"/>
    </row>
    <row r="16" spans="1:7" ht="45" customHeight="1">
      <c r="A16" s="37">
        <v>1</v>
      </c>
      <c r="B16" s="39"/>
      <c r="C16" s="412" t="s">
        <v>9149</v>
      </c>
      <c r="D16" s="413"/>
      <c r="E16" s="413" t="s">
        <v>9068</v>
      </c>
      <c r="F16" s="412" t="s">
        <v>9150</v>
      </c>
      <c r="G16" s="247"/>
    </row>
    <row r="17" spans="1:7" ht="45" customHeight="1" thickBot="1">
      <c r="A17" s="131">
        <v>2</v>
      </c>
      <c r="B17" s="132"/>
      <c r="C17" s="412" t="s">
        <v>9151</v>
      </c>
      <c r="D17" s="413" t="s">
        <v>9068</v>
      </c>
      <c r="E17" s="413"/>
      <c r="F17" s="412" t="s">
        <v>9152</v>
      </c>
      <c r="G17" s="247"/>
    </row>
    <row r="18" spans="1:7" ht="24" customHeight="1" thickBot="1">
      <c r="A18" s="1299" t="s">
        <v>9135</v>
      </c>
      <c r="B18" s="1300"/>
      <c r="C18" s="1313"/>
      <c r="D18" s="133"/>
      <c r="E18" s="133"/>
      <c r="F18" s="252"/>
    </row>
    <row r="19" spans="1:7" ht="72.75" customHeight="1" thickBot="1">
      <c r="A19" s="1314" t="s">
        <v>9153</v>
      </c>
      <c r="B19" s="1315"/>
      <c r="C19" s="1315"/>
      <c r="D19" s="1315"/>
      <c r="E19" s="1315"/>
      <c r="F19" s="1316"/>
      <c r="G19" s="247"/>
    </row>
    <row r="20" spans="1:7" ht="23.25">
      <c r="A20" s="1240" t="s">
        <v>9154</v>
      </c>
      <c r="B20" s="1241"/>
      <c r="C20" s="1242"/>
      <c r="D20" s="1247" t="s">
        <v>9065</v>
      </c>
      <c r="E20" s="1247"/>
      <c r="F20" s="1248" t="s">
        <v>9066</v>
      </c>
    </row>
    <row r="21" spans="1:7" ht="45" customHeight="1" thickBot="1">
      <c r="A21" s="1243"/>
      <c r="B21" s="1244"/>
      <c r="C21" s="1245"/>
      <c r="D21" s="26" t="s">
        <v>6179</v>
      </c>
      <c r="E21" s="26" t="s">
        <v>326</v>
      </c>
      <c r="F21" s="1249"/>
    </row>
    <row r="22" spans="1:7" ht="30">
      <c r="A22" s="37">
        <v>1</v>
      </c>
      <c r="B22" s="39"/>
      <c r="C22" s="410" t="s">
        <v>9155</v>
      </c>
      <c r="D22" s="411" t="s">
        <v>9068</v>
      </c>
      <c r="E22" s="411"/>
      <c r="F22" s="414" t="s">
        <v>9156</v>
      </c>
    </row>
    <row r="23" spans="1:7" ht="23.25">
      <c r="A23" s="37">
        <v>2</v>
      </c>
      <c r="B23" s="39"/>
      <c r="C23" s="42"/>
      <c r="D23" s="260"/>
      <c r="E23" s="260"/>
      <c r="F23" s="248"/>
    </row>
    <row r="24" spans="1:7" ht="23.25">
      <c r="A24" s="37"/>
      <c r="B24" s="34"/>
      <c r="C24" s="42"/>
      <c r="D24" s="36"/>
      <c r="E24" s="36"/>
      <c r="F24" s="248"/>
    </row>
    <row r="25" spans="1:7" ht="24" thickBot="1">
      <c r="A25" s="1250" t="s">
        <v>9071</v>
      </c>
      <c r="B25" s="1251"/>
      <c r="C25" s="1252"/>
      <c r="D25" s="51"/>
      <c r="E25" s="51"/>
      <c r="F25" s="251"/>
    </row>
    <row r="26" spans="1:7" ht="30" customHeight="1" thickBot="1">
      <c r="A26" s="1299" t="s">
        <v>9135</v>
      </c>
      <c r="B26" s="1300"/>
      <c r="C26" s="1301"/>
      <c r="D26" s="50"/>
      <c r="E26" s="50"/>
      <c r="F26" s="250"/>
    </row>
    <row r="27" spans="1:7" ht="16.5" thickBot="1">
      <c r="A27" s="1227"/>
      <c r="B27" s="1228"/>
      <c r="C27" s="1228"/>
      <c r="D27" s="1228"/>
      <c r="E27" s="1228"/>
      <c r="F27" s="1229"/>
    </row>
  </sheetData>
  <mergeCells count="23">
    <mergeCell ref="A13:F13"/>
    <mergeCell ref="A1:F3"/>
    <mergeCell ref="A4:F4"/>
    <mergeCell ref="A5:F5"/>
    <mergeCell ref="A6:F6"/>
    <mergeCell ref="A7:F7"/>
    <mergeCell ref="A8:F8"/>
    <mergeCell ref="A9:F9"/>
    <mergeCell ref="A10:C10"/>
    <mergeCell ref="D10:E10"/>
    <mergeCell ref="D11:F11"/>
    <mergeCell ref="A12:F12"/>
    <mergeCell ref="A25:C25"/>
    <mergeCell ref="A26:C26"/>
    <mergeCell ref="A27:F27"/>
    <mergeCell ref="A14:C15"/>
    <mergeCell ref="D14:E14"/>
    <mergeCell ref="F14:F15"/>
    <mergeCell ref="A18:C18"/>
    <mergeCell ref="A19:F19"/>
    <mergeCell ref="A20:C21"/>
    <mergeCell ref="D20:E20"/>
    <mergeCell ref="F20:F21"/>
  </mergeCells>
  <phoneticPr fontId="5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N13"/>
  <sheetViews>
    <sheetView showGridLines="0" workbookViewId="0">
      <selection activeCell="A13" sqref="A13"/>
    </sheetView>
  </sheetViews>
  <sheetFormatPr baseColWidth="10" defaultColWidth="11.42578125" defaultRowHeight="15"/>
  <cols>
    <col min="1" max="1" width="7.140625" style="332" customWidth="1"/>
    <col min="2" max="2" width="38.140625" style="332" customWidth="1"/>
    <col min="3" max="3" width="16.28515625" style="332" customWidth="1"/>
    <col min="4" max="11" width="10.7109375" style="332" customWidth="1"/>
    <col min="12" max="12" width="14.5703125" style="438" customWidth="1"/>
    <col min="13" max="13" width="10.7109375" style="438" customWidth="1"/>
    <col min="14" max="16384" width="11.42578125" style="332"/>
  </cols>
  <sheetData>
    <row r="1" spans="1:14" ht="15.75" customHeight="1">
      <c r="A1" s="878" t="s">
        <v>55</v>
      </c>
      <c r="B1" s="879" t="s">
        <v>56</v>
      </c>
      <c r="C1" s="878" t="s">
        <v>57</v>
      </c>
      <c r="D1" s="878" t="s">
        <v>58</v>
      </c>
      <c r="E1" s="878"/>
      <c r="F1" s="878"/>
      <c r="G1" s="878"/>
      <c r="H1" s="878"/>
      <c r="I1" s="878"/>
      <c r="J1" s="878"/>
      <c r="K1" s="878"/>
      <c r="L1" s="878"/>
      <c r="M1" s="878"/>
    </row>
    <row r="2" spans="1:14" ht="15.75" customHeight="1">
      <c r="A2" s="878"/>
      <c r="B2" s="879"/>
      <c r="C2" s="878"/>
      <c r="D2" s="879" t="s">
        <v>59</v>
      </c>
      <c r="E2" s="879"/>
      <c r="F2" s="879" t="s">
        <v>60</v>
      </c>
      <c r="G2" s="879"/>
      <c r="H2" s="879" t="s">
        <v>61</v>
      </c>
      <c r="I2" s="879"/>
      <c r="J2" s="879" t="s">
        <v>62</v>
      </c>
      <c r="K2" s="879"/>
      <c r="L2" s="879" t="s">
        <v>63</v>
      </c>
      <c r="M2" s="879"/>
    </row>
    <row r="3" spans="1:14">
      <c r="A3" s="878"/>
      <c r="B3" s="879"/>
      <c r="C3" s="878"/>
      <c r="D3" s="820" t="s">
        <v>64</v>
      </c>
      <c r="E3" s="820" t="s">
        <v>65</v>
      </c>
      <c r="F3" s="820" t="s">
        <v>64</v>
      </c>
      <c r="G3" s="820" t="s">
        <v>65</v>
      </c>
      <c r="H3" s="820" t="s">
        <v>64</v>
      </c>
      <c r="I3" s="820" t="s">
        <v>65</v>
      </c>
      <c r="J3" s="820" t="s">
        <v>64</v>
      </c>
      <c r="K3" s="820" t="s">
        <v>65</v>
      </c>
      <c r="L3" s="820" t="s">
        <v>64</v>
      </c>
      <c r="M3" s="820" t="s">
        <v>65</v>
      </c>
    </row>
    <row r="4" spans="1:14" s="435" customFormat="1" ht="20.100000000000001" customHeight="1">
      <c r="A4" s="432">
        <v>2018</v>
      </c>
      <c r="B4" s="284" t="s">
        <v>66</v>
      </c>
      <c r="C4" s="433"/>
      <c r="D4" s="432">
        <v>3</v>
      </c>
      <c r="E4" s="432"/>
      <c r="F4" s="432"/>
      <c r="G4" s="432"/>
      <c r="H4" s="432"/>
      <c r="I4" s="432"/>
      <c r="J4" s="432"/>
      <c r="K4" s="432"/>
      <c r="L4" s="434">
        <f>+D4+F4+H4+J4</f>
        <v>3</v>
      </c>
      <c r="M4" s="434">
        <f>+E4+G4+I4+K4</f>
        <v>0</v>
      </c>
    </row>
    <row r="5" spans="1:14" s="435" customFormat="1" ht="20.100000000000001" customHeight="1">
      <c r="A5" s="432">
        <v>2018</v>
      </c>
      <c r="B5" s="284" t="s">
        <v>66</v>
      </c>
      <c r="C5" s="433"/>
      <c r="D5" s="432">
        <v>4</v>
      </c>
      <c r="E5" s="432"/>
      <c r="F5" s="432">
        <v>2</v>
      </c>
      <c r="G5" s="432"/>
      <c r="H5" s="432">
        <v>1</v>
      </c>
      <c r="I5" s="432"/>
      <c r="J5" s="432">
        <v>1</v>
      </c>
      <c r="K5" s="432"/>
      <c r="L5" s="434">
        <f t="shared" ref="L5:M8" si="0">+D5+F5+H5+J5</f>
        <v>8</v>
      </c>
      <c r="M5" s="434">
        <f t="shared" si="0"/>
        <v>0</v>
      </c>
    </row>
    <row r="6" spans="1:14" s="435" customFormat="1" ht="20.100000000000001" customHeight="1">
      <c r="A6" s="432">
        <v>2019</v>
      </c>
      <c r="B6" s="284" t="s">
        <v>67</v>
      </c>
      <c r="C6" s="433"/>
      <c r="D6" s="432">
        <v>11</v>
      </c>
      <c r="E6" s="432"/>
      <c r="F6" s="432">
        <v>3</v>
      </c>
      <c r="G6" s="432"/>
      <c r="H6" s="432"/>
      <c r="I6" s="432"/>
      <c r="J6" s="432">
        <v>1</v>
      </c>
      <c r="K6" s="432"/>
      <c r="L6" s="434">
        <f t="shared" si="0"/>
        <v>15</v>
      </c>
      <c r="M6" s="434">
        <f t="shared" si="0"/>
        <v>0</v>
      </c>
    </row>
    <row r="7" spans="1:14" s="435" customFormat="1" ht="20.100000000000001" customHeight="1">
      <c r="A7" s="432">
        <v>2019</v>
      </c>
      <c r="B7" s="284" t="s">
        <v>66</v>
      </c>
      <c r="C7" s="433"/>
      <c r="D7" s="432">
        <v>5</v>
      </c>
      <c r="E7" s="432"/>
      <c r="F7" s="432">
        <v>2</v>
      </c>
      <c r="G7" s="432"/>
      <c r="H7" s="432"/>
      <c r="I7" s="432"/>
      <c r="J7" s="432">
        <v>2</v>
      </c>
      <c r="K7" s="432"/>
      <c r="L7" s="434">
        <f t="shared" si="0"/>
        <v>9</v>
      </c>
      <c r="M7" s="434">
        <f t="shared" si="0"/>
        <v>0</v>
      </c>
    </row>
    <row r="8" spans="1:14" s="435" customFormat="1" ht="20.100000000000001" customHeight="1">
      <c r="A8" s="432">
        <v>2019</v>
      </c>
      <c r="B8" s="284" t="s">
        <v>66</v>
      </c>
      <c r="C8" s="433"/>
      <c r="D8" s="432">
        <v>1</v>
      </c>
      <c r="E8" s="432"/>
      <c r="F8" s="432"/>
      <c r="G8" s="432"/>
      <c r="H8" s="432"/>
      <c r="I8" s="432"/>
      <c r="J8" s="432"/>
      <c r="K8" s="432"/>
      <c r="L8" s="434">
        <f t="shared" si="0"/>
        <v>1</v>
      </c>
      <c r="M8" s="434">
        <f t="shared" si="0"/>
        <v>0</v>
      </c>
    </row>
    <row r="9" spans="1:14" s="437" customFormat="1" ht="20.100000000000001" customHeight="1">
      <c r="A9" s="434"/>
      <c r="B9" s="434" t="s">
        <v>68</v>
      </c>
      <c r="C9" s="436"/>
      <c r="D9" s="434">
        <f t="shared" ref="D9:M9" si="1">SUM(D4:D8)</f>
        <v>24</v>
      </c>
      <c r="E9" s="434">
        <f t="shared" si="1"/>
        <v>0</v>
      </c>
      <c r="F9" s="434">
        <f t="shared" si="1"/>
        <v>7</v>
      </c>
      <c r="G9" s="434">
        <f t="shared" si="1"/>
        <v>0</v>
      </c>
      <c r="H9" s="434">
        <f t="shared" si="1"/>
        <v>1</v>
      </c>
      <c r="I9" s="434">
        <f t="shared" si="1"/>
        <v>0</v>
      </c>
      <c r="J9" s="434">
        <f t="shared" si="1"/>
        <v>4</v>
      </c>
      <c r="K9" s="434">
        <f t="shared" si="1"/>
        <v>0</v>
      </c>
      <c r="L9" s="434">
        <f t="shared" si="1"/>
        <v>36</v>
      </c>
      <c r="M9" s="434">
        <f t="shared" si="1"/>
        <v>0</v>
      </c>
      <c r="N9" s="435"/>
    </row>
    <row r="12" spans="1:14">
      <c r="A12" s="332" t="s">
        <v>69</v>
      </c>
    </row>
    <row r="13" spans="1:14">
      <c r="A13" s="332" t="s">
        <v>70</v>
      </c>
    </row>
  </sheetData>
  <sheetProtection selectLockedCells="1" selectUnlockedCells="1"/>
  <mergeCells count="9">
    <mergeCell ref="A1:A3"/>
    <mergeCell ref="B1:B3"/>
    <mergeCell ref="C1:C3"/>
    <mergeCell ref="D1:M1"/>
    <mergeCell ref="D2:E2"/>
    <mergeCell ref="F2:G2"/>
    <mergeCell ref="H2:I2"/>
    <mergeCell ref="J2:K2"/>
    <mergeCell ref="L2:M2"/>
  </mergeCells>
  <phoneticPr fontId="54" type="noConversion"/>
  <printOptions horizontalCentered="1" verticalCentered="1"/>
  <pageMargins left="0" right="0" top="0.74803149606299213" bottom="0.74803149606299213" header="0.51181102362204722" footer="0.51181102362204722"/>
  <pageSetup scale="78"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O53"/>
  <sheetViews>
    <sheetView topLeftCell="F50" zoomScaleNormal="100" workbookViewId="0">
      <selection activeCell="I53" sqref="I53"/>
    </sheetView>
  </sheetViews>
  <sheetFormatPr baseColWidth="10" defaultColWidth="9.140625" defaultRowHeight="15"/>
  <cols>
    <col min="1" max="2" width="11.42578125" customWidth="1"/>
    <col min="3" max="3" width="15.5703125" customWidth="1"/>
    <col min="4" max="4" width="33.7109375" bestFit="1" customWidth="1"/>
    <col min="5" max="5" width="44.85546875" bestFit="1" customWidth="1"/>
    <col min="6" max="6" width="23.85546875" customWidth="1"/>
    <col min="7" max="7" width="20.7109375" bestFit="1" customWidth="1"/>
    <col min="8" max="8" width="15.7109375" bestFit="1" customWidth="1"/>
    <col min="9" max="9" width="20.42578125" bestFit="1" customWidth="1"/>
    <col min="10" max="10" width="23.42578125" bestFit="1" customWidth="1"/>
    <col min="11" max="11" width="24.42578125" bestFit="1" customWidth="1"/>
    <col min="12" max="12" width="11.42578125" customWidth="1"/>
    <col min="13" max="13" width="18.7109375" bestFit="1" customWidth="1"/>
    <col min="14" max="14" width="15.5703125" bestFit="1" customWidth="1"/>
    <col min="15" max="15" width="23" bestFit="1" customWidth="1"/>
    <col min="16" max="256" width="11.42578125" customWidth="1"/>
  </cols>
  <sheetData>
    <row r="1" spans="1:15">
      <c r="A1" s="146"/>
      <c r="B1" s="821" t="s">
        <v>71</v>
      </c>
      <c r="C1" s="821">
        <v>70</v>
      </c>
      <c r="D1" s="880" t="s">
        <v>72</v>
      </c>
      <c r="E1" s="881"/>
      <c r="F1" s="881"/>
      <c r="G1" s="881"/>
      <c r="H1" s="146"/>
      <c r="I1" s="146"/>
      <c r="J1" s="146"/>
      <c r="K1" s="146"/>
      <c r="L1" s="146"/>
      <c r="M1" s="146"/>
      <c r="N1" s="146"/>
      <c r="O1" s="146"/>
    </row>
    <row r="2" spans="1:15">
      <c r="A2" s="146"/>
      <c r="B2" s="821" t="s">
        <v>73</v>
      </c>
      <c r="C2" s="821">
        <v>14251</v>
      </c>
      <c r="D2" s="880" t="s">
        <v>74</v>
      </c>
      <c r="E2" s="881"/>
      <c r="F2" s="881"/>
      <c r="G2" s="881"/>
      <c r="H2" s="146"/>
      <c r="I2" s="146"/>
      <c r="J2" s="146"/>
      <c r="K2" s="146"/>
      <c r="L2" s="146"/>
      <c r="M2" s="146"/>
      <c r="N2" s="146"/>
      <c r="O2" s="146"/>
    </row>
    <row r="3" spans="1:15">
      <c r="A3" s="146"/>
      <c r="B3" s="821" t="s">
        <v>75</v>
      </c>
      <c r="C3" s="821">
        <v>1</v>
      </c>
      <c r="D3" s="146"/>
      <c r="E3" s="146"/>
      <c r="F3" s="146"/>
      <c r="G3" s="146"/>
      <c r="H3" s="146"/>
      <c r="I3" s="146"/>
      <c r="J3" s="146"/>
      <c r="K3" s="146"/>
      <c r="L3" s="146"/>
      <c r="M3" s="146"/>
      <c r="N3" s="146"/>
      <c r="O3" s="146"/>
    </row>
    <row r="4" spans="1:15">
      <c r="A4" s="146"/>
      <c r="B4" s="821" t="s">
        <v>76</v>
      </c>
      <c r="C4" s="506">
        <v>12</v>
      </c>
      <c r="D4" s="146"/>
      <c r="E4" s="146"/>
      <c r="F4" s="146"/>
      <c r="G4" s="146"/>
      <c r="H4" s="146"/>
      <c r="I4" s="146"/>
      <c r="J4" s="146"/>
      <c r="K4" s="146"/>
      <c r="L4" s="146"/>
      <c r="M4" s="146"/>
      <c r="N4" s="146"/>
      <c r="O4" s="146"/>
    </row>
    <row r="5" spans="1:15">
      <c r="A5" s="146"/>
      <c r="B5" s="821" t="s">
        <v>77</v>
      </c>
      <c r="C5" s="507">
        <v>43830</v>
      </c>
      <c r="D5" s="146"/>
      <c r="E5" s="146"/>
      <c r="F5" s="146"/>
      <c r="G5" s="146"/>
      <c r="H5" s="146"/>
      <c r="I5" s="146"/>
      <c r="J5" s="146"/>
      <c r="K5" s="146"/>
      <c r="L5" s="146"/>
      <c r="M5" s="146"/>
      <c r="N5" s="146"/>
      <c r="O5" s="146"/>
    </row>
    <row r="6" spans="1:15">
      <c r="A6" s="146"/>
      <c r="B6" s="821" t="s">
        <v>78</v>
      </c>
      <c r="C6" s="506">
        <v>12</v>
      </c>
      <c r="D6" s="506" t="s">
        <v>79</v>
      </c>
      <c r="E6" s="146"/>
      <c r="F6" s="146"/>
      <c r="G6" s="146"/>
      <c r="H6" s="146"/>
      <c r="I6" s="146"/>
      <c r="J6" s="146"/>
      <c r="K6" s="146"/>
      <c r="L6" s="146"/>
      <c r="M6" s="146"/>
      <c r="N6" s="146"/>
      <c r="O6" s="146"/>
    </row>
    <row r="8" spans="1:15">
      <c r="A8" s="821" t="s">
        <v>80</v>
      </c>
      <c r="B8" s="880" t="s">
        <v>81</v>
      </c>
      <c r="C8" s="881"/>
      <c r="D8" s="881"/>
      <c r="E8" s="881"/>
      <c r="F8" s="881"/>
      <c r="G8" s="881"/>
      <c r="H8" s="881"/>
      <c r="I8" s="881"/>
      <c r="J8" s="881"/>
      <c r="K8" s="881"/>
      <c r="L8" s="881"/>
      <c r="M8" s="881"/>
      <c r="N8" s="881"/>
      <c r="O8" s="881"/>
    </row>
    <row r="9" spans="1:15">
      <c r="A9" s="146"/>
      <c r="B9" s="146"/>
      <c r="C9" s="821">
        <v>4</v>
      </c>
      <c r="D9" s="821">
        <v>8</v>
      </c>
      <c r="E9" s="821">
        <v>20</v>
      </c>
      <c r="F9" s="821">
        <v>24</v>
      </c>
      <c r="G9" s="821">
        <v>28</v>
      </c>
      <c r="H9" s="821">
        <v>32</v>
      </c>
      <c r="I9" s="821">
        <v>36</v>
      </c>
      <c r="J9" s="821">
        <v>44</v>
      </c>
      <c r="K9" s="821">
        <v>48</v>
      </c>
      <c r="L9" s="821">
        <v>60</v>
      </c>
      <c r="M9" s="821">
        <v>64</v>
      </c>
      <c r="N9" s="821">
        <v>68</v>
      </c>
      <c r="O9" s="821">
        <v>72</v>
      </c>
    </row>
    <row r="10" spans="1:15">
      <c r="A10" s="146"/>
      <c r="B10" s="146"/>
      <c r="C10" s="139" t="s">
        <v>82</v>
      </c>
      <c r="D10" s="139" t="s">
        <v>83</v>
      </c>
      <c r="E10" s="139" t="s">
        <v>84</v>
      </c>
      <c r="F10" s="139" t="s">
        <v>85</v>
      </c>
      <c r="G10" s="139" t="s">
        <v>86</v>
      </c>
      <c r="H10" s="139" t="s">
        <v>87</v>
      </c>
      <c r="I10" s="139" t="s">
        <v>88</v>
      </c>
      <c r="J10" s="139" t="s">
        <v>89</v>
      </c>
      <c r="K10" s="139" t="s">
        <v>90</v>
      </c>
      <c r="L10" s="139" t="s">
        <v>91</v>
      </c>
      <c r="M10" s="139" t="s">
        <v>92</v>
      </c>
      <c r="N10" s="139" t="s">
        <v>93</v>
      </c>
      <c r="O10" s="139" t="s">
        <v>94</v>
      </c>
    </row>
    <row r="11" spans="1:15" ht="108">
      <c r="A11" s="821">
        <v>1</v>
      </c>
      <c r="B11" s="146" t="s">
        <v>95</v>
      </c>
      <c r="C11" s="140" t="s">
        <v>96</v>
      </c>
      <c r="D11" s="141">
        <v>2018</v>
      </c>
      <c r="E11" s="141">
        <v>128</v>
      </c>
      <c r="F11" s="141" t="s">
        <v>97</v>
      </c>
      <c r="G11" s="142" t="s">
        <v>98</v>
      </c>
      <c r="H11" s="141">
        <v>1</v>
      </c>
      <c r="I11" s="142" t="s">
        <v>99</v>
      </c>
      <c r="J11" s="142" t="s">
        <v>100</v>
      </c>
      <c r="K11" s="142" t="s">
        <v>101</v>
      </c>
      <c r="L11" s="142">
        <v>100</v>
      </c>
      <c r="M11" s="142" t="s">
        <v>102</v>
      </c>
      <c r="N11" s="142" t="s">
        <v>103</v>
      </c>
      <c r="O11" s="142" t="s">
        <v>104</v>
      </c>
    </row>
    <row r="12" spans="1:15" ht="81">
      <c r="A12" s="821"/>
      <c r="B12" s="146"/>
      <c r="C12" s="140" t="s">
        <v>96</v>
      </c>
      <c r="D12" s="141">
        <v>2018</v>
      </c>
      <c r="E12" s="141">
        <v>128</v>
      </c>
      <c r="F12" s="141" t="s">
        <v>97</v>
      </c>
      <c r="G12" s="142" t="s">
        <v>98</v>
      </c>
      <c r="H12" s="141">
        <v>2</v>
      </c>
      <c r="I12" s="142" t="s">
        <v>105</v>
      </c>
      <c r="J12" s="142" t="s">
        <v>106</v>
      </c>
      <c r="K12" s="142" t="s">
        <v>107</v>
      </c>
      <c r="L12" s="142">
        <v>100</v>
      </c>
      <c r="M12" s="142" t="s">
        <v>102</v>
      </c>
      <c r="N12" s="142" t="s">
        <v>103</v>
      </c>
      <c r="O12" s="142" t="s">
        <v>108</v>
      </c>
    </row>
    <row r="13" spans="1:15" ht="135">
      <c r="A13" s="821"/>
      <c r="B13" s="146"/>
      <c r="C13" s="140" t="s">
        <v>96</v>
      </c>
      <c r="D13" s="141">
        <v>2018</v>
      </c>
      <c r="E13" s="141">
        <v>148</v>
      </c>
      <c r="F13" s="141" t="s">
        <v>109</v>
      </c>
      <c r="G13" s="142" t="s">
        <v>110</v>
      </c>
      <c r="H13" s="141">
        <v>1</v>
      </c>
      <c r="I13" s="142" t="s">
        <v>111</v>
      </c>
      <c r="J13" s="142" t="s">
        <v>112</v>
      </c>
      <c r="K13" s="142" t="s">
        <v>113</v>
      </c>
      <c r="L13" s="142">
        <v>100</v>
      </c>
      <c r="M13" s="142" t="s">
        <v>114</v>
      </c>
      <c r="N13" s="142" t="s">
        <v>115</v>
      </c>
      <c r="O13" s="142" t="s">
        <v>108</v>
      </c>
    </row>
    <row r="14" spans="1:15" ht="198">
      <c r="A14" s="821"/>
      <c r="B14" s="146"/>
      <c r="C14" s="140" t="s">
        <v>96</v>
      </c>
      <c r="D14" s="141">
        <v>2018</v>
      </c>
      <c r="E14" s="141">
        <v>148</v>
      </c>
      <c r="F14" s="141" t="s">
        <v>109</v>
      </c>
      <c r="G14" s="142" t="s">
        <v>110</v>
      </c>
      <c r="H14" s="141">
        <v>2</v>
      </c>
      <c r="I14" s="142" t="s">
        <v>116</v>
      </c>
      <c r="J14" s="142" t="s">
        <v>117</v>
      </c>
      <c r="K14" s="142" t="s">
        <v>118</v>
      </c>
      <c r="L14" s="142">
        <v>100</v>
      </c>
      <c r="M14" s="142" t="s">
        <v>119</v>
      </c>
      <c r="N14" s="142" t="s">
        <v>115</v>
      </c>
      <c r="O14" s="142" t="s">
        <v>108</v>
      </c>
    </row>
    <row r="15" spans="1:15" ht="135">
      <c r="A15" s="821"/>
      <c r="B15" s="146"/>
      <c r="C15" s="140" t="s">
        <v>96</v>
      </c>
      <c r="D15" s="141">
        <v>2018</v>
      </c>
      <c r="E15" s="141">
        <v>148</v>
      </c>
      <c r="F15" s="141" t="s">
        <v>109</v>
      </c>
      <c r="G15" s="142" t="s">
        <v>110</v>
      </c>
      <c r="H15" s="141">
        <v>3</v>
      </c>
      <c r="I15" s="142" t="s">
        <v>120</v>
      </c>
      <c r="J15" s="142" t="s">
        <v>121</v>
      </c>
      <c r="K15" s="142" t="s">
        <v>122</v>
      </c>
      <c r="L15" s="142">
        <v>100</v>
      </c>
      <c r="M15" s="142" t="s">
        <v>119</v>
      </c>
      <c r="N15" s="142" t="s">
        <v>115</v>
      </c>
      <c r="O15" s="142" t="s">
        <v>108</v>
      </c>
    </row>
    <row r="16" spans="1:15" ht="72">
      <c r="A16" s="821"/>
      <c r="B16" s="146"/>
      <c r="C16" s="140" t="s">
        <v>96</v>
      </c>
      <c r="D16" s="141">
        <v>2018</v>
      </c>
      <c r="E16" s="141">
        <v>148</v>
      </c>
      <c r="F16" s="141" t="s">
        <v>123</v>
      </c>
      <c r="G16" s="142" t="s">
        <v>124</v>
      </c>
      <c r="H16" s="141">
        <v>1</v>
      </c>
      <c r="I16" s="142" t="s">
        <v>125</v>
      </c>
      <c r="J16" s="142" t="s">
        <v>112</v>
      </c>
      <c r="K16" s="142" t="s">
        <v>113</v>
      </c>
      <c r="L16" s="142">
        <v>100</v>
      </c>
      <c r="M16" s="142" t="s">
        <v>114</v>
      </c>
      <c r="N16" s="142" t="s">
        <v>115</v>
      </c>
      <c r="O16" s="142" t="s">
        <v>108</v>
      </c>
    </row>
    <row r="17" spans="1:15" ht="72">
      <c r="A17" s="821"/>
      <c r="B17" s="146"/>
      <c r="C17" s="140" t="s">
        <v>96</v>
      </c>
      <c r="D17" s="141">
        <v>2018</v>
      </c>
      <c r="E17" s="141">
        <v>148</v>
      </c>
      <c r="F17" s="141" t="s">
        <v>123</v>
      </c>
      <c r="G17" s="142" t="s">
        <v>124</v>
      </c>
      <c r="H17" s="141">
        <v>2</v>
      </c>
      <c r="I17" s="142" t="s">
        <v>126</v>
      </c>
      <c r="J17" s="142" t="s">
        <v>127</v>
      </c>
      <c r="K17" s="142" t="s">
        <v>113</v>
      </c>
      <c r="L17" s="142">
        <v>100</v>
      </c>
      <c r="M17" s="142" t="s">
        <v>119</v>
      </c>
      <c r="N17" s="142" t="s">
        <v>115</v>
      </c>
      <c r="O17" s="142" t="s">
        <v>128</v>
      </c>
    </row>
    <row r="18" spans="1:15" ht="90">
      <c r="A18" s="821"/>
      <c r="B18" s="146"/>
      <c r="C18" s="140" t="s">
        <v>96</v>
      </c>
      <c r="D18" s="141">
        <v>2018</v>
      </c>
      <c r="E18" s="141">
        <v>148</v>
      </c>
      <c r="F18" s="141" t="s">
        <v>129</v>
      </c>
      <c r="G18" s="142" t="s">
        <v>130</v>
      </c>
      <c r="H18" s="141">
        <v>1</v>
      </c>
      <c r="I18" s="142" t="s">
        <v>125</v>
      </c>
      <c r="J18" s="142" t="s">
        <v>112</v>
      </c>
      <c r="K18" s="142" t="s">
        <v>113</v>
      </c>
      <c r="L18" s="142">
        <v>100</v>
      </c>
      <c r="M18" s="142" t="s">
        <v>114</v>
      </c>
      <c r="N18" s="142" t="s">
        <v>115</v>
      </c>
      <c r="O18" s="142" t="s">
        <v>108</v>
      </c>
    </row>
    <row r="19" spans="1:15" ht="117">
      <c r="A19" s="821"/>
      <c r="B19" s="146"/>
      <c r="C19" s="140" t="s">
        <v>96</v>
      </c>
      <c r="D19" s="141">
        <v>2018</v>
      </c>
      <c r="E19" s="141">
        <v>148</v>
      </c>
      <c r="F19" s="141" t="s">
        <v>131</v>
      </c>
      <c r="G19" s="142" t="s">
        <v>132</v>
      </c>
      <c r="H19" s="141">
        <v>1</v>
      </c>
      <c r="I19" s="142" t="s">
        <v>133</v>
      </c>
      <c r="J19" s="142" t="s">
        <v>134</v>
      </c>
      <c r="K19" s="142" t="s">
        <v>135</v>
      </c>
      <c r="L19" s="142">
        <v>100</v>
      </c>
      <c r="M19" s="142" t="s">
        <v>136</v>
      </c>
      <c r="N19" s="142" t="s">
        <v>115</v>
      </c>
      <c r="O19" s="142" t="s">
        <v>137</v>
      </c>
    </row>
    <row r="20" spans="1:15" ht="81">
      <c r="A20" s="821"/>
      <c r="B20" s="146"/>
      <c r="C20" s="140" t="s">
        <v>96</v>
      </c>
      <c r="D20" s="141">
        <v>2018</v>
      </c>
      <c r="E20" s="141">
        <v>148</v>
      </c>
      <c r="F20" s="141" t="s">
        <v>131</v>
      </c>
      <c r="G20" s="142" t="s">
        <v>132</v>
      </c>
      <c r="H20" s="141">
        <v>2</v>
      </c>
      <c r="I20" s="142" t="s">
        <v>125</v>
      </c>
      <c r="J20" s="142" t="s">
        <v>112</v>
      </c>
      <c r="K20" s="142" t="s">
        <v>113</v>
      </c>
      <c r="L20" s="142">
        <v>100</v>
      </c>
      <c r="M20" s="142" t="s">
        <v>114</v>
      </c>
      <c r="N20" s="142" t="s">
        <v>115</v>
      </c>
      <c r="O20" s="142" t="s">
        <v>108</v>
      </c>
    </row>
    <row r="21" spans="1:15" ht="90">
      <c r="A21" s="821"/>
      <c r="B21" s="146"/>
      <c r="C21" s="140" t="s">
        <v>96</v>
      </c>
      <c r="D21" s="141">
        <v>2018</v>
      </c>
      <c r="E21" s="141">
        <v>148</v>
      </c>
      <c r="F21" s="141" t="s">
        <v>131</v>
      </c>
      <c r="G21" s="142" t="s">
        <v>132</v>
      </c>
      <c r="H21" s="141">
        <v>3</v>
      </c>
      <c r="I21" s="142" t="s">
        <v>138</v>
      </c>
      <c r="J21" s="142" t="s">
        <v>139</v>
      </c>
      <c r="K21" s="142" t="s">
        <v>140</v>
      </c>
      <c r="L21" s="142">
        <v>100</v>
      </c>
      <c r="M21" s="142" t="s">
        <v>136</v>
      </c>
      <c r="N21" s="142" t="s">
        <v>115</v>
      </c>
      <c r="O21" s="142" t="s">
        <v>137</v>
      </c>
    </row>
    <row r="22" spans="1:15" ht="198">
      <c r="A22" s="821"/>
      <c r="B22" s="146"/>
      <c r="C22" s="140" t="s">
        <v>96</v>
      </c>
      <c r="D22" s="141">
        <v>2019</v>
      </c>
      <c r="E22" s="141">
        <v>82</v>
      </c>
      <c r="F22" s="141" t="s">
        <v>141</v>
      </c>
      <c r="G22" s="142" t="s">
        <v>142</v>
      </c>
      <c r="H22" s="141">
        <v>1</v>
      </c>
      <c r="I22" s="142" t="s">
        <v>143</v>
      </c>
      <c r="J22" s="142" t="s">
        <v>144</v>
      </c>
      <c r="K22" s="142" t="s">
        <v>145</v>
      </c>
      <c r="L22" s="142">
        <v>100</v>
      </c>
      <c r="M22" s="142" t="s">
        <v>146</v>
      </c>
      <c r="N22" s="142" t="s">
        <v>147</v>
      </c>
      <c r="O22" s="142" t="s">
        <v>148</v>
      </c>
    </row>
    <row r="23" spans="1:15" ht="198">
      <c r="A23" s="821"/>
      <c r="B23" s="146"/>
      <c r="C23" s="140" t="s">
        <v>96</v>
      </c>
      <c r="D23" s="141">
        <v>2019</v>
      </c>
      <c r="E23" s="141">
        <v>82</v>
      </c>
      <c r="F23" s="141" t="s">
        <v>141</v>
      </c>
      <c r="G23" s="142" t="s">
        <v>142</v>
      </c>
      <c r="H23" s="141">
        <v>2</v>
      </c>
      <c r="I23" s="142" t="s">
        <v>149</v>
      </c>
      <c r="J23" s="142" t="s">
        <v>150</v>
      </c>
      <c r="K23" s="142" t="s">
        <v>151</v>
      </c>
      <c r="L23" s="142">
        <v>100</v>
      </c>
      <c r="M23" s="142" t="s">
        <v>146</v>
      </c>
      <c r="N23" s="142" t="s">
        <v>147</v>
      </c>
      <c r="O23" s="142" t="s">
        <v>148</v>
      </c>
    </row>
    <row r="24" spans="1:15" ht="216">
      <c r="A24" s="821"/>
      <c r="B24" s="146"/>
      <c r="C24" s="140" t="s">
        <v>96</v>
      </c>
      <c r="D24" s="141">
        <v>2019</v>
      </c>
      <c r="E24" s="141">
        <v>82</v>
      </c>
      <c r="F24" s="141" t="s">
        <v>152</v>
      </c>
      <c r="G24" s="142" t="s">
        <v>153</v>
      </c>
      <c r="H24" s="141">
        <v>1</v>
      </c>
      <c r="I24" s="142" t="s">
        <v>154</v>
      </c>
      <c r="J24" s="142" t="s">
        <v>155</v>
      </c>
      <c r="K24" s="142" t="s">
        <v>156</v>
      </c>
      <c r="L24" s="142">
        <v>100</v>
      </c>
      <c r="M24" s="142" t="s">
        <v>157</v>
      </c>
      <c r="N24" s="142" t="s">
        <v>147</v>
      </c>
      <c r="O24" s="142" t="s">
        <v>148</v>
      </c>
    </row>
    <row r="25" spans="1:15" ht="216">
      <c r="A25" s="821"/>
      <c r="B25" s="146"/>
      <c r="C25" s="140" t="s">
        <v>96</v>
      </c>
      <c r="D25" s="141">
        <v>2019</v>
      </c>
      <c r="E25" s="141">
        <v>82</v>
      </c>
      <c r="F25" s="141" t="s">
        <v>152</v>
      </c>
      <c r="G25" s="142" t="s">
        <v>153</v>
      </c>
      <c r="H25" s="141">
        <v>2</v>
      </c>
      <c r="I25" s="142" t="s">
        <v>158</v>
      </c>
      <c r="J25" s="142" t="s">
        <v>159</v>
      </c>
      <c r="K25" s="142" t="s">
        <v>160</v>
      </c>
      <c r="L25" s="142">
        <v>100</v>
      </c>
      <c r="M25" s="142" t="s">
        <v>157</v>
      </c>
      <c r="N25" s="142" t="s">
        <v>147</v>
      </c>
      <c r="O25" s="142" t="s">
        <v>148</v>
      </c>
    </row>
    <row r="26" spans="1:15" ht="225">
      <c r="A26" s="821"/>
      <c r="B26" s="146"/>
      <c r="C26" s="140" t="s">
        <v>96</v>
      </c>
      <c r="D26" s="141">
        <v>2019</v>
      </c>
      <c r="E26" s="141">
        <v>82</v>
      </c>
      <c r="F26" s="141" t="s">
        <v>161</v>
      </c>
      <c r="G26" s="142" t="s">
        <v>162</v>
      </c>
      <c r="H26" s="141">
        <v>1</v>
      </c>
      <c r="I26" s="142" t="s">
        <v>163</v>
      </c>
      <c r="J26" s="142" t="s">
        <v>164</v>
      </c>
      <c r="K26" s="142" t="s">
        <v>165</v>
      </c>
      <c r="L26" s="142">
        <v>100</v>
      </c>
      <c r="M26" s="142" t="s">
        <v>166</v>
      </c>
      <c r="N26" s="142" t="s">
        <v>147</v>
      </c>
      <c r="O26" s="142" t="s">
        <v>148</v>
      </c>
    </row>
    <row r="27" spans="1:15" ht="225">
      <c r="A27" s="821"/>
      <c r="B27" s="146"/>
      <c r="C27" s="140" t="s">
        <v>96</v>
      </c>
      <c r="D27" s="141">
        <v>2019</v>
      </c>
      <c r="E27" s="141">
        <v>82</v>
      </c>
      <c r="F27" s="141" t="s">
        <v>161</v>
      </c>
      <c r="G27" s="142" t="s">
        <v>162</v>
      </c>
      <c r="H27" s="141">
        <v>2</v>
      </c>
      <c r="I27" s="142" t="s">
        <v>167</v>
      </c>
      <c r="J27" s="142" t="s">
        <v>168</v>
      </c>
      <c r="K27" s="142" t="s">
        <v>169</v>
      </c>
      <c r="L27" s="142">
        <v>100</v>
      </c>
      <c r="M27" s="142" t="s">
        <v>146</v>
      </c>
      <c r="N27" s="142" t="s">
        <v>147</v>
      </c>
      <c r="O27" s="142" t="s">
        <v>148</v>
      </c>
    </row>
    <row r="28" spans="1:15" ht="99">
      <c r="A28" s="821"/>
      <c r="B28" s="146"/>
      <c r="C28" s="140" t="s">
        <v>96</v>
      </c>
      <c r="D28" s="141">
        <v>2019</v>
      </c>
      <c r="E28" s="141">
        <v>82</v>
      </c>
      <c r="F28" s="141" t="s">
        <v>170</v>
      </c>
      <c r="G28" s="142" t="s">
        <v>171</v>
      </c>
      <c r="H28" s="141">
        <v>1</v>
      </c>
      <c r="I28" s="142" t="s">
        <v>172</v>
      </c>
      <c r="J28" s="142" t="s">
        <v>173</v>
      </c>
      <c r="K28" s="142" t="s">
        <v>174</v>
      </c>
      <c r="L28" s="142">
        <v>100</v>
      </c>
      <c r="M28" s="142" t="s">
        <v>175</v>
      </c>
      <c r="N28" s="142" t="s">
        <v>147</v>
      </c>
      <c r="O28" s="142" t="s">
        <v>148</v>
      </c>
    </row>
    <row r="29" spans="1:15" ht="99">
      <c r="A29" s="821"/>
      <c r="B29" s="146"/>
      <c r="C29" s="140" t="s">
        <v>96</v>
      </c>
      <c r="D29" s="141">
        <v>2019</v>
      </c>
      <c r="E29" s="141">
        <v>82</v>
      </c>
      <c r="F29" s="141" t="s">
        <v>170</v>
      </c>
      <c r="G29" s="142" t="s">
        <v>171</v>
      </c>
      <c r="H29" s="141">
        <v>2</v>
      </c>
      <c r="I29" s="142" t="s">
        <v>163</v>
      </c>
      <c r="J29" s="142" t="s">
        <v>164</v>
      </c>
      <c r="K29" s="142" t="s">
        <v>165</v>
      </c>
      <c r="L29" s="142">
        <v>100</v>
      </c>
      <c r="M29" s="142" t="s">
        <v>166</v>
      </c>
      <c r="N29" s="142" t="s">
        <v>147</v>
      </c>
      <c r="O29" s="142" t="s">
        <v>148</v>
      </c>
    </row>
    <row r="30" spans="1:15" ht="207">
      <c r="A30" s="821"/>
      <c r="B30" s="146"/>
      <c r="C30" s="140" t="s">
        <v>96</v>
      </c>
      <c r="D30" s="141">
        <v>2019</v>
      </c>
      <c r="E30" s="141">
        <v>82</v>
      </c>
      <c r="F30" s="141" t="s">
        <v>176</v>
      </c>
      <c r="G30" s="142" t="s">
        <v>177</v>
      </c>
      <c r="H30" s="141">
        <v>1</v>
      </c>
      <c r="I30" s="142" t="s">
        <v>163</v>
      </c>
      <c r="J30" s="142" t="s">
        <v>164</v>
      </c>
      <c r="K30" s="142" t="s">
        <v>165</v>
      </c>
      <c r="L30" s="142">
        <v>100</v>
      </c>
      <c r="M30" s="142" t="s">
        <v>166</v>
      </c>
      <c r="N30" s="142" t="s">
        <v>147</v>
      </c>
      <c r="O30" s="142" t="s">
        <v>148</v>
      </c>
    </row>
    <row r="31" spans="1:15" ht="207">
      <c r="A31" s="821"/>
      <c r="B31" s="146"/>
      <c r="C31" s="140" t="s">
        <v>96</v>
      </c>
      <c r="D31" s="141">
        <v>2019</v>
      </c>
      <c r="E31" s="141">
        <v>82</v>
      </c>
      <c r="F31" s="141" t="s">
        <v>176</v>
      </c>
      <c r="G31" s="142" t="s">
        <v>177</v>
      </c>
      <c r="H31" s="141">
        <v>2</v>
      </c>
      <c r="I31" s="142" t="s">
        <v>167</v>
      </c>
      <c r="J31" s="142" t="s">
        <v>168</v>
      </c>
      <c r="K31" s="142" t="s">
        <v>169</v>
      </c>
      <c r="L31" s="142">
        <v>100</v>
      </c>
      <c r="M31" s="142" t="s">
        <v>146</v>
      </c>
      <c r="N31" s="142" t="s">
        <v>147</v>
      </c>
      <c r="O31" s="142" t="s">
        <v>148</v>
      </c>
    </row>
    <row r="32" spans="1:15" ht="207">
      <c r="A32" s="821"/>
      <c r="B32" s="146"/>
      <c r="C32" s="140" t="s">
        <v>96</v>
      </c>
      <c r="D32" s="141">
        <v>2019</v>
      </c>
      <c r="E32" s="141">
        <v>82</v>
      </c>
      <c r="F32" s="141" t="s">
        <v>178</v>
      </c>
      <c r="G32" s="142" t="s">
        <v>179</v>
      </c>
      <c r="H32" s="141">
        <v>1</v>
      </c>
      <c r="I32" s="142" t="s">
        <v>180</v>
      </c>
      <c r="J32" s="142" t="s">
        <v>181</v>
      </c>
      <c r="K32" s="142" t="s">
        <v>169</v>
      </c>
      <c r="L32" s="142">
        <v>100</v>
      </c>
      <c r="M32" s="142" t="s">
        <v>182</v>
      </c>
      <c r="N32" s="142" t="s">
        <v>147</v>
      </c>
      <c r="O32" s="142" t="s">
        <v>148</v>
      </c>
    </row>
    <row r="33" spans="1:15" ht="108">
      <c r="A33" s="821"/>
      <c r="B33" s="146"/>
      <c r="C33" s="140" t="s">
        <v>96</v>
      </c>
      <c r="D33" s="141">
        <v>2019</v>
      </c>
      <c r="E33" s="141">
        <v>82</v>
      </c>
      <c r="F33" s="141" t="s">
        <v>183</v>
      </c>
      <c r="G33" s="142" t="s">
        <v>184</v>
      </c>
      <c r="H33" s="141">
        <v>1</v>
      </c>
      <c r="I33" s="142" t="s">
        <v>185</v>
      </c>
      <c r="J33" s="142" t="s">
        <v>186</v>
      </c>
      <c r="K33" s="142" t="s">
        <v>187</v>
      </c>
      <c r="L33" s="142">
        <v>100</v>
      </c>
      <c r="M33" s="142" t="s">
        <v>188</v>
      </c>
      <c r="N33" s="142" t="s">
        <v>147</v>
      </c>
      <c r="O33" s="142" t="s">
        <v>148</v>
      </c>
    </row>
    <row r="34" spans="1:15" ht="198">
      <c r="A34" s="821"/>
      <c r="B34" s="146"/>
      <c r="C34" s="140" t="s">
        <v>96</v>
      </c>
      <c r="D34" s="141">
        <v>2019</v>
      </c>
      <c r="E34" s="141">
        <v>82</v>
      </c>
      <c r="F34" s="141" t="s">
        <v>189</v>
      </c>
      <c r="G34" s="142" t="s">
        <v>190</v>
      </c>
      <c r="H34" s="141">
        <v>1</v>
      </c>
      <c r="I34" s="142" t="s">
        <v>191</v>
      </c>
      <c r="J34" s="142" t="s">
        <v>192</v>
      </c>
      <c r="K34" s="142" t="s">
        <v>193</v>
      </c>
      <c r="L34" s="142">
        <v>100</v>
      </c>
      <c r="M34" s="142" t="s">
        <v>194</v>
      </c>
      <c r="N34" s="142" t="s">
        <v>147</v>
      </c>
      <c r="O34" s="142" t="s">
        <v>195</v>
      </c>
    </row>
    <row r="35" spans="1:15" ht="198">
      <c r="A35" s="821"/>
      <c r="B35" s="146"/>
      <c r="C35" s="140" t="s">
        <v>96</v>
      </c>
      <c r="D35" s="141">
        <v>2019</v>
      </c>
      <c r="E35" s="141">
        <v>82</v>
      </c>
      <c r="F35" s="141" t="s">
        <v>189</v>
      </c>
      <c r="G35" s="142" t="s">
        <v>190</v>
      </c>
      <c r="H35" s="141">
        <v>2</v>
      </c>
      <c r="I35" s="142" t="s">
        <v>196</v>
      </c>
      <c r="J35" s="142" t="s">
        <v>197</v>
      </c>
      <c r="K35" s="142" t="s">
        <v>198</v>
      </c>
      <c r="L35" s="142">
        <v>100</v>
      </c>
      <c r="M35" s="142" t="s">
        <v>175</v>
      </c>
      <c r="N35" s="142" t="s">
        <v>199</v>
      </c>
      <c r="O35" s="142" t="s">
        <v>200</v>
      </c>
    </row>
    <row r="36" spans="1:15" ht="72">
      <c r="A36" s="821"/>
      <c r="B36" s="146"/>
      <c r="C36" s="140" t="s">
        <v>96</v>
      </c>
      <c r="D36" s="141">
        <v>2018</v>
      </c>
      <c r="E36" s="141">
        <v>128</v>
      </c>
      <c r="F36" s="141" t="s">
        <v>189</v>
      </c>
      <c r="G36" s="142" t="s">
        <v>201</v>
      </c>
      <c r="H36" s="141">
        <v>2</v>
      </c>
      <c r="I36" s="142" t="s">
        <v>202</v>
      </c>
      <c r="J36" s="142" t="s">
        <v>203</v>
      </c>
      <c r="K36" s="142" t="s">
        <v>204</v>
      </c>
      <c r="L36" s="142">
        <v>100</v>
      </c>
      <c r="M36" s="142" t="s">
        <v>205</v>
      </c>
      <c r="N36" s="142" t="s">
        <v>103</v>
      </c>
      <c r="O36" s="142" t="s">
        <v>108</v>
      </c>
    </row>
    <row r="37" spans="1:15" ht="135">
      <c r="A37" s="821"/>
      <c r="B37" s="146"/>
      <c r="C37" s="140" t="s">
        <v>96</v>
      </c>
      <c r="D37" s="141">
        <v>2019</v>
      </c>
      <c r="E37" s="141">
        <v>82</v>
      </c>
      <c r="F37" s="141" t="s">
        <v>206</v>
      </c>
      <c r="G37" s="142" t="s">
        <v>207</v>
      </c>
      <c r="H37" s="141">
        <v>1</v>
      </c>
      <c r="I37" s="142" t="s">
        <v>172</v>
      </c>
      <c r="J37" s="142" t="s">
        <v>173</v>
      </c>
      <c r="K37" s="142" t="s">
        <v>174</v>
      </c>
      <c r="L37" s="142">
        <v>100</v>
      </c>
      <c r="M37" s="142" t="s">
        <v>175</v>
      </c>
      <c r="N37" s="142" t="s">
        <v>147</v>
      </c>
      <c r="O37" s="142" t="s">
        <v>200</v>
      </c>
    </row>
    <row r="38" spans="1:15" ht="36">
      <c r="A38" s="821"/>
      <c r="B38" s="146"/>
      <c r="C38" s="140" t="s">
        <v>96</v>
      </c>
      <c r="D38" s="16">
        <v>2018</v>
      </c>
      <c r="E38" s="16">
        <v>128</v>
      </c>
      <c r="F38" s="16" t="s">
        <v>208</v>
      </c>
      <c r="G38" s="142" t="s">
        <v>209</v>
      </c>
      <c r="H38" s="16">
        <v>2</v>
      </c>
      <c r="I38" s="142" t="s">
        <v>210</v>
      </c>
      <c r="J38" s="142" t="s">
        <v>211</v>
      </c>
      <c r="K38" s="142" t="s">
        <v>212</v>
      </c>
      <c r="L38" s="142">
        <v>100</v>
      </c>
      <c r="M38" s="142" t="s">
        <v>119</v>
      </c>
      <c r="N38" s="142" t="s">
        <v>103</v>
      </c>
      <c r="O38" s="142" t="s">
        <v>148</v>
      </c>
    </row>
    <row r="39" spans="1:15" ht="189">
      <c r="A39" s="821"/>
      <c r="B39" s="146"/>
      <c r="C39" s="140" t="s">
        <v>96</v>
      </c>
      <c r="D39" s="16">
        <v>2019</v>
      </c>
      <c r="E39" s="16">
        <v>82</v>
      </c>
      <c r="F39" s="16" t="s">
        <v>213</v>
      </c>
      <c r="G39" s="142" t="s">
        <v>214</v>
      </c>
      <c r="H39" s="16">
        <v>1</v>
      </c>
      <c r="I39" s="142" t="s">
        <v>215</v>
      </c>
      <c r="J39" s="142" t="s">
        <v>216</v>
      </c>
      <c r="K39" s="142" t="s">
        <v>217</v>
      </c>
      <c r="L39" s="142">
        <v>100</v>
      </c>
      <c r="M39" s="142" t="s">
        <v>218</v>
      </c>
      <c r="N39" s="142" t="s">
        <v>147</v>
      </c>
      <c r="O39" s="142" t="s">
        <v>200</v>
      </c>
    </row>
    <row r="40" spans="1:15" ht="117">
      <c r="A40" s="821"/>
      <c r="B40" s="146"/>
      <c r="C40" s="140" t="s">
        <v>96</v>
      </c>
      <c r="D40" s="16">
        <v>2019</v>
      </c>
      <c r="E40" s="16">
        <v>122</v>
      </c>
      <c r="F40" s="16" t="s">
        <v>219</v>
      </c>
      <c r="G40" s="142" t="s">
        <v>220</v>
      </c>
      <c r="H40" s="16">
        <v>1</v>
      </c>
      <c r="I40" s="142" t="s">
        <v>221</v>
      </c>
      <c r="J40" s="142" t="s">
        <v>222</v>
      </c>
      <c r="K40" s="142" t="s">
        <v>223</v>
      </c>
      <c r="L40" s="142">
        <v>100</v>
      </c>
      <c r="M40" s="142" t="s">
        <v>224</v>
      </c>
      <c r="N40" s="142" t="s">
        <v>225</v>
      </c>
      <c r="O40" s="142" t="s">
        <v>226</v>
      </c>
    </row>
    <row r="41" spans="1:15" ht="81">
      <c r="A41" s="821"/>
      <c r="B41" s="146"/>
      <c r="C41" s="140" t="s">
        <v>96</v>
      </c>
      <c r="D41" s="16">
        <v>2019</v>
      </c>
      <c r="E41" s="16">
        <v>122</v>
      </c>
      <c r="F41" s="16" t="s">
        <v>219</v>
      </c>
      <c r="G41" s="142" t="s">
        <v>220</v>
      </c>
      <c r="H41" s="16">
        <v>2</v>
      </c>
      <c r="I41" s="142" t="s">
        <v>227</v>
      </c>
      <c r="J41" s="142" t="s">
        <v>228</v>
      </c>
      <c r="K41" s="142" t="s">
        <v>229</v>
      </c>
      <c r="L41" s="142">
        <v>100</v>
      </c>
      <c r="M41" s="142" t="s">
        <v>224</v>
      </c>
      <c r="N41" s="142" t="s">
        <v>225</v>
      </c>
      <c r="O41" s="142" t="s">
        <v>226</v>
      </c>
    </row>
    <row r="42" spans="1:15" ht="117">
      <c r="A42" s="821"/>
      <c r="B42" s="146"/>
      <c r="C42" s="140" t="s">
        <v>96</v>
      </c>
      <c r="D42" s="16">
        <v>2019</v>
      </c>
      <c r="E42" s="16">
        <v>82</v>
      </c>
      <c r="F42" s="16" t="s">
        <v>230</v>
      </c>
      <c r="G42" s="142" t="s">
        <v>231</v>
      </c>
      <c r="H42" s="16">
        <v>1</v>
      </c>
      <c r="I42" s="142" t="s">
        <v>232</v>
      </c>
      <c r="J42" s="142" t="s">
        <v>233</v>
      </c>
      <c r="K42" s="142" t="s">
        <v>234</v>
      </c>
      <c r="L42" s="142">
        <v>100</v>
      </c>
      <c r="M42" s="142" t="s">
        <v>235</v>
      </c>
      <c r="N42" s="142" t="s">
        <v>147</v>
      </c>
      <c r="O42" s="142" t="s">
        <v>200</v>
      </c>
    </row>
    <row r="43" spans="1:15" ht="90">
      <c r="A43" s="821"/>
      <c r="B43" s="146"/>
      <c r="C43" s="140" t="s">
        <v>96</v>
      </c>
      <c r="D43" s="16">
        <v>2019</v>
      </c>
      <c r="E43" s="16">
        <v>82</v>
      </c>
      <c r="F43" s="16" t="s">
        <v>230</v>
      </c>
      <c r="G43" s="142" t="s">
        <v>231</v>
      </c>
      <c r="H43" s="16">
        <v>2</v>
      </c>
      <c r="I43" s="142" t="s">
        <v>236</v>
      </c>
      <c r="J43" s="142" t="s">
        <v>237</v>
      </c>
      <c r="K43" s="142" t="s">
        <v>238</v>
      </c>
      <c r="L43" s="142">
        <v>100</v>
      </c>
      <c r="M43" s="142" t="s">
        <v>239</v>
      </c>
      <c r="N43" s="142" t="s">
        <v>147</v>
      </c>
      <c r="O43" s="142" t="s">
        <v>195</v>
      </c>
    </row>
    <row r="44" spans="1:15" ht="144">
      <c r="A44" s="821"/>
      <c r="B44" s="146"/>
      <c r="C44" s="140" t="s">
        <v>96</v>
      </c>
      <c r="D44" s="16">
        <v>2019</v>
      </c>
      <c r="E44" s="16">
        <v>102</v>
      </c>
      <c r="F44" s="16" t="s">
        <v>230</v>
      </c>
      <c r="G44" s="142" t="s">
        <v>240</v>
      </c>
      <c r="H44" s="16">
        <v>1</v>
      </c>
      <c r="I44" s="142" t="s">
        <v>241</v>
      </c>
      <c r="J44" s="142" t="s">
        <v>242</v>
      </c>
      <c r="K44" s="142" t="s">
        <v>243</v>
      </c>
      <c r="L44" s="142">
        <v>100</v>
      </c>
      <c r="M44" s="142" t="s">
        <v>244</v>
      </c>
      <c r="N44" s="142" t="s">
        <v>245</v>
      </c>
      <c r="O44" s="142" t="s">
        <v>245</v>
      </c>
    </row>
    <row r="45" spans="1:15" ht="144">
      <c r="A45" s="821"/>
      <c r="B45" s="146"/>
      <c r="C45" s="140" t="s">
        <v>96</v>
      </c>
      <c r="D45" s="16">
        <v>2019</v>
      </c>
      <c r="E45" s="16">
        <v>102</v>
      </c>
      <c r="F45" s="16" t="s">
        <v>230</v>
      </c>
      <c r="G45" s="142" t="s">
        <v>240</v>
      </c>
      <c r="H45" s="16">
        <v>2</v>
      </c>
      <c r="I45" s="142" t="s">
        <v>246</v>
      </c>
      <c r="J45" s="142" t="s">
        <v>247</v>
      </c>
      <c r="K45" s="142" t="s">
        <v>248</v>
      </c>
      <c r="L45" s="142">
        <v>100</v>
      </c>
      <c r="M45" s="142" t="s">
        <v>244</v>
      </c>
      <c r="N45" s="142" t="s">
        <v>245</v>
      </c>
      <c r="O45" s="142" t="s">
        <v>249</v>
      </c>
    </row>
    <row r="46" spans="1:15" ht="144">
      <c r="A46" s="821"/>
      <c r="B46" s="146"/>
      <c r="C46" s="140" t="s">
        <v>96</v>
      </c>
      <c r="D46" s="16">
        <v>2019</v>
      </c>
      <c r="E46" s="16">
        <v>102</v>
      </c>
      <c r="F46" s="16" t="s">
        <v>230</v>
      </c>
      <c r="G46" s="142" t="s">
        <v>240</v>
      </c>
      <c r="H46" s="16">
        <v>3</v>
      </c>
      <c r="I46" s="142" t="s">
        <v>250</v>
      </c>
      <c r="J46" s="142" t="s">
        <v>251</v>
      </c>
      <c r="K46" s="142" t="s">
        <v>252</v>
      </c>
      <c r="L46" s="142">
        <v>100</v>
      </c>
      <c r="M46" s="142" t="s">
        <v>244</v>
      </c>
      <c r="N46" s="142" t="s">
        <v>245</v>
      </c>
      <c r="O46" s="142" t="s">
        <v>249</v>
      </c>
    </row>
    <row r="47" spans="1:15" ht="171">
      <c r="A47" s="821"/>
      <c r="B47" s="146"/>
      <c r="C47" s="140" t="s">
        <v>96</v>
      </c>
      <c r="D47" s="16">
        <v>2019</v>
      </c>
      <c r="E47" s="16">
        <v>102</v>
      </c>
      <c r="F47" s="16" t="s">
        <v>253</v>
      </c>
      <c r="G47" s="142" t="s">
        <v>254</v>
      </c>
      <c r="H47" s="16">
        <v>1</v>
      </c>
      <c r="I47" s="142" t="s">
        <v>255</v>
      </c>
      <c r="J47" s="142" t="s">
        <v>256</v>
      </c>
      <c r="K47" s="142" t="s">
        <v>257</v>
      </c>
      <c r="L47" s="142">
        <v>100</v>
      </c>
      <c r="M47" s="142" t="s">
        <v>244</v>
      </c>
      <c r="N47" s="142" t="s">
        <v>245</v>
      </c>
      <c r="O47" s="142" t="s">
        <v>200</v>
      </c>
    </row>
    <row r="48" spans="1:15" ht="126">
      <c r="A48" s="821"/>
      <c r="B48" s="146"/>
      <c r="C48" s="140" t="s">
        <v>96</v>
      </c>
      <c r="D48" s="16">
        <v>2019</v>
      </c>
      <c r="E48" s="16">
        <v>102</v>
      </c>
      <c r="F48" s="16" t="s">
        <v>253</v>
      </c>
      <c r="G48" s="142" t="s">
        <v>254</v>
      </c>
      <c r="H48" s="16">
        <v>2</v>
      </c>
      <c r="I48" s="142" t="s">
        <v>258</v>
      </c>
      <c r="J48" s="142" t="s">
        <v>259</v>
      </c>
      <c r="K48" s="142" t="s">
        <v>260</v>
      </c>
      <c r="L48" s="142">
        <v>100</v>
      </c>
      <c r="M48" s="142" t="s">
        <v>261</v>
      </c>
      <c r="N48" s="142" t="s">
        <v>245</v>
      </c>
      <c r="O48" s="142" t="s">
        <v>200</v>
      </c>
    </row>
    <row r="49" spans="1:15" ht="117">
      <c r="A49" s="821"/>
      <c r="B49" s="146"/>
      <c r="C49" s="140" t="s">
        <v>96</v>
      </c>
      <c r="D49" s="16">
        <v>2019</v>
      </c>
      <c r="E49" s="16">
        <v>102</v>
      </c>
      <c r="F49" s="16" t="s">
        <v>262</v>
      </c>
      <c r="G49" s="142" t="s">
        <v>263</v>
      </c>
      <c r="H49" s="16">
        <v>1</v>
      </c>
      <c r="I49" s="142" t="s">
        <v>264</v>
      </c>
      <c r="J49" s="142" t="s">
        <v>265</v>
      </c>
      <c r="K49" s="142" t="s">
        <v>266</v>
      </c>
      <c r="L49" s="142">
        <v>100</v>
      </c>
      <c r="M49" s="142" t="s">
        <v>244</v>
      </c>
      <c r="N49" s="142" t="s">
        <v>245</v>
      </c>
      <c r="O49" s="142" t="s">
        <v>195</v>
      </c>
    </row>
    <row r="50" spans="1:15" ht="72">
      <c r="A50" s="821"/>
      <c r="B50" s="146"/>
      <c r="C50" s="140" t="s">
        <v>96</v>
      </c>
      <c r="D50" s="16">
        <v>2019</v>
      </c>
      <c r="E50" s="16">
        <v>102</v>
      </c>
      <c r="F50" s="16" t="s">
        <v>267</v>
      </c>
      <c r="G50" s="142" t="s">
        <v>268</v>
      </c>
      <c r="H50" s="16">
        <v>2</v>
      </c>
      <c r="I50" s="142" t="s">
        <v>269</v>
      </c>
      <c r="J50" s="142" t="s">
        <v>270</v>
      </c>
      <c r="K50" s="142" t="s">
        <v>271</v>
      </c>
      <c r="L50" s="142">
        <v>100</v>
      </c>
      <c r="M50" s="142" t="s">
        <v>244</v>
      </c>
      <c r="N50" s="142" t="s">
        <v>245</v>
      </c>
      <c r="O50" s="142" t="s">
        <v>272</v>
      </c>
    </row>
    <row r="51" spans="1:15" ht="162">
      <c r="A51" s="821"/>
      <c r="B51" s="146"/>
      <c r="C51" s="140" t="s">
        <v>96</v>
      </c>
      <c r="D51" s="16">
        <v>2019</v>
      </c>
      <c r="E51" s="16">
        <v>102</v>
      </c>
      <c r="F51" s="16" t="s">
        <v>273</v>
      </c>
      <c r="G51" s="142" t="s">
        <v>274</v>
      </c>
      <c r="H51" s="16">
        <v>1</v>
      </c>
      <c r="I51" s="142" t="s">
        <v>275</v>
      </c>
      <c r="J51" s="142" t="s">
        <v>276</v>
      </c>
      <c r="K51" s="142" t="s">
        <v>277</v>
      </c>
      <c r="L51" s="142">
        <v>100</v>
      </c>
      <c r="M51" s="142" t="s">
        <v>278</v>
      </c>
      <c r="N51" s="142" t="s">
        <v>245</v>
      </c>
      <c r="O51" s="142" t="s">
        <v>200</v>
      </c>
    </row>
    <row r="52" spans="1:15" ht="81">
      <c r="A52" s="821"/>
      <c r="B52" s="146"/>
      <c r="C52" s="140" t="s">
        <v>96</v>
      </c>
      <c r="D52" s="16">
        <v>2019</v>
      </c>
      <c r="E52" s="16">
        <v>102</v>
      </c>
      <c r="F52" s="16" t="s">
        <v>273</v>
      </c>
      <c r="G52" s="142" t="s">
        <v>274</v>
      </c>
      <c r="H52" s="16">
        <v>2</v>
      </c>
      <c r="I52" s="142" t="s">
        <v>279</v>
      </c>
      <c r="J52" s="142" t="s">
        <v>280</v>
      </c>
      <c r="K52" s="142" t="s">
        <v>281</v>
      </c>
      <c r="L52" s="142">
        <v>100</v>
      </c>
      <c r="M52" s="142" t="s">
        <v>278</v>
      </c>
      <c r="N52" s="142" t="s">
        <v>245</v>
      </c>
      <c r="O52" s="142" t="s">
        <v>282</v>
      </c>
    </row>
    <row r="53" spans="1:15" ht="81">
      <c r="A53" s="821"/>
      <c r="B53" s="146"/>
      <c r="C53" s="140" t="s">
        <v>96</v>
      </c>
      <c r="D53" s="16">
        <v>2019</v>
      </c>
      <c r="E53" s="16">
        <v>102</v>
      </c>
      <c r="F53" s="16" t="s">
        <v>273</v>
      </c>
      <c r="G53" s="142" t="s">
        <v>274</v>
      </c>
      <c r="H53" s="16">
        <v>3</v>
      </c>
      <c r="I53" s="142" t="s">
        <v>283</v>
      </c>
      <c r="J53" s="142" t="s">
        <v>284</v>
      </c>
      <c r="K53" s="142" t="s">
        <v>285</v>
      </c>
      <c r="L53" s="142">
        <v>100</v>
      </c>
      <c r="M53" s="142" t="s">
        <v>278</v>
      </c>
      <c r="N53" s="142" t="s">
        <v>286</v>
      </c>
      <c r="O53" s="142" t="s">
        <v>200</v>
      </c>
    </row>
  </sheetData>
  <mergeCells count="3">
    <mergeCell ref="D1:G1"/>
    <mergeCell ref="D2:G2"/>
    <mergeCell ref="B8:O8"/>
  </mergeCells>
  <phoneticPr fontId="5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74"/>
  <sheetViews>
    <sheetView topLeftCell="A150" zoomScale="110" zoomScaleNormal="110" workbookViewId="0">
      <selection activeCell="A161" sqref="A161:D161"/>
    </sheetView>
  </sheetViews>
  <sheetFormatPr baseColWidth="10" defaultColWidth="11.42578125" defaultRowHeight="15.75"/>
  <cols>
    <col min="1" max="1" width="48.28515625" style="66" customWidth="1"/>
    <col min="2" max="2" width="31.85546875" style="66" customWidth="1"/>
    <col min="3" max="3" width="29" style="66" customWidth="1"/>
    <col min="4" max="4" width="28.5703125" style="66" bestFit="1" customWidth="1"/>
    <col min="5" max="5" width="22.7109375" style="66" customWidth="1"/>
    <col min="6" max="6" width="20.140625" style="66" customWidth="1"/>
    <col min="7" max="7" width="22.7109375" style="66" customWidth="1"/>
    <col min="8" max="8" width="22" style="66" customWidth="1"/>
    <col min="9" max="9" width="14.85546875" style="66" customWidth="1"/>
    <col min="10" max="10" width="13.140625" style="66" customWidth="1"/>
    <col min="11" max="11" width="11" style="66" customWidth="1"/>
    <col min="12" max="12" width="12.140625" style="66" customWidth="1"/>
    <col min="13" max="13" width="8.140625" style="66" customWidth="1"/>
    <col min="14" max="14" width="11.7109375" style="66" customWidth="1"/>
    <col min="15" max="18" width="11.42578125" style="67"/>
    <col min="19" max="16384" width="11.42578125" style="66"/>
  </cols>
  <sheetData>
    <row r="1" spans="1:18" s="63" customFormat="1">
      <c r="O1" s="64"/>
      <c r="P1" s="64"/>
      <c r="Q1" s="64"/>
      <c r="R1" s="64"/>
    </row>
    <row r="2" spans="1:18" s="63" customFormat="1">
      <c r="A2" s="13"/>
      <c r="B2" s="13"/>
      <c r="C2" s="13"/>
      <c r="D2" s="13"/>
      <c r="E2" s="13"/>
      <c r="F2" s="13"/>
      <c r="G2" s="13"/>
      <c r="H2" s="13"/>
      <c r="I2" s="13"/>
      <c r="J2" s="13"/>
      <c r="O2" s="64"/>
      <c r="P2" s="64"/>
      <c r="Q2" s="64"/>
      <c r="R2" s="64"/>
    </row>
    <row r="3" spans="1:18" s="63" customFormat="1">
      <c r="A3" s="13"/>
      <c r="B3" s="13"/>
      <c r="C3" s="13"/>
      <c r="D3" s="13"/>
      <c r="E3" s="13"/>
      <c r="F3" s="13"/>
      <c r="G3" s="13"/>
      <c r="H3" s="13"/>
      <c r="I3" s="13"/>
      <c r="J3" s="13"/>
      <c r="O3" s="64"/>
      <c r="P3" s="64"/>
      <c r="Q3" s="64"/>
      <c r="R3" s="64"/>
    </row>
    <row r="4" spans="1:18" s="63" customFormat="1">
      <c r="A4" s="13"/>
      <c r="B4" s="13"/>
      <c r="C4" s="13"/>
      <c r="D4" s="13"/>
      <c r="E4" s="13"/>
      <c r="F4" s="13"/>
      <c r="G4"/>
      <c r="H4" s="13"/>
      <c r="I4" s="13"/>
      <c r="J4" s="13"/>
      <c r="O4" s="64"/>
      <c r="P4" s="64"/>
      <c r="Q4" s="64"/>
      <c r="R4" s="64"/>
    </row>
    <row r="5" spans="1:18" s="63" customFormat="1">
      <c r="A5" s="13"/>
      <c r="B5" s="13"/>
      <c r="C5" s="13"/>
      <c r="D5" s="13"/>
      <c r="E5" s="13"/>
      <c r="F5" s="13"/>
      <c r="G5" s="13"/>
      <c r="H5" s="13"/>
      <c r="I5" s="13"/>
      <c r="J5" s="13"/>
      <c r="O5" s="64"/>
      <c r="P5" s="64"/>
      <c r="Q5" s="64"/>
      <c r="R5" s="64"/>
    </row>
    <row r="6" spans="1:18" s="63" customFormat="1">
      <c r="A6" s="13"/>
      <c r="B6" s="13"/>
      <c r="C6" s="13"/>
      <c r="D6" s="13"/>
      <c r="E6" s="13"/>
      <c r="F6" s="13"/>
      <c r="G6" s="13"/>
      <c r="H6" s="13"/>
      <c r="I6" s="13"/>
      <c r="J6" s="13"/>
      <c r="O6" s="64"/>
      <c r="P6" s="64"/>
      <c r="Q6" s="64"/>
      <c r="R6" s="64"/>
    </row>
    <row r="7" spans="1:18" s="63" customFormat="1">
      <c r="A7" s="13"/>
      <c r="B7" s="13"/>
      <c r="C7" s="13"/>
      <c r="D7" s="13"/>
      <c r="E7" s="13"/>
      <c r="F7" s="13"/>
      <c r="G7" s="13"/>
      <c r="H7" s="13"/>
      <c r="I7" s="13"/>
      <c r="J7" s="13"/>
      <c r="O7" s="64"/>
      <c r="P7" s="64"/>
      <c r="Q7" s="64"/>
      <c r="R7" s="64"/>
    </row>
    <row r="8" spans="1:18" s="63" customFormat="1">
      <c r="O8" s="64"/>
      <c r="P8" s="64"/>
      <c r="Q8" s="64"/>
      <c r="R8" s="64"/>
    </row>
    <row r="9" spans="1:18" s="63" customFormat="1">
      <c r="O9" s="64"/>
      <c r="P9" s="64"/>
      <c r="Q9" s="64"/>
      <c r="R9" s="64"/>
    </row>
    <row r="10" spans="1:18" s="63" customFormat="1">
      <c r="O10" s="64"/>
      <c r="P10" s="64"/>
      <c r="Q10" s="64"/>
      <c r="R10" s="64"/>
    </row>
    <row r="11" spans="1:18" s="63" customFormat="1">
      <c r="O11" s="64"/>
      <c r="P11" s="64"/>
      <c r="Q11" s="64"/>
      <c r="R11" s="64"/>
    </row>
    <row r="12" spans="1:18" ht="17.25">
      <c r="A12" s="147"/>
    </row>
    <row r="13" spans="1:18" ht="22.5" customHeight="1">
      <c r="A13" s="148" t="s">
        <v>287</v>
      </c>
      <c r="B13" s="68"/>
      <c r="C13" s="68"/>
      <c r="D13" s="941"/>
      <c r="E13" s="941"/>
      <c r="F13" s="941"/>
      <c r="G13" s="941"/>
      <c r="H13" s="941"/>
      <c r="I13" s="941"/>
      <c r="J13" s="941"/>
      <c r="K13" s="941"/>
      <c r="L13" s="942"/>
      <c r="M13" s="149"/>
      <c r="N13" s="149"/>
    </row>
    <row r="14" spans="1:18" ht="43.5" customHeight="1">
      <c r="A14" s="921" t="s">
        <v>288</v>
      </c>
      <c r="B14" s="922"/>
      <c r="C14" s="922"/>
      <c r="D14" s="922"/>
      <c r="E14" s="922"/>
      <c r="F14" s="922"/>
      <c r="G14" s="922"/>
      <c r="H14" s="922"/>
      <c r="I14" s="922"/>
      <c r="J14" s="922"/>
      <c r="K14" s="922"/>
      <c r="L14" s="923"/>
      <c r="M14" s="69"/>
      <c r="N14" s="69"/>
    </row>
    <row r="15" spans="1:18" ht="19.5" customHeight="1">
      <c r="A15" s="70"/>
      <c r="B15" s="71"/>
      <c r="C15" s="71"/>
      <c r="D15" s="71"/>
      <c r="E15" s="71"/>
      <c r="F15" s="71"/>
      <c r="G15" s="71"/>
      <c r="H15" s="71"/>
      <c r="I15" s="71"/>
      <c r="J15" s="71"/>
      <c r="K15" s="71"/>
      <c r="L15" s="72"/>
      <c r="M15" s="71"/>
      <c r="N15" s="71"/>
    </row>
    <row r="16" spans="1:18" ht="19.5" customHeight="1">
      <c r="A16" s="928" t="s">
        <v>289</v>
      </c>
      <c r="B16" s="929"/>
      <c r="C16" s="929"/>
      <c r="D16" s="149"/>
      <c r="E16" s="149"/>
      <c r="F16" s="149"/>
      <c r="G16" s="73"/>
      <c r="H16" s="73"/>
      <c r="I16" s="73"/>
      <c r="J16" s="73"/>
      <c r="K16" s="73"/>
      <c r="L16" s="74"/>
      <c r="M16" s="73"/>
      <c r="N16" s="73"/>
    </row>
    <row r="17" spans="1:18" ht="19.5" customHeight="1">
      <c r="A17" s="150"/>
      <c r="B17" s="151"/>
      <c r="C17" s="151"/>
      <c r="D17" s="151"/>
      <c r="E17" s="149"/>
      <c r="F17" s="149"/>
      <c r="G17" s="73"/>
      <c r="H17" s="73"/>
      <c r="I17" s="73"/>
      <c r="J17" s="73"/>
      <c r="K17" s="73"/>
      <c r="L17" s="74"/>
      <c r="M17" s="73"/>
      <c r="N17" s="73"/>
    </row>
    <row r="18" spans="1:18" s="65" customFormat="1" ht="45.75" customHeight="1">
      <c r="A18" s="886" t="s">
        <v>290</v>
      </c>
      <c r="B18" s="826" t="s">
        <v>291</v>
      </c>
      <c r="C18" s="887" t="s">
        <v>292</v>
      </c>
      <c r="D18" s="887"/>
      <c r="E18" s="887" t="s">
        <v>293</v>
      </c>
      <c r="F18" s="887"/>
      <c r="G18" s="887" t="s">
        <v>294</v>
      </c>
      <c r="H18" s="943" t="s">
        <v>295</v>
      </c>
      <c r="I18" s="887" t="s">
        <v>296</v>
      </c>
      <c r="J18" s="887"/>
      <c r="K18" s="943" t="s">
        <v>297</v>
      </c>
      <c r="L18" s="944"/>
      <c r="M18" s="152"/>
      <c r="N18" s="152"/>
      <c r="O18" s="152"/>
      <c r="P18" s="75"/>
      <c r="Q18" s="153"/>
      <c r="R18" s="153"/>
    </row>
    <row r="19" spans="1:18" s="65" customFormat="1" ht="21" customHeight="1">
      <c r="A19" s="886"/>
      <c r="B19" s="826" t="s">
        <v>298</v>
      </c>
      <c r="C19" s="887"/>
      <c r="D19" s="887"/>
      <c r="E19" s="887"/>
      <c r="F19" s="887"/>
      <c r="G19" s="887"/>
      <c r="H19" s="943"/>
      <c r="I19" s="154" t="s">
        <v>299</v>
      </c>
      <c r="J19" s="154" t="s">
        <v>300</v>
      </c>
      <c r="K19" s="154" t="s">
        <v>299</v>
      </c>
      <c r="L19" s="155" t="s">
        <v>300</v>
      </c>
      <c r="M19" s="152"/>
      <c r="N19" s="152"/>
      <c r="O19" s="152"/>
      <c r="P19" s="152"/>
      <c r="Q19" s="153"/>
      <c r="R19" s="153"/>
    </row>
    <row r="20" spans="1:18" ht="36.75" customHeight="1">
      <c r="A20" s="76" t="s">
        <v>301</v>
      </c>
      <c r="B20" s="77" t="s">
        <v>302</v>
      </c>
      <c r="C20" s="940"/>
      <c r="D20" s="940"/>
      <c r="E20" s="940"/>
      <c r="F20" s="940"/>
      <c r="G20" s="156"/>
      <c r="H20" s="78"/>
      <c r="I20" s="78"/>
      <c r="J20" s="79"/>
      <c r="K20" s="80"/>
      <c r="L20" s="81"/>
      <c r="M20" s="73"/>
      <c r="N20" s="73"/>
      <c r="O20" s="73"/>
      <c r="P20" s="73"/>
    </row>
    <row r="21" spans="1:18" ht="30.75" customHeight="1">
      <c r="A21" s="76" t="s">
        <v>303</v>
      </c>
      <c r="B21" s="77"/>
      <c r="C21" s="940"/>
      <c r="D21" s="940"/>
      <c r="E21" s="940"/>
      <c r="F21" s="940"/>
      <c r="G21" s="156"/>
      <c r="H21" s="78"/>
      <c r="I21" s="78"/>
      <c r="J21" s="79"/>
      <c r="K21" s="80"/>
      <c r="L21" s="81"/>
      <c r="M21" s="73"/>
      <c r="N21" s="73"/>
      <c r="O21" s="73"/>
      <c r="P21" s="73"/>
    </row>
    <row r="22" spans="1:18">
      <c r="A22" s="82" t="s">
        <v>304</v>
      </c>
      <c r="B22" s="73"/>
      <c r="C22" s="73"/>
      <c r="D22" s="73"/>
      <c r="E22" s="73"/>
      <c r="F22" s="73"/>
      <c r="G22" s="73"/>
      <c r="H22" s="73"/>
      <c r="I22" s="73"/>
      <c r="J22" s="73"/>
      <c r="K22" s="73"/>
      <c r="L22" s="74"/>
      <c r="M22" s="20"/>
      <c r="N22" s="21"/>
    </row>
    <row r="23" spans="1:18" ht="53.25" customHeight="1">
      <c r="A23" s="882" t="s">
        <v>305</v>
      </c>
      <c r="B23" s="883"/>
      <c r="C23" s="883"/>
      <c r="D23" s="883"/>
      <c r="E23" s="883"/>
      <c r="F23" s="883"/>
      <c r="G23" s="883"/>
      <c r="H23" s="883"/>
      <c r="I23" s="883"/>
      <c r="J23" s="883"/>
      <c r="K23" s="883"/>
      <c r="L23" s="937"/>
      <c r="M23" s="83"/>
      <c r="N23" s="83"/>
    </row>
    <row r="24" spans="1:18" ht="34.15" customHeight="1">
      <c r="A24" s="938" t="s">
        <v>306</v>
      </c>
      <c r="B24" s="939"/>
      <c r="C24" s="843"/>
      <c r="D24" s="822"/>
      <c r="E24" s="822"/>
      <c r="F24" s="822"/>
      <c r="G24" s="822"/>
      <c r="H24" s="822"/>
      <c r="I24" s="822"/>
      <c r="J24" s="822"/>
      <c r="K24" s="822"/>
      <c r="L24" s="841"/>
      <c r="M24" s="83"/>
      <c r="N24" s="83"/>
    </row>
    <row r="25" spans="1:18" ht="34.15" customHeight="1">
      <c r="A25" s="842" t="s">
        <v>307</v>
      </c>
      <c r="B25" s="157"/>
      <c r="C25" s="843"/>
      <c r="D25" s="822"/>
      <c r="E25" s="822"/>
      <c r="F25" s="822"/>
      <c r="G25" s="822"/>
      <c r="H25" s="822"/>
      <c r="I25" s="822"/>
      <c r="J25" s="822"/>
      <c r="K25" s="822"/>
      <c r="L25" s="841"/>
      <c r="M25" s="83"/>
      <c r="N25" s="83"/>
    </row>
    <row r="26" spans="1:18" ht="45.6" customHeight="1">
      <c r="A26" s="844" t="s">
        <v>308</v>
      </c>
      <c r="B26" s="844" t="s">
        <v>309</v>
      </c>
      <c r="C26" s="844" t="s">
        <v>310</v>
      </c>
      <c r="D26" s="158"/>
      <c r="E26" s="822"/>
      <c r="F26" s="822"/>
      <c r="G26" s="822"/>
      <c r="H26" s="822"/>
      <c r="I26" s="822"/>
      <c r="J26" s="822"/>
      <c r="K26" s="822"/>
      <c r="L26" s="841"/>
      <c r="M26" s="83"/>
      <c r="N26" s="83"/>
    </row>
    <row r="27" spans="1:18" ht="20.45" customHeight="1">
      <c r="A27" s="84" t="s">
        <v>311</v>
      </c>
      <c r="B27" s="84"/>
      <c r="C27" s="84"/>
      <c r="D27" s="822"/>
      <c r="E27" s="822"/>
      <c r="F27" s="822"/>
      <c r="G27" s="822"/>
      <c r="H27" s="822"/>
      <c r="I27" s="822"/>
      <c r="J27" s="822"/>
      <c r="K27" s="822"/>
      <c r="L27" s="841"/>
      <c r="M27" s="83"/>
      <c r="N27" s="83"/>
    </row>
    <row r="28" spans="1:18" ht="20.45" customHeight="1">
      <c r="A28" s="84" t="s">
        <v>312</v>
      </c>
      <c r="B28" s="84"/>
      <c r="C28" s="84"/>
      <c r="D28" s="822"/>
      <c r="E28" s="822"/>
      <c r="F28" s="822"/>
      <c r="G28" s="822"/>
      <c r="H28" s="822"/>
      <c r="I28" s="822"/>
      <c r="J28" s="822"/>
      <c r="K28" s="822"/>
      <c r="L28" s="841"/>
      <c r="M28" s="83"/>
      <c r="N28" s="83"/>
    </row>
    <row r="29" spans="1:18" ht="20.45" customHeight="1">
      <c r="A29" s="84" t="s">
        <v>313</v>
      </c>
      <c r="B29" s="84"/>
      <c r="C29" s="84"/>
      <c r="D29" s="822"/>
      <c r="E29" s="822"/>
      <c r="F29" s="822"/>
      <c r="G29" s="822"/>
      <c r="H29" s="822"/>
      <c r="I29" s="822"/>
      <c r="J29" s="822"/>
      <c r="K29" s="822"/>
      <c r="L29" s="841"/>
      <c r="M29" s="83"/>
      <c r="N29" s="83"/>
    </row>
    <row r="30" spans="1:18" ht="20.45" customHeight="1">
      <c r="A30" s="84" t="s">
        <v>314</v>
      </c>
      <c r="B30" s="84"/>
      <c r="C30" s="84"/>
      <c r="D30" s="822"/>
      <c r="E30" s="822"/>
      <c r="F30" s="822"/>
      <c r="G30" s="822"/>
      <c r="H30" s="822"/>
      <c r="I30" s="822"/>
      <c r="J30" s="822"/>
      <c r="K30" s="822"/>
      <c r="L30" s="841"/>
      <c r="M30" s="83"/>
      <c r="N30" s="83"/>
    </row>
    <row r="31" spans="1:18" ht="13.15" customHeight="1">
      <c r="A31" s="159"/>
      <c r="B31" s="822"/>
      <c r="C31" s="822"/>
      <c r="D31" s="822"/>
      <c r="E31" s="822"/>
      <c r="F31" s="822"/>
      <c r="G31" s="822"/>
      <c r="H31" s="822"/>
      <c r="I31" s="822"/>
      <c r="J31" s="822"/>
      <c r="K31" s="822"/>
      <c r="L31" s="841"/>
      <c r="M31" s="83"/>
      <c r="N31" s="83"/>
    </row>
    <row r="32" spans="1:18" ht="17.25">
      <c r="A32" s="928" t="s">
        <v>315</v>
      </c>
      <c r="B32" s="929"/>
      <c r="C32" s="929"/>
      <c r="D32" s="160"/>
      <c r="E32" s="160"/>
      <c r="F32" s="73"/>
      <c r="G32" s="73"/>
      <c r="H32" s="73"/>
      <c r="I32" s="73"/>
      <c r="J32" s="73"/>
      <c r="K32" s="73"/>
      <c r="L32" s="74"/>
      <c r="M32" s="20"/>
      <c r="N32" s="21"/>
    </row>
    <row r="33" spans="1:14" ht="17.25">
      <c r="A33" s="839"/>
      <c r="B33" s="840"/>
      <c r="C33" s="840"/>
      <c r="D33" s="160"/>
      <c r="E33" s="160"/>
      <c r="F33" s="73"/>
      <c r="G33" s="73"/>
      <c r="H33" s="73"/>
      <c r="I33" s="73"/>
      <c r="J33" s="73"/>
      <c r="K33" s="73"/>
      <c r="L33" s="74"/>
      <c r="M33" s="20"/>
      <c r="N33" s="21"/>
    </row>
    <row r="34" spans="1:14" ht="33" customHeight="1">
      <c r="A34" s="825" t="s">
        <v>290</v>
      </c>
      <c r="B34" s="887" t="s">
        <v>316</v>
      </c>
      <c r="C34" s="887"/>
      <c r="D34" s="887" t="s">
        <v>317</v>
      </c>
      <c r="E34" s="887"/>
      <c r="F34" s="73"/>
      <c r="G34" s="73"/>
      <c r="H34" s="73"/>
      <c r="I34" s="73"/>
      <c r="J34" s="73"/>
      <c r="K34" s="73"/>
      <c r="L34" s="74"/>
      <c r="M34" s="20"/>
      <c r="N34" s="21"/>
    </row>
    <row r="35" spans="1:14" ht="39.75" customHeight="1">
      <c r="A35" s="161" t="s">
        <v>318</v>
      </c>
      <c r="B35" s="887"/>
      <c r="C35" s="887"/>
      <c r="D35" s="887"/>
      <c r="E35" s="887"/>
      <c r="F35" s="73"/>
      <c r="G35" s="73"/>
      <c r="H35" s="73"/>
      <c r="I35" s="73"/>
      <c r="J35" s="73"/>
      <c r="K35" s="73"/>
      <c r="L35" s="74"/>
      <c r="M35" s="20"/>
      <c r="N35" s="21"/>
    </row>
    <row r="36" spans="1:14" ht="19.5" customHeight="1">
      <c r="A36" s="85" t="s">
        <v>319</v>
      </c>
      <c r="B36" s="936"/>
      <c r="C36" s="936"/>
      <c r="D36" s="936"/>
      <c r="E36" s="936"/>
      <c r="F36" s="73"/>
      <c r="G36" s="73"/>
      <c r="H36" s="73"/>
      <c r="I36" s="73"/>
      <c r="J36" s="73"/>
      <c r="K36" s="73"/>
      <c r="L36" s="74"/>
      <c r="M36" s="20"/>
      <c r="N36" s="21"/>
    </row>
    <row r="37" spans="1:14" ht="19.5" customHeight="1">
      <c r="A37" s="85" t="s">
        <v>320</v>
      </c>
      <c r="B37" s="936"/>
      <c r="C37" s="936"/>
      <c r="D37" s="936"/>
      <c r="E37" s="936"/>
      <c r="F37" s="73"/>
      <c r="G37" s="73"/>
      <c r="H37" s="73"/>
      <c r="I37" s="73"/>
      <c r="J37" s="73"/>
      <c r="K37" s="73"/>
      <c r="L37" s="74"/>
      <c r="M37" s="20"/>
      <c r="N37" s="21"/>
    </row>
    <row r="38" spans="1:14">
      <c r="A38" s="884" t="s">
        <v>321</v>
      </c>
      <c r="B38" s="885"/>
      <c r="C38" s="885"/>
      <c r="D38" s="885"/>
      <c r="E38" s="885"/>
      <c r="F38" s="73"/>
      <c r="G38" s="73"/>
      <c r="H38" s="73"/>
      <c r="I38" s="73"/>
      <c r="J38" s="73"/>
      <c r="K38" s="73"/>
      <c r="L38" s="74"/>
      <c r="M38" s="20"/>
      <c r="N38" s="21"/>
    </row>
    <row r="39" spans="1:14" ht="24.75" customHeight="1">
      <c r="A39" s="889" t="s">
        <v>322</v>
      </c>
      <c r="B39" s="890"/>
      <c r="C39" s="890"/>
      <c r="D39" s="890"/>
      <c r="E39" s="890"/>
      <c r="F39" s="890"/>
      <c r="G39" s="890"/>
      <c r="H39" s="890"/>
      <c r="I39" s="890"/>
      <c r="J39" s="890"/>
      <c r="K39" s="890"/>
      <c r="L39" s="891"/>
      <c r="M39" s="86"/>
      <c r="N39" s="86"/>
    </row>
    <row r="40" spans="1:14" ht="17.25" customHeight="1">
      <c r="A40" s="828"/>
      <c r="B40" s="829"/>
      <c r="C40" s="829"/>
      <c r="D40" s="829"/>
      <c r="E40" s="829"/>
      <c r="F40" s="829"/>
      <c r="G40" s="829"/>
      <c r="H40" s="829"/>
      <c r="I40" s="829"/>
      <c r="J40" s="829"/>
      <c r="K40" s="829"/>
      <c r="L40" s="830"/>
      <c r="M40" s="829"/>
      <c r="N40" s="829"/>
    </row>
    <row r="41" spans="1:14" ht="17.25">
      <c r="A41" s="162" t="s">
        <v>323</v>
      </c>
      <c r="B41" s="149"/>
      <c r="C41" s="160"/>
      <c r="D41" s="160"/>
      <c r="E41" s="149"/>
      <c r="F41" s="73"/>
      <c r="G41" s="73"/>
      <c r="H41" s="73"/>
      <c r="I41" s="73"/>
      <c r="J41" s="73"/>
      <c r="K41" s="73"/>
      <c r="L41" s="74"/>
      <c r="M41" s="20"/>
      <c r="N41" s="21"/>
    </row>
    <row r="42" spans="1:14" ht="17.25">
      <c r="A42" s="932" t="s">
        <v>324</v>
      </c>
      <c r="B42" s="933"/>
      <c r="C42" s="163" t="s">
        <v>325</v>
      </c>
      <c r="D42" s="163" t="s">
        <v>326</v>
      </c>
      <c r="E42" s="149"/>
      <c r="F42" s="73"/>
      <c r="G42" s="73"/>
      <c r="H42" s="73"/>
      <c r="I42" s="73"/>
      <c r="J42" s="73"/>
      <c r="K42" s="73"/>
      <c r="L42" s="74"/>
      <c r="M42" s="20"/>
      <c r="N42" s="21"/>
    </row>
    <row r="43" spans="1:14" ht="33" customHeight="1">
      <c r="A43" s="934"/>
      <c r="B43" s="935"/>
      <c r="C43" s="164"/>
      <c r="D43" s="164"/>
      <c r="E43" s="149"/>
      <c r="F43" s="73"/>
      <c r="G43" s="73"/>
      <c r="H43" s="73"/>
      <c r="I43" s="73"/>
      <c r="J43" s="73"/>
      <c r="K43" s="73"/>
      <c r="L43" s="74"/>
      <c r="M43" s="20"/>
      <c r="N43" s="21"/>
    </row>
    <row r="44" spans="1:14" ht="21" customHeight="1">
      <c r="A44" s="837"/>
      <c r="B44" s="838"/>
      <c r="C44" s="149"/>
      <c r="D44" s="149"/>
      <c r="E44" s="149"/>
      <c r="F44" s="73"/>
      <c r="G44" s="73"/>
      <c r="H44" s="73"/>
      <c r="I44" s="73"/>
      <c r="J44" s="73"/>
      <c r="K44" s="73"/>
      <c r="L44" s="74"/>
      <c r="M44" s="20"/>
      <c r="N44" s="21"/>
    </row>
    <row r="45" spans="1:14">
      <c r="A45" s="82"/>
      <c r="B45" s="73"/>
      <c r="C45" s="73"/>
      <c r="D45" s="73"/>
      <c r="E45" s="73"/>
      <c r="F45" s="73"/>
      <c r="G45" s="73"/>
      <c r="H45" s="73"/>
      <c r="I45" s="73"/>
      <c r="J45" s="73"/>
      <c r="K45" s="73"/>
      <c r="L45" s="74"/>
      <c r="M45" s="20"/>
      <c r="N45" s="21"/>
    </row>
    <row r="46" spans="1:14" ht="33.75" customHeight="1">
      <c r="A46" s="825" t="s">
        <v>290</v>
      </c>
      <c r="B46" s="887" t="s">
        <v>327</v>
      </c>
      <c r="C46" s="887"/>
      <c r="D46" s="887" t="s">
        <v>328</v>
      </c>
      <c r="E46" s="887"/>
      <c r="F46" s="73"/>
      <c r="G46" s="73"/>
      <c r="H46" s="73"/>
      <c r="I46" s="73"/>
      <c r="J46" s="73"/>
      <c r="K46" s="73"/>
      <c r="L46" s="74"/>
      <c r="M46" s="20"/>
      <c r="N46" s="21"/>
    </row>
    <row r="47" spans="1:14" ht="24" customHeight="1">
      <c r="A47" s="161" t="s">
        <v>329</v>
      </c>
      <c r="B47" s="887"/>
      <c r="C47" s="887"/>
      <c r="D47" s="887"/>
      <c r="E47" s="887"/>
      <c r="F47" s="73"/>
      <c r="G47" s="73"/>
      <c r="H47" s="73"/>
      <c r="I47" s="73"/>
      <c r="J47" s="73"/>
      <c r="K47" s="73"/>
      <c r="L47" s="74"/>
      <c r="M47" s="20"/>
      <c r="N47" s="21"/>
    </row>
    <row r="48" spans="1:14">
      <c r="A48" s="884" t="s">
        <v>321</v>
      </c>
      <c r="B48" s="885"/>
      <c r="C48" s="885"/>
      <c r="D48" s="885"/>
      <c r="E48" s="885"/>
      <c r="F48" s="73"/>
      <c r="G48" s="73"/>
      <c r="H48" s="73"/>
      <c r="I48" s="73"/>
      <c r="J48" s="73"/>
      <c r="K48" s="73"/>
      <c r="L48" s="74"/>
      <c r="M48" s="20"/>
      <c r="N48" s="21"/>
    </row>
    <row r="49" spans="1:14" ht="20.25" customHeight="1">
      <c r="A49" s="87" t="s">
        <v>330</v>
      </c>
      <c r="B49" s="73"/>
      <c r="C49" s="73"/>
      <c r="D49" s="73"/>
      <c r="E49" s="73"/>
      <c r="F49" s="73"/>
      <c r="G49" s="73"/>
      <c r="H49" s="73"/>
      <c r="I49" s="73"/>
      <c r="J49" s="73"/>
      <c r="K49" s="73"/>
      <c r="L49" s="74"/>
      <c r="M49" s="20"/>
      <c r="N49" s="21"/>
    </row>
    <row r="50" spans="1:14" ht="20.25" customHeight="1">
      <c r="A50" s="87"/>
      <c r="B50" s="73"/>
      <c r="C50" s="73"/>
      <c r="D50" s="73"/>
      <c r="E50" s="73"/>
      <c r="F50" s="73"/>
      <c r="G50" s="73"/>
      <c r="H50" s="73"/>
      <c r="I50" s="73"/>
      <c r="J50" s="73"/>
      <c r="K50" s="73"/>
      <c r="L50" s="74"/>
      <c r="M50" s="20"/>
      <c r="N50" s="21"/>
    </row>
    <row r="51" spans="1:14" ht="20.25" customHeight="1">
      <c r="A51" s="165" t="s">
        <v>331</v>
      </c>
      <c r="B51" s="152"/>
      <c r="C51" s="152"/>
      <c r="D51" s="152"/>
      <c r="E51" s="152"/>
      <c r="F51" s="152"/>
      <c r="G51" s="73"/>
      <c r="H51" s="73"/>
      <c r="I51" s="73"/>
      <c r="J51" s="73"/>
      <c r="K51" s="73"/>
      <c r="L51" s="74"/>
      <c r="M51" s="20"/>
      <c r="N51" s="21"/>
    </row>
    <row r="52" spans="1:14" ht="20.25" customHeight="1">
      <c r="A52" s="165"/>
      <c r="B52" s="152"/>
      <c r="C52" s="152"/>
      <c r="D52" s="152"/>
      <c r="E52" s="152"/>
      <c r="F52" s="152"/>
      <c r="G52" s="73"/>
      <c r="H52" s="73"/>
      <c r="I52" s="73"/>
      <c r="J52" s="73"/>
      <c r="K52" s="73"/>
      <c r="L52" s="74"/>
      <c r="M52" s="20"/>
      <c r="N52" s="21"/>
    </row>
    <row r="53" spans="1:14" ht="63.75" customHeight="1">
      <c r="A53" s="166" t="s">
        <v>332</v>
      </c>
      <c r="B53" s="163" t="s">
        <v>333</v>
      </c>
      <c r="C53" s="163" t="s">
        <v>326</v>
      </c>
      <c r="D53" s="844" t="s">
        <v>334</v>
      </c>
      <c r="E53" s="844" t="s">
        <v>335</v>
      </c>
      <c r="F53" s="152"/>
      <c r="G53" s="73"/>
      <c r="H53" s="73"/>
      <c r="I53" s="73"/>
      <c r="J53" s="73"/>
      <c r="K53" s="73"/>
      <c r="L53" s="74"/>
      <c r="M53" s="20"/>
      <c r="N53" s="21"/>
    </row>
    <row r="54" spans="1:14" ht="29.25" customHeight="1">
      <c r="A54" s="88" t="s">
        <v>336</v>
      </c>
      <c r="B54" s="89"/>
      <c r="C54" s="89"/>
      <c r="D54" s="270"/>
      <c r="E54" s="270"/>
      <c r="F54" s="73"/>
      <c r="G54" s="73"/>
      <c r="H54" s="73"/>
      <c r="I54" s="73"/>
      <c r="J54" s="73"/>
      <c r="K54" s="73"/>
      <c r="L54" s="74"/>
      <c r="M54" s="20"/>
      <c r="N54" s="21"/>
    </row>
    <row r="55" spans="1:14" ht="29.25" customHeight="1">
      <c r="A55" s="88" t="s">
        <v>337</v>
      </c>
      <c r="B55" s="89"/>
      <c r="C55" s="89"/>
      <c r="D55" s="270"/>
      <c r="E55" s="270"/>
      <c r="F55" s="73"/>
      <c r="G55" s="73"/>
      <c r="H55" s="73"/>
      <c r="I55" s="73"/>
      <c r="J55" s="73"/>
      <c r="K55" s="73"/>
      <c r="L55" s="74"/>
      <c r="M55" s="20"/>
      <c r="N55" s="21"/>
    </row>
    <row r="56" spans="1:14" ht="29.25" customHeight="1">
      <c r="A56" s="88" t="s">
        <v>338</v>
      </c>
      <c r="B56" s="89"/>
      <c r="C56" s="89"/>
      <c r="D56" s="270"/>
      <c r="E56" s="270"/>
      <c r="F56" s="73"/>
      <c r="G56" s="73"/>
      <c r="H56" s="73"/>
      <c r="I56" s="73"/>
      <c r="J56" s="73"/>
      <c r="K56" s="73"/>
      <c r="L56" s="74"/>
      <c r="M56" s="20"/>
      <c r="N56" s="21"/>
    </row>
    <row r="57" spans="1:14" ht="29.25" customHeight="1">
      <c r="A57" s="88" t="s">
        <v>339</v>
      </c>
      <c r="B57" s="89"/>
      <c r="C57" s="89"/>
      <c r="D57" s="270"/>
      <c r="E57" s="270"/>
      <c r="F57" s="73"/>
      <c r="G57" s="73"/>
      <c r="H57" s="73"/>
      <c r="I57" s="73"/>
      <c r="J57" s="73"/>
      <c r="K57" s="73"/>
      <c r="L57" s="74"/>
      <c r="M57" s="20"/>
      <c r="N57" s="21"/>
    </row>
    <row r="58" spans="1:14" ht="20.25" customHeight="1" thickBot="1">
      <c r="A58" s="87"/>
      <c r="B58" s="73"/>
      <c r="C58" s="73"/>
      <c r="D58" s="73"/>
      <c r="E58" s="73"/>
      <c r="F58" s="73"/>
      <c r="G58" s="73"/>
      <c r="H58" s="73"/>
      <c r="I58" s="73"/>
      <c r="J58" s="73"/>
      <c r="K58" s="73"/>
      <c r="L58" s="74"/>
      <c r="M58" s="20"/>
      <c r="N58" s="21"/>
    </row>
    <row r="59" spans="1:14" ht="20.25" customHeight="1" thickBot="1">
      <c r="A59" s="165" t="s">
        <v>340</v>
      </c>
      <c r="B59" s="930" t="s">
        <v>341</v>
      </c>
      <c r="C59" s="931"/>
      <c r="D59" s="167"/>
      <c r="E59" s="152"/>
      <c r="F59" s="152"/>
      <c r="G59" s="152"/>
      <c r="H59" s="152"/>
      <c r="I59" s="73"/>
      <c r="J59" s="73"/>
      <c r="K59" s="73"/>
      <c r="L59" s="74"/>
      <c r="M59" s="20"/>
      <c r="N59" s="21"/>
    </row>
    <row r="60" spans="1:14" ht="20.25" customHeight="1">
      <c r="A60" s="168"/>
      <c r="B60" s="152"/>
      <c r="C60" s="152"/>
      <c r="D60" s="152"/>
      <c r="E60" s="152"/>
      <c r="F60" s="152"/>
      <c r="G60" s="152"/>
      <c r="H60" s="152"/>
      <c r="I60" s="73"/>
      <c r="J60" s="73"/>
      <c r="K60" s="73"/>
      <c r="L60" s="74"/>
      <c r="M60" s="20"/>
      <c r="N60" s="21"/>
    </row>
    <row r="61" spans="1:14" ht="20.25" customHeight="1">
      <c r="A61" s="928" t="s">
        <v>342</v>
      </c>
      <c r="B61" s="929"/>
      <c r="C61" s="929"/>
      <c r="D61" s="152"/>
      <c r="E61" s="152"/>
      <c r="F61" s="152"/>
      <c r="G61" s="152"/>
      <c r="H61" s="152"/>
      <c r="I61" s="73"/>
      <c r="J61" s="73"/>
      <c r="K61" s="73"/>
      <c r="L61" s="74"/>
      <c r="M61" s="20"/>
      <c r="N61" s="21"/>
    </row>
    <row r="62" spans="1:14" ht="20.25" customHeight="1">
      <c r="A62" s="169"/>
      <c r="B62" s="170"/>
      <c r="C62" s="170"/>
      <c r="D62" s="152"/>
      <c r="E62" s="152"/>
      <c r="F62" s="152"/>
      <c r="G62" s="152"/>
      <c r="H62" s="152"/>
      <c r="I62" s="73"/>
      <c r="J62" s="73"/>
      <c r="K62" s="73"/>
      <c r="L62" s="74"/>
      <c r="M62" s="20"/>
      <c r="N62" s="21"/>
    </row>
    <row r="63" spans="1:14" ht="20.25" customHeight="1">
      <c r="A63" s="886" t="s">
        <v>343</v>
      </c>
      <c r="B63" s="887" t="s">
        <v>344</v>
      </c>
      <c r="C63" s="887" t="s">
        <v>345</v>
      </c>
      <c r="D63" s="887" t="s">
        <v>346</v>
      </c>
      <c r="E63" s="887" t="s">
        <v>347</v>
      </c>
      <c r="F63" s="887" t="s">
        <v>348</v>
      </c>
      <c r="G63" s="887" t="s">
        <v>349</v>
      </c>
      <c r="H63" s="887" t="s">
        <v>350</v>
      </c>
      <c r="I63" s="73"/>
      <c r="J63" s="73"/>
      <c r="K63" s="73"/>
      <c r="L63" s="74"/>
      <c r="M63" s="20"/>
      <c r="N63" s="21"/>
    </row>
    <row r="64" spans="1:14" ht="20.25" customHeight="1">
      <c r="A64" s="886"/>
      <c r="B64" s="887"/>
      <c r="C64" s="887"/>
      <c r="D64" s="887"/>
      <c r="E64" s="887"/>
      <c r="F64" s="887"/>
      <c r="G64" s="887"/>
      <c r="H64" s="887"/>
      <c r="I64" s="73"/>
      <c r="J64" s="73"/>
      <c r="K64" s="73"/>
      <c r="L64" s="74"/>
      <c r="M64" s="20"/>
      <c r="N64" s="21"/>
    </row>
    <row r="65" spans="1:16" ht="27.75" customHeight="1">
      <c r="A65" s="886"/>
      <c r="B65" s="887"/>
      <c r="C65" s="887"/>
      <c r="D65" s="887"/>
      <c r="E65" s="887"/>
      <c r="F65" s="887"/>
      <c r="G65" s="887"/>
      <c r="H65" s="887"/>
      <c r="I65" s="73"/>
      <c r="J65" s="73"/>
      <c r="K65" s="73"/>
      <c r="L65" s="74"/>
      <c r="M65" s="20"/>
      <c r="N65" s="21"/>
    </row>
    <row r="66" spans="1:16" ht="20.25" customHeight="1">
      <c r="A66" s="161" t="s">
        <v>351</v>
      </c>
      <c r="B66" s="171"/>
      <c r="C66" s="171"/>
      <c r="D66" s="171"/>
      <c r="E66" s="171"/>
      <c r="F66" s="171"/>
      <c r="G66" s="171"/>
      <c r="H66" s="171"/>
      <c r="I66" s="73"/>
      <c r="J66" s="73"/>
      <c r="K66" s="73"/>
      <c r="L66" s="74"/>
      <c r="M66" s="20"/>
      <c r="N66" s="21"/>
    </row>
    <row r="67" spans="1:16" ht="20.25" customHeight="1">
      <c r="A67" s="85" t="s">
        <v>352</v>
      </c>
      <c r="B67" s="90"/>
      <c r="C67" s="90"/>
      <c r="D67" s="90"/>
      <c r="E67" s="90"/>
      <c r="F67" s="90"/>
      <c r="G67" s="90"/>
      <c r="H67" s="90"/>
      <c r="I67" s="73"/>
      <c r="J67" s="73"/>
      <c r="K67" s="73"/>
      <c r="L67" s="74"/>
      <c r="M67" s="20"/>
      <c r="N67" s="21"/>
    </row>
    <row r="68" spans="1:16" ht="20.25" customHeight="1">
      <c r="A68" s="85" t="s">
        <v>353</v>
      </c>
      <c r="B68" s="90"/>
      <c r="C68" s="90"/>
      <c r="D68" s="90"/>
      <c r="E68" s="90"/>
      <c r="F68" s="90"/>
      <c r="G68" s="90"/>
      <c r="H68" s="90"/>
      <c r="I68" s="149"/>
      <c r="J68" s="149"/>
      <c r="K68" s="149"/>
      <c r="L68" s="74"/>
      <c r="M68" s="73"/>
      <c r="N68" s="73"/>
      <c r="O68" s="73"/>
      <c r="P68" s="73"/>
    </row>
    <row r="69" spans="1:16" ht="20.25" customHeight="1">
      <c r="A69" s="823" t="s">
        <v>354</v>
      </c>
      <c r="B69" s="824"/>
      <c r="C69" s="824"/>
      <c r="D69" s="824"/>
      <c r="E69" s="824"/>
      <c r="F69" s="824"/>
      <c r="G69" s="824"/>
      <c r="H69" s="824"/>
      <c r="I69" s="73"/>
      <c r="J69" s="73"/>
      <c r="K69" s="73"/>
      <c r="L69" s="74"/>
      <c r="M69" s="73"/>
      <c r="N69" s="73"/>
      <c r="O69" s="73"/>
      <c r="P69" s="73"/>
    </row>
    <row r="70" spans="1:16" ht="20.25" customHeight="1">
      <c r="A70" s="87" t="s">
        <v>355</v>
      </c>
      <c r="B70" s="73"/>
      <c r="C70" s="73"/>
      <c r="D70" s="73"/>
      <c r="E70" s="73"/>
      <c r="F70" s="73"/>
      <c r="G70" s="73"/>
      <c r="H70" s="73"/>
      <c r="I70" s="73"/>
      <c r="J70" s="73"/>
      <c r="K70" s="73"/>
      <c r="L70" s="74"/>
      <c r="M70" s="73"/>
      <c r="N70" s="73"/>
      <c r="O70" s="73"/>
      <c r="P70" s="73"/>
    </row>
    <row r="71" spans="1:16" ht="20.25" customHeight="1">
      <c r="A71" s="87"/>
      <c r="B71" s="73"/>
      <c r="C71" s="73"/>
      <c r="D71" s="73"/>
      <c r="E71" s="73"/>
      <c r="F71" s="73"/>
      <c r="G71" s="73"/>
      <c r="H71" s="73"/>
      <c r="I71" s="73"/>
      <c r="J71" s="73"/>
      <c r="K71" s="73"/>
      <c r="L71" s="74"/>
      <c r="M71" s="73"/>
      <c r="N71" s="73"/>
      <c r="O71" s="73"/>
      <c r="P71" s="73"/>
    </row>
    <row r="72" spans="1:16" ht="20.25" customHeight="1">
      <c r="A72" s="928" t="s">
        <v>356</v>
      </c>
      <c r="B72" s="929"/>
      <c r="C72" s="929"/>
      <c r="D72" s="149"/>
      <c r="E72" s="149"/>
      <c r="F72" s="149"/>
      <c r="G72" s="73"/>
      <c r="H72" s="73"/>
      <c r="I72" s="73"/>
      <c r="J72" s="73"/>
      <c r="K72" s="73"/>
      <c r="L72" s="74"/>
      <c r="M72" s="73"/>
      <c r="N72" s="73"/>
      <c r="O72" s="73"/>
      <c r="P72" s="73"/>
    </row>
    <row r="73" spans="1:16" ht="20.25" customHeight="1">
      <c r="A73" s="82"/>
      <c r="B73" s="73"/>
      <c r="C73" s="73"/>
      <c r="D73" s="73"/>
      <c r="E73" s="73"/>
      <c r="F73" s="73"/>
      <c r="G73" s="73"/>
      <c r="H73" s="73"/>
      <c r="I73" s="73"/>
      <c r="J73" s="73"/>
      <c r="K73" s="73"/>
      <c r="L73" s="74"/>
      <c r="M73" s="73"/>
      <c r="N73" s="73"/>
      <c r="O73" s="73"/>
      <c r="P73" s="73"/>
    </row>
    <row r="74" spans="1:16" ht="69.75" customHeight="1">
      <c r="A74" s="825" t="s">
        <v>343</v>
      </c>
      <c r="B74" s="826" t="s">
        <v>357</v>
      </c>
      <c r="C74" s="826" t="s">
        <v>358</v>
      </c>
      <c r="D74" s="826" t="s">
        <v>359</v>
      </c>
      <c r="E74" s="826" t="s">
        <v>360</v>
      </c>
      <c r="F74" s="826" t="s">
        <v>361</v>
      </c>
      <c r="G74" s="826" t="s">
        <v>362</v>
      </c>
      <c r="H74" s="172"/>
      <c r="I74" s="73"/>
      <c r="J74" s="73"/>
      <c r="K74" s="73"/>
      <c r="L74" s="74"/>
      <c r="M74" s="73"/>
      <c r="N74" s="73"/>
      <c r="O74" s="73"/>
      <c r="P74" s="73"/>
    </row>
    <row r="75" spans="1:16" ht="20.25" customHeight="1">
      <c r="A75" s="161" t="s">
        <v>363</v>
      </c>
      <c r="B75" s="173"/>
      <c r="C75" s="173"/>
      <c r="D75" s="173"/>
      <c r="E75" s="173"/>
      <c r="F75" s="173"/>
      <c r="G75" s="174"/>
      <c r="H75" s="73"/>
      <c r="I75" s="73"/>
      <c r="J75" s="73"/>
      <c r="K75" s="73"/>
      <c r="L75" s="74"/>
      <c r="M75" s="73"/>
      <c r="N75" s="73"/>
      <c r="O75" s="73"/>
      <c r="P75" s="73"/>
    </row>
    <row r="76" spans="1:16" ht="20.25" customHeight="1">
      <c r="A76" s="85" t="s">
        <v>364</v>
      </c>
      <c r="B76" s="90"/>
      <c r="C76" s="90"/>
      <c r="D76" s="90"/>
      <c r="E76" s="90"/>
      <c r="F76" s="90"/>
      <c r="G76" s="89"/>
      <c r="H76" s="73"/>
      <c r="I76" s="73"/>
      <c r="J76" s="73"/>
      <c r="K76" s="73"/>
      <c r="L76" s="74"/>
      <c r="M76" s="73"/>
      <c r="N76" s="73"/>
      <c r="O76" s="73"/>
      <c r="P76" s="73"/>
    </row>
    <row r="77" spans="1:16" ht="20.25" customHeight="1">
      <c r="A77" s="85" t="s">
        <v>365</v>
      </c>
      <c r="B77" s="90"/>
      <c r="C77" s="90"/>
      <c r="D77" s="90"/>
      <c r="E77" s="90"/>
      <c r="F77" s="90"/>
      <c r="G77" s="89"/>
      <c r="H77" s="73"/>
      <c r="I77" s="73"/>
      <c r="J77" s="73"/>
      <c r="K77" s="73"/>
      <c r="L77" s="74"/>
      <c r="M77" s="73"/>
      <c r="N77" s="73"/>
      <c r="O77" s="73"/>
      <c r="P77" s="73"/>
    </row>
    <row r="78" spans="1:16" ht="20.25" customHeight="1">
      <c r="A78" s="85" t="s">
        <v>366</v>
      </c>
      <c r="B78" s="90"/>
      <c r="C78" s="90"/>
      <c r="D78" s="90"/>
      <c r="E78" s="90"/>
      <c r="F78" s="90"/>
      <c r="G78" s="89"/>
      <c r="H78" s="73"/>
      <c r="I78" s="73"/>
      <c r="J78" s="73"/>
      <c r="K78" s="73"/>
      <c r="L78" s="74"/>
      <c r="M78" s="73"/>
      <c r="N78" s="73"/>
      <c r="O78" s="73"/>
      <c r="P78" s="73"/>
    </row>
    <row r="79" spans="1:16" ht="20.25" customHeight="1">
      <c r="A79" s="85" t="s">
        <v>367</v>
      </c>
      <c r="B79" s="90"/>
      <c r="C79" s="90"/>
      <c r="D79" s="90"/>
      <c r="E79" s="90"/>
      <c r="F79" s="90"/>
      <c r="G79" s="89"/>
      <c r="H79" s="73"/>
      <c r="I79" s="73"/>
      <c r="J79" s="73"/>
      <c r="K79" s="73"/>
      <c r="L79" s="74"/>
      <c r="M79" s="73"/>
      <c r="N79" s="73"/>
      <c r="O79" s="73"/>
      <c r="P79" s="73"/>
    </row>
    <row r="80" spans="1:16" ht="20.25" customHeight="1">
      <c r="A80" s="85"/>
      <c r="B80" s="90"/>
      <c r="C80" s="90"/>
      <c r="D80" s="90"/>
      <c r="E80" s="90"/>
      <c r="F80" s="90"/>
      <c r="G80" s="89"/>
      <c r="H80" s="73"/>
      <c r="I80" s="73"/>
      <c r="J80" s="73"/>
      <c r="K80" s="73"/>
      <c r="L80" s="74"/>
      <c r="M80" s="73"/>
      <c r="N80" s="73"/>
      <c r="O80" s="73"/>
      <c r="P80" s="73"/>
    </row>
    <row r="81" spans="1:18" ht="20.25" customHeight="1">
      <c r="A81" s="91" t="s">
        <v>368</v>
      </c>
      <c r="B81" s="73"/>
      <c r="C81" s="73"/>
      <c r="D81" s="73"/>
      <c r="E81" s="73"/>
      <c r="F81" s="73"/>
      <c r="G81" s="73"/>
      <c r="H81" s="73"/>
      <c r="I81" s="73"/>
      <c r="J81" s="73"/>
      <c r="K81" s="73"/>
      <c r="L81" s="74"/>
      <c r="M81" s="73"/>
      <c r="N81" s="73"/>
      <c r="O81" s="73"/>
      <c r="P81" s="73"/>
    </row>
    <row r="82" spans="1:18" ht="32.25" customHeight="1">
      <c r="A82" s="921" t="s">
        <v>369</v>
      </c>
      <c r="B82" s="922"/>
      <c r="C82" s="922"/>
      <c r="D82" s="922"/>
      <c r="E82" s="922"/>
      <c r="F82" s="922"/>
      <c r="G82" s="922"/>
      <c r="H82" s="922"/>
      <c r="I82" s="922"/>
      <c r="J82" s="922"/>
      <c r="K82" s="922"/>
      <c r="L82" s="923"/>
      <c r="M82" s="69"/>
      <c r="N82" s="69"/>
      <c r="O82" s="73"/>
      <c r="P82" s="73"/>
    </row>
    <row r="83" spans="1:18">
      <c r="A83" s="92"/>
      <c r="B83" s="73"/>
      <c r="C83" s="73"/>
      <c r="D83" s="175"/>
      <c r="E83" s="175"/>
      <c r="F83" s="175"/>
      <c r="G83" s="175"/>
      <c r="H83" s="175"/>
      <c r="I83" s="175"/>
      <c r="J83" s="175"/>
      <c r="K83" s="175"/>
      <c r="L83" s="74"/>
      <c r="M83" s="73"/>
      <c r="N83" s="73"/>
      <c r="O83" s="73"/>
      <c r="P83" s="73"/>
    </row>
    <row r="84" spans="1:18" ht="40.5" customHeight="1">
      <c r="A84" s="924" t="s">
        <v>370</v>
      </c>
      <c r="B84" s="925"/>
      <c r="C84" s="925"/>
      <c r="D84" s="926"/>
      <c r="E84" s="926"/>
      <c r="F84" s="926"/>
      <c r="G84" s="926"/>
      <c r="H84" s="926"/>
      <c r="I84" s="926"/>
      <c r="J84" s="926"/>
      <c r="K84" s="926"/>
      <c r="L84" s="927"/>
      <c r="M84" s="73"/>
      <c r="N84" s="73"/>
      <c r="O84" s="73"/>
      <c r="P84" s="73"/>
    </row>
    <row r="85" spans="1:18" ht="17.25">
      <c r="A85" s="176"/>
      <c r="B85" s="153"/>
      <c r="C85" s="153"/>
      <c r="D85" s="177"/>
      <c r="E85" s="177"/>
      <c r="F85" s="177"/>
      <c r="G85" s="177"/>
      <c r="H85" s="177"/>
      <c r="I85" s="177"/>
      <c r="J85" s="177"/>
      <c r="K85" s="177"/>
      <c r="L85" s="178"/>
      <c r="M85" s="73"/>
      <c r="N85" s="73"/>
      <c r="O85" s="73"/>
      <c r="P85" s="73"/>
    </row>
    <row r="86" spans="1:18" ht="17.25">
      <c r="A86" s="179" t="s">
        <v>371</v>
      </c>
      <c r="B86" s="153"/>
      <c r="C86" s="153"/>
      <c r="D86" s="180"/>
      <c r="E86" s="180"/>
      <c r="F86" s="180"/>
      <c r="G86" s="180"/>
      <c r="H86" s="180"/>
      <c r="I86" s="180"/>
      <c r="J86" s="180"/>
      <c r="K86" s="180"/>
      <c r="L86" s="178"/>
      <c r="M86" s="73"/>
      <c r="N86" s="73"/>
      <c r="O86" s="73"/>
      <c r="P86" s="73"/>
    </row>
    <row r="87" spans="1:18" ht="20.25" customHeight="1">
      <c r="A87" s="916" t="s">
        <v>372</v>
      </c>
      <c r="B87" s="917"/>
      <c r="C87" s="181"/>
      <c r="D87" s="181"/>
      <c r="E87" s="181"/>
      <c r="F87" s="181"/>
      <c r="G87" s="153"/>
      <c r="H87" s="153"/>
      <c r="I87" s="153"/>
      <c r="J87" s="153"/>
      <c r="K87" s="153"/>
      <c r="L87" s="182"/>
      <c r="M87" s="93"/>
      <c r="N87" s="67"/>
    </row>
    <row r="88" spans="1:18" ht="17.25">
      <c r="A88" s="836"/>
      <c r="B88" s="918" t="s">
        <v>373</v>
      </c>
      <c r="C88" s="918"/>
      <c r="D88" s="918"/>
      <c r="E88" s="918"/>
      <c r="F88" s="181"/>
      <c r="G88" s="153"/>
      <c r="H88" s="153"/>
      <c r="I88" s="153"/>
      <c r="J88" s="153"/>
      <c r="K88" s="153"/>
      <c r="L88" s="182"/>
      <c r="M88" s="93"/>
      <c r="N88" s="67"/>
    </row>
    <row r="89" spans="1:18" ht="51.75">
      <c r="A89" s="183" t="s">
        <v>343</v>
      </c>
      <c r="B89" s="844">
        <v>2018</v>
      </c>
      <c r="C89" s="844">
        <v>2019</v>
      </c>
      <c r="D89" s="844" t="s">
        <v>374</v>
      </c>
      <c r="E89" s="844" t="s">
        <v>375</v>
      </c>
      <c r="F89" s="844" t="s">
        <v>376</v>
      </c>
      <c r="G89" s="184"/>
      <c r="H89" s="184"/>
      <c r="I89" s="184"/>
      <c r="J89" s="184"/>
      <c r="K89" s="853"/>
      <c r="L89" s="67"/>
      <c r="M89" s="67"/>
      <c r="N89" s="67"/>
      <c r="R89" s="66"/>
    </row>
    <row r="90" spans="1:18" ht="17.25">
      <c r="A90" s="185" t="s">
        <v>377</v>
      </c>
      <c r="B90" s="800">
        <f t="shared" ref="B90:C90" si="0">B91+B95+B96</f>
        <v>26976665791.84</v>
      </c>
      <c r="C90" s="800">
        <f t="shared" si="0"/>
        <v>23461557000</v>
      </c>
      <c r="D90" s="800">
        <f>D91+D95+D96</f>
        <v>23461557000</v>
      </c>
      <c r="E90" s="801">
        <v>23430783778.809998</v>
      </c>
      <c r="F90" s="807">
        <f>(C90-B90)/B90</f>
        <v>-0.13030182525014872</v>
      </c>
      <c r="G90" s="187"/>
      <c r="H90" s="153"/>
      <c r="I90" s="153"/>
      <c r="J90" s="153"/>
      <c r="K90" s="182"/>
      <c r="L90" s="94"/>
      <c r="M90" s="22"/>
      <c r="N90" s="67"/>
      <c r="R90" s="66"/>
    </row>
    <row r="91" spans="1:18" ht="17.25">
      <c r="A91" s="185" t="s">
        <v>378</v>
      </c>
      <c r="B91" s="801">
        <f t="shared" ref="B91:C91" si="1">B92+B93+B94</f>
        <v>43607791.840000004</v>
      </c>
      <c r="C91" s="801">
        <f t="shared" si="1"/>
        <v>100700000</v>
      </c>
      <c r="D91" s="801">
        <f>D92+D93+D94</f>
        <v>100700000</v>
      </c>
      <c r="E91" s="801">
        <v>57685701.920000002</v>
      </c>
      <c r="F91" s="807">
        <f t="shared" ref="F91:F99" si="2">(C91-B91)/B91</f>
        <v>1.3092203423066053</v>
      </c>
      <c r="G91" s="187"/>
      <c r="H91" s="187"/>
      <c r="I91" s="187"/>
      <c r="J91" s="187"/>
      <c r="K91" s="188"/>
      <c r="L91" s="94"/>
      <c r="M91" s="93"/>
      <c r="N91" s="67"/>
      <c r="R91" s="66"/>
    </row>
    <row r="92" spans="1:18">
      <c r="A92" s="95" t="s">
        <v>379</v>
      </c>
      <c r="B92" s="802">
        <v>0</v>
      </c>
      <c r="C92" s="802">
        <v>0</v>
      </c>
      <c r="D92" s="802">
        <v>0</v>
      </c>
      <c r="E92" s="802">
        <v>0</v>
      </c>
      <c r="F92" s="808"/>
      <c r="G92" s="22"/>
      <c r="H92" s="22"/>
      <c r="I92" s="22"/>
      <c r="J92" s="22"/>
      <c r="K92" s="96"/>
      <c r="L92" s="67"/>
      <c r="M92" s="93"/>
      <c r="N92" s="67"/>
      <c r="R92" s="66"/>
    </row>
    <row r="93" spans="1:18">
      <c r="A93" s="95" t="s">
        <v>380</v>
      </c>
      <c r="B93" s="803">
        <v>43607791.840000004</v>
      </c>
      <c r="C93" s="804">
        <v>100700000</v>
      </c>
      <c r="D93" s="804">
        <v>100700000</v>
      </c>
      <c r="E93" s="802">
        <v>57685701.920000002</v>
      </c>
      <c r="F93" s="808">
        <f t="shared" si="2"/>
        <v>1.3092203423066053</v>
      </c>
      <c r="G93" s="22"/>
      <c r="H93" s="22"/>
      <c r="I93" s="22"/>
      <c r="J93" s="22"/>
      <c r="K93" s="96"/>
      <c r="L93" s="67"/>
      <c r="M93" s="67"/>
      <c r="N93" s="67"/>
      <c r="R93" s="66"/>
    </row>
    <row r="94" spans="1:18">
      <c r="A94" s="95" t="s">
        <v>381</v>
      </c>
      <c r="B94" s="802">
        <v>0</v>
      </c>
      <c r="C94" s="802">
        <v>0</v>
      </c>
      <c r="D94" s="802">
        <v>0</v>
      </c>
      <c r="E94" s="802">
        <v>0</v>
      </c>
      <c r="F94" s="808"/>
      <c r="G94" s="22"/>
      <c r="H94" s="22"/>
      <c r="I94" s="22"/>
      <c r="J94" s="22"/>
      <c r="K94" s="96"/>
      <c r="L94" s="67"/>
      <c r="M94" s="67"/>
      <c r="N94" s="67"/>
      <c r="R94" s="66"/>
    </row>
    <row r="95" spans="1:18" ht="45">
      <c r="A95" s="95" t="s">
        <v>382</v>
      </c>
      <c r="B95" s="802">
        <v>24080758000</v>
      </c>
      <c r="C95" s="802">
        <v>23359857000</v>
      </c>
      <c r="D95" s="802">
        <v>23359857000</v>
      </c>
      <c r="E95" s="802">
        <v>23359857000</v>
      </c>
      <c r="F95" s="808">
        <f t="shared" si="2"/>
        <v>-2.9936806806496706E-2</v>
      </c>
      <c r="G95" s="22"/>
      <c r="H95" s="22"/>
      <c r="I95" s="22"/>
      <c r="J95" s="22"/>
      <c r="K95" s="96"/>
      <c r="L95" s="67"/>
      <c r="M95" s="67"/>
      <c r="N95" s="67"/>
      <c r="R95" s="66"/>
    </row>
    <row r="96" spans="1:18" s="65" customFormat="1" ht="17.25">
      <c r="A96" s="185" t="s">
        <v>383</v>
      </c>
      <c r="B96" s="805">
        <f t="shared" ref="B96:C96" si="3">B97+B98+B99</f>
        <v>2852300000</v>
      </c>
      <c r="C96" s="805">
        <f t="shared" si="3"/>
        <v>1000000</v>
      </c>
      <c r="D96" s="805">
        <f>D97+D98+D99</f>
        <v>1000000</v>
      </c>
      <c r="E96" s="805">
        <v>13241076.890000001</v>
      </c>
      <c r="F96" s="807">
        <f t="shared" si="2"/>
        <v>-0.99964940574273398</v>
      </c>
      <c r="G96" s="187"/>
      <c r="H96" s="187"/>
      <c r="I96" s="187"/>
      <c r="J96" s="187"/>
      <c r="K96" s="182"/>
      <c r="L96" s="153"/>
      <c r="M96" s="153"/>
      <c r="N96" s="153"/>
      <c r="O96" s="153"/>
      <c r="P96" s="153"/>
      <c r="Q96" s="153"/>
      <c r="R96" s="147"/>
    </row>
    <row r="97" spans="1:18">
      <c r="A97" s="95" t="s">
        <v>384</v>
      </c>
      <c r="B97" s="802">
        <v>0</v>
      </c>
      <c r="C97" s="802">
        <v>0</v>
      </c>
      <c r="D97" s="802">
        <v>0</v>
      </c>
      <c r="E97" s="802">
        <v>0</v>
      </c>
      <c r="F97" s="808"/>
      <c r="G97" s="22"/>
      <c r="H97" s="22"/>
      <c r="I97" s="22"/>
      <c r="J97" s="22"/>
      <c r="K97" s="96"/>
      <c r="L97" s="67"/>
      <c r="M97" s="67"/>
      <c r="N97" s="67"/>
      <c r="R97" s="66"/>
    </row>
    <row r="98" spans="1:18">
      <c r="A98" s="95" t="s">
        <v>385</v>
      </c>
      <c r="B98" s="802">
        <v>0</v>
      </c>
      <c r="C98" s="802">
        <v>0</v>
      </c>
      <c r="D98" s="802">
        <v>0</v>
      </c>
      <c r="E98" s="802">
        <v>0</v>
      </c>
      <c r="F98" s="808"/>
      <c r="G98" s="22"/>
      <c r="H98" s="22"/>
      <c r="I98" s="22"/>
      <c r="J98" s="22"/>
      <c r="K98" s="96"/>
      <c r="L98" s="67"/>
      <c r="M98" s="67"/>
      <c r="N98" s="67"/>
      <c r="R98" s="66"/>
    </row>
    <row r="99" spans="1:18">
      <c r="A99" s="95" t="s">
        <v>386</v>
      </c>
      <c r="B99" s="802">
        <v>2852300000</v>
      </c>
      <c r="C99" s="802">
        <v>1000000</v>
      </c>
      <c r="D99" s="802">
        <v>1000000</v>
      </c>
      <c r="E99" s="802">
        <v>13241076.890000001</v>
      </c>
      <c r="F99" s="808">
        <f t="shared" si="2"/>
        <v>-0.99964940574273398</v>
      </c>
      <c r="G99" s="22"/>
      <c r="H99" s="22"/>
      <c r="I99" s="22"/>
      <c r="J99" s="22"/>
      <c r="K99" s="96"/>
      <c r="L99" s="67"/>
      <c r="M99" s="67"/>
      <c r="N99" s="67"/>
      <c r="R99" s="66"/>
    </row>
    <row r="100" spans="1:18">
      <c r="A100" s="905" t="s">
        <v>387</v>
      </c>
      <c r="B100" s="906"/>
      <c r="C100" s="906"/>
      <c r="D100" s="906"/>
      <c r="E100" s="906"/>
      <c r="F100" s="906"/>
      <c r="G100" s="67"/>
      <c r="H100" s="67"/>
      <c r="I100" s="67"/>
      <c r="J100" s="67"/>
      <c r="K100" s="67"/>
      <c r="L100" s="96"/>
      <c r="M100" s="67"/>
      <c r="N100" s="67"/>
    </row>
    <row r="101" spans="1:18" ht="45.75" customHeight="1">
      <c r="A101" s="913" t="s">
        <v>388</v>
      </c>
      <c r="B101" s="914"/>
      <c r="C101" s="914"/>
      <c r="D101" s="914"/>
      <c r="E101" s="914"/>
      <c r="F101" s="914"/>
      <c r="G101" s="914"/>
      <c r="H101" s="914"/>
      <c r="I101" s="914"/>
      <c r="J101" s="914"/>
      <c r="K101" s="914"/>
      <c r="L101" s="915"/>
      <c r="M101" s="67"/>
      <c r="N101" s="67"/>
    </row>
    <row r="102" spans="1:18">
      <c r="A102" s="831"/>
      <c r="B102" s="832"/>
      <c r="C102" s="832"/>
      <c r="D102" s="832"/>
      <c r="E102" s="832"/>
      <c r="F102" s="832"/>
      <c r="G102" s="67"/>
      <c r="H102" s="67"/>
      <c r="I102" s="67"/>
      <c r="J102" s="67"/>
      <c r="K102" s="67"/>
      <c r="L102" s="96"/>
      <c r="M102" s="67"/>
      <c r="N102" s="67"/>
    </row>
    <row r="103" spans="1:18" s="65" customFormat="1" ht="17.25">
      <c r="A103" s="190" t="s">
        <v>389</v>
      </c>
      <c r="B103" s="181"/>
      <c r="C103" s="181"/>
      <c r="D103" s="181"/>
      <c r="E103" s="191"/>
      <c r="F103" s="191"/>
      <c r="G103" s="191"/>
      <c r="H103" s="191"/>
      <c r="I103" s="191"/>
      <c r="J103" s="191"/>
      <c r="K103" s="153"/>
      <c r="L103" s="182"/>
      <c r="M103" s="153"/>
      <c r="N103" s="153"/>
      <c r="O103" s="153"/>
      <c r="P103" s="153"/>
      <c r="Q103" s="153"/>
      <c r="R103" s="153"/>
    </row>
    <row r="104" spans="1:18" s="65" customFormat="1" ht="17.25">
      <c r="A104" s="192"/>
      <c r="B104" s="191"/>
      <c r="C104" s="191"/>
      <c r="D104" s="191"/>
      <c r="E104" s="191"/>
      <c r="F104" s="191"/>
      <c r="G104" s="191"/>
      <c r="H104" s="191"/>
      <c r="I104" s="191"/>
      <c r="J104" s="191"/>
      <c r="K104" s="153"/>
      <c r="L104" s="182"/>
      <c r="M104" s="153"/>
      <c r="N104" s="153"/>
      <c r="O104" s="153"/>
      <c r="P104" s="153"/>
      <c r="Q104" s="153"/>
      <c r="R104" s="153"/>
    </row>
    <row r="105" spans="1:18" s="65" customFormat="1" ht="34.5">
      <c r="A105" s="97" t="s">
        <v>343</v>
      </c>
      <c r="B105" s="98" t="s">
        <v>390</v>
      </c>
      <c r="C105" s="98" t="s">
        <v>391</v>
      </c>
      <c r="D105" s="98" t="s">
        <v>392</v>
      </c>
      <c r="E105" s="98" t="s">
        <v>393</v>
      </c>
      <c r="F105" s="99"/>
      <c r="G105" s="153"/>
      <c r="H105" s="182"/>
      <c r="I105" s="153"/>
      <c r="J105" s="153"/>
      <c r="K105" s="153"/>
      <c r="L105" s="153"/>
      <c r="M105" s="153"/>
      <c r="N105" s="153"/>
      <c r="O105" s="147"/>
      <c r="P105" s="147"/>
      <c r="Q105" s="147"/>
      <c r="R105" s="147"/>
    </row>
    <row r="106" spans="1:18" s="65" customFormat="1" ht="17.25">
      <c r="A106" s="100" t="s">
        <v>394</v>
      </c>
      <c r="B106" s="101"/>
      <c r="C106" s="101"/>
      <c r="D106" s="101"/>
      <c r="E106" s="101"/>
      <c r="F106" s="102"/>
      <c r="G106" s="153"/>
      <c r="H106" s="182"/>
      <c r="I106" s="153"/>
      <c r="J106" s="153"/>
      <c r="K106" s="153"/>
      <c r="L106" s="153"/>
      <c r="M106" s="153"/>
      <c r="N106" s="153"/>
      <c r="O106" s="147"/>
      <c r="P106" s="147"/>
      <c r="Q106" s="147"/>
      <c r="R106" s="147"/>
    </row>
    <row r="107" spans="1:18">
      <c r="A107" s="919" t="s">
        <v>395</v>
      </c>
      <c r="B107" s="920"/>
      <c r="C107" s="920"/>
      <c r="D107" s="920"/>
      <c r="E107" s="920"/>
      <c r="F107" s="920"/>
      <c r="G107" s="920"/>
      <c r="H107" s="920"/>
      <c r="I107" s="920"/>
      <c r="J107" s="920"/>
      <c r="K107" s="67"/>
      <c r="L107" s="96"/>
      <c r="M107" s="67"/>
      <c r="N107" s="67"/>
    </row>
    <row r="108" spans="1:18" ht="21" customHeight="1">
      <c r="A108" s="103" t="s">
        <v>396</v>
      </c>
      <c r="B108" s="67"/>
      <c r="C108" s="67"/>
      <c r="D108" s="67"/>
      <c r="E108" s="67"/>
      <c r="F108" s="67"/>
      <c r="G108" s="67"/>
      <c r="H108" s="67"/>
      <c r="I108" s="67"/>
      <c r="J108" s="67"/>
      <c r="K108" s="67"/>
      <c r="L108" s="96"/>
      <c r="M108" s="67"/>
      <c r="N108" s="67"/>
    </row>
    <row r="109" spans="1:18" ht="29.25" customHeight="1">
      <c r="A109" s="92"/>
      <c r="B109" s="67"/>
      <c r="C109" s="67"/>
      <c r="D109" s="67"/>
      <c r="E109" s="67"/>
      <c r="F109" s="67"/>
      <c r="G109" s="67"/>
      <c r="H109" s="67"/>
      <c r="I109" s="67"/>
      <c r="J109" s="67"/>
      <c r="K109" s="67"/>
      <c r="L109" s="96"/>
      <c r="M109" s="67"/>
      <c r="N109" s="67"/>
    </row>
    <row r="110" spans="1:18" s="65" customFormat="1" ht="17.25">
      <c r="A110" s="179" t="s">
        <v>397</v>
      </c>
      <c r="B110" s="153"/>
      <c r="C110" s="153"/>
      <c r="D110" s="153"/>
      <c r="E110" s="153"/>
      <c r="F110" s="153"/>
      <c r="G110" s="153"/>
      <c r="H110" s="153"/>
      <c r="I110" s="153"/>
      <c r="J110" s="153"/>
      <c r="K110" s="153"/>
      <c r="L110" s="182"/>
      <c r="M110" s="153"/>
      <c r="N110" s="153"/>
      <c r="O110" s="153"/>
      <c r="P110" s="153"/>
      <c r="Q110" s="153"/>
      <c r="R110" s="153"/>
    </row>
    <row r="111" spans="1:18" s="65" customFormat="1" ht="17.25">
      <c r="A111" s="176"/>
      <c r="B111" s="153"/>
      <c r="C111" s="153"/>
      <c r="D111" s="153"/>
      <c r="E111" s="153"/>
      <c r="F111" s="153"/>
      <c r="G111" s="153"/>
      <c r="H111" s="153"/>
      <c r="I111" s="153"/>
      <c r="J111" s="153"/>
      <c r="K111" s="153"/>
      <c r="L111" s="182"/>
      <c r="M111" s="153"/>
      <c r="N111" s="153"/>
      <c r="O111" s="153"/>
      <c r="P111" s="153"/>
      <c r="Q111" s="153"/>
      <c r="R111" s="153"/>
    </row>
    <row r="112" spans="1:18" s="65" customFormat="1" ht="17.25">
      <c r="A112" s="190" t="s">
        <v>398</v>
      </c>
      <c r="B112" s="181"/>
      <c r="C112" s="181"/>
      <c r="D112" s="181"/>
      <c r="E112" s="181"/>
      <c r="F112" s="181"/>
      <c r="G112" s="153"/>
      <c r="H112" s="153"/>
      <c r="I112" s="153"/>
      <c r="J112" s="153"/>
      <c r="K112" s="153"/>
      <c r="L112" s="182"/>
      <c r="M112" s="153"/>
      <c r="N112" s="153"/>
      <c r="O112" s="153"/>
      <c r="P112" s="153"/>
      <c r="Q112" s="153"/>
      <c r="R112" s="153"/>
    </row>
    <row r="113" spans="1:18" s="65" customFormat="1" ht="15.75" customHeight="1">
      <c r="A113" s="910" t="s">
        <v>399</v>
      </c>
      <c r="B113" s="911"/>
      <c r="C113" s="911"/>
      <c r="D113" s="911"/>
      <c r="E113" s="911"/>
      <c r="F113" s="912"/>
      <c r="G113" s="153"/>
      <c r="H113" s="153"/>
      <c r="I113" s="153"/>
      <c r="J113" s="153"/>
      <c r="K113" s="153"/>
      <c r="L113" s="182"/>
      <c r="M113" s="153"/>
      <c r="N113" s="153"/>
      <c r="O113" s="153"/>
      <c r="P113" s="153"/>
      <c r="Q113" s="153"/>
      <c r="R113" s="153"/>
    </row>
    <row r="114" spans="1:18" s="65" customFormat="1" ht="17.25">
      <c r="A114" s="193" t="s">
        <v>343</v>
      </c>
      <c r="B114" s="844">
        <v>2018</v>
      </c>
      <c r="C114" s="844">
        <v>2019</v>
      </c>
      <c r="D114" s="844" t="s">
        <v>400</v>
      </c>
      <c r="E114" s="844" t="s">
        <v>401</v>
      </c>
      <c r="F114" s="153"/>
      <c r="G114" s="153"/>
      <c r="H114" s="153"/>
      <c r="I114" s="187"/>
      <c r="J114" s="153"/>
      <c r="K114" s="182"/>
      <c r="L114" s="153"/>
      <c r="M114" s="153"/>
      <c r="N114" s="153"/>
      <c r="O114" s="153"/>
      <c r="P114" s="153"/>
      <c r="Q114" s="153"/>
      <c r="R114" s="147"/>
    </row>
    <row r="115" spans="1:18" s="65" customFormat="1" ht="17.25">
      <c r="A115" s="185" t="s">
        <v>402</v>
      </c>
      <c r="B115" s="794">
        <f>B116+B117+B118</f>
        <v>41096232722</v>
      </c>
      <c r="C115" s="794">
        <f>C116+C117+C118</f>
        <v>44226802776</v>
      </c>
      <c r="D115" s="794">
        <f>D116+D117+D118</f>
        <v>20783018273</v>
      </c>
      <c r="E115" s="809">
        <f>(C115-B115)/B115</f>
        <v>7.6176570129361645E-2</v>
      </c>
      <c r="F115" s="153"/>
      <c r="G115" s="153"/>
      <c r="H115" s="153"/>
      <c r="I115" s="153"/>
      <c r="J115" s="153"/>
      <c r="K115" s="182"/>
      <c r="L115" s="153"/>
      <c r="M115" s="153"/>
      <c r="N115" s="153"/>
      <c r="O115" s="153"/>
      <c r="P115" s="153"/>
      <c r="Q115" s="153"/>
      <c r="R115" s="147"/>
    </row>
    <row r="116" spans="1:18">
      <c r="A116" s="95" t="s">
        <v>364</v>
      </c>
      <c r="B116" s="793">
        <v>1654040753</v>
      </c>
      <c r="C116" s="793">
        <v>2523673552</v>
      </c>
      <c r="D116" s="793">
        <v>1764180633</v>
      </c>
      <c r="E116" s="810">
        <f>(C116-B116)/C116</f>
        <v>0.34459005139980164</v>
      </c>
      <c r="F116" s="67"/>
      <c r="G116" s="67"/>
      <c r="H116" s="67"/>
      <c r="I116" s="67"/>
      <c r="J116" s="67"/>
      <c r="K116" s="96"/>
      <c r="L116" s="67"/>
      <c r="M116" s="67"/>
      <c r="N116" s="67"/>
      <c r="R116" s="66"/>
    </row>
    <row r="117" spans="1:18">
      <c r="A117" s="95" t="s">
        <v>403</v>
      </c>
      <c r="B117" s="793">
        <v>0</v>
      </c>
      <c r="C117" s="793">
        <v>0</v>
      </c>
      <c r="D117" s="793">
        <v>0</v>
      </c>
      <c r="E117" s="810"/>
      <c r="F117" s="67"/>
      <c r="G117" s="67"/>
      <c r="H117" s="67"/>
      <c r="I117" s="67"/>
      <c r="J117" s="67"/>
      <c r="K117" s="96"/>
      <c r="L117" s="67"/>
      <c r="M117" s="67"/>
      <c r="N117" s="67"/>
      <c r="R117" s="66"/>
    </row>
    <row r="118" spans="1:18">
      <c r="A118" s="95" t="s">
        <v>404</v>
      </c>
      <c r="B118" s="793">
        <v>39442191969</v>
      </c>
      <c r="C118" s="793">
        <v>41703129224</v>
      </c>
      <c r="D118" s="793">
        <v>19018837640</v>
      </c>
      <c r="E118" s="810">
        <f>(C118-B118)/C118</f>
        <v>5.4215050454747143E-2</v>
      </c>
      <c r="F118" s="67"/>
      <c r="G118" s="67"/>
      <c r="H118" s="67"/>
      <c r="I118" s="67"/>
      <c r="J118" s="67"/>
      <c r="K118" s="96"/>
      <c r="L118" s="67"/>
      <c r="M118" s="67"/>
      <c r="N118" s="67"/>
      <c r="R118" s="66"/>
    </row>
    <row r="119" spans="1:18">
      <c r="A119" s="905" t="s">
        <v>405</v>
      </c>
      <c r="B119" s="906"/>
      <c r="C119" s="906"/>
      <c r="D119" s="906"/>
      <c r="E119" s="906"/>
      <c r="F119" s="906"/>
      <c r="G119" s="67"/>
      <c r="H119" s="67"/>
      <c r="I119" s="67"/>
      <c r="J119" s="67"/>
      <c r="K119" s="67"/>
      <c r="L119" s="96"/>
      <c r="M119" s="67"/>
      <c r="N119" s="67"/>
    </row>
    <row r="120" spans="1:18" ht="42" customHeight="1">
      <c r="A120" s="913" t="s">
        <v>406</v>
      </c>
      <c r="B120" s="914"/>
      <c r="C120" s="914"/>
      <c r="D120" s="914"/>
      <c r="E120" s="914"/>
      <c r="F120" s="914"/>
      <c r="G120" s="914"/>
      <c r="H120" s="914"/>
      <c r="I120" s="914"/>
      <c r="J120" s="914"/>
      <c r="K120" s="914"/>
      <c r="L120" s="915"/>
      <c r="M120" s="83"/>
      <c r="N120" s="83"/>
    </row>
    <row r="121" spans="1:18">
      <c r="A121" s="92"/>
      <c r="B121" s="67"/>
      <c r="C121" s="67"/>
      <c r="D121" s="67"/>
      <c r="E121" s="67"/>
      <c r="F121" s="67"/>
      <c r="G121" s="67"/>
      <c r="H121" s="67"/>
      <c r="I121" s="67"/>
      <c r="J121" s="67"/>
      <c r="K121" s="67"/>
      <c r="L121" s="96"/>
      <c r="M121" s="67"/>
      <c r="N121" s="67"/>
    </row>
    <row r="122" spans="1:18" s="65" customFormat="1" ht="16.5" customHeight="1">
      <c r="A122" s="916" t="s">
        <v>407</v>
      </c>
      <c r="B122" s="917"/>
      <c r="C122" s="917"/>
      <c r="D122" s="181"/>
      <c r="E122" s="181"/>
      <c r="F122" s="181"/>
      <c r="G122" s="181"/>
      <c r="H122" s="181"/>
      <c r="I122" s="181"/>
      <c r="J122" s="181"/>
      <c r="K122" s="153"/>
      <c r="L122" s="182"/>
      <c r="M122" s="153"/>
      <c r="N122" s="153"/>
      <c r="O122" s="153"/>
      <c r="P122" s="153"/>
      <c r="Q122" s="153"/>
      <c r="R122" s="153"/>
    </row>
    <row r="123" spans="1:18" s="65" customFormat="1" ht="16.5" customHeight="1">
      <c r="A123" s="194"/>
      <c r="B123" s="195"/>
      <c r="C123" s="195"/>
      <c r="D123" s="181"/>
      <c r="E123" s="181"/>
      <c r="F123" s="181"/>
      <c r="G123" s="181"/>
      <c r="H123" s="181"/>
      <c r="I123" s="181"/>
      <c r="J123" s="181"/>
      <c r="K123" s="153"/>
      <c r="L123" s="182"/>
      <c r="M123" s="153"/>
      <c r="N123" s="153"/>
      <c r="O123" s="153"/>
      <c r="P123" s="153"/>
      <c r="Q123" s="153"/>
      <c r="R123" s="153"/>
    </row>
    <row r="124" spans="1:18" s="65" customFormat="1" ht="51.75">
      <c r="A124" s="183" t="s">
        <v>343</v>
      </c>
      <c r="B124" s="844" t="s">
        <v>408</v>
      </c>
      <c r="C124" s="844" t="s">
        <v>390</v>
      </c>
      <c r="D124" s="844" t="s">
        <v>409</v>
      </c>
      <c r="E124" s="844" t="s">
        <v>410</v>
      </c>
      <c r="F124" s="844" t="s">
        <v>411</v>
      </c>
      <c r="G124" s="844" t="s">
        <v>412</v>
      </c>
      <c r="H124" s="844" t="s">
        <v>413</v>
      </c>
      <c r="I124" s="153"/>
      <c r="J124" s="153"/>
      <c r="K124" s="153"/>
      <c r="L124" s="182"/>
      <c r="M124" s="153"/>
      <c r="N124" s="153"/>
      <c r="O124" s="153"/>
      <c r="P124" s="153"/>
      <c r="Q124" s="153"/>
      <c r="R124" s="153"/>
    </row>
    <row r="125" spans="1:18" s="65" customFormat="1" ht="17.25">
      <c r="A125" s="185" t="s">
        <v>414</v>
      </c>
      <c r="B125" s="186"/>
      <c r="C125" s="186"/>
      <c r="D125" s="186"/>
      <c r="E125" s="186"/>
      <c r="F125" s="186"/>
      <c r="G125" s="196" t="e">
        <f>E125/F125</f>
        <v>#DIV/0!</v>
      </c>
      <c r="H125" s="189" t="e">
        <f>(E125-B125)/B125</f>
        <v>#DIV/0!</v>
      </c>
      <c r="I125" s="153"/>
      <c r="J125" s="153"/>
      <c r="K125" s="153"/>
      <c r="L125" s="182"/>
      <c r="M125" s="153"/>
      <c r="N125" s="153"/>
      <c r="O125" s="153"/>
      <c r="P125" s="153"/>
      <c r="Q125" s="153"/>
      <c r="R125" s="153"/>
    </row>
    <row r="126" spans="1:18">
      <c r="A126" s="95" t="s">
        <v>415</v>
      </c>
      <c r="B126" s="271"/>
      <c r="C126" s="271"/>
      <c r="D126" s="271"/>
      <c r="E126" s="271"/>
      <c r="F126" s="271"/>
      <c r="G126" s="197" t="e">
        <f t="shared" ref="G126:G134" si="4">E126/F126</f>
        <v>#DIV/0!</v>
      </c>
      <c r="H126" s="271" t="e">
        <f>(E126-B126)/B126</f>
        <v>#DIV/0!</v>
      </c>
      <c r="I126" s="67"/>
      <c r="J126" s="67"/>
      <c r="K126" s="67"/>
      <c r="L126" s="96"/>
      <c r="M126" s="67"/>
      <c r="N126" s="67"/>
    </row>
    <row r="127" spans="1:18">
      <c r="A127" s="104" t="s">
        <v>416</v>
      </c>
      <c r="B127" s="271"/>
      <c r="C127" s="271"/>
      <c r="D127" s="271"/>
      <c r="E127" s="271"/>
      <c r="F127" s="271"/>
      <c r="G127" s="197" t="e">
        <f t="shared" si="4"/>
        <v>#DIV/0!</v>
      </c>
      <c r="H127" s="271" t="e">
        <f t="shared" ref="H127:H134" si="5">(E127-B127)/B127</f>
        <v>#DIV/0!</v>
      </c>
      <c r="I127" s="67"/>
      <c r="J127" s="67"/>
      <c r="K127" s="67"/>
      <c r="L127" s="96"/>
      <c r="M127" s="67"/>
      <c r="N127" s="67"/>
    </row>
    <row r="128" spans="1:18">
      <c r="A128" s="104" t="s">
        <v>417</v>
      </c>
      <c r="B128" s="271"/>
      <c r="C128" s="271"/>
      <c r="D128" s="271"/>
      <c r="E128" s="271"/>
      <c r="F128" s="271"/>
      <c r="G128" s="197" t="e">
        <f t="shared" si="4"/>
        <v>#DIV/0!</v>
      </c>
      <c r="H128" s="271" t="e">
        <f t="shared" si="5"/>
        <v>#DIV/0!</v>
      </c>
      <c r="I128" s="67"/>
      <c r="J128" s="67"/>
      <c r="K128" s="67"/>
      <c r="L128" s="96"/>
      <c r="M128" s="67"/>
      <c r="N128" s="67"/>
    </row>
    <row r="129" spans="1:18">
      <c r="A129" s="104" t="s">
        <v>418</v>
      </c>
      <c r="B129" s="271"/>
      <c r="C129" s="271"/>
      <c r="D129" s="271"/>
      <c r="E129" s="271"/>
      <c r="F129" s="271"/>
      <c r="G129" s="197" t="e">
        <f t="shared" si="4"/>
        <v>#DIV/0!</v>
      </c>
      <c r="H129" s="271" t="e">
        <f t="shared" si="5"/>
        <v>#DIV/0!</v>
      </c>
      <c r="I129" s="67"/>
      <c r="J129" s="67"/>
      <c r="K129" s="67"/>
      <c r="L129" s="96"/>
      <c r="M129" s="67"/>
      <c r="N129" s="67"/>
    </row>
    <row r="130" spans="1:18">
      <c r="A130" s="104" t="s">
        <v>419</v>
      </c>
      <c r="B130" s="271"/>
      <c r="C130" s="271"/>
      <c r="D130" s="271"/>
      <c r="E130" s="271"/>
      <c r="F130" s="271"/>
      <c r="G130" s="197" t="e">
        <f t="shared" si="4"/>
        <v>#DIV/0!</v>
      </c>
      <c r="H130" s="271" t="e">
        <f t="shared" si="5"/>
        <v>#DIV/0!</v>
      </c>
      <c r="I130" s="67"/>
      <c r="J130" s="67"/>
      <c r="K130" s="67"/>
      <c r="L130" s="96"/>
      <c r="M130" s="67"/>
      <c r="N130" s="67"/>
    </row>
    <row r="131" spans="1:18">
      <c r="A131" s="104" t="s">
        <v>420</v>
      </c>
      <c r="B131" s="105"/>
      <c r="C131" s="105"/>
      <c r="D131" s="105"/>
      <c r="E131" s="271"/>
      <c r="F131" s="271"/>
      <c r="G131" s="197" t="e">
        <f t="shared" si="4"/>
        <v>#DIV/0!</v>
      </c>
      <c r="H131" s="271" t="e">
        <f t="shared" si="5"/>
        <v>#DIV/0!</v>
      </c>
      <c r="I131" s="67"/>
      <c r="J131" s="67"/>
      <c r="K131" s="67"/>
      <c r="L131" s="96"/>
      <c r="M131" s="67"/>
      <c r="N131" s="67"/>
    </row>
    <row r="132" spans="1:18">
      <c r="A132" s="104" t="s">
        <v>421</v>
      </c>
      <c r="B132" s="105"/>
      <c r="C132" s="105"/>
      <c r="D132" s="105"/>
      <c r="E132" s="271"/>
      <c r="F132" s="271"/>
      <c r="G132" s="197" t="e">
        <f t="shared" si="4"/>
        <v>#DIV/0!</v>
      </c>
      <c r="H132" s="271" t="e">
        <f t="shared" si="5"/>
        <v>#DIV/0!</v>
      </c>
      <c r="I132" s="67"/>
      <c r="J132" s="67"/>
      <c r="K132" s="67"/>
      <c r="L132" s="96"/>
      <c r="M132" s="67"/>
      <c r="N132" s="67"/>
    </row>
    <row r="133" spans="1:18">
      <c r="A133" s="95" t="s">
        <v>422</v>
      </c>
      <c r="B133" s="271"/>
      <c r="C133" s="271"/>
      <c r="D133" s="271"/>
      <c r="E133" s="271"/>
      <c r="F133" s="271"/>
      <c r="G133" s="197" t="e">
        <f t="shared" si="4"/>
        <v>#DIV/0!</v>
      </c>
      <c r="H133" s="271" t="e">
        <f t="shared" si="5"/>
        <v>#DIV/0!</v>
      </c>
      <c r="I133" s="67"/>
      <c r="J133" s="67"/>
      <c r="K133" s="67"/>
      <c r="L133" s="96"/>
      <c r="M133" s="67"/>
      <c r="N133" s="67"/>
    </row>
    <row r="134" spans="1:18">
      <c r="A134" s="95" t="s">
        <v>423</v>
      </c>
      <c r="B134" s="271"/>
      <c r="C134" s="271"/>
      <c r="D134" s="271"/>
      <c r="E134" s="271"/>
      <c r="F134" s="271"/>
      <c r="G134" s="197" t="e">
        <f t="shared" si="4"/>
        <v>#DIV/0!</v>
      </c>
      <c r="H134" s="271" t="e">
        <f t="shared" si="5"/>
        <v>#DIV/0!</v>
      </c>
      <c r="I134" s="67"/>
      <c r="J134" s="67"/>
      <c r="K134" s="67"/>
      <c r="L134" s="96"/>
      <c r="M134" s="67"/>
      <c r="N134" s="67"/>
    </row>
    <row r="135" spans="1:18">
      <c r="A135" s="905" t="s">
        <v>424</v>
      </c>
      <c r="B135" s="906"/>
      <c r="C135" s="906"/>
      <c r="D135" s="906"/>
      <c r="E135" s="906"/>
      <c r="F135" s="906"/>
      <c r="G135" s="906"/>
      <c r="H135" s="906"/>
      <c r="I135" s="906"/>
      <c r="J135" s="906"/>
      <c r="K135" s="67"/>
      <c r="L135" s="96"/>
      <c r="M135" s="67"/>
      <c r="N135" s="67"/>
    </row>
    <row r="136" spans="1:18" ht="39.75" customHeight="1">
      <c r="A136" s="907" t="s">
        <v>425</v>
      </c>
      <c r="B136" s="908"/>
      <c r="C136" s="908"/>
      <c r="D136" s="908"/>
      <c r="E136" s="908"/>
      <c r="F136" s="908"/>
      <c r="G136" s="908"/>
      <c r="H136" s="908"/>
      <c r="I136" s="908"/>
      <c r="J136" s="908"/>
      <c r="K136" s="908"/>
      <c r="L136" s="909"/>
      <c r="M136" s="106"/>
      <c r="N136" s="106"/>
    </row>
    <row r="137" spans="1:18" ht="18.75" customHeight="1">
      <c r="A137" s="833"/>
      <c r="B137" s="834"/>
      <c r="C137" s="834"/>
      <c r="D137" s="834"/>
      <c r="E137" s="834"/>
      <c r="F137" s="834"/>
      <c r="G137" s="834"/>
      <c r="H137" s="834"/>
      <c r="I137" s="834"/>
      <c r="J137" s="834"/>
      <c r="K137" s="834"/>
      <c r="L137" s="835"/>
      <c r="M137" s="106"/>
      <c r="N137" s="106"/>
    </row>
    <row r="138" spans="1:18" s="65" customFormat="1" ht="17.25">
      <c r="A138" s="901" t="s">
        <v>426</v>
      </c>
      <c r="B138" s="902"/>
      <c r="C138" s="902"/>
      <c r="D138" s="902"/>
      <c r="E138" s="902"/>
      <c r="F138" s="198"/>
      <c r="G138" s="198"/>
      <c r="H138" s="152"/>
      <c r="I138" s="152"/>
      <c r="J138" s="152"/>
      <c r="K138" s="152"/>
      <c r="L138" s="178"/>
      <c r="M138" s="152"/>
      <c r="N138" s="152"/>
      <c r="O138" s="153"/>
      <c r="P138" s="153"/>
      <c r="Q138" s="153"/>
      <c r="R138" s="153"/>
    </row>
    <row r="139" spans="1:18" s="65" customFormat="1" ht="17.25">
      <c r="A139" s="199"/>
      <c r="B139" s="152"/>
      <c r="C139" s="152"/>
      <c r="D139" s="152"/>
      <c r="E139" s="200"/>
      <c r="F139" s="200"/>
      <c r="G139" s="200"/>
      <c r="H139" s="152"/>
      <c r="I139" s="152"/>
      <c r="J139" s="152"/>
      <c r="K139" s="152"/>
      <c r="L139" s="178"/>
      <c r="M139" s="152"/>
      <c r="N139" s="152"/>
      <c r="O139" s="153"/>
      <c r="P139" s="153"/>
      <c r="Q139" s="153"/>
      <c r="R139" s="153"/>
    </row>
    <row r="140" spans="1:18" s="65" customFormat="1" ht="17.25">
      <c r="A140" s="201" t="s">
        <v>290</v>
      </c>
      <c r="B140" s="897" t="s">
        <v>427</v>
      </c>
      <c r="C140" s="897"/>
      <c r="D140" s="897" t="s">
        <v>428</v>
      </c>
      <c r="E140" s="897"/>
      <c r="F140" s="897" t="s">
        <v>429</v>
      </c>
      <c r="G140" s="897"/>
      <c r="H140" s="152"/>
      <c r="I140" s="152"/>
      <c r="J140" s="152"/>
      <c r="K140" s="152"/>
      <c r="L140" s="178"/>
      <c r="M140" s="152"/>
      <c r="N140" s="152"/>
      <c r="O140" s="153"/>
      <c r="P140" s="153"/>
      <c r="Q140" s="153"/>
      <c r="R140" s="153"/>
    </row>
    <row r="141" spans="1:18">
      <c r="A141" s="107" t="s">
        <v>430</v>
      </c>
      <c r="B141" s="798">
        <v>2018</v>
      </c>
      <c r="C141" s="798">
        <v>2019</v>
      </c>
      <c r="D141" s="798">
        <v>2018</v>
      </c>
      <c r="E141" s="798">
        <v>2019</v>
      </c>
      <c r="F141" s="798">
        <v>2018</v>
      </c>
      <c r="G141" s="798">
        <v>2019</v>
      </c>
      <c r="H141" s="73"/>
      <c r="I141" s="73"/>
      <c r="J141" s="73"/>
      <c r="K141" s="73"/>
      <c r="L141" s="74"/>
      <c r="M141" s="73"/>
      <c r="N141" s="73"/>
    </row>
    <row r="142" spans="1:18">
      <c r="A142" s="107" t="s">
        <v>431</v>
      </c>
      <c r="B142" s="811" t="s">
        <v>432</v>
      </c>
      <c r="C142" s="827" t="s">
        <v>433</v>
      </c>
      <c r="D142" s="827">
        <v>1311854728</v>
      </c>
      <c r="E142" s="827">
        <v>1686626802</v>
      </c>
      <c r="F142" s="812" t="s">
        <v>434</v>
      </c>
      <c r="G142" s="827" t="s">
        <v>435</v>
      </c>
      <c r="H142" s="73"/>
      <c r="I142" s="73"/>
      <c r="J142" s="73"/>
      <c r="K142" s="73"/>
      <c r="L142" s="74"/>
      <c r="M142" s="73"/>
      <c r="N142" s="73"/>
    </row>
    <row r="143" spans="1:18">
      <c r="A143" s="82" t="s">
        <v>436</v>
      </c>
      <c r="B143" s="108"/>
      <c r="C143" s="108"/>
      <c r="D143" s="73"/>
      <c r="E143" s="73"/>
      <c r="F143" s="73"/>
      <c r="G143" s="73"/>
      <c r="H143" s="73"/>
      <c r="I143" s="73"/>
      <c r="J143" s="73"/>
      <c r="K143" s="73"/>
      <c r="L143" s="74"/>
      <c r="M143" s="73"/>
      <c r="N143" s="73"/>
    </row>
    <row r="144" spans="1:18" ht="18" customHeight="1">
      <c r="A144" s="889" t="s">
        <v>437</v>
      </c>
      <c r="B144" s="890"/>
      <c r="C144" s="890"/>
      <c r="D144" s="890"/>
      <c r="E144" s="890"/>
      <c r="F144" s="890"/>
      <c r="G144" s="890"/>
      <c r="H144" s="890"/>
      <c r="I144" s="890"/>
      <c r="J144" s="890"/>
      <c r="K144" s="890"/>
      <c r="L144" s="891"/>
      <c r="M144" s="109"/>
      <c r="N144" s="109"/>
    </row>
    <row r="145" spans="1:18" ht="18" customHeight="1">
      <c r="A145" s="828"/>
      <c r="B145" s="110"/>
      <c r="C145" s="110"/>
      <c r="D145" s="110"/>
      <c r="E145" s="110"/>
      <c r="F145" s="110"/>
      <c r="G145" s="110"/>
      <c r="H145" s="110"/>
      <c r="I145" s="110"/>
      <c r="J145" s="110"/>
      <c r="K145" s="110"/>
      <c r="L145" s="111"/>
      <c r="M145" s="110"/>
      <c r="N145" s="110"/>
    </row>
    <row r="146" spans="1:18" s="65" customFormat="1" ht="17.25">
      <c r="A146" s="903" t="s">
        <v>438</v>
      </c>
      <c r="B146" s="904"/>
      <c r="C146" s="904"/>
      <c r="D146" s="198"/>
      <c r="E146" s="198"/>
      <c r="F146" s="198"/>
      <c r="G146" s="198"/>
      <c r="H146" s="152"/>
      <c r="I146" s="152"/>
      <c r="J146" s="152"/>
      <c r="K146" s="152"/>
      <c r="L146" s="178"/>
      <c r="M146" s="152"/>
      <c r="N146" s="152"/>
      <c r="O146" s="153"/>
      <c r="P146" s="153"/>
      <c r="Q146" s="153"/>
      <c r="R146" s="153"/>
    </row>
    <row r="147" spans="1:18" s="65" customFormat="1" ht="17.25">
      <c r="A147" s="199"/>
      <c r="B147" s="152"/>
      <c r="C147" s="152"/>
      <c r="D147" s="152"/>
      <c r="E147" s="200"/>
      <c r="F147" s="200"/>
      <c r="G147" s="200"/>
      <c r="H147" s="152"/>
      <c r="I147" s="152"/>
      <c r="J147" s="152"/>
      <c r="K147" s="152"/>
      <c r="L147" s="178"/>
      <c r="M147" s="152"/>
      <c r="N147" s="152"/>
      <c r="O147" s="153"/>
      <c r="P147" s="153"/>
      <c r="Q147" s="153"/>
      <c r="R147" s="153"/>
    </row>
    <row r="148" spans="1:18" s="65" customFormat="1" ht="17.25">
      <c r="A148" s="201" t="s">
        <v>290</v>
      </c>
      <c r="B148" s="897" t="s">
        <v>427</v>
      </c>
      <c r="C148" s="897"/>
      <c r="D148" s="897" t="s">
        <v>428</v>
      </c>
      <c r="E148" s="897"/>
      <c r="F148" s="897" t="s">
        <v>429</v>
      </c>
      <c r="G148" s="897"/>
      <c r="H148" s="152"/>
      <c r="I148" s="152"/>
      <c r="J148" s="152"/>
      <c r="K148" s="152"/>
      <c r="L148" s="178"/>
      <c r="M148" s="152"/>
      <c r="N148" s="152"/>
      <c r="O148" s="153"/>
      <c r="P148" s="153"/>
      <c r="Q148" s="153"/>
      <c r="R148" s="153"/>
    </row>
    <row r="149" spans="1:18">
      <c r="A149" s="107" t="s">
        <v>431</v>
      </c>
      <c r="B149" s="888" t="s">
        <v>433</v>
      </c>
      <c r="C149" s="888"/>
      <c r="D149" s="888">
        <v>1686626802</v>
      </c>
      <c r="E149" s="888"/>
      <c r="F149" s="888" t="s">
        <v>439</v>
      </c>
      <c r="G149" s="888"/>
      <c r="H149" s="73"/>
      <c r="I149" s="73"/>
      <c r="J149" s="73"/>
      <c r="K149" s="73"/>
      <c r="L149" s="74"/>
      <c r="M149" s="73"/>
      <c r="N149" s="73"/>
    </row>
    <row r="150" spans="1:18">
      <c r="A150" s="112" t="s">
        <v>436</v>
      </c>
      <c r="B150" s="113"/>
      <c r="C150" s="113"/>
      <c r="D150" s="114"/>
      <c r="E150" s="114"/>
      <c r="F150" s="114"/>
      <c r="G150" s="114"/>
      <c r="H150" s="73"/>
      <c r="I150" s="73"/>
      <c r="J150" s="73"/>
      <c r="K150" s="73"/>
      <c r="L150" s="74"/>
      <c r="M150" s="73"/>
      <c r="N150" s="73"/>
    </row>
    <row r="151" spans="1:18">
      <c r="A151" s="82"/>
      <c r="B151" s="108"/>
      <c r="C151" s="108"/>
      <c r="D151" s="73"/>
      <c r="E151" s="73"/>
      <c r="F151" s="73"/>
      <c r="G151" s="73"/>
      <c r="H151" s="73"/>
      <c r="I151" s="73"/>
      <c r="J151" s="73"/>
      <c r="K151" s="73"/>
      <c r="L151" s="74"/>
      <c r="M151" s="73"/>
      <c r="N151" s="73"/>
    </row>
    <row r="152" spans="1:18" s="65" customFormat="1" ht="17.25">
      <c r="A152" s="136" t="s">
        <v>440</v>
      </c>
      <c r="B152" s="198"/>
      <c r="C152" s="198"/>
      <c r="D152" s="198"/>
      <c r="E152" s="198"/>
      <c r="F152" s="198"/>
      <c r="G152" s="198"/>
      <c r="H152" s="152"/>
      <c r="I152" s="152"/>
      <c r="J152" s="152"/>
      <c r="K152" s="152"/>
      <c r="L152" s="178"/>
      <c r="M152" s="152"/>
      <c r="N152" s="152"/>
      <c r="O152" s="153"/>
      <c r="P152" s="153"/>
      <c r="Q152" s="153"/>
      <c r="R152" s="153"/>
    </row>
    <row r="153" spans="1:18" s="65" customFormat="1" ht="17.25">
      <c r="A153" s="199"/>
      <c r="B153" s="202"/>
      <c r="C153" s="202"/>
      <c r="D153" s="152"/>
      <c r="E153" s="152"/>
      <c r="F153" s="152"/>
      <c r="G153" s="152"/>
      <c r="H153" s="152"/>
      <c r="I153" s="152"/>
      <c r="J153" s="152"/>
      <c r="K153" s="152"/>
      <c r="L153" s="178"/>
      <c r="M153" s="152"/>
      <c r="N153" s="152"/>
      <c r="O153" s="153"/>
      <c r="P153" s="153"/>
      <c r="Q153" s="153"/>
      <c r="R153" s="153"/>
    </row>
    <row r="154" spans="1:18" s="65" customFormat="1" ht="17.25">
      <c r="A154" s="201" t="s">
        <v>290</v>
      </c>
      <c r="B154" s="897" t="s">
        <v>441</v>
      </c>
      <c r="C154" s="897"/>
      <c r="D154" s="897" t="s">
        <v>442</v>
      </c>
      <c r="E154" s="897"/>
      <c r="F154" s="897" t="s">
        <v>443</v>
      </c>
      <c r="G154" s="897"/>
      <c r="H154" s="152"/>
      <c r="I154" s="152"/>
      <c r="J154" s="152"/>
      <c r="K154" s="152"/>
      <c r="L154" s="178"/>
      <c r="M154" s="152"/>
      <c r="N154" s="152"/>
      <c r="O154" s="153"/>
      <c r="P154" s="153"/>
      <c r="Q154" s="153"/>
      <c r="R154" s="153"/>
    </row>
    <row r="155" spans="1:18">
      <c r="A155" s="107" t="s">
        <v>430</v>
      </c>
      <c r="B155" s="798">
        <v>2018</v>
      </c>
      <c r="C155" s="798">
        <v>2019</v>
      </c>
      <c r="D155" s="798">
        <v>2018</v>
      </c>
      <c r="E155" s="798">
        <v>2019</v>
      </c>
      <c r="F155" s="798">
        <v>2018</v>
      </c>
      <c r="G155" s="798">
        <v>2019</v>
      </c>
      <c r="H155" s="73"/>
      <c r="I155" s="73"/>
      <c r="J155" s="73"/>
      <c r="K155" s="73"/>
      <c r="L155" s="74"/>
      <c r="M155" s="73"/>
      <c r="N155" s="73"/>
    </row>
    <row r="156" spans="1:18">
      <c r="A156" s="107" t="s">
        <v>431</v>
      </c>
      <c r="B156" s="827" t="s">
        <v>444</v>
      </c>
      <c r="C156" s="827" t="s">
        <v>445</v>
      </c>
      <c r="D156" s="827" t="s">
        <v>446</v>
      </c>
      <c r="E156" s="827" t="s">
        <v>447</v>
      </c>
      <c r="F156" s="827" t="s">
        <v>448</v>
      </c>
      <c r="G156" s="827" t="s">
        <v>449</v>
      </c>
      <c r="H156" s="73"/>
      <c r="I156" s="73"/>
      <c r="J156" s="73"/>
      <c r="K156" s="73"/>
      <c r="L156" s="74"/>
      <c r="M156" s="73"/>
      <c r="N156" s="73"/>
    </row>
    <row r="157" spans="1:18">
      <c r="A157" s="82" t="s">
        <v>436</v>
      </c>
      <c r="B157" s="108"/>
      <c r="C157" s="108"/>
      <c r="D157" s="73"/>
      <c r="E157" s="73"/>
      <c r="F157" s="73"/>
      <c r="G157" s="73"/>
      <c r="H157" s="73"/>
      <c r="I157" s="73"/>
      <c r="J157" s="73"/>
      <c r="K157" s="73"/>
      <c r="L157" s="74"/>
      <c r="M157" s="73"/>
      <c r="N157" s="73"/>
    </row>
    <row r="158" spans="1:18">
      <c r="A158" s="82"/>
      <c r="B158" s="108"/>
      <c r="C158" s="108"/>
      <c r="D158" s="73"/>
      <c r="E158" s="73"/>
      <c r="F158" s="73"/>
      <c r="G158" s="73"/>
      <c r="H158" s="73"/>
      <c r="I158" s="73"/>
      <c r="J158" s="73"/>
      <c r="K158" s="73"/>
      <c r="L158" s="74"/>
      <c r="M158" s="73"/>
      <c r="N158" s="73"/>
    </row>
    <row r="159" spans="1:18" ht="45.75" customHeight="1">
      <c r="A159" s="898" t="s">
        <v>450</v>
      </c>
      <c r="B159" s="899"/>
      <c r="C159" s="899"/>
      <c r="D159" s="899"/>
      <c r="E159" s="899"/>
      <c r="F159" s="899"/>
      <c r="G159" s="899"/>
      <c r="H159" s="899"/>
      <c r="I159" s="899"/>
      <c r="J159" s="899"/>
      <c r="K159" s="899"/>
      <c r="L159" s="900"/>
      <c r="M159" s="86"/>
      <c r="N159" s="73"/>
    </row>
    <row r="160" spans="1:18">
      <c r="A160" s="82"/>
      <c r="B160" s="108"/>
      <c r="C160" s="108"/>
      <c r="D160" s="73"/>
      <c r="E160" s="73"/>
      <c r="F160" s="73"/>
      <c r="G160" s="73"/>
      <c r="H160" s="73"/>
      <c r="I160" s="73"/>
      <c r="J160" s="73"/>
      <c r="K160" s="73"/>
      <c r="L160" s="74"/>
      <c r="M160" s="73"/>
      <c r="N160" s="73"/>
    </row>
    <row r="161" spans="1:18" s="65" customFormat="1" ht="17.25">
      <c r="A161" s="901" t="s">
        <v>451</v>
      </c>
      <c r="B161" s="902"/>
      <c r="C161" s="902"/>
      <c r="D161" s="902"/>
      <c r="E161" s="198"/>
      <c r="F161" s="198"/>
      <c r="G161" s="198"/>
      <c r="H161" s="152"/>
      <c r="I161" s="152"/>
      <c r="J161" s="152"/>
      <c r="K161" s="152"/>
      <c r="L161" s="178"/>
      <c r="M161" s="152"/>
      <c r="N161" s="152"/>
      <c r="O161" s="153"/>
      <c r="P161" s="153"/>
      <c r="Q161" s="153"/>
      <c r="R161" s="153"/>
    </row>
    <row r="162" spans="1:18" s="65" customFormat="1" ht="17.25">
      <c r="A162" s="199"/>
      <c r="B162" s="202"/>
      <c r="C162" s="202"/>
      <c r="D162" s="152"/>
      <c r="E162" s="152"/>
      <c r="F162" s="152"/>
      <c r="G162" s="152"/>
      <c r="H162" s="152"/>
      <c r="I162" s="152"/>
      <c r="J162" s="152"/>
      <c r="K162" s="152"/>
      <c r="L162" s="178"/>
      <c r="M162" s="152"/>
      <c r="N162" s="152"/>
      <c r="O162" s="153"/>
      <c r="P162" s="153"/>
      <c r="Q162" s="153"/>
      <c r="R162" s="153"/>
    </row>
    <row r="163" spans="1:18" s="65" customFormat="1" ht="17.25">
      <c r="A163" s="201" t="s">
        <v>290</v>
      </c>
      <c r="B163" s="897" t="s">
        <v>441</v>
      </c>
      <c r="C163" s="897"/>
      <c r="D163" s="897" t="s">
        <v>442</v>
      </c>
      <c r="E163" s="897"/>
      <c r="F163" s="897" t="s">
        <v>443</v>
      </c>
      <c r="G163" s="897"/>
      <c r="H163" s="152"/>
      <c r="I163" s="152"/>
      <c r="J163" s="152"/>
      <c r="K163" s="152"/>
      <c r="L163" s="178"/>
      <c r="M163" s="152"/>
      <c r="N163" s="152"/>
      <c r="O163" s="153"/>
      <c r="P163" s="153"/>
      <c r="Q163" s="153"/>
      <c r="R163" s="153"/>
    </row>
    <row r="164" spans="1:18">
      <c r="A164" s="107" t="s">
        <v>431</v>
      </c>
      <c r="B164" s="888" t="s">
        <v>445</v>
      </c>
      <c r="C164" s="888"/>
      <c r="D164" s="888" t="s">
        <v>447</v>
      </c>
      <c r="E164" s="888"/>
      <c r="F164" s="888" t="s">
        <v>449</v>
      </c>
      <c r="G164" s="888"/>
      <c r="H164" s="73"/>
      <c r="I164" s="73"/>
      <c r="J164" s="73"/>
      <c r="K164" s="73"/>
      <c r="L164" s="74"/>
      <c r="M164" s="73"/>
      <c r="N164" s="73"/>
    </row>
    <row r="165" spans="1:18">
      <c r="A165" s="82" t="s">
        <v>436</v>
      </c>
      <c r="B165" s="108"/>
      <c r="C165" s="108"/>
      <c r="D165" s="73"/>
      <c r="E165" s="73"/>
      <c r="F165" s="73"/>
      <c r="G165" s="73"/>
      <c r="H165" s="73"/>
      <c r="I165" s="73"/>
      <c r="J165" s="73"/>
      <c r="K165" s="73"/>
      <c r="L165" s="74"/>
      <c r="M165" s="73"/>
      <c r="N165" s="73"/>
    </row>
    <row r="166" spans="1:18" ht="23.25" customHeight="1">
      <c r="A166" s="889" t="s">
        <v>452</v>
      </c>
      <c r="B166" s="890"/>
      <c r="C166" s="890"/>
      <c r="D166" s="890"/>
      <c r="E166" s="890"/>
      <c r="F166" s="890"/>
      <c r="G166" s="890"/>
      <c r="H166" s="890"/>
      <c r="I166" s="890"/>
      <c r="J166" s="890"/>
      <c r="K166" s="890"/>
      <c r="L166" s="891"/>
      <c r="M166" s="86"/>
      <c r="N166" s="73"/>
    </row>
    <row r="167" spans="1:18">
      <c r="A167" s="115"/>
      <c r="B167" s="86"/>
      <c r="C167" s="86"/>
      <c r="D167" s="86"/>
      <c r="E167" s="86"/>
      <c r="F167" s="86"/>
      <c r="G167" s="86"/>
      <c r="H167" s="86"/>
      <c r="I167" s="86"/>
      <c r="J167" s="86"/>
      <c r="K167" s="86"/>
      <c r="L167" s="116"/>
      <c r="M167" s="86"/>
      <c r="N167" s="73"/>
    </row>
    <row r="168" spans="1:18" s="65" customFormat="1" ht="17.25">
      <c r="A168" s="137" t="s">
        <v>453</v>
      </c>
      <c r="B168" s="202"/>
      <c r="C168" s="202"/>
      <c r="D168" s="152"/>
      <c r="E168" s="152"/>
      <c r="F168" s="152"/>
      <c r="G168" s="152"/>
      <c r="H168" s="152"/>
      <c r="I168" s="152"/>
      <c r="J168" s="152"/>
      <c r="K168" s="152"/>
      <c r="L168" s="178"/>
      <c r="M168" s="152"/>
      <c r="N168" s="152"/>
      <c r="O168" s="153"/>
      <c r="P168" s="153"/>
      <c r="Q168" s="153"/>
      <c r="R168" s="153"/>
    </row>
    <row r="169" spans="1:18" s="65" customFormat="1" ht="17.25">
      <c r="A169" s="199"/>
      <c r="B169" s="202"/>
      <c r="C169" s="202"/>
      <c r="D169" s="152"/>
      <c r="E169" s="152"/>
      <c r="F169" s="152"/>
      <c r="G169" s="152"/>
      <c r="H169" s="152"/>
      <c r="I169" s="152"/>
      <c r="J169" s="152"/>
      <c r="K169" s="152"/>
      <c r="L169" s="178"/>
      <c r="M169" s="152"/>
      <c r="N169" s="152"/>
      <c r="O169" s="153"/>
      <c r="P169" s="153"/>
      <c r="Q169" s="153"/>
      <c r="R169" s="153"/>
    </row>
    <row r="170" spans="1:18" s="65" customFormat="1" ht="17.25">
      <c r="A170" s="201" t="s">
        <v>290</v>
      </c>
      <c r="B170" s="897" t="s">
        <v>431</v>
      </c>
      <c r="C170" s="897"/>
      <c r="D170" s="152"/>
      <c r="E170" s="152"/>
      <c r="F170" s="152"/>
      <c r="G170" s="152"/>
      <c r="H170" s="152"/>
      <c r="I170" s="152"/>
      <c r="J170" s="152"/>
      <c r="K170" s="152"/>
      <c r="L170" s="178"/>
      <c r="M170" s="152"/>
      <c r="N170" s="152"/>
      <c r="O170" s="153"/>
      <c r="P170" s="153"/>
      <c r="Q170" s="153"/>
      <c r="R170" s="153"/>
    </row>
    <row r="171" spans="1:18" ht="32.25" customHeight="1">
      <c r="A171" s="117" t="s">
        <v>454</v>
      </c>
      <c r="B171" s="888" t="s">
        <v>434</v>
      </c>
      <c r="C171" s="888"/>
      <c r="D171" s="73"/>
      <c r="E171" s="73"/>
      <c r="F171" s="73"/>
      <c r="G171" s="73"/>
      <c r="H171" s="73"/>
      <c r="I171" s="73"/>
      <c r="J171" s="73"/>
      <c r="K171" s="73"/>
      <c r="L171" s="74"/>
      <c r="M171" s="73"/>
      <c r="N171" s="73"/>
    </row>
    <row r="172" spans="1:18">
      <c r="A172" s="117" t="s">
        <v>455</v>
      </c>
      <c r="B172" s="888" t="s">
        <v>456</v>
      </c>
      <c r="C172" s="888"/>
      <c r="D172" s="73"/>
      <c r="E172" s="73"/>
      <c r="F172" s="73"/>
      <c r="G172" s="73"/>
      <c r="H172" s="73"/>
      <c r="I172" s="73"/>
      <c r="J172" s="73"/>
      <c r="K172" s="73"/>
      <c r="L172" s="74"/>
      <c r="M172" s="73"/>
      <c r="N172" s="73"/>
    </row>
    <row r="173" spans="1:18">
      <c r="A173" s="117" t="s">
        <v>457</v>
      </c>
      <c r="B173" s="888" t="s">
        <v>435</v>
      </c>
      <c r="C173" s="888"/>
      <c r="D173" s="73"/>
      <c r="E173" s="73"/>
      <c r="F173" s="73"/>
      <c r="G173" s="73"/>
      <c r="H173" s="73"/>
      <c r="I173" s="73"/>
      <c r="J173" s="73"/>
      <c r="K173" s="73"/>
      <c r="L173" s="74"/>
      <c r="M173" s="73"/>
      <c r="N173" s="73"/>
    </row>
    <row r="174" spans="1:18">
      <c r="A174" s="117"/>
      <c r="B174" s="888"/>
      <c r="C174" s="888"/>
      <c r="D174" s="73"/>
      <c r="E174" s="73"/>
      <c r="F174" s="73"/>
      <c r="G174" s="73"/>
      <c r="H174" s="73"/>
      <c r="I174" s="73"/>
      <c r="J174" s="73"/>
      <c r="K174" s="73"/>
      <c r="L174" s="74"/>
      <c r="M174" s="73"/>
      <c r="N174" s="73"/>
    </row>
    <row r="175" spans="1:18">
      <c r="A175" s="117" t="s">
        <v>458</v>
      </c>
      <c r="B175" s="888"/>
      <c r="C175" s="888"/>
      <c r="D175" s="73"/>
      <c r="E175" s="73"/>
      <c r="F175" s="73"/>
      <c r="G175" s="73"/>
      <c r="H175" s="73"/>
      <c r="I175" s="73"/>
      <c r="J175" s="73"/>
      <c r="K175" s="73"/>
      <c r="L175" s="74"/>
      <c r="M175" s="73"/>
      <c r="N175" s="73"/>
    </row>
    <row r="176" spans="1:18">
      <c r="A176" s="117" t="s">
        <v>459</v>
      </c>
      <c r="B176" s="888" t="s">
        <v>456</v>
      </c>
      <c r="C176" s="888"/>
      <c r="D176" s="73"/>
      <c r="E176" s="73"/>
      <c r="F176" s="73"/>
      <c r="G176" s="73"/>
      <c r="H176" s="73"/>
      <c r="I176" s="73"/>
      <c r="J176" s="73"/>
      <c r="K176" s="73"/>
      <c r="L176" s="74"/>
      <c r="M176" s="73"/>
      <c r="N176" s="73"/>
    </row>
    <row r="177" spans="1:18">
      <c r="A177" s="117" t="s">
        <v>460</v>
      </c>
      <c r="B177" s="888" t="s">
        <v>456</v>
      </c>
      <c r="C177" s="888"/>
      <c r="D177" s="73"/>
      <c r="E177" s="73"/>
      <c r="F177" s="73"/>
      <c r="G177" s="73"/>
      <c r="H177" s="73"/>
      <c r="I177" s="73"/>
      <c r="J177" s="73"/>
      <c r="K177" s="73"/>
      <c r="L177" s="74"/>
      <c r="M177" s="73"/>
      <c r="N177" s="73"/>
    </row>
    <row r="178" spans="1:18">
      <c r="A178" s="117" t="s">
        <v>461</v>
      </c>
      <c r="B178" s="888" t="s">
        <v>456</v>
      </c>
      <c r="C178" s="888"/>
      <c r="D178" s="73"/>
      <c r="E178" s="73"/>
      <c r="F178" s="73"/>
      <c r="G178" s="73"/>
      <c r="H178" s="73"/>
      <c r="I178" s="73"/>
      <c r="J178" s="73"/>
      <c r="K178" s="73"/>
      <c r="L178" s="74"/>
      <c r="M178" s="73"/>
      <c r="N178" s="73"/>
    </row>
    <row r="179" spans="1:18">
      <c r="A179" s="82" t="s">
        <v>436</v>
      </c>
      <c r="B179" s="118"/>
      <c r="C179" s="118"/>
      <c r="D179" s="73"/>
      <c r="E179" s="73"/>
      <c r="F179" s="73"/>
      <c r="G179" s="73"/>
      <c r="H179" s="73"/>
      <c r="I179" s="73"/>
      <c r="J179" s="73"/>
      <c r="K179" s="73"/>
      <c r="L179" s="74"/>
      <c r="M179" s="73"/>
      <c r="N179" s="73"/>
    </row>
    <row r="180" spans="1:18" ht="23.25" customHeight="1">
      <c r="A180" s="889" t="s">
        <v>452</v>
      </c>
      <c r="B180" s="890"/>
      <c r="C180" s="890"/>
      <c r="D180" s="890"/>
      <c r="E180" s="890"/>
      <c r="F180" s="890"/>
      <c r="G180" s="890"/>
      <c r="H180" s="890"/>
      <c r="I180" s="890"/>
      <c r="J180" s="890"/>
      <c r="K180" s="890"/>
      <c r="L180" s="891"/>
      <c r="M180" s="86"/>
      <c r="N180" s="73"/>
    </row>
    <row r="181" spans="1:18">
      <c r="A181" s="82"/>
      <c r="B181" s="73"/>
      <c r="C181" s="73"/>
      <c r="D181" s="73"/>
      <c r="E181" s="73"/>
      <c r="F181" s="73"/>
      <c r="G181" s="73"/>
      <c r="H181" s="73"/>
      <c r="I181" s="73"/>
      <c r="J181" s="73"/>
      <c r="K181" s="73"/>
      <c r="L181" s="74"/>
      <c r="M181" s="73"/>
      <c r="N181" s="73"/>
    </row>
    <row r="182" spans="1:18" s="65" customFormat="1" ht="17.25">
      <c r="A182" s="892" t="s">
        <v>462</v>
      </c>
      <c r="B182" s="893"/>
      <c r="C182" s="893"/>
      <c r="D182" s="160"/>
      <c r="E182" s="160"/>
      <c r="F182" s="160"/>
      <c r="G182" s="160"/>
      <c r="H182" s="152"/>
      <c r="I182" s="152"/>
      <c r="J182" s="152"/>
      <c r="K182" s="152"/>
      <c r="L182" s="178"/>
      <c r="M182" s="152"/>
      <c r="N182" s="152"/>
      <c r="O182" s="153"/>
      <c r="P182" s="153"/>
      <c r="Q182" s="153"/>
      <c r="R182" s="153"/>
    </row>
    <row r="183" spans="1:18" s="65" customFormat="1" ht="17.25">
      <c r="A183" s="199"/>
      <c r="B183" s="152"/>
      <c r="C183" s="152"/>
      <c r="D183" s="152"/>
      <c r="E183" s="152"/>
      <c r="F183" s="152"/>
      <c r="G183" s="152"/>
      <c r="H183" s="152"/>
      <c r="I183" s="152"/>
      <c r="J183" s="152"/>
      <c r="K183" s="152"/>
      <c r="L183" s="178"/>
      <c r="M183" s="152"/>
      <c r="N183" s="152"/>
      <c r="O183" s="153"/>
      <c r="P183" s="153"/>
      <c r="Q183" s="153"/>
      <c r="R183" s="153"/>
    </row>
    <row r="184" spans="1:18" s="65" customFormat="1" ht="51.75">
      <c r="A184" s="825" t="s">
        <v>343</v>
      </c>
      <c r="B184" s="826" t="s">
        <v>463</v>
      </c>
      <c r="C184" s="826" t="s">
        <v>464</v>
      </c>
      <c r="D184" s="826" t="s">
        <v>465</v>
      </c>
      <c r="E184" s="826" t="s">
        <v>466</v>
      </c>
      <c r="F184" s="826" t="s">
        <v>467</v>
      </c>
      <c r="G184" s="826" t="s">
        <v>468</v>
      </c>
      <c r="H184" s="203"/>
      <c r="I184" s="200"/>
      <c r="J184" s="200"/>
      <c r="K184" s="200"/>
      <c r="L184" s="204"/>
      <c r="M184" s="200"/>
      <c r="N184" s="200"/>
      <c r="O184" s="200"/>
      <c r="P184" s="200"/>
      <c r="Q184" s="200"/>
      <c r="R184" s="153"/>
    </row>
    <row r="185" spans="1:18" s="65" customFormat="1" ht="17.25">
      <c r="A185" s="161" t="s">
        <v>469</v>
      </c>
      <c r="B185" s="205"/>
      <c r="C185" s="205"/>
      <c r="D185" s="205"/>
      <c r="E185" s="205"/>
      <c r="F185" s="205"/>
      <c r="G185" s="205"/>
      <c r="H185" s="152"/>
      <c r="I185" s="152"/>
      <c r="J185" s="152"/>
      <c r="K185" s="152"/>
      <c r="L185" s="178"/>
      <c r="M185" s="152"/>
      <c r="N185" s="152"/>
      <c r="O185" s="153"/>
      <c r="P185" s="153"/>
      <c r="Q185" s="153"/>
      <c r="R185" s="153"/>
    </row>
    <row r="186" spans="1:18">
      <c r="A186" s="85" t="s">
        <v>364</v>
      </c>
      <c r="B186" s="90"/>
      <c r="C186" s="90"/>
      <c r="D186" s="90"/>
      <c r="E186" s="90"/>
      <c r="F186" s="90"/>
      <c r="G186" s="90"/>
      <c r="H186" s="73"/>
      <c r="I186" s="73"/>
      <c r="J186" s="73"/>
      <c r="K186" s="73"/>
      <c r="L186" s="74"/>
      <c r="M186" s="73"/>
      <c r="N186" s="73"/>
    </row>
    <row r="187" spans="1:18">
      <c r="A187" s="85" t="s">
        <v>365</v>
      </c>
      <c r="B187" s="90"/>
      <c r="C187" s="90"/>
      <c r="D187" s="90"/>
      <c r="E187" s="90"/>
      <c r="F187" s="90"/>
      <c r="G187" s="90"/>
      <c r="H187" s="73"/>
      <c r="I187" s="73"/>
      <c r="J187" s="73"/>
      <c r="K187" s="73"/>
      <c r="L187" s="74"/>
      <c r="M187" s="73"/>
      <c r="N187" s="73"/>
    </row>
    <row r="188" spans="1:18">
      <c r="A188" s="823" t="s">
        <v>470</v>
      </c>
      <c r="B188" s="824"/>
      <c r="C188" s="824"/>
      <c r="D188" s="824"/>
      <c r="E188" s="824"/>
      <c r="F188" s="824"/>
      <c r="G188" s="824"/>
      <c r="H188" s="73"/>
      <c r="I188" s="73"/>
      <c r="J188" s="73"/>
      <c r="K188" s="73"/>
      <c r="L188" s="74"/>
      <c r="M188" s="73"/>
      <c r="N188" s="73"/>
    </row>
    <row r="189" spans="1:18" ht="21" customHeight="1">
      <c r="A189" s="884" t="s">
        <v>471</v>
      </c>
      <c r="B189" s="885"/>
      <c r="C189" s="885"/>
      <c r="D189" s="885"/>
      <c r="E189" s="885"/>
      <c r="F189" s="885"/>
      <c r="G189" s="885"/>
      <c r="H189" s="885"/>
      <c r="I189" s="885"/>
      <c r="J189" s="885"/>
      <c r="K189" s="885"/>
      <c r="L189" s="74"/>
      <c r="M189" s="73"/>
      <c r="N189" s="73"/>
    </row>
    <row r="190" spans="1:18">
      <c r="A190" s="82"/>
      <c r="B190" s="73"/>
      <c r="C190" s="73"/>
      <c r="D190" s="73"/>
      <c r="E190" s="73"/>
      <c r="F190" s="73"/>
      <c r="G190" s="73"/>
      <c r="H190" s="73"/>
      <c r="I190" s="73"/>
      <c r="J190" s="73"/>
      <c r="K190" s="73"/>
      <c r="L190" s="74"/>
      <c r="M190" s="73"/>
      <c r="N190" s="73"/>
    </row>
    <row r="191" spans="1:18">
      <c r="A191" s="82"/>
      <c r="B191" s="73"/>
      <c r="C191" s="73"/>
      <c r="D191" s="73"/>
      <c r="E191" s="73"/>
      <c r="F191" s="73"/>
      <c r="G191" s="73"/>
      <c r="H191" s="73"/>
      <c r="I191" s="73"/>
      <c r="J191" s="73"/>
      <c r="K191" s="73"/>
      <c r="L191" s="74"/>
      <c r="M191" s="73"/>
      <c r="N191" s="73"/>
    </row>
    <row r="192" spans="1:18" s="65" customFormat="1" ht="17.25">
      <c r="A192" s="206" t="s">
        <v>472</v>
      </c>
      <c r="B192" s="160"/>
      <c r="C192" s="160"/>
      <c r="D192" s="160"/>
      <c r="E192" s="160"/>
      <c r="F192" s="160"/>
      <c r="G192" s="160"/>
      <c r="H192" s="160"/>
      <c r="I192" s="152"/>
      <c r="J192" s="152"/>
      <c r="K192" s="152"/>
      <c r="L192" s="178"/>
      <c r="M192" s="152"/>
      <c r="N192" s="152"/>
      <c r="O192" s="153"/>
      <c r="P192" s="153"/>
      <c r="Q192" s="153"/>
      <c r="R192" s="153"/>
    </row>
    <row r="193" spans="1:19">
      <c r="A193" s="82"/>
      <c r="B193" s="73"/>
      <c r="C193" s="73"/>
      <c r="D193" s="73"/>
      <c r="E193" s="73"/>
      <c r="F193" s="73"/>
      <c r="G193" s="73"/>
      <c r="H193" s="73"/>
      <c r="I193" s="73"/>
      <c r="J193" s="73"/>
      <c r="K193" s="73"/>
      <c r="L193" s="74"/>
      <c r="M193" s="73"/>
      <c r="N193" s="73"/>
    </row>
    <row r="194" spans="1:19" s="65" customFormat="1" ht="15" customHeight="1">
      <c r="A194" s="886" t="s">
        <v>343</v>
      </c>
      <c r="B194" s="887" t="s">
        <v>473</v>
      </c>
      <c r="C194" s="887" t="s">
        <v>474</v>
      </c>
      <c r="D194" s="887" t="s">
        <v>475</v>
      </c>
      <c r="E194" s="887" t="s">
        <v>476</v>
      </c>
      <c r="F194" s="887" t="s">
        <v>477</v>
      </c>
      <c r="G194" s="152"/>
      <c r="H194" s="152"/>
      <c r="I194" s="152"/>
      <c r="J194" s="152"/>
      <c r="K194" s="178"/>
      <c r="L194" s="152"/>
      <c r="M194" s="153"/>
      <c r="N194" s="153"/>
      <c r="O194" s="153"/>
      <c r="P194" s="153"/>
      <c r="Q194" s="153"/>
      <c r="R194" s="147"/>
      <c r="S194" s="147"/>
    </row>
    <row r="195" spans="1:19" s="65" customFormat="1" ht="15" customHeight="1">
      <c r="A195" s="886"/>
      <c r="B195" s="887"/>
      <c r="C195" s="887"/>
      <c r="D195" s="887"/>
      <c r="E195" s="887"/>
      <c r="F195" s="887"/>
      <c r="G195" s="152"/>
      <c r="H195" s="152"/>
      <c r="I195" s="152"/>
      <c r="J195" s="152"/>
      <c r="K195" s="178"/>
      <c r="L195" s="152"/>
      <c r="M195" s="153"/>
      <c r="N195" s="153"/>
      <c r="O195" s="153"/>
      <c r="P195" s="153"/>
      <c r="Q195" s="153"/>
      <c r="R195" s="147"/>
      <c r="S195" s="147"/>
    </row>
    <row r="196" spans="1:19">
      <c r="A196" s="85" t="s">
        <v>478</v>
      </c>
      <c r="B196" s="171"/>
      <c r="C196" s="171"/>
      <c r="D196" s="171"/>
      <c r="E196" s="171"/>
      <c r="F196" s="171"/>
      <c r="G196" s="73"/>
      <c r="H196" s="73"/>
      <c r="I196" s="73"/>
      <c r="J196" s="73"/>
      <c r="K196" s="74"/>
      <c r="L196" s="73"/>
      <c r="M196" s="67"/>
      <c r="N196" s="67"/>
      <c r="R196" s="66"/>
    </row>
    <row r="197" spans="1:19">
      <c r="A197" s="85" t="s">
        <v>479</v>
      </c>
      <c r="B197" s="171"/>
      <c r="C197" s="171"/>
      <c r="D197" s="171"/>
      <c r="E197" s="171"/>
      <c r="F197" s="171"/>
      <c r="G197" s="73"/>
      <c r="H197" s="73"/>
      <c r="I197" s="73"/>
      <c r="J197" s="73"/>
      <c r="K197" s="74"/>
      <c r="L197" s="73"/>
      <c r="M197" s="67"/>
      <c r="N197" s="67"/>
      <c r="R197" s="66"/>
    </row>
    <row r="198" spans="1:19">
      <c r="A198" s="823" t="s">
        <v>480</v>
      </c>
      <c r="B198" s="824"/>
      <c r="C198" s="824"/>
      <c r="D198" s="824"/>
      <c r="E198" s="824"/>
      <c r="F198" s="824"/>
      <c r="G198" s="824"/>
      <c r="H198" s="824"/>
      <c r="I198" s="73"/>
      <c r="J198" s="73"/>
      <c r="K198" s="73"/>
      <c r="L198" s="74"/>
      <c r="M198" s="73"/>
      <c r="N198" s="73"/>
    </row>
    <row r="199" spans="1:19">
      <c r="A199" s="823"/>
      <c r="B199" s="824"/>
      <c r="C199" s="824"/>
      <c r="D199" s="824"/>
      <c r="E199" s="824"/>
      <c r="F199" s="824"/>
      <c r="G199" s="824"/>
      <c r="H199" s="824"/>
      <c r="I199" s="73"/>
      <c r="J199" s="73"/>
      <c r="K199" s="73"/>
      <c r="L199" s="74"/>
      <c r="M199" s="73"/>
      <c r="N199" s="73"/>
    </row>
    <row r="200" spans="1:19" ht="33" customHeight="1" thickBot="1">
      <c r="A200" s="894" t="s">
        <v>481</v>
      </c>
      <c r="B200" s="895"/>
      <c r="C200" s="895"/>
      <c r="D200" s="895"/>
      <c r="E200" s="895"/>
      <c r="F200" s="895"/>
      <c r="G200" s="895"/>
      <c r="H200" s="895"/>
      <c r="I200" s="895"/>
      <c r="J200" s="895"/>
      <c r="K200" s="895"/>
      <c r="L200" s="896"/>
      <c r="M200" s="106"/>
      <c r="N200" s="106"/>
    </row>
    <row r="201" spans="1:19">
      <c r="A201" s="82"/>
      <c r="B201" s="73"/>
      <c r="C201" s="73"/>
      <c r="D201" s="73"/>
      <c r="E201" s="73"/>
      <c r="F201" s="73"/>
      <c r="G201" s="73"/>
      <c r="H201" s="73"/>
      <c r="I201" s="73"/>
      <c r="J201" s="73"/>
      <c r="K201" s="73"/>
      <c r="L201" s="73"/>
      <c r="M201" s="73"/>
      <c r="N201" s="73"/>
    </row>
    <row r="202" spans="1:19">
      <c r="I202" s="67"/>
      <c r="J202" s="67"/>
      <c r="K202" s="67"/>
      <c r="L202" s="67"/>
      <c r="M202" s="67"/>
      <c r="N202" s="67"/>
    </row>
    <row r="203" spans="1:19">
      <c r="A203" s="67"/>
      <c r="B203" s="67"/>
      <c r="C203" s="67"/>
      <c r="D203" s="67"/>
      <c r="E203" s="67"/>
      <c r="F203" s="67"/>
      <c r="G203" s="67"/>
      <c r="H203" s="67"/>
      <c r="I203" s="67"/>
      <c r="J203" s="67"/>
      <c r="K203" s="67"/>
      <c r="L203" s="67"/>
      <c r="M203" s="67"/>
      <c r="N203" s="67"/>
      <c r="S203" s="67"/>
    </row>
    <row r="204" spans="1:19">
      <c r="A204" s="67"/>
      <c r="B204" s="67"/>
      <c r="C204" s="67"/>
      <c r="D204" s="67"/>
      <c r="E204" s="67"/>
      <c r="F204" s="67"/>
      <c r="G204" s="67"/>
      <c r="H204" s="67"/>
      <c r="I204" s="67"/>
      <c r="J204" s="67"/>
      <c r="K204" s="67"/>
      <c r="L204" s="67"/>
      <c r="M204" s="67"/>
      <c r="N204" s="67"/>
      <c r="S204" s="67"/>
    </row>
    <row r="205" spans="1:19">
      <c r="A205" s="882"/>
      <c r="B205" s="883"/>
      <c r="C205" s="883"/>
      <c r="D205" s="883"/>
      <c r="E205" s="883"/>
      <c r="F205" s="883"/>
      <c r="G205" s="883"/>
      <c r="H205" s="883"/>
      <c r="I205" s="883"/>
      <c r="J205" s="883"/>
      <c r="K205" s="883"/>
      <c r="L205" s="883"/>
      <c r="M205" s="67"/>
      <c r="N205" s="67"/>
      <c r="S205" s="67"/>
    </row>
    <row r="206" spans="1:19">
      <c r="A206" s="67"/>
      <c r="B206" s="67"/>
      <c r="C206" s="67"/>
      <c r="D206" s="67"/>
      <c r="E206" s="67"/>
      <c r="F206" s="67"/>
      <c r="G206" s="67"/>
      <c r="H206" s="67"/>
      <c r="I206" s="67"/>
      <c r="J206" s="67"/>
      <c r="K206" s="67"/>
      <c r="L206" s="67"/>
      <c r="M206" s="67"/>
      <c r="N206" s="67"/>
      <c r="S206" s="67"/>
    </row>
    <row r="207" spans="1:19">
      <c r="A207" s="67"/>
      <c r="B207" s="67"/>
      <c r="C207" s="67"/>
      <c r="D207" s="67"/>
      <c r="E207" s="67"/>
      <c r="F207" s="67"/>
      <c r="G207" s="67"/>
      <c r="H207" s="67"/>
      <c r="I207" s="67"/>
      <c r="J207" s="67"/>
      <c r="K207" s="67"/>
      <c r="L207" s="67"/>
      <c r="M207" s="67"/>
      <c r="N207" s="67"/>
      <c r="S207" s="67"/>
    </row>
    <row r="208" spans="1:19">
      <c r="A208" s="67"/>
      <c r="B208" s="67"/>
      <c r="C208" s="67"/>
      <c r="D208" s="67"/>
      <c r="E208" s="67"/>
      <c r="F208" s="67"/>
      <c r="G208" s="67"/>
      <c r="H208" s="67"/>
      <c r="I208" s="67"/>
      <c r="J208" s="67"/>
      <c r="K208" s="67"/>
      <c r="L208" s="67"/>
      <c r="M208" s="67"/>
      <c r="N208" s="67"/>
      <c r="S208" s="67"/>
    </row>
    <row r="209" spans="1:19">
      <c r="A209" s="67"/>
      <c r="B209" s="67"/>
      <c r="C209" s="67"/>
      <c r="D209" s="67"/>
      <c r="E209" s="67"/>
      <c r="F209" s="67"/>
      <c r="G209" s="67"/>
      <c r="H209" s="67"/>
      <c r="I209" s="67"/>
      <c r="J209" s="67"/>
      <c r="K209" s="67"/>
      <c r="L209" s="67"/>
      <c r="M209" s="67"/>
      <c r="N209" s="67"/>
      <c r="S209" s="67"/>
    </row>
    <row r="210" spans="1:19">
      <c r="A210" s="67"/>
      <c r="B210" s="67"/>
      <c r="C210" s="67"/>
      <c r="D210" s="67"/>
      <c r="E210" s="67"/>
      <c r="F210" s="67"/>
      <c r="G210" s="67"/>
      <c r="H210" s="67"/>
      <c r="I210" s="67"/>
      <c r="J210" s="67"/>
      <c r="K210" s="67"/>
      <c r="L210" s="67"/>
      <c r="M210" s="67"/>
      <c r="N210" s="67"/>
      <c r="S210" s="67"/>
    </row>
    <row r="211" spans="1:19">
      <c r="A211" s="67"/>
      <c r="B211" s="67"/>
      <c r="C211" s="67"/>
      <c r="D211" s="67"/>
      <c r="E211" s="67"/>
      <c r="F211" s="67"/>
      <c r="G211" s="67"/>
      <c r="H211" s="67"/>
      <c r="I211" s="67"/>
      <c r="J211" s="67"/>
      <c r="K211" s="67"/>
      <c r="L211" s="67"/>
      <c r="M211" s="67"/>
      <c r="N211" s="67"/>
      <c r="S211" s="67"/>
    </row>
    <row r="212" spans="1:19">
      <c r="A212" s="67"/>
      <c r="B212" s="67"/>
      <c r="C212" s="67"/>
      <c r="D212" s="67"/>
      <c r="E212" s="67"/>
      <c r="F212" s="67"/>
      <c r="G212" s="67"/>
      <c r="H212" s="67"/>
      <c r="I212" s="67"/>
      <c r="J212" s="67"/>
      <c r="K212" s="67"/>
      <c r="L212" s="67"/>
      <c r="M212" s="67"/>
      <c r="N212" s="67"/>
      <c r="S212" s="67"/>
    </row>
    <row r="213" spans="1:19">
      <c r="A213" s="67"/>
      <c r="B213" s="67"/>
      <c r="C213" s="67"/>
      <c r="D213" s="67"/>
      <c r="E213" s="67"/>
      <c r="F213" s="67"/>
      <c r="G213" s="67"/>
      <c r="H213" s="67"/>
      <c r="I213" s="67"/>
      <c r="J213" s="67"/>
      <c r="K213" s="67"/>
      <c r="L213" s="67"/>
      <c r="M213" s="67"/>
      <c r="N213" s="67"/>
      <c r="S213" s="67"/>
    </row>
    <row r="214" spans="1:19">
      <c r="A214" s="67"/>
      <c r="B214" s="67"/>
      <c r="C214" s="67"/>
      <c r="D214" s="67"/>
      <c r="E214" s="67"/>
      <c r="F214" s="67"/>
      <c r="G214" s="67"/>
      <c r="H214" s="67"/>
      <c r="I214" s="67"/>
      <c r="J214" s="67"/>
      <c r="K214" s="67"/>
      <c r="L214" s="67"/>
      <c r="M214" s="67"/>
      <c r="N214" s="67"/>
      <c r="S214" s="67"/>
    </row>
    <row r="215" spans="1:19">
      <c r="A215" s="67"/>
      <c r="B215" s="67"/>
      <c r="C215" s="67"/>
      <c r="D215" s="67"/>
      <c r="E215" s="67"/>
      <c r="F215" s="67"/>
      <c r="G215" s="67"/>
      <c r="H215" s="67"/>
      <c r="I215" s="67"/>
      <c r="J215" s="67"/>
      <c r="K215" s="67"/>
      <c r="L215" s="67"/>
      <c r="M215" s="67"/>
      <c r="N215" s="67"/>
      <c r="S215" s="67"/>
    </row>
    <row r="216" spans="1:19">
      <c r="A216" s="67"/>
      <c r="B216" s="67"/>
      <c r="C216" s="67"/>
      <c r="D216" s="67"/>
      <c r="E216" s="67"/>
      <c r="F216" s="67"/>
      <c r="G216" s="67"/>
      <c r="H216" s="67"/>
      <c r="I216" s="67"/>
      <c r="J216" s="67"/>
      <c r="K216" s="67"/>
      <c r="L216" s="67"/>
      <c r="M216" s="67"/>
      <c r="N216" s="67"/>
      <c r="S216" s="67"/>
    </row>
    <row r="217" spans="1:19">
      <c r="A217" s="67"/>
      <c r="B217" s="67"/>
      <c r="C217" s="67"/>
      <c r="D217" s="67"/>
      <c r="E217" s="67"/>
      <c r="F217" s="67"/>
      <c r="G217" s="67"/>
      <c r="H217" s="67"/>
      <c r="I217" s="67"/>
      <c r="J217" s="67"/>
      <c r="K217" s="67"/>
      <c r="L217" s="67"/>
      <c r="M217" s="67"/>
      <c r="N217" s="67"/>
      <c r="S217" s="67"/>
    </row>
    <row r="218" spans="1:19">
      <c r="A218" s="67"/>
      <c r="B218" s="67"/>
      <c r="C218" s="67"/>
      <c r="D218" s="67"/>
      <c r="E218" s="67"/>
      <c r="F218" s="67"/>
      <c r="G218" s="67"/>
      <c r="H218" s="67"/>
      <c r="I218" s="67"/>
      <c r="J218" s="67"/>
      <c r="K218" s="67"/>
      <c r="L218" s="67"/>
      <c r="M218" s="67"/>
      <c r="N218" s="67"/>
      <c r="S218" s="67"/>
    </row>
    <row r="219" spans="1:19">
      <c r="A219" s="67"/>
      <c r="B219" s="67"/>
      <c r="C219" s="67"/>
      <c r="D219" s="67"/>
      <c r="E219" s="67"/>
      <c r="F219" s="67"/>
      <c r="G219" s="67"/>
      <c r="H219" s="67"/>
      <c r="I219" s="67"/>
      <c r="J219" s="67"/>
      <c r="K219" s="67"/>
      <c r="L219" s="67"/>
      <c r="M219" s="67"/>
      <c r="N219" s="67"/>
      <c r="S219" s="67"/>
    </row>
    <row r="220" spans="1:19">
      <c r="A220" s="67"/>
      <c r="B220" s="67"/>
      <c r="C220" s="67"/>
      <c r="D220" s="67"/>
      <c r="E220" s="67"/>
      <c r="F220" s="67"/>
      <c r="G220" s="67"/>
      <c r="H220" s="67"/>
      <c r="I220" s="67"/>
      <c r="J220" s="67"/>
      <c r="K220" s="67"/>
      <c r="L220" s="67"/>
      <c r="M220" s="67"/>
      <c r="N220" s="67"/>
      <c r="S220" s="67"/>
    </row>
    <row r="221" spans="1:19">
      <c r="A221" s="67"/>
      <c r="B221" s="67"/>
      <c r="C221" s="67"/>
      <c r="D221" s="67"/>
      <c r="E221" s="67"/>
      <c r="F221" s="67"/>
      <c r="G221" s="67"/>
      <c r="H221" s="67"/>
      <c r="I221" s="67"/>
      <c r="J221" s="67"/>
      <c r="K221" s="67"/>
      <c r="L221" s="67"/>
      <c r="M221" s="67"/>
      <c r="N221" s="67"/>
      <c r="S221" s="67"/>
    </row>
    <row r="222" spans="1:19">
      <c r="A222" s="67"/>
      <c r="B222" s="67"/>
      <c r="C222" s="67"/>
      <c r="D222" s="67"/>
      <c r="E222" s="67"/>
      <c r="F222" s="67"/>
      <c r="G222" s="67"/>
      <c r="H222" s="67"/>
      <c r="I222" s="67"/>
      <c r="J222" s="67"/>
      <c r="K222" s="67"/>
      <c r="L222" s="67"/>
      <c r="M222" s="67"/>
      <c r="N222" s="67"/>
      <c r="S222" s="67"/>
    </row>
    <row r="223" spans="1:19">
      <c r="A223" s="67"/>
      <c r="B223" s="67"/>
      <c r="C223" s="67"/>
      <c r="D223" s="67"/>
      <c r="E223" s="67"/>
      <c r="F223" s="67"/>
      <c r="G223" s="67"/>
      <c r="H223" s="67"/>
      <c r="I223" s="67"/>
      <c r="J223" s="67"/>
      <c r="K223" s="67"/>
      <c r="L223" s="67"/>
      <c r="M223" s="67"/>
      <c r="N223" s="67"/>
      <c r="S223" s="67"/>
    </row>
    <row r="224" spans="1:19">
      <c r="A224" s="67"/>
      <c r="B224" s="67"/>
      <c r="C224" s="67"/>
      <c r="D224" s="67"/>
      <c r="E224" s="67"/>
      <c r="F224" s="67"/>
      <c r="G224" s="67"/>
      <c r="H224" s="67"/>
      <c r="I224" s="67"/>
      <c r="J224" s="67"/>
      <c r="K224" s="67"/>
      <c r="L224" s="67"/>
      <c r="M224" s="67"/>
      <c r="N224" s="67"/>
      <c r="S224" s="67"/>
    </row>
    <row r="225" spans="1:19">
      <c r="A225" s="67"/>
      <c r="B225" s="67"/>
      <c r="C225" s="67"/>
      <c r="D225" s="67"/>
      <c r="E225" s="67"/>
      <c r="F225" s="67"/>
      <c r="G225" s="67"/>
      <c r="H225" s="67"/>
      <c r="I225" s="67"/>
      <c r="J225" s="67"/>
      <c r="K225" s="67"/>
      <c r="L225" s="67"/>
      <c r="M225" s="67"/>
      <c r="N225" s="67"/>
      <c r="S225" s="67"/>
    </row>
    <row r="226" spans="1:19">
      <c r="A226" s="67"/>
      <c r="B226" s="67"/>
      <c r="C226" s="67"/>
      <c r="D226" s="67"/>
      <c r="E226" s="67"/>
      <c r="F226" s="67"/>
      <c r="G226" s="67"/>
      <c r="H226" s="67"/>
      <c r="I226" s="67"/>
      <c r="J226" s="67"/>
      <c r="K226" s="67"/>
      <c r="L226" s="67"/>
      <c r="M226" s="67"/>
      <c r="N226" s="67"/>
      <c r="S226" s="67"/>
    </row>
    <row r="227" spans="1:19">
      <c r="A227" s="67"/>
      <c r="B227" s="67"/>
      <c r="C227" s="67"/>
      <c r="D227" s="67"/>
      <c r="E227" s="67"/>
      <c r="F227" s="67"/>
      <c r="G227" s="67"/>
      <c r="H227" s="67"/>
      <c r="I227" s="67"/>
      <c r="J227" s="67"/>
      <c r="K227" s="67"/>
      <c r="L227" s="67"/>
      <c r="M227" s="67"/>
      <c r="N227" s="67"/>
      <c r="S227" s="67"/>
    </row>
    <row r="228" spans="1:19">
      <c r="A228" s="67"/>
      <c r="B228" s="67"/>
      <c r="C228" s="67"/>
      <c r="D228" s="67"/>
      <c r="E228" s="67"/>
      <c r="F228" s="67"/>
      <c r="G228" s="67"/>
      <c r="H228" s="67"/>
      <c r="I228" s="67"/>
      <c r="J228" s="67"/>
      <c r="K228" s="67"/>
      <c r="L228" s="67"/>
      <c r="M228" s="67"/>
      <c r="N228" s="67"/>
      <c r="S228" s="67"/>
    </row>
    <row r="229" spans="1:19">
      <c r="A229" s="67"/>
      <c r="B229" s="67"/>
      <c r="C229" s="67"/>
      <c r="D229" s="67"/>
      <c r="E229" s="67"/>
      <c r="F229" s="67"/>
      <c r="G229" s="67"/>
      <c r="H229" s="67"/>
      <c r="I229" s="67"/>
      <c r="J229" s="67"/>
      <c r="K229" s="67"/>
      <c r="L229" s="67"/>
      <c r="M229" s="67"/>
      <c r="N229" s="67"/>
      <c r="S229" s="67"/>
    </row>
    <row r="230" spans="1:19">
      <c r="A230" s="67"/>
      <c r="B230" s="67"/>
      <c r="C230" s="67"/>
      <c r="D230" s="67"/>
      <c r="E230" s="67"/>
      <c r="F230" s="67"/>
      <c r="G230" s="67"/>
      <c r="H230" s="67"/>
      <c r="I230" s="67"/>
      <c r="J230" s="67"/>
      <c r="K230" s="67"/>
      <c r="L230" s="67"/>
      <c r="M230" s="67"/>
      <c r="N230" s="67"/>
      <c r="S230" s="67"/>
    </row>
    <row r="231" spans="1:19">
      <c r="A231" s="67"/>
      <c r="B231" s="67"/>
      <c r="C231" s="67"/>
      <c r="D231" s="67"/>
      <c r="E231" s="67"/>
      <c r="F231" s="67"/>
      <c r="G231" s="67"/>
      <c r="H231" s="67"/>
      <c r="I231" s="67"/>
      <c r="J231" s="67"/>
      <c r="K231" s="67"/>
      <c r="L231" s="67"/>
      <c r="M231" s="67"/>
      <c r="N231" s="67"/>
      <c r="S231" s="67"/>
    </row>
    <row r="232" spans="1:19">
      <c r="A232" s="67"/>
      <c r="B232" s="67"/>
      <c r="C232" s="67"/>
      <c r="D232" s="67"/>
      <c r="E232" s="67"/>
      <c r="F232" s="67"/>
      <c r="G232" s="67"/>
      <c r="H232" s="67"/>
      <c r="I232" s="67"/>
      <c r="J232" s="67"/>
      <c r="K232" s="67"/>
      <c r="L232" s="67"/>
      <c r="M232" s="67"/>
      <c r="N232" s="67"/>
      <c r="S232" s="67"/>
    </row>
    <row r="233" spans="1:19">
      <c r="A233" s="67"/>
      <c r="B233" s="67"/>
      <c r="C233" s="67"/>
      <c r="D233" s="67"/>
      <c r="E233" s="67"/>
      <c r="F233" s="67"/>
      <c r="G233" s="67"/>
      <c r="H233" s="67"/>
      <c r="I233" s="67"/>
      <c r="J233" s="67"/>
      <c r="K233" s="67"/>
      <c r="L233" s="67"/>
      <c r="M233" s="67"/>
      <c r="N233" s="67"/>
      <c r="S233" s="67"/>
    </row>
    <row r="234" spans="1:19">
      <c r="A234" s="67"/>
      <c r="B234" s="67"/>
      <c r="C234" s="67"/>
      <c r="D234" s="67"/>
      <c r="E234" s="67"/>
      <c r="F234" s="67"/>
      <c r="G234" s="67"/>
      <c r="H234" s="67"/>
      <c r="I234" s="67"/>
      <c r="J234" s="67"/>
      <c r="K234" s="67"/>
      <c r="L234" s="67"/>
      <c r="M234" s="67"/>
      <c r="N234" s="67"/>
      <c r="S234" s="67"/>
    </row>
    <row r="235" spans="1:19">
      <c r="A235" s="67"/>
      <c r="B235" s="67"/>
      <c r="C235" s="67"/>
      <c r="D235" s="67"/>
      <c r="E235" s="67"/>
      <c r="F235" s="67"/>
      <c r="G235" s="67"/>
      <c r="H235" s="67"/>
      <c r="I235" s="67"/>
      <c r="J235" s="67"/>
      <c r="K235" s="67"/>
      <c r="L235" s="67"/>
      <c r="M235" s="67"/>
      <c r="N235" s="67"/>
      <c r="S235" s="67"/>
    </row>
    <row r="236" spans="1:19">
      <c r="A236" s="67"/>
      <c r="B236" s="67"/>
      <c r="C236" s="67"/>
      <c r="D236" s="67"/>
      <c r="E236" s="67"/>
      <c r="F236" s="67"/>
      <c r="G236" s="67"/>
      <c r="H236" s="67"/>
      <c r="I236" s="67"/>
      <c r="J236" s="67"/>
      <c r="K236" s="67"/>
      <c r="L236" s="67"/>
      <c r="M236" s="67"/>
      <c r="N236" s="67"/>
      <c r="S236" s="67"/>
    </row>
    <row r="237" spans="1:19">
      <c r="A237" s="67"/>
      <c r="B237" s="67"/>
      <c r="C237" s="67"/>
      <c r="D237" s="67"/>
      <c r="E237" s="67"/>
      <c r="F237" s="67"/>
      <c r="G237" s="67"/>
      <c r="H237" s="67"/>
      <c r="I237" s="67"/>
      <c r="J237" s="67"/>
      <c r="K237" s="67"/>
      <c r="L237" s="67"/>
      <c r="M237" s="67"/>
      <c r="N237" s="67"/>
      <c r="S237" s="67"/>
    </row>
    <row r="238" spans="1:19">
      <c r="A238" s="67"/>
      <c r="B238" s="67"/>
      <c r="C238" s="67"/>
      <c r="D238" s="67"/>
      <c r="E238" s="67"/>
      <c r="F238" s="67"/>
      <c r="G238" s="67"/>
      <c r="H238" s="67"/>
      <c r="I238" s="67"/>
      <c r="J238" s="67"/>
      <c r="K238" s="67"/>
      <c r="L238" s="67"/>
      <c r="M238" s="67"/>
      <c r="N238" s="67"/>
      <c r="S238" s="67"/>
    </row>
    <row r="239" spans="1:19">
      <c r="A239" s="67"/>
      <c r="B239" s="67"/>
      <c r="C239" s="67"/>
      <c r="D239" s="67"/>
      <c r="E239" s="67"/>
      <c r="F239" s="67"/>
      <c r="G239" s="67"/>
      <c r="H239" s="67"/>
      <c r="I239" s="67"/>
      <c r="J239" s="67"/>
      <c r="K239" s="67"/>
      <c r="L239" s="67"/>
      <c r="M239" s="67"/>
      <c r="N239" s="67"/>
      <c r="S239" s="67"/>
    </row>
    <row r="240" spans="1:19">
      <c r="A240" s="67"/>
      <c r="B240" s="67"/>
      <c r="C240" s="67"/>
      <c r="D240" s="67"/>
      <c r="E240" s="67"/>
      <c r="F240" s="67"/>
      <c r="G240" s="67"/>
      <c r="H240" s="67"/>
      <c r="I240" s="67"/>
      <c r="J240" s="67"/>
      <c r="K240" s="67"/>
      <c r="L240" s="67"/>
      <c r="M240" s="67"/>
      <c r="N240" s="67"/>
      <c r="S240" s="67"/>
    </row>
    <row r="241" spans="1:19">
      <c r="A241" s="67"/>
      <c r="B241" s="67"/>
      <c r="C241" s="67"/>
      <c r="D241" s="67"/>
      <c r="E241" s="67"/>
      <c r="F241" s="67"/>
      <c r="G241" s="67"/>
      <c r="H241" s="67"/>
      <c r="I241" s="67"/>
      <c r="J241" s="67"/>
      <c r="K241" s="67"/>
      <c r="L241" s="67"/>
      <c r="M241" s="67"/>
      <c r="N241" s="67"/>
      <c r="S241" s="67"/>
    </row>
    <row r="242" spans="1:19">
      <c r="A242" s="67"/>
      <c r="B242" s="67"/>
      <c r="C242" s="67"/>
      <c r="D242" s="67"/>
      <c r="E242" s="67"/>
      <c r="F242" s="67"/>
      <c r="G242" s="67"/>
      <c r="H242" s="67"/>
      <c r="I242" s="67"/>
      <c r="J242" s="67"/>
      <c r="K242" s="67"/>
      <c r="L242" s="67"/>
      <c r="M242" s="67"/>
      <c r="N242" s="67"/>
      <c r="S242" s="67"/>
    </row>
    <row r="243" spans="1:19">
      <c r="A243" s="67"/>
      <c r="B243" s="67"/>
      <c r="C243" s="67"/>
      <c r="D243" s="67"/>
      <c r="E243" s="67"/>
      <c r="F243" s="67"/>
      <c r="G243" s="67"/>
      <c r="H243" s="67"/>
      <c r="I243" s="67"/>
      <c r="J243" s="67"/>
      <c r="K243" s="67"/>
      <c r="L243" s="67"/>
      <c r="M243" s="67"/>
      <c r="N243" s="67"/>
      <c r="S243" s="67"/>
    </row>
    <row r="244" spans="1:19">
      <c r="A244" s="67"/>
      <c r="B244" s="67"/>
      <c r="C244" s="67"/>
      <c r="D244" s="67"/>
      <c r="E244" s="67"/>
      <c r="F244" s="67"/>
      <c r="G244" s="67"/>
      <c r="H244" s="67"/>
      <c r="I244" s="67"/>
      <c r="J244" s="67"/>
      <c r="K244" s="67"/>
      <c r="L244" s="67"/>
      <c r="M244" s="67"/>
      <c r="N244" s="67"/>
      <c r="S244" s="67"/>
    </row>
    <row r="245" spans="1:19">
      <c r="A245" s="67"/>
      <c r="B245" s="67"/>
      <c r="C245" s="67"/>
      <c r="D245" s="67"/>
      <c r="E245" s="67"/>
      <c r="F245" s="67"/>
      <c r="G245" s="67"/>
      <c r="H245" s="67"/>
      <c r="I245" s="67"/>
      <c r="J245" s="67"/>
      <c r="K245" s="67"/>
      <c r="L245" s="67"/>
      <c r="M245" s="67"/>
      <c r="N245" s="67"/>
      <c r="S245" s="67"/>
    </row>
    <row r="246" spans="1:19">
      <c r="A246" s="67"/>
      <c r="B246" s="67"/>
      <c r="C246" s="67"/>
      <c r="D246" s="67"/>
      <c r="E246" s="67"/>
      <c r="F246" s="67"/>
      <c r="G246" s="67"/>
      <c r="H246" s="67"/>
      <c r="I246" s="67"/>
      <c r="J246" s="67"/>
      <c r="K246" s="67"/>
      <c r="L246" s="67"/>
      <c r="M246" s="67"/>
      <c r="N246" s="67"/>
      <c r="S246" s="67"/>
    </row>
    <row r="247" spans="1:19">
      <c r="A247" s="67"/>
      <c r="B247" s="67"/>
      <c r="C247" s="67"/>
      <c r="D247" s="67"/>
      <c r="E247" s="67"/>
      <c r="F247" s="67"/>
      <c r="G247" s="67"/>
      <c r="H247" s="67"/>
      <c r="I247" s="67"/>
      <c r="J247" s="67"/>
      <c r="K247" s="67"/>
      <c r="L247" s="67"/>
      <c r="M247" s="67"/>
      <c r="N247" s="67"/>
      <c r="S247" s="67"/>
    </row>
    <row r="248" spans="1:19">
      <c r="A248" s="67"/>
      <c r="B248" s="67"/>
      <c r="C248" s="67"/>
      <c r="D248" s="67"/>
      <c r="E248" s="67"/>
      <c r="F248" s="67"/>
      <c r="G248" s="67"/>
      <c r="H248" s="67"/>
      <c r="I248" s="67"/>
      <c r="J248" s="67"/>
      <c r="K248" s="67"/>
      <c r="L248" s="67"/>
      <c r="M248" s="67"/>
      <c r="N248" s="67"/>
      <c r="S248" s="67"/>
    </row>
    <row r="249" spans="1:19">
      <c r="A249" s="67"/>
      <c r="B249" s="67"/>
      <c r="C249" s="67"/>
      <c r="D249" s="67"/>
      <c r="E249" s="67"/>
      <c r="F249" s="67"/>
      <c r="G249" s="67"/>
      <c r="H249" s="67"/>
      <c r="I249" s="67"/>
      <c r="J249" s="67"/>
      <c r="K249" s="67"/>
      <c r="L249" s="67"/>
      <c r="M249" s="67"/>
      <c r="N249" s="67"/>
      <c r="S249" s="67"/>
    </row>
    <row r="250" spans="1:19">
      <c r="A250" s="67"/>
      <c r="B250" s="67"/>
      <c r="C250" s="67"/>
      <c r="D250" s="67"/>
      <c r="E250" s="67"/>
      <c r="F250" s="67"/>
      <c r="G250" s="67"/>
      <c r="H250" s="67"/>
      <c r="I250" s="67"/>
      <c r="J250" s="67"/>
      <c r="K250" s="67"/>
      <c r="L250" s="67"/>
      <c r="M250" s="67"/>
      <c r="N250" s="67"/>
      <c r="S250" s="67"/>
    </row>
    <row r="251" spans="1:19">
      <c r="A251" s="67"/>
      <c r="B251" s="67"/>
      <c r="C251" s="67"/>
      <c r="D251" s="67"/>
      <c r="E251" s="67"/>
      <c r="F251" s="67"/>
      <c r="G251" s="67"/>
      <c r="H251" s="67"/>
      <c r="I251" s="67"/>
      <c r="J251" s="67"/>
      <c r="K251" s="67"/>
      <c r="L251" s="67"/>
      <c r="M251" s="67"/>
      <c r="N251" s="67"/>
      <c r="S251" s="67"/>
    </row>
    <row r="252" spans="1:19">
      <c r="A252" s="67"/>
      <c r="B252" s="67"/>
      <c r="C252" s="67"/>
      <c r="D252" s="67"/>
      <c r="E252" s="67"/>
      <c r="F252" s="67"/>
      <c r="G252" s="67"/>
      <c r="H252" s="67"/>
      <c r="I252" s="67"/>
      <c r="J252" s="67"/>
      <c r="K252" s="67"/>
      <c r="L252" s="67"/>
      <c r="M252" s="67"/>
      <c r="N252" s="67"/>
      <c r="S252" s="67"/>
    </row>
    <row r="253" spans="1:19">
      <c r="A253" s="67"/>
      <c r="B253" s="67"/>
      <c r="C253" s="67"/>
      <c r="D253" s="67"/>
      <c r="E253" s="67"/>
      <c r="F253" s="67"/>
      <c r="G253" s="67"/>
      <c r="H253" s="67"/>
      <c r="I253" s="67"/>
      <c r="J253" s="67"/>
      <c r="K253" s="67"/>
      <c r="L253" s="67"/>
      <c r="M253" s="67"/>
      <c r="N253" s="67"/>
      <c r="S253" s="67"/>
    </row>
    <row r="254" spans="1:19">
      <c r="A254" s="67"/>
      <c r="B254" s="67"/>
      <c r="C254" s="67"/>
      <c r="D254" s="67"/>
      <c r="E254" s="67"/>
      <c r="F254" s="67"/>
      <c r="G254" s="67"/>
      <c r="H254" s="67"/>
      <c r="I254" s="67"/>
      <c r="J254" s="67"/>
      <c r="K254" s="67"/>
      <c r="L254" s="67"/>
      <c r="M254" s="67"/>
      <c r="N254" s="67"/>
      <c r="S254" s="67"/>
    </row>
    <row r="255" spans="1:19">
      <c r="A255" s="67"/>
      <c r="B255" s="67"/>
      <c r="C255" s="67"/>
      <c r="D255" s="67"/>
      <c r="E255" s="67"/>
      <c r="F255" s="67"/>
      <c r="G255" s="67"/>
      <c r="H255" s="67"/>
      <c r="I255" s="67"/>
      <c r="J255" s="67"/>
      <c r="K255" s="67"/>
      <c r="L255" s="67"/>
      <c r="M255" s="67"/>
      <c r="N255" s="67"/>
      <c r="S255" s="67"/>
    </row>
    <row r="256" spans="1:19">
      <c r="A256" s="67"/>
      <c r="B256" s="67"/>
      <c r="C256" s="67"/>
      <c r="D256" s="67"/>
      <c r="E256" s="67"/>
      <c r="F256" s="67"/>
      <c r="G256" s="67"/>
      <c r="H256" s="67"/>
      <c r="I256" s="67"/>
      <c r="J256" s="67"/>
      <c r="K256" s="67"/>
      <c r="L256" s="67"/>
      <c r="M256" s="67"/>
      <c r="N256" s="67"/>
      <c r="S256" s="67"/>
    </row>
    <row r="257" spans="1:19">
      <c r="A257" s="67"/>
      <c r="B257" s="67"/>
      <c r="C257" s="67"/>
      <c r="D257" s="67"/>
      <c r="E257" s="67"/>
      <c r="F257" s="67"/>
      <c r="G257" s="67"/>
      <c r="H257" s="67"/>
      <c r="I257" s="67"/>
      <c r="J257" s="67"/>
      <c r="K257" s="67"/>
      <c r="L257" s="67"/>
      <c r="M257" s="67"/>
      <c r="N257" s="67"/>
      <c r="S257" s="67"/>
    </row>
    <row r="258" spans="1:19">
      <c r="A258" s="67"/>
      <c r="B258" s="67"/>
      <c r="C258" s="67"/>
      <c r="D258" s="67"/>
      <c r="E258" s="67"/>
      <c r="F258" s="67"/>
      <c r="G258" s="67"/>
      <c r="H258" s="67"/>
      <c r="I258" s="67"/>
      <c r="J258" s="67"/>
      <c r="K258" s="67"/>
      <c r="L258" s="67"/>
      <c r="M258" s="67"/>
      <c r="N258" s="67"/>
      <c r="S258" s="67"/>
    </row>
    <row r="259" spans="1:19">
      <c r="A259" s="67"/>
      <c r="B259" s="67"/>
      <c r="C259" s="67"/>
      <c r="D259" s="67"/>
      <c r="E259" s="67"/>
      <c r="F259" s="67"/>
      <c r="G259" s="67"/>
      <c r="H259" s="67"/>
      <c r="I259" s="67"/>
      <c r="J259" s="67"/>
      <c r="K259" s="67"/>
      <c r="L259" s="67"/>
      <c r="M259" s="67"/>
      <c r="N259" s="67"/>
      <c r="S259" s="67"/>
    </row>
    <row r="260" spans="1:19">
      <c r="A260" s="67"/>
      <c r="B260" s="67"/>
      <c r="C260" s="67"/>
      <c r="D260" s="67"/>
      <c r="E260" s="67"/>
      <c r="F260" s="67"/>
      <c r="G260" s="67"/>
      <c r="H260" s="67"/>
      <c r="I260" s="67"/>
      <c r="J260" s="67"/>
      <c r="K260" s="67"/>
      <c r="L260" s="67"/>
      <c r="M260" s="67"/>
      <c r="N260" s="67"/>
      <c r="S260" s="67"/>
    </row>
    <row r="261" spans="1:19">
      <c r="A261" s="67"/>
      <c r="B261" s="67"/>
      <c r="C261" s="67"/>
      <c r="D261" s="67"/>
      <c r="E261" s="67"/>
      <c r="F261" s="67"/>
      <c r="G261" s="67"/>
      <c r="H261" s="67"/>
      <c r="I261" s="67"/>
      <c r="J261" s="67"/>
      <c r="K261" s="67"/>
      <c r="L261" s="67"/>
      <c r="M261" s="67"/>
      <c r="N261" s="67"/>
      <c r="S261" s="67"/>
    </row>
    <row r="262" spans="1:19">
      <c r="A262" s="67"/>
      <c r="B262" s="67"/>
      <c r="C262" s="67"/>
      <c r="D262" s="67"/>
      <c r="E262" s="67"/>
      <c r="F262" s="67"/>
      <c r="G262" s="67"/>
      <c r="H262" s="67"/>
      <c r="I262" s="67"/>
      <c r="J262" s="67"/>
      <c r="K262" s="67"/>
      <c r="L262" s="67"/>
      <c r="M262" s="67"/>
      <c r="N262" s="67"/>
      <c r="S262" s="67"/>
    </row>
    <row r="263" spans="1:19">
      <c r="A263" s="67"/>
      <c r="B263" s="67"/>
      <c r="C263" s="67"/>
      <c r="D263" s="67"/>
      <c r="E263" s="67"/>
      <c r="F263" s="67"/>
      <c r="G263" s="67"/>
      <c r="H263" s="67"/>
      <c r="I263" s="67"/>
      <c r="J263" s="67"/>
      <c r="K263" s="67"/>
      <c r="L263" s="67"/>
      <c r="M263" s="67"/>
      <c r="N263" s="67"/>
      <c r="S263" s="67"/>
    </row>
    <row r="264" spans="1:19">
      <c r="A264" s="67"/>
      <c r="B264" s="67"/>
      <c r="C264" s="67"/>
      <c r="D264" s="67"/>
      <c r="E264" s="67"/>
      <c r="F264" s="67"/>
      <c r="G264" s="67"/>
      <c r="H264" s="67"/>
      <c r="I264" s="67"/>
      <c r="J264" s="67"/>
      <c r="K264" s="67"/>
      <c r="L264" s="67"/>
      <c r="M264" s="67"/>
      <c r="N264" s="67"/>
      <c r="S264" s="67"/>
    </row>
    <row r="265" spans="1:19">
      <c r="A265" s="67"/>
      <c r="B265" s="67"/>
      <c r="C265" s="67"/>
      <c r="D265" s="67"/>
      <c r="E265" s="67"/>
      <c r="F265" s="67"/>
      <c r="G265" s="67"/>
      <c r="H265" s="67"/>
      <c r="I265" s="67"/>
      <c r="J265" s="67"/>
      <c r="K265" s="67"/>
      <c r="L265" s="67"/>
      <c r="M265" s="67"/>
      <c r="N265" s="67"/>
      <c r="S265" s="67"/>
    </row>
    <row r="266" spans="1:19">
      <c r="A266" s="67"/>
      <c r="B266" s="67"/>
      <c r="C266" s="67"/>
      <c r="D266" s="67"/>
      <c r="E266" s="67"/>
      <c r="F266" s="67"/>
      <c r="G266" s="67"/>
      <c r="H266" s="67"/>
      <c r="I266" s="67"/>
      <c r="J266" s="67"/>
      <c r="K266" s="67"/>
      <c r="L266" s="67"/>
      <c r="M266" s="67"/>
      <c r="N266" s="67"/>
      <c r="S266" s="67"/>
    </row>
    <row r="267" spans="1:19">
      <c r="A267" s="67"/>
      <c r="B267" s="67"/>
      <c r="C267" s="67"/>
      <c r="D267" s="67"/>
      <c r="E267" s="67"/>
      <c r="F267" s="67"/>
      <c r="G267" s="67"/>
      <c r="H267" s="67"/>
      <c r="I267" s="67"/>
      <c r="J267" s="67"/>
      <c r="K267" s="67"/>
      <c r="L267" s="67"/>
      <c r="M267" s="67"/>
      <c r="N267" s="67"/>
      <c r="S267" s="67"/>
    </row>
    <row r="268" spans="1:19">
      <c r="A268" s="67"/>
      <c r="B268" s="67"/>
      <c r="C268" s="67"/>
      <c r="D268" s="67"/>
      <c r="E268" s="67"/>
      <c r="F268" s="67"/>
      <c r="G268" s="67"/>
      <c r="H268" s="67"/>
      <c r="I268" s="67"/>
      <c r="J268" s="67"/>
      <c r="K268" s="67"/>
      <c r="L268" s="67"/>
      <c r="M268" s="67"/>
      <c r="N268" s="67"/>
      <c r="S268" s="67"/>
    </row>
    <row r="269" spans="1:19">
      <c r="A269" s="67"/>
      <c r="B269" s="67"/>
      <c r="C269" s="67"/>
      <c r="D269" s="67"/>
      <c r="E269" s="67"/>
      <c r="F269" s="67"/>
      <c r="G269" s="67"/>
      <c r="H269" s="67"/>
      <c r="I269" s="67"/>
      <c r="J269" s="67"/>
      <c r="K269" s="67"/>
      <c r="L269" s="67"/>
      <c r="M269" s="67"/>
      <c r="N269" s="67"/>
      <c r="S269" s="67"/>
    </row>
    <row r="270" spans="1:19">
      <c r="A270" s="67"/>
      <c r="B270" s="67"/>
      <c r="C270" s="67"/>
      <c r="D270" s="67"/>
      <c r="E270" s="67"/>
      <c r="F270" s="67"/>
      <c r="G270" s="67"/>
      <c r="H270" s="67"/>
      <c r="I270" s="67"/>
      <c r="J270" s="67"/>
      <c r="K270" s="67"/>
      <c r="L270" s="67"/>
      <c r="M270" s="67"/>
      <c r="N270" s="67"/>
      <c r="S270" s="67"/>
    </row>
    <row r="271" spans="1:19">
      <c r="A271" s="67"/>
      <c r="B271" s="67"/>
      <c r="C271" s="67"/>
      <c r="D271" s="67"/>
      <c r="E271" s="67"/>
      <c r="F271" s="67"/>
      <c r="G271" s="67"/>
      <c r="H271" s="67"/>
      <c r="I271" s="67"/>
      <c r="J271" s="67"/>
      <c r="K271" s="67"/>
      <c r="L271" s="67"/>
      <c r="M271" s="67"/>
      <c r="N271" s="67"/>
      <c r="S271" s="67"/>
    </row>
    <row r="272" spans="1:19">
      <c r="A272" s="67"/>
      <c r="B272" s="67"/>
      <c r="C272" s="67"/>
      <c r="D272" s="67"/>
      <c r="E272" s="67"/>
      <c r="F272" s="67"/>
      <c r="G272" s="67"/>
      <c r="H272" s="67"/>
      <c r="I272" s="67"/>
      <c r="J272" s="67"/>
      <c r="K272" s="67"/>
      <c r="L272" s="67"/>
      <c r="M272" s="67"/>
      <c r="N272" s="67"/>
      <c r="S272" s="67"/>
    </row>
    <row r="273" spans="1:19">
      <c r="A273" s="67"/>
      <c r="B273" s="67"/>
      <c r="C273" s="67"/>
      <c r="D273" s="67"/>
      <c r="E273" s="67"/>
      <c r="F273" s="67"/>
      <c r="G273" s="67"/>
      <c r="H273" s="67"/>
      <c r="I273" s="67"/>
      <c r="J273" s="67"/>
      <c r="K273" s="67"/>
      <c r="L273" s="67"/>
      <c r="M273" s="67"/>
      <c r="N273" s="67"/>
      <c r="S273" s="67"/>
    </row>
    <row r="274" spans="1:19">
      <c r="A274" s="67"/>
      <c r="B274" s="67"/>
      <c r="C274" s="67"/>
      <c r="D274" s="67"/>
      <c r="E274" s="67"/>
      <c r="F274" s="67"/>
      <c r="G274" s="67"/>
      <c r="H274" s="67"/>
      <c r="I274" s="67"/>
      <c r="J274" s="67"/>
      <c r="K274" s="67"/>
      <c r="L274" s="67"/>
      <c r="M274" s="67"/>
      <c r="N274" s="67"/>
      <c r="S274" s="67"/>
    </row>
  </sheetData>
  <mergeCells count="102">
    <mergeCell ref="C21:D21"/>
    <mergeCell ref="E21:F21"/>
    <mergeCell ref="D13:L13"/>
    <mergeCell ref="A14:L14"/>
    <mergeCell ref="A16:C16"/>
    <mergeCell ref="A18:A19"/>
    <mergeCell ref="C18:D19"/>
    <mergeCell ref="E18:F19"/>
    <mergeCell ref="G18:G19"/>
    <mergeCell ref="H18:H19"/>
    <mergeCell ref="I18:J18"/>
    <mergeCell ref="K18:L18"/>
    <mergeCell ref="C20:D20"/>
    <mergeCell ref="E20:F20"/>
    <mergeCell ref="B36:C36"/>
    <mergeCell ref="D36:E36"/>
    <mergeCell ref="A23:L23"/>
    <mergeCell ref="A24:B24"/>
    <mergeCell ref="A32:C32"/>
    <mergeCell ref="B34:C34"/>
    <mergeCell ref="D34:E34"/>
    <mergeCell ref="B35:C35"/>
    <mergeCell ref="D35:E35"/>
    <mergeCell ref="A42:B43"/>
    <mergeCell ref="B46:C46"/>
    <mergeCell ref="D46:E46"/>
    <mergeCell ref="B47:C47"/>
    <mergeCell ref="D47:E47"/>
    <mergeCell ref="B37:C37"/>
    <mergeCell ref="D37:E37"/>
    <mergeCell ref="A38:E38"/>
    <mergeCell ref="A39:L39"/>
    <mergeCell ref="F63:F65"/>
    <mergeCell ref="G63:G65"/>
    <mergeCell ref="H63:H65"/>
    <mergeCell ref="A72:C72"/>
    <mergeCell ref="A48:E48"/>
    <mergeCell ref="B59:C59"/>
    <mergeCell ref="A61:C61"/>
    <mergeCell ref="A63:A65"/>
    <mergeCell ref="B63:B65"/>
    <mergeCell ref="C63:C65"/>
    <mergeCell ref="D63:D65"/>
    <mergeCell ref="E63:E65"/>
    <mergeCell ref="A113:F113"/>
    <mergeCell ref="A119:F119"/>
    <mergeCell ref="A120:L120"/>
    <mergeCell ref="A122:C122"/>
    <mergeCell ref="B88:E88"/>
    <mergeCell ref="A100:F100"/>
    <mergeCell ref="A101:L101"/>
    <mergeCell ref="A107:J107"/>
    <mergeCell ref="A82:L82"/>
    <mergeCell ref="A84:C84"/>
    <mergeCell ref="D84:L84"/>
    <mergeCell ref="A87:B87"/>
    <mergeCell ref="A144:L144"/>
    <mergeCell ref="A146:C146"/>
    <mergeCell ref="B148:C148"/>
    <mergeCell ref="D148:E148"/>
    <mergeCell ref="F148:G148"/>
    <mergeCell ref="A135:J135"/>
    <mergeCell ref="A136:L136"/>
    <mergeCell ref="A138:E138"/>
    <mergeCell ref="B140:C140"/>
    <mergeCell ref="D140:E140"/>
    <mergeCell ref="F140:G140"/>
    <mergeCell ref="D164:E164"/>
    <mergeCell ref="F164:G164"/>
    <mergeCell ref="A166:L166"/>
    <mergeCell ref="A159:L159"/>
    <mergeCell ref="A161:D161"/>
    <mergeCell ref="B163:C163"/>
    <mergeCell ref="D163:E163"/>
    <mergeCell ref="F163:G163"/>
    <mergeCell ref="B149:C149"/>
    <mergeCell ref="D149:E149"/>
    <mergeCell ref="F149:G149"/>
    <mergeCell ref="B154:C154"/>
    <mergeCell ref="D154:E154"/>
    <mergeCell ref="F154:G154"/>
    <mergeCell ref="B174:C174"/>
    <mergeCell ref="B175:C175"/>
    <mergeCell ref="B176:C176"/>
    <mergeCell ref="B177:C177"/>
    <mergeCell ref="B170:C170"/>
    <mergeCell ref="B171:C171"/>
    <mergeCell ref="B172:C172"/>
    <mergeCell ref="B173:C173"/>
    <mergeCell ref="B164:C164"/>
    <mergeCell ref="A205:L205"/>
    <mergeCell ref="A189:K189"/>
    <mergeCell ref="A194:A195"/>
    <mergeCell ref="B194:B195"/>
    <mergeCell ref="C194:C195"/>
    <mergeCell ref="D194:D195"/>
    <mergeCell ref="E194:E195"/>
    <mergeCell ref="F194:F195"/>
    <mergeCell ref="B178:C178"/>
    <mergeCell ref="A180:L180"/>
    <mergeCell ref="A182:C182"/>
    <mergeCell ref="A200:L200"/>
  </mergeCells>
  <phoneticPr fontId="54" type="noConversion"/>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0:K2070"/>
  <sheetViews>
    <sheetView showGridLines="0" topLeftCell="D332" zoomScale="90" zoomScaleNormal="90" workbookViewId="0">
      <selection activeCell="B108" sqref="B108"/>
    </sheetView>
  </sheetViews>
  <sheetFormatPr baseColWidth="10" defaultColWidth="11.42578125" defaultRowHeight="15"/>
  <cols>
    <col min="1" max="1" width="47" style="13" customWidth="1"/>
    <col min="2" max="2" width="44.140625" style="13" customWidth="1"/>
    <col min="3" max="3" width="46.5703125" style="14" customWidth="1"/>
    <col min="4" max="4" width="16.5703125" style="14" customWidth="1"/>
    <col min="5" max="5" width="16.5703125" style="13" customWidth="1"/>
    <col min="6" max="6" width="16" style="13" customWidth="1"/>
    <col min="7" max="7" width="17.5703125" style="13" customWidth="1"/>
    <col min="8" max="8" width="22.140625" style="15" customWidth="1"/>
    <col min="9" max="10" width="17.85546875" style="15" customWidth="1"/>
    <col min="11" max="11" width="55.140625" style="14" customWidth="1"/>
    <col min="12" max="12" width="24.7109375" style="13" customWidth="1"/>
    <col min="13" max="13" width="23.85546875" style="13" customWidth="1"/>
    <col min="14" max="14" width="26.7109375" style="13" customWidth="1"/>
    <col min="15" max="16384" width="11.42578125" style="13"/>
  </cols>
  <sheetData>
    <row r="10" spans="1:11" ht="21.75" customHeight="1">
      <c r="A10" s="945" t="s">
        <v>482</v>
      </c>
      <c r="B10" s="945"/>
      <c r="C10" s="945"/>
      <c r="D10" s="945"/>
      <c r="E10" s="945"/>
      <c r="F10" s="945"/>
      <c r="G10" s="945"/>
      <c r="H10" s="945"/>
      <c r="I10" s="945"/>
      <c r="J10" s="945"/>
      <c r="K10" s="945"/>
    </row>
    <row r="11" spans="1:11" ht="15.75" thickBot="1">
      <c r="C11" s="13"/>
    </row>
    <row r="12" spans="1:11" ht="49.5" customHeight="1">
      <c r="A12" s="946" t="s">
        <v>483</v>
      </c>
      <c r="B12" s="947"/>
      <c r="C12" s="947"/>
      <c r="D12" s="947"/>
      <c r="E12" s="947"/>
      <c r="F12" s="947"/>
      <c r="G12" s="947"/>
      <c r="H12" s="947"/>
      <c r="I12" s="947"/>
      <c r="J12" s="947"/>
      <c r="K12" s="948"/>
    </row>
    <row r="13" spans="1:11" ht="32.25" thickBot="1">
      <c r="A13" s="207" t="s">
        <v>484</v>
      </c>
      <c r="B13" s="208" t="s">
        <v>485</v>
      </c>
      <c r="C13" s="208" t="s">
        <v>486</v>
      </c>
      <c r="D13" s="208" t="s">
        <v>487</v>
      </c>
      <c r="E13" s="208" t="s">
        <v>488</v>
      </c>
      <c r="F13" s="208" t="s">
        <v>489</v>
      </c>
      <c r="G13" s="208" t="s">
        <v>490</v>
      </c>
      <c r="H13" s="208" t="s">
        <v>491</v>
      </c>
      <c r="I13" s="208" t="s">
        <v>492</v>
      </c>
      <c r="J13" s="208" t="s">
        <v>493</v>
      </c>
      <c r="K13" s="209" t="s">
        <v>494</v>
      </c>
    </row>
    <row r="14" spans="1:11">
      <c r="A14" s="13" t="s">
        <v>495</v>
      </c>
    </row>
    <row r="15" spans="1:11">
      <c r="A15" s="815" t="s">
        <v>496</v>
      </c>
      <c r="B15" s="815" t="s">
        <v>497</v>
      </c>
      <c r="C15" s="816">
        <v>1229</v>
      </c>
      <c r="D15" s="818">
        <v>36519</v>
      </c>
      <c r="E15" s="819">
        <v>853860000</v>
      </c>
      <c r="F15" s="815" t="s">
        <v>498</v>
      </c>
      <c r="G15" s="815" t="s">
        <v>499</v>
      </c>
      <c r="H15" s="817" t="s">
        <v>500</v>
      </c>
      <c r="I15" s="817"/>
      <c r="J15" s="817" t="s">
        <v>501</v>
      </c>
      <c r="K15" s="816" t="s">
        <v>502</v>
      </c>
    </row>
    <row r="16" spans="1:11">
      <c r="A16" s="815" t="s">
        <v>496</v>
      </c>
      <c r="B16" s="815" t="s">
        <v>503</v>
      </c>
      <c r="C16" s="816">
        <v>3081</v>
      </c>
      <c r="D16" s="818">
        <v>35522</v>
      </c>
      <c r="E16" s="819">
        <v>147000000</v>
      </c>
      <c r="F16" s="815" t="s">
        <v>498</v>
      </c>
      <c r="G16" s="815" t="s">
        <v>499</v>
      </c>
      <c r="H16" s="817" t="s">
        <v>500</v>
      </c>
      <c r="I16" s="817"/>
      <c r="J16" s="817" t="s">
        <v>504</v>
      </c>
      <c r="K16" s="816" t="s">
        <v>502</v>
      </c>
    </row>
    <row r="17" spans="1:11">
      <c r="A17" s="815" t="s">
        <v>496</v>
      </c>
      <c r="B17" s="815" t="s">
        <v>505</v>
      </c>
      <c r="C17" s="816">
        <v>3393</v>
      </c>
      <c r="D17" s="818">
        <v>35795</v>
      </c>
      <c r="E17" s="819">
        <v>367526200</v>
      </c>
      <c r="F17" s="815" t="s">
        <v>498</v>
      </c>
      <c r="G17" s="815" t="s">
        <v>506</v>
      </c>
      <c r="H17" s="817" t="s">
        <v>500</v>
      </c>
      <c r="I17" s="817"/>
      <c r="J17" s="817" t="s">
        <v>507</v>
      </c>
      <c r="K17" s="816" t="s">
        <v>502</v>
      </c>
    </row>
    <row r="18" spans="1:11">
      <c r="A18" s="815" t="s">
        <v>496</v>
      </c>
      <c r="B18" s="815" t="s">
        <v>508</v>
      </c>
      <c r="C18" s="816">
        <v>1200101</v>
      </c>
      <c r="D18" s="818">
        <v>40358</v>
      </c>
      <c r="E18" s="819">
        <v>337180000</v>
      </c>
      <c r="F18" s="815" t="s">
        <v>498</v>
      </c>
      <c r="G18" s="815" t="s">
        <v>499</v>
      </c>
      <c r="H18" s="817" t="s">
        <v>500</v>
      </c>
      <c r="I18" s="817"/>
      <c r="J18" s="817" t="s">
        <v>509</v>
      </c>
      <c r="K18" s="816" t="s">
        <v>502</v>
      </c>
    </row>
    <row r="19" spans="1:11">
      <c r="A19" s="815"/>
      <c r="B19" s="815"/>
      <c r="C19" s="816"/>
      <c r="D19" s="816" t="s">
        <v>510</v>
      </c>
      <c r="E19" s="819">
        <v>1705566200</v>
      </c>
      <c r="F19" s="815"/>
      <c r="G19" s="815"/>
      <c r="H19" s="817"/>
      <c r="I19" s="817"/>
      <c r="J19" s="817"/>
      <c r="K19" s="816"/>
    </row>
    <row r="20" spans="1:11">
      <c r="A20" s="815" t="s">
        <v>511</v>
      </c>
      <c r="B20" s="815"/>
      <c r="C20" s="816"/>
      <c r="D20" s="816"/>
      <c r="E20" s="815"/>
      <c r="F20" s="815"/>
      <c r="G20" s="815"/>
      <c r="H20" s="817"/>
      <c r="I20" s="817"/>
      <c r="J20" s="817"/>
      <c r="K20" s="816"/>
    </row>
    <row r="21" spans="1:11">
      <c r="A21" s="815" t="s">
        <v>511</v>
      </c>
      <c r="B21" s="815" t="s">
        <v>497</v>
      </c>
      <c r="C21" s="816">
        <v>122912</v>
      </c>
      <c r="D21" s="818">
        <v>36519</v>
      </c>
      <c r="E21" s="819">
        <v>414206826</v>
      </c>
      <c r="F21" s="815" t="s">
        <v>512</v>
      </c>
      <c r="G21" s="815" t="s">
        <v>499</v>
      </c>
      <c r="H21" s="817" t="s">
        <v>500</v>
      </c>
      <c r="I21" s="817"/>
      <c r="J21" s="817" t="s">
        <v>509</v>
      </c>
      <c r="K21" s="816" t="s">
        <v>502</v>
      </c>
    </row>
    <row r="22" spans="1:11">
      <c r="A22" s="815" t="s">
        <v>511</v>
      </c>
      <c r="B22" s="815" t="s">
        <v>503</v>
      </c>
      <c r="C22" s="816">
        <v>308112</v>
      </c>
      <c r="D22" s="818">
        <v>35522</v>
      </c>
      <c r="E22" s="819">
        <v>121782857</v>
      </c>
      <c r="F22" s="815" t="s">
        <v>512</v>
      </c>
      <c r="G22" s="815" t="s">
        <v>499</v>
      </c>
      <c r="H22" s="817" t="s">
        <v>500</v>
      </c>
      <c r="I22" s="817"/>
      <c r="J22" s="817" t="s">
        <v>509</v>
      </c>
      <c r="K22" s="816" t="s">
        <v>502</v>
      </c>
    </row>
    <row r="23" spans="1:11">
      <c r="A23" s="815" t="s">
        <v>511</v>
      </c>
      <c r="B23" s="815" t="s">
        <v>513</v>
      </c>
      <c r="C23" s="816">
        <v>339312</v>
      </c>
      <c r="D23" s="818">
        <v>35795</v>
      </c>
      <c r="E23" s="819">
        <v>239771358</v>
      </c>
      <c r="F23" s="815" t="s">
        <v>512</v>
      </c>
      <c r="G23" s="815" t="s">
        <v>506</v>
      </c>
      <c r="H23" s="817" t="s">
        <v>500</v>
      </c>
      <c r="I23" s="817"/>
      <c r="J23" s="817" t="s">
        <v>514</v>
      </c>
      <c r="K23" s="816" t="s">
        <v>515</v>
      </c>
    </row>
    <row r="24" spans="1:11">
      <c r="A24" s="815" t="s">
        <v>511</v>
      </c>
      <c r="B24" s="815" t="s">
        <v>508</v>
      </c>
      <c r="C24" s="816">
        <v>1200100</v>
      </c>
      <c r="D24" s="818">
        <v>40358</v>
      </c>
      <c r="E24" s="819">
        <v>139020000</v>
      </c>
      <c r="F24" s="815" t="s">
        <v>512</v>
      </c>
      <c r="G24" s="815" t="s">
        <v>499</v>
      </c>
      <c r="H24" s="817" t="s">
        <v>500</v>
      </c>
      <c r="I24" s="817"/>
      <c r="J24" s="817" t="s">
        <v>516</v>
      </c>
      <c r="K24" s="816" t="s">
        <v>515</v>
      </c>
    </row>
    <row r="25" spans="1:11">
      <c r="A25" s="815"/>
      <c r="B25" s="815"/>
      <c r="C25" s="816"/>
      <c r="D25" s="816" t="s">
        <v>510</v>
      </c>
      <c r="E25" s="819">
        <v>914781041</v>
      </c>
      <c r="F25" s="815"/>
      <c r="G25" s="815"/>
      <c r="H25" s="817"/>
      <c r="I25" s="817"/>
      <c r="J25" s="817"/>
      <c r="K25" s="816"/>
    </row>
    <row r="26" spans="1:11">
      <c r="A26" s="815" t="s">
        <v>517</v>
      </c>
      <c r="B26" s="815"/>
      <c r="C26" s="816"/>
      <c r="D26" s="816"/>
      <c r="E26" s="815"/>
      <c r="F26" s="815"/>
      <c r="G26" s="815"/>
      <c r="H26" s="817"/>
      <c r="I26" s="817"/>
      <c r="J26" s="817"/>
      <c r="K26" s="816"/>
    </row>
    <row r="27" spans="1:11">
      <c r="A27" s="815" t="s">
        <v>518</v>
      </c>
      <c r="B27" s="815" t="s">
        <v>519</v>
      </c>
      <c r="C27" s="816">
        <v>10621</v>
      </c>
      <c r="D27" s="818">
        <v>39864</v>
      </c>
      <c r="E27" s="819">
        <v>110200</v>
      </c>
      <c r="F27" s="815" t="s">
        <v>520</v>
      </c>
      <c r="G27" s="815" t="s">
        <v>506</v>
      </c>
      <c r="H27" s="817" t="s">
        <v>500</v>
      </c>
      <c r="I27" s="817"/>
      <c r="J27" s="817" t="s">
        <v>516</v>
      </c>
      <c r="K27" s="816" t="s">
        <v>515</v>
      </c>
    </row>
    <row r="28" spans="1:11">
      <c r="A28" s="815" t="s">
        <v>518</v>
      </c>
      <c r="B28" s="815" t="s">
        <v>521</v>
      </c>
      <c r="C28" s="816">
        <v>1209519</v>
      </c>
      <c r="D28" s="818">
        <v>38030</v>
      </c>
      <c r="E28" s="819">
        <v>92800</v>
      </c>
      <c r="F28" s="815" t="s">
        <v>520</v>
      </c>
      <c r="G28" s="815" t="s">
        <v>506</v>
      </c>
      <c r="H28" s="817" t="s">
        <v>500</v>
      </c>
      <c r="I28" s="817"/>
      <c r="J28" s="817" t="s">
        <v>522</v>
      </c>
      <c r="K28" s="816" t="s">
        <v>515</v>
      </c>
    </row>
    <row r="29" spans="1:11">
      <c r="A29" s="815" t="s">
        <v>518</v>
      </c>
      <c r="B29" s="815" t="s">
        <v>519</v>
      </c>
      <c r="C29" s="816">
        <v>10625</v>
      </c>
      <c r="D29" s="818">
        <v>39864</v>
      </c>
      <c r="E29" s="819">
        <v>153120</v>
      </c>
      <c r="F29" s="815" t="s">
        <v>523</v>
      </c>
      <c r="G29" s="815" t="s">
        <v>506</v>
      </c>
      <c r="H29" s="817" t="s">
        <v>500</v>
      </c>
      <c r="I29" s="817"/>
      <c r="J29" s="817" t="s">
        <v>524</v>
      </c>
      <c r="K29" s="816" t="s">
        <v>515</v>
      </c>
    </row>
    <row r="30" spans="1:11">
      <c r="A30" s="815" t="s">
        <v>518</v>
      </c>
      <c r="B30" s="815" t="s">
        <v>525</v>
      </c>
      <c r="C30" s="816">
        <v>1356</v>
      </c>
      <c r="D30" s="818">
        <v>35235</v>
      </c>
      <c r="E30" s="819">
        <v>479498</v>
      </c>
      <c r="F30" s="815" t="s">
        <v>526</v>
      </c>
      <c r="G30" s="815" t="s">
        <v>506</v>
      </c>
      <c r="H30" s="817" t="s">
        <v>500</v>
      </c>
      <c r="I30" s="817"/>
      <c r="J30" s="817" t="s">
        <v>527</v>
      </c>
      <c r="K30" s="816" t="s">
        <v>515</v>
      </c>
    </row>
    <row r="31" spans="1:11">
      <c r="A31" s="815" t="s">
        <v>518</v>
      </c>
      <c r="B31" s="815" t="s">
        <v>519</v>
      </c>
      <c r="C31" s="816">
        <v>120737052</v>
      </c>
      <c r="D31" s="818">
        <v>41778</v>
      </c>
      <c r="E31" s="819">
        <v>4932800</v>
      </c>
      <c r="F31" s="815" t="s">
        <v>528</v>
      </c>
      <c r="G31" s="815" t="s">
        <v>506</v>
      </c>
      <c r="H31" s="817" t="s">
        <v>529</v>
      </c>
      <c r="I31" s="817"/>
      <c r="J31" s="817" t="s">
        <v>530</v>
      </c>
      <c r="K31" s="816" t="s">
        <v>515</v>
      </c>
    </row>
    <row r="32" spans="1:11">
      <c r="A32" s="815" t="s">
        <v>531</v>
      </c>
      <c r="B32" s="815" t="s">
        <v>532</v>
      </c>
      <c r="C32" s="816">
        <v>1207145</v>
      </c>
      <c r="D32" s="818">
        <v>40648</v>
      </c>
      <c r="E32" s="819">
        <v>429548</v>
      </c>
      <c r="F32" s="815" t="s">
        <v>533</v>
      </c>
      <c r="G32" s="815" t="s">
        <v>506</v>
      </c>
      <c r="H32" s="817" t="s">
        <v>500</v>
      </c>
      <c r="I32" s="817"/>
      <c r="J32" s="817" t="s">
        <v>534</v>
      </c>
      <c r="K32" s="816" t="s">
        <v>515</v>
      </c>
    </row>
    <row r="33" spans="1:11">
      <c r="A33" s="815" t="s">
        <v>531</v>
      </c>
      <c r="B33" s="815" t="s">
        <v>532</v>
      </c>
      <c r="C33" s="816">
        <v>1207146</v>
      </c>
      <c r="D33" s="818">
        <v>40648</v>
      </c>
      <c r="E33" s="819">
        <v>429548</v>
      </c>
      <c r="F33" s="815" t="s">
        <v>533</v>
      </c>
      <c r="G33" s="815" t="s">
        <v>506</v>
      </c>
      <c r="H33" s="817" t="s">
        <v>500</v>
      </c>
      <c r="I33" s="817"/>
      <c r="J33" s="817" t="s">
        <v>535</v>
      </c>
      <c r="K33" s="816" t="s">
        <v>515</v>
      </c>
    </row>
    <row r="34" spans="1:11">
      <c r="A34" s="815" t="s">
        <v>531</v>
      </c>
      <c r="B34" s="815" t="s">
        <v>532</v>
      </c>
      <c r="C34" s="816">
        <v>1207147</v>
      </c>
      <c r="D34" s="818">
        <v>40648</v>
      </c>
      <c r="E34" s="819">
        <v>429548</v>
      </c>
      <c r="F34" s="815" t="s">
        <v>533</v>
      </c>
      <c r="G34" s="815" t="s">
        <v>506</v>
      </c>
      <c r="H34" s="817" t="s">
        <v>500</v>
      </c>
      <c r="I34" s="817"/>
      <c r="J34" s="817" t="s">
        <v>536</v>
      </c>
      <c r="K34" s="816" t="s">
        <v>515</v>
      </c>
    </row>
    <row r="35" spans="1:11">
      <c r="A35" s="815" t="s">
        <v>531</v>
      </c>
      <c r="B35" s="815" t="s">
        <v>532</v>
      </c>
      <c r="C35" s="816">
        <v>1207096</v>
      </c>
      <c r="D35" s="818">
        <v>40648</v>
      </c>
      <c r="E35" s="819">
        <v>865894</v>
      </c>
      <c r="F35" s="815" t="s">
        <v>537</v>
      </c>
      <c r="G35" s="815" t="s">
        <v>506</v>
      </c>
      <c r="H35" s="817" t="s">
        <v>500</v>
      </c>
      <c r="I35" s="817"/>
      <c r="J35" s="817" t="s">
        <v>538</v>
      </c>
      <c r="K35" s="816" t="s">
        <v>515</v>
      </c>
    </row>
    <row r="36" spans="1:11">
      <c r="A36" s="815" t="s">
        <v>531</v>
      </c>
      <c r="B36" s="815" t="s">
        <v>532</v>
      </c>
      <c r="C36" s="816">
        <v>120736206</v>
      </c>
      <c r="D36" s="818">
        <v>41061</v>
      </c>
      <c r="E36" s="819">
        <v>1073412</v>
      </c>
      <c r="F36" s="815" t="s">
        <v>537</v>
      </c>
      <c r="G36" s="815" t="s">
        <v>506</v>
      </c>
      <c r="H36" s="817" t="s">
        <v>529</v>
      </c>
      <c r="I36" s="817"/>
      <c r="J36" s="817" t="s">
        <v>539</v>
      </c>
      <c r="K36" s="816" t="s">
        <v>515</v>
      </c>
    </row>
    <row r="37" spans="1:11">
      <c r="A37" s="815" t="s">
        <v>531</v>
      </c>
      <c r="B37" s="815" t="s">
        <v>532</v>
      </c>
      <c r="C37" s="816">
        <v>120736207</v>
      </c>
      <c r="D37" s="818">
        <v>41061</v>
      </c>
      <c r="E37" s="819">
        <v>1073412</v>
      </c>
      <c r="F37" s="815" t="s">
        <v>537</v>
      </c>
      <c r="G37" s="815" t="s">
        <v>506</v>
      </c>
      <c r="H37" s="817" t="s">
        <v>529</v>
      </c>
      <c r="I37" s="817"/>
      <c r="J37" s="817" t="s">
        <v>540</v>
      </c>
      <c r="K37" s="816" t="s">
        <v>515</v>
      </c>
    </row>
    <row r="38" spans="1:11">
      <c r="A38" s="815" t="s">
        <v>531</v>
      </c>
      <c r="B38" s="815" t="s">
        <v>541</v>
      </c>
      <c r="C38" s="816">
        <v>1207178</v>
      </c>
      <c r="D38" s="818">
        <v>40658</v>
      </c>
      <c r="E38" s="819">
        <v>60320</v>
      </c>
      <c r="F38" s="815" t="s">
        <v>542</v>
      </c>
      <c r="G38" s="815" t="s">
        <v>506</v>
      </c>
      <c r="H38" s="817" t="s">
        <v>500</v>
      </c>
      <c r="I38" s="817"/>
      <c r="J38" s="817" t="s">
        <v>543</v>
      </c>
      <c r="K38" s="816" t="s">
        <v>515</v>
      </c>
    </row>
    <row r="39" spans="1:11">
      <c r="A39" s="815" t="s">
        <v>531</v>
      </c>
      <c r="B39" s="815" t="s">
        <v>544</v>
      </c>
      <c r="C39" s="816">
        <v>1207179</v>
      </c>
      <c r="D39" s="818">
        <v>40658</v>
      </c>
      <c r="E39" s="819">
        <v>60320</v>
      </c>
      <c r="F39" s="815" t="s">
        <v>542</v>
      </c>
      <c r="G39" s="815" t="s">
        <v>506</v>
      </c>
      <c r="H39" s="817" t="s">
        <v>500</v>
      </c>
      <c r="I39" s="817"/>
      <c r="J39" s="817" t="s">
        <v>545</v>
      </c>
      <c r="K39" s="816" t="s">
        <v>515</v>
      </c>
    </row>
    <row r="40" spans="1:11">
      <c r="A40" s="815" t="s">
        <v>531</v>
      </c>
      <c r="B40" s="815" t="s">
        <v>546</v>
      </c>
      <c r="C40" s="816">
        <v>1207180</v>
      </c>
      <c r="D40" s="818">
        <v>40658</v>
      </c>
      <c r="E40" s="819">
        <v>60320</v>
      </c>
      <c r="F40" s="815" t="s">
        <v>542</v>
      </c>
      <c r="G40" s="815" t="s">
        <v>506</v>
      </c>
      <c r="H40" s="817" t="s">
        <v>500</v>
      </c>
      <c r="I40" s="817"/>
      <c r="J40" s="817" t="s">
        <v>547</v>
      </c>
      <c r="K40" s="816" t="s">
        <v>515</v>
      </c>
    </row>
    <row r="41" spans="1:11">
      <c r="A41" s="815" t="s">
        <v>531</v>
      </c>
      <c r="B41" s="815" t="s">
        <v>548</v>
      </c>
      <c r="C41" s="816">
        <v>1207181</v>
      </c>
      <c r="D41" s="818">
        <v>40658</v>
      </c>
      <c r="E41" s="819">
        <v>60320</v>
      </c>
      <c r="F41" s="815" t="s">
        <v>542</v>
      </c>
      <c r="G41" s="815" t="s">
        <v>506</v>
      </c>
      <c r="H41" s="817" t="s">
        <v>500</v>
      </c>
      <c r="I41" s="817"/>
      <c r="J41" s="817" t="s">
        <v>549</v>
      </c>
      <c r="K41" s="816" t="s">
        <v>515</v>
      </c>
    </row>
    <row r="42" spans="1:11">
      <c r="A42" s="815" t="s">
        <v>531</v>
      </c>
      <c r="B42" s="815" t="s">
        <v>550</v>
      </c>
      <c r="C42" s="816">
        <v>1207183</v>
      </c>
      <c r="D42" s="818">
        <v>40658</v>
      </c>
      <c r="E42" s="819">
        <v>60320</v>
      </c>
      <c r="F42" s="815" t="s">
        <v>542</v>
      </c>
      <c r="G42" s="815" t="s">
        <v>506</v>
      </c>
      <c r="H42" s="817" t="s">
        <v>500</v>
      </c>
      <c r="I42" s="817"/>
      <c r="J42" s="817" t="s">
        <v>551</v>
      </c>
      <c r="K42" s="816" t="s">
        <v>515</v>
      </c>
    </row>
    <row r="43" spans="1:11">
      <c r="A43" s="815" t="s">
        <v>531</v>
      </c>
      <c r="B43" s="815" t="s">
        <v>552</v>
      </c>
      <c r="C43" s="816">
        <v>1207184</v>
      </c>
      <c r="D43" s="818">
        <v>40658</v>
      </c>
      <c r="E43" s="819">
        <v>60320</v>
      </c>
      <c r="F43" s="815" t="s">
        <v>542</v>
      </c>
      <c r="G43" s="815" t="s">
        <v>506</v>
      </c>
      <c r="H43" s="817" t="s">
        <v>500</v>
      </c>
      <c r="I43" s="817"/>
      <c r="J43" s="817" t="s">
        <v>553</v>
      </c>
      <c r="K43" s="816" t="s">
        <v>515</v>
      </c>
    </row>
    <row r="44" spans="1:11">
      <c r="A44" s="815" t="s">
        <v>531</v>
      </c>
      <c r="B44" s="815" t="s">
        <v>554</v>
      </c>
      <c r="C44" s="816">
        <v>1207195</v>
      </c>
      <c r="D44" s="818">
        <v>40658</v>
      </c>
      <c r="E44" s="819">
        <v>60320</v>
      </c>
      <c r="F44" s="815" t="s">
        <v>542</v>
      </c>
      <c r="G44" s="815" t="s">
        <v>506</v>
      </c>
      <c r="H44" s="817" t="s">
        <v>500</v>
      </c>
      <c r="I44" s="817"/>
      <c r="J44" s="817" t="s">
        <v>555</v>
      </c>
      <c r="K44" s="816" t="s">
        <v>515</v>
      </c>
    </row>
    <row r="45" spans="1:11">
      <c r="A45" s="815" t="s">
        <v>531</v>
      </c>
      <c r="B45" s="815" t="s">
        <v>532</v>
      </c>
      <c r="C45" s="816">
        <v>1207082</v>
      </c>
      <c r="D45" s="818">
        <v>40648</v>
      </c>
      <c r="E45" s="819">
        <v>653822</v>
      </c>
      <c r="F45" s="815" t="s">
        <v>556</v>
      </c>
      <c r="G45" s="815" t="s">
        <v>506</v>
      </c>
      <c r="H45" s="817" t="s">
        <v>500</v>
      </c>
      <c r="I45" s="817"/>
      <c r="J45" s="817" t="s">
        <v>557</v>
      </c>
      <c r="K45" s="816" t="s">
        <v>515</v>
      </c>
    </row>
    <row r="46" spans="1:11">
      <c r="A46" s="815" t="s">
        <v>531</v>
      </c>
      <c r="B46" s="815" t="s">
        <v>521</v>
      </c>
      <c r="C46" s="816">
        <v>120619</v>
      </c>
      <c r="D46" s="818">
        <v>37650</v>
      </c>
      <c r="E46" s="819">
        <v>144420</v>
      </c>
      <c r="F46" s="815" t="s">
        <v>558</v>
      </c>
      <c r="G46" s="815" t="s">
        <v>506</v>
      </c>
      <c r="H46" s="817" t="s">
        <v>500</v>
      </c>
      <c r="I46" s="817"/>
      <c r="J46" s="817" t="s">
        <v>559</v>
      </c>
      <c r="K46" s="816" t="s">
        <v>515</v>
      </c>
    </row>
    <row r="47" spans="1:11">
      <c r="A47" s="815" t="s">
        <v>531</v>
      </c>
      <c r="B47" s="815" t="s">
        <v>532</v>
      </c>
      <c r="C47" s="816">
        <v>120736202</v>
      </c>
      <c r="D47" s="818">
        <v>41061</v>
      </c>
      <c r="E47" s="819">
        <v>929846</v>
      </c>
      <c r="F47" s="815" t="s">
        <v>558</v>
      </c>
      <c r="G47" s="815" t="s">
        <v>506</v>
      </c>
      <c r="H47" s="817" t="s">
        <v>529</v>
      </c>
      <c r="I47" s="817"/>
      <c r="J47" s="817" t="s">
        <v>560</v>
      </c>
      <c r="K47" s="816" t="s">
        <v>515</v>
      </c>
    </row>
    <row r="48" spans="1:11">
      <c r="A48" s="815" t="s">
        <v>531</v>
      </c>
      <c r="B48" s="815" t="s">
        <v>532</v>
      </c>
      <c r="C48" s="816">
        <v>1207083</v>
      </c>
      <c r="D48" s="818">
        <v>40648</v>
      </c>
      <c r="E48" s="819">
        <v>1215935</v>
      </c>
      <c r="F48" s="815" t="s">
        <v>561</v>
      </c>
      <c r="G48" s="815" t="s">
        <v>506</v>
      </c>
      <c r="H48" s="817" t="s">
        <v>500</v>
      </c>
      <c r="I48" s="817"/>
      <c r="J48" s="817" t="s">
        <v>562</v>
      </c>
      <c r="K48" s="816" t="s">
        <v>515</v>
      </c>
    </row>
    <row r="49" spans="1:11">
      <c r="A49" s="815" t="s">
        <v>531</v>
      </c>
      <c r="B49" s="815" t="s">
        <v>532</v>
      </c>
      <c r="C49" s="816">
        <v>120736197</v>
      </c>
      <c r="D49" s="818">
        <v>41010</v>
      </c>
      <c r="E49" s="819">
        <v>1583291</v>
      </c>
      <c r="F49" s="815" t="s">
        <v>561</v>
      </c>
      <c r="G49" s="815" t="s">
        <v>506</v>
      </c>
      <c r="H49" s="817" t="s">
        <v>529</v>
      </c>
      <c r="I49" s="817"/>
      <c r="J49" s="817" t="s">
        <v>563</v>
      </c>
      <c r="K49" s="816" t="s">
        <v>515</v>
      </c>
    </row>
    <row r="50" spans="1:11">
      <c r="A50" s="815" t="s">
        <v>531</v>
      </c>
      <c r="B50" s="815" t="s">
        <v>532</v>
      </c>
      <c r="C50" s="816">
        <v>1204643</v>
      </c>
      <c r="D50" s="818">
        <v>36567</v>
      </c>
      <c r="E50" s="819">
        <v>220800</v>
      </c>
      <c r="F50" s="815" t="s">
        <v>564</v>
      </c>
      <c r="G50" s="815" t="s">
        <v>506</v>
      </c>
      <c r="H50" s="817" t="s">
        <v>500</v>
      </c>
      <c r="I50" s="817"/>
      <c r="J50" s="817" t="s">
        <v>565</v>
      </c>
      <c r="K50" s="816" t="s">
        <v>515</v>
      </c>
    </row>
    <row r="51" spans="1:11">
      <c r="A51" s="815" t="s">
        <v>531</v>
      </c>
      <c r="B51" s="815" t="s">
        <v>532</v>
      </c>
      <c r="C51" s="816">
        <v>1204644</v>
      </c>
      <c r="D51" s="818">
        <v>36567</v>
      </c>
      <c r="E51" s="819">
        <v>220800</v>
      </c>
      <c r="F51" s="815" t="s">
        <v>564</v>
      </c>
      <c r="G51" s="815" t="s">
        <v>506</v>
      </c>
      <c r="H51" s="817" t="s">
        <v>500</v>
      </c>
      <c r="I51" s="817"/>
      <c r="J51" s="817" t="s">
        <v>566</v>
      </c>
      <c r="K51" s="816" t="s">
        <v>515</v>
      </c>
    </row>
    <row r="52" spans="1:11">
      <c r="A52" s="815" t="s">
        <v>531</v>
      </c>
      <c r="B52" s="815" t="s">
        <v>532</v>
      </c>
      <c r="C52" s="816">
        <v>1204645</v>
      </c>
      <c r="D52" s="818">
        <v>36567</v>
      </c>
      <c r="E52" s="819">
        <v>220800</v>
      </c>
      <c r="F52" s="815" t="s">
        <v>564</v>
      </c>
      <c r="G52" s="815" t="s">
        <v>506</v>
      </c>
      <c r="H52" s="817" t="s">
        <v>500</v>
      </c>
      <c r="I52" s="817"/>
      <c r="J52" s="817" t="s">
        <v>567</v>
      </c>
      <c r="K52" s="816" t="s">
        <v>515</v>
      </c>
    </row>
    <row r="53" spans="1:11">
      <c r="A53" s="815" t="s">
        <v>531</v>
      </c>
      <c r="B53" s="815" t="s">
        <v>532</v>
      </c>
      <c r="C53" s="816">
        <v>1204646</v>
      </c>
      <c r="D53" s="818">
        <v>36567</v>
      </c>
      <c r="E53" s="819">
        <v>220800</v>
      </c>
      <c r="F53" s="815" t="s">
        <v>564</v>
      </c>
      <c r="G53" s="815" t="s">
        <v>506</v>
      </c>
      <c r="H53" s="817" t="s">
        <v>500</v>
      </c>
      <c r="I53" s="817"/>
      <c r="J53" s="817" t="s">
        <v>568</v>
      </c>
      <c r="K53" s="816" t="s">
        <v>515</v>
      </c>
    </row>
    <row r="54" spans="1:11">
      <c r="A54" s="815" t="s">
        <v>531</v>
      </c>
      <c r="B54" s="815" t="s">
        <v>532</v>
      </c>
      <c r="C54" s="816">
        <v>1204647</v>
      </c>
      <c r="D54" s="818">
        <v>36567</v>
      </c>
      <c r="E54" s="819">
        <v>220800</v>
      </c>
      <c r="F54" s="815" t="s">
        <v>564</v>
      </c>
      <c r="G54" s="815" t="s">
        <v>506</v>
      </c>
      <c r="H54" s="817" t="s">
        <v>500</v>
      </c>
      <c r="I54" s="817"/>
      <c r="J54" s="817" t="s">
        <v>569</v>
      </c>
      <c r="K54" s="816" t="s">
        <v>515</v>
      </c>
    </row>
    <row r="55" spans="1:11">
      <c r="A55" s="815" t="s">
        <v>531</v>
      </c>
      <c r="B55" s="815" t="s">
        <v>532</v>
      </c>
      <c r="C55" s="816">
        <v>1204648</v>
      </c>
      <c r="D55" s="818">
        <v>36567</v>
      </c>
      <c r="E55" s="819">
        <v>220800</v>
      </c>
      <c r="F55" s="815" t="s">
        <v>564</v>
      </c>
      <c r="G55" s="815" t="s">
        <v>506</v>
      </c>
      <c r="H55" s="817" t="s">
        <v>500</v>
      </c>
      <c r="I55" s="817"/>
      <c r="J55" s="817" t="s">
        <v>570</v>
      </c>
      <c r="K55" s="816" t="s">
        <v>515</v>
      </c>
    </row>
    <row r="56" spans="1:11">
      <c r="A56" s="815" t="s">
        <v>531</v>
      </c>
      <c r="B56" s="815" t="s">
        <v>532</v>
      </c>
      <c r="C56" s="816">
        <v>1204649</v>
      </c>
      <c r="D56" s="818">
        <v>36567</v>
      </c>
      <c r="E56" s="819">
        <v>220800</v>
      </c>
      <c r="F56" s="815" t="s">
        <v>564</v>
      </c>
      <c r="G56" s="815" t="s">
        <v>506</v>
      </c>
      <c r="H56" s="817" t="s">
        <v>500</v>
      </c>
      <c r="I56" s="817"/>
      <c r="J56" s="817" t="s">
        <v>571</v>
      </c>
      <c r="K56" s="816" t="s">
        <v>515</v>
      </c>
    </row>
    <row r="57" spans="1:11">
      <c r="A57" s="815" t="s">
        <v>531</v>
      </c>
      <c r="B57" s="815" t="s">
        <v>532</v>
      </c>
      <c r="C57" s="816">
        <v>1204650</v>
      </c>
      <c r="D57" s="818">
        <v>36567</v>
      </c>
      <c r="E57" s="819">
        <v>220800</v>
      </c>
      <c r="F57" s="815" t="s">
        <v>564</v>
      </c>
      <c r="G57" s="815" t="s">
        <v>506</v>
      </c>
      <c r="H57" s="817" t="s">
        <v>500</v>
      </c>
      <c r="I57" s="817"/>
      <c r="J57" s="817" t="s">
        <v>572</v>
      </c>
      <c r="K57" s="816" t="s">
        <v>515</v>
      </c>
    </row>
    <row r="58" spans="1:11">
      <c r="A58" s="815" t="s">
        <v>531</v>
      </c>
      <c r="B58" s="815" t="s">
        <v>532</v>
      </c>
      <c r="C58" s="816">
        <v>1204651</v>
      </c>
      <c r="D58" s="818">
        <v>36567</v>
      </c>
      <c r="E58" s="819">
        <v>220800</v>
      </c>
      <c r="F58" s="815" t="s">
        <v>564</v>
      </c>
      <c r="G58" s="815" t="s">
        <v>506</v>
      </c>
      <c r="H58" s="817" t="s">
        <v>500</v>
      </c>
      <c r="I58" s="817"/>
      <c r="J58" s="817" t="s">
        <v>573</v>
      </c>
      <c r="K58" s="816" t="s">
        <v>515</v>
      </c>
    </row>
    <row r="59" spans="1:11">
      <c r="A59" s="815" t="s">
        <v>531</v>
      </c>
      <c r="B59" s="815" t="s">
        <v>532</v>
      </c>
      <c r="C59" s="816">
        <v>1204652</v>
      </c>
      <c r="D59" s="818">
        <v>36567</v>
      </c>
      <c r="E59" s="819">
        <v>220800</v>
      </c>
      <c r="F59" s="815" t="s">
        <v>564</v>
      </c>
      <c r="G59" s="815" t="s">
        <v>506</v>
      </c>
      <c r="H59" s="817" t="s">
        <v>500</v>
      </c>
      <c r="I59" s="817"/>
      <c r="J59" s="817" t="s">
        <v>574</v>
      </c>
      <c r="K59" s="816" t="s">
        <v>515</v>
      </c>
    </row>
    <row r="60" spans="1:11">
      <c r="A60" s="815" t="s">
        <v>531</v>
      </c>
      <c r="B60" s="815" t="s">
        <v>532</v>
      </c>
      <c r="C60" s="816">
        <v>1204653</v>
      </c>
      <c r="D60" s="818">
        <v>36567</v>
      </c>
      <c r="E60" s="819">
        <v>220800</v>
      </c>
      <c r="F60" s="815" t="s">
        <v>564</v>
      </c>
      <c r="G60" s="815" t="s">
        <v>506</v>
      </c>
      <c r="H60" s="817" t="s">
        <v>500</v>
      </c>
      <c r="I60" s="817"/>
      <c r="J60" s="817" t="s">
        <v>575</v>
      </c>
      <c r="K60" s="816" t="s">
        <v>515</v>
      </c>
    </row>
    <row r="61" spans="1:11">
      <c r="A61" s="815" t="s">
        <v>531</v>
      </c>
      <c r="B61" s="815" t="s">
        <v>532</v>
      </c>
      <c r="C61" s="816">
        <v>1204654</v>
      </c>
      <c r="D61" s="818">
        <v>36567</v>
      </c>
      <c r="E61" s="819">
        <v>220800</v>
      </c>
      <c r="F61" s="815" t="s">
        <v>564</v>
      </c>
      <c r="G61" s="815" t="s">
        <v>506</v>
      </c>
      <c r="H61" s="817" t="s">
        <v>500</v>
      </c>
      <c r="I61" s="817"/>
      <c r="J61" s="817" t="s">
        <v>576</v>
      </c>
      <c r="K61" s="816" t="s">
        <v>515</v>
      </c>
    </row>
    <row r="62" spans="1:11">
      <c r="A62" s="815" t="s">
        <v>531</v>
      </c>
      <c r="B62" s="815" t="s">
        <v>532</v>
      </c>
      <c r="C62" s="816">
        <v>1207065</v>
      </c>
      <c r="D62" s="818">
        <v>40648</v>
      </c>
      <c r="E62" s="819">
        <v>425558</v>
      </c>
      <c r="F62" s="815" t="s">
        <v>564</v>
      </c>
      <c r="G62" s="815" t="s">
        <v>506</v>
      </c>
      <c r="H62" s="817" t="s">
        <v>500</v>
      </c>
      <c r="I62" s="817"/>
      <c r="J62" s="817" t="s">
        <v>577</v>
      </c>
      <c r="K62" s="816" t="s">
        <v>515</v>
      </c>
    </row>
    <row r="63" spans="1:11">
      <c r="A63" s="815" t="s">
        <v>531</v>
      </c>
      <c r="B63" s="815" t="s">
        <v>532</v>
      </c>
      <c r="C63" s="816">
        <v>1207066</v>
      </c>
      <c r="D63" s="818">
        <v>40648</v>
      </c>
      <c r="E63" s="819">
        <v>425558</v>
      </c>
      <c r="F63" s="815" t="s">
        <v>564</v>
      </c>
      <c r="G63" s="815" t="s">
        <v>506</v>
      </c>
      <c r="H63" s="817" t="s">
        <v>500</v>
      </c>
      <c r="I63" s="817"/>
      <c r="J63" s="817" t="s">
        <v>578</v>
      </c>
      <c r="K63" s="816" t="s">
        <v>515</v>
      </c>
    </row>
    <row r="64" spans="1:11">
      <c r="A64" s="815" t="s">
        <v>531</v>
      </c>
      <c r="B64" s="815" t="s">
        <v>532</v>
      </c>
      <c r="C64" s="816">
        <v>1207067</v>
      </c>
      <c r="D64" s="818">
        <v>40648</v>
      </c>
      <c r="E64" s="819">
        <v>425558</v>
      </c>
      <c r="F64" s="815" t="s">
        <v>564</v>
      </c>
      <c r="G64" s="815" t="s">
        <v>506</v>
      </c>
      <c r="H64" s="817" t="s">
        <v>500</v>
      </c>
      <c r="I64" s="817"/>
      <c r="J64" s="817" t="s">
        <v>579</v>
      </c>
      <c r="K64" s="816" t="s">
        <v>515</v>
      </c>
    </row>
    <row r="65" spans="1:11">
      <c r="A65" s="815" t="s">
        <v>531</v>
      </c>
      <c r="B65" s="815" t="s">
        <v>532</v>
      </c>
      <c r="C65" s="816">
        <v>1207068</v>
      </c>
      <c r="D65" s="818">
        <v>40648</v>
      </c>
      <c r="E65" s="819">
        <v>425558</v>
      </c>
      <c r="F65" s="815" t="s">
        <v>564</v>
      </c>
      <c r="G65" s="815" t="s">
        <v>506</v>
      </c>
      <c r="H65" s="817" t="s">
        <v>500</v>
      </c>
      <c r="I65" s="817"/>
      <c r="J65" s="817" t="s">
        <v>580</v>
      </c>
      <c r="K65" s="816" t="s">
        <v>515</v>
      </c>
    </row>
    <row r="66" spans="1:11">
      <c r="A66" s="815" t="s">
        <v>531</v>
      </c>
      <c r="B66" s="815" t="s">
        <v>532</v>
      </c>
      <c r="C66" s="816">
        <v>1207069</v>
      </c>
      <c r="D66" s="818">
        <v>40648</v>
      </c>
      <c r="E66" s="819">
        <v>425558</v>
      </c>
      <c r="F66" s="815" t="s">
        <v>564</v>
      </c>
      <c r="G66" s="815" t="s">
        <v>506</v>
      </c>
      <c r="H66" s="817" t="s">
        <v>500</v>
      </c>
      <c r="I66" s="817"/>
      <c r="J66" s="817" t="s">
        <v>581</v>
      </c>
      <c r="K66" s="816" t="s">
        <v>515</v>
      </c>
    </row>
    <row r="67" spans="1:11">
      <c r="A67" s="815" t="s">
        <v>531</v>
      </c>
      <c r="B67" s="815" t="s">
        <v>532</v>
      </c>
      <c r="C67" s="816">
        <v>1207117</v>
      </c>
      <c r="D67" s="818">
        <v>40648</v>
      </c>
      <c r="E67" s="819">
        <v>232128</v>
      </c>
      <c r="F67" s="815" t="s">
        <v>564</v>
      </c>
      <c r="G67" s="815" t="s">
        <v>506</v>
      </c>
      <c r="H67" s="817" t="s">
        <v>500</v>
      </c>
      <c r="I67" s="817"/>
      <c r="J67" s="817" t="s">
        <v>582</v>
      </c>
      <c r="K67" s="816" t="s">
        <v>515</v>
      </c>
    </row>
    <row r="68" spans="1:11">
      <c r="A68" s="815" t="s">
        <v>531</v>
      </c>
      <c r="B68" s="815" t="s">
        <v>532</v>
      </c>
      <c r="C68" s="816">
        <v>1207118</v>
      </c>
      <c r="D68" s="818">
        <v>40648</v>
      </c>
      <c r="E68" s="819">
        <v>232128</v>
      </c>
      <c r="F68" s="815" t="s">
        <v>564</v>
      </c>
      <c r="G68" s="815" t="s">
        <v>506</v>
      </c>
      <c r="H68" s="817" t="s">
        <v>500</v>
      </c>
      <c r="I68" s="817"/>
      <c r="J68" s="817" t="s">
        <v>583</v>
      </c>
      <c r="K68" s="816" t="s">
        <v>515</v>
      </c>
    </row>
    <row r="69" spans="1:11">
      <c r="A69" s="815" t="s">
        <v>531</v>
      </c>
      <c r="B69" s="815" t="s">
        <v>532</v>
      </c>
      <c r="C69" s="816">
        <v>1207119</v>
      </c>
      <c r="D69" s="818">
        <v>40648</v>
      </c>
      <c r="E69" s="819">
        <v>232128</v>
      </c>
      <c r="F69" s="815" t="s">
        <v>564</v>
      </c>
      <c r="G69" s="815" t="s">
        <v>506</v>
      </c>
      <c r="H69" s="817" t="s">
        <v>500</v>
      </c>
      <c r="I69" s="817"/>
      <c r="J69" s="817" t="s">
        <v>584</v>
      </c>
      <c r="K69" s="816" t="s">
        <v>515</v>
      </c>
    </row>
    <row r="70" spans="1:11">
      <c r="A70" s="815" t="s">
        <v>531</v>
      </c>
      <c r="B70" s="815" t="s">
        <v>532</v>
      </c>
      <c r="C70" s="816">
        <v>1207120</v>
      </c>
      <c r="D70" s="818">
        <v>40648</v>
      </c>
      <c r="E70" s="819">
        <v>232128</v>
      </c>
      <c r="F70" s="815" t="s">
        <v>564</v>
      </c>
      <c r="G70" s="815" t="s">
        <v>506</v>
      </c>
      <c r="H70" s="817" t="s">
        <v>500</v>
      </c>
      <c r="I70" s="817"/>
      <c r="J70" s="817" t="s">
        <v>585</v>
      </c>
      <c r="K70" s="816" t="s">
        <v>515</v>
      </c>
    </row>
    <row r="71" spans="1:11">
      <c r="A71" s="815" t="s">
        <v>531</v>
      </c>
      <c r="B71" s="815" t="s">
        <v>532</v>
      </c>
      <c r="C71" s="816">
        <v>1207121</v>
      </c>
      <c r="D71" s="818">
        <v>40648</v>
      </c>
      <c r="E71" s="819">
        <v>232128</v>
      </c>
      <c r="F71" s="815" t="s">
        <v>564</v>
      </c>
      <c r="G71" s="815" t="s">
        <v>506</v>
      </c>
      <c r="H71" s="817" t="s">
        <v>500</v>
      </c>
      <c r="I71" s="817"/>
      <c r="J71" s="817" t="s">
        <v>586</v>
      </c>
      <c r="K71" s="816" t="s">
        <v>515</v>
      </c>
    </row>
    <row r="72" spans="1:11">
      <c r="A72" s="815" t="s">
        <v>531</v>
      </c>
      <c r="B72" s="815" t="s">
        <v>532</v>
      </c>
      <c r="C72" s="816">
        <v>1207122</v>
      </c>
      <c r="D72" s="818">
        <v>40648</v>
      </c>
      <c r="E72" s="819">
        <v>232128</v>
      </c>
      <c r="F72" s="815" t="s">
        <v>564</v>
      </c>
      <c r="G72" s="815" t="s">
        <v>506</v>
      </c>
      <c r="H72" s="817" t="s">
        <v>500</v>
      </c>
      <c r="I72" s="817"/>
      <c r="J72" s="817" t="s">
        <v>587</v>
      </c>
      <c r="K72" s="816" t="s">
        <v>515</v>
      </c>
    </row>
    <row r="73" spans="1:11">
      <c r="A73" s="815" t="s">
        <v>531</v>
      </c>
      <c r="B73" s="815" t="s">
        <v>532</v>
      </c>
      <c r="C73" s="816">
        <v>1207123</v>
      </c>
      <c r="D73" s="818">
        <v>40648</v>
      </c>
      <c r="E73" s="819">
        <v>232128</v>
      </c>
      <c r="F73" s="815" t="s">
        <v>564</v>
      </c>
      <c r="G73" s="815" t="s">
        <v>506</v>
      </c>
      <c r="H73" s="817" t="s">
        <v>500</v>
      </c>
      <c r="I73" s="817"/>
      <c r="J73" s="817" t="s">
        <v>588</v>
      </c>
      <c r="K73" s="816" t="s">
        <v>515</v>
      </c>
    </row>
    <row r="74" spans="1:11">
      <c r="A74" s="815" t="s">
        <v>531</v>
      </c>
      <c r="B74" s="815" t="s">
        <v>532</v>
      </c>
      <c r="C74" s="816">
        <v>1207124</v>
      </c>
      <c r="D74" s="818">
        <v>40648</v>
      </c>
      <c r="E74" s="819">
        <v>232128</v>
      </c>
      <c r="F74" s="815" t="s">
        <v>564</v>
      </c>
      <c r="G74" s="815" t="s">
        <v>506</v>
      </c>
      <c r="H74" s="817" t="s">
        <v>500</v>
      </c>
      <c r="I74" s="817"/>
      <c r="J74" s="817" t="s">
        <v>589</v>
      </c>
      <c r="K74" s="816" t="s">
        <v>515</v>
      </c>
    </row>
    <row r="75" spans="1:11">
      <c r="A75" s="815" t="s">
        <v>531</v>
      </c>
      <c r="B75" s="815" t="s">
        <v>532</v>
      </c>
      <c r="C75" s="816">
        <v>1207139</v>
      </c>
      <c r="D75" s="818">
        <v>40648</v>
      </c>
      <c r="E75" s="819">
        <v>94668</v>
      </c>
      <c r="F75" s="815" t="s">
        <v>564</v>
      </c>
      <c r="G75" s="815" t="s">
        <v>506</v>
      </c>
      <c r="H75" s="817" t="s">
        <v>500</v>
      </c>
      <c r="I75" s="817"/>
      <c r="J75" s="817" t="s">
        <v>590</v>
      </c>
      <c r="K75" s="816" t="s">
        <v>515</v>
      </c>
    </row>
    <row r="76" spans="1:11">
      <c r="A76" s="815" t="s">
        <v>531</v>
      </c>
      <c r="B76" s="815" t="s">
        <v>532</v>
      </c>
      <c r="C76" s="816">
        <v>1207140</v>
      </c>
      <c r="D76" s="818">
        <v>40648</v>
      </c>
      <c r="E76" s="819">
        <v>286265</v>
      </c>
      <c r="F76" s="815" t="s">
        <v>564</v>
      </c>
      <c r="G76" s="815" t="s">
        <v>506</v>
      </c>
      <c r="H76" s="817" t="s">
        <v>500</v>
      </c>
      <c r="I76" s="817"/>
      <c r="J76" s="817" t="s">
        <v>591</v>
      </c>
      <c r="K76" s="816" t="s">
        <v>515</v>
      </c>
    </row>
    <row r="77" spans="1:11">
      <c r="A77" s="815" t="s">
        <v>531</v>
      </c>
      <c r="B77" s="815" t="s">
        <v>532</v>
      </c>
      <c r="C77" s="816">
        <v>1207141</v>
      </c>
      <c r="D77" s="818">
        <v>40648</v>
      </c>
      <c r="E77" s="819">
        <v>286265</v>
      </c>
      <c r="F77" s="815" t="s">
        <v>564</v>
      </c>
      <c r="G77" s="815" t="s">
        <v>506</v>
      </c>
      <c r="H77" s="817" t="s">
        <v>500</v>
      </c>
      <c r="I77" s="817"/>
      <c r="J77" s="817" t="s">
        <v>592</v>
      </c>
      <c r="K77" s="816" t="s">
        <v>515</v>
      </c>
    </row>
    <row r="78" spans="1:11">
      <c r="A78" s="815" t="s">
        <v>531</v>
      </c>
      <c r="B78" s="815" t="s">
        <v>532</v>
      </c>
      <c r="C78" s="816">
        <v>1207142</v>
      </c>
      <c r="D78" s="818">
        <v>40648</v>
      </c>
      <c r="E78" s="819">
        <v>286265</v>
      </c>
      <c r="F78" s="815" t="s">
        <v>564</v>
      </c>
      <c r="G78" s="815" t="s">
        <v>506</v>
      </c>
      <c r="H78" s="817" t="s">
        <v>500</v>
      </c>
      <c r="I78" s="817"/>
      <c r="J78" s="817" t="s">
        <v>593</v>
      </c>
      <c r="K78" s="816" t="s">
        <v>515</v>
      </c>
    </row>
    <row r="79" spans="1:11">
      <c r="A79" s="815" t="s">
        <v>531</v>
      </c>
      <c r="B79" s="815" t="s">
        <v>532</v>
      </c>
      <c r="C79" s="816">
        <v>1207143</v>
      </c>
      <c r="D79" s="818">
        <v>40648</v>
      </c>
      <c r="E79" s="819">
        <v>286265</v>
      </c>
      <c r="F79" s="815" t="s">
        <v>564</v>
      </c>
      <c r="G79" s="815" t="s">
        <v>506</v>
      </c>
      <c r="H79" s="817" t="s">
        <v>500</v>
      </c>
      <c r="I79" s="817"/>
      <c r="J79" s="817" t="s">
        <v>594</v>
      </c>
      <c r="K79" s="816" t="s">
        <v>515</v>
      </c>
    </row>
    <row r="80" spans="1:11">
      <c r="A80" s="815" t="s">
        <v>531</v>
      </c>
      <c r="B80" s="815" t="s">
        <v>532</v>
      </c>
      <c r="C80" s="816">
        <v>1207144</v>
      </c>
      <c r="D80" s="818">
        <v>40648</v>
      </c>
      <c r="E80" s="819">
        <v>286265</v>
      </c>
      <c r="F80" s="815" t="s">
        <v>564</v>
      </c>
      <c r="G80" s="815" t="s">
        <v>506</v>
      </c>
      <c r="H80" s="817" t="s">
        <v>500</v>
      </c>
      <c r="I80" s="817"/>
      <c r="J80" s="817" t="s">
        <v>595</v>
      </c>
      <c r="K80" s="816" t="s">
        <v>515</v>
      </c>
    </row>
    <row r="81" spans="1:11">
      <c r="A81" s="815" t="s">
        <v>531</v>
      </c>
      <c r="B81" s="815" t="s">
        <v>532</v>
      </c>
      <c r="C81" s="816">
        <v>1207081</v>
      </c>
      <c r="D81" s="818">
        <v>40648</v>
      </c>
      <c r="E81" s="819">
        <v>1539668</v>
      </c>
      <c r="F81" s="815" t="s">
        <v>596</v>
      </c>
      <c r="G81" s="815" t="s">
        <v>506</v>
      </c>
      <c r="H81" s="817" t="s">
        <v>500</v>
      </c>
      <c r="I81" s="817"/>
      <c r="J81" s="817" t="s">
        <v>597</v>
      </c>
      <c r="K81" s="816" t="s">
        <v>515</v>
      </c>
    </row>
    <row r="82" spans="1:11">
      <c r="A82" s="815" t="s">
        <v>598</v>
      </c>
      <c r="B82" s="815" t="s">
        <v>532</v>
      </c>
      <c r="C82" s="816">
        <v>120736711</v>
      </c>
      <c r="D82" s="818">
        <v>41666</v>
      </c>
      <c r="E82" s="819">
        <v>444280</v>
      </c>
      <c r="F82" s="815" t="s">
        <v>599</v>
      </c>
      <c r="G82" s="815" t="s">
        <v>506</v>
      </c>
      <c r="H82" s="817" t="s">
        <v>529</v>
      </c>
      <c r="I82" s="817"/>
      <c r="J82" s="817" t="s">
        <v>600</v>
      </c>
      <c r="K82" s="816" t="s">
        <v>515</v>
      </c>
    </row>
    <row r="83" spans="1:11">
      <c r="A83" s="815" t="s">
        <v>598</v>
      </c>
      <c r="B83" s="815" t="s">
        <v>601</v>
      </c>
      <c r="C83" s="816">
        <v>120736712</v>
      </c>
      <c r="D83" s="818">
        <v>41666</v>
      </c>
      <c r="E83" s="819">
        <v>444280</v>
      </c>
      <c r="F83" s="815" t="s">
        <v>599</v>
      </c>
      <c r="G83" s="815" t="s">
        <v>506</v>
      </c>
      <c r="H83" s="817" t="s">
        <v>529</v>
      </c>
      <c r="I83" s="817"/>
      <c r="J83" s="817" t="s">
        <v>602</v>
      </c>
      <c r="K83" s="816" t="s">
        <v>515</v>
      </c>
    </row>
    <row r="84" spans="1:11">
      <c r="A84" s="815" t="s">
        <v>598</v>
      </c>
      <c r="B84" s="815" t="s">
        <v>532</v>
      </c>
      <c r="C84" s="816">
        <v>120736713</v>
      </c>
      <c r="D84" s="818">
        <v>41666</v>
      </c>
      <c r="E84" s="819">
        <v>444280</v>
      </c>
      <c r="F84" s="815" t="s">
        <v>599</v>
      </c>
      <c r="G84" s="815" t="s">
        <v>506</v>
      </c>
      <c r="H84" s="817" t="s">
        <v>529</v>
      </c>
      <c r="I84" s="817"/>
      <c r="J84" s="817" t="s">
        <v>603</v>
      </c>
      <c r="K84" s="816" t="s">
        <v>515</v>
      </c>
    </row>
    <row r="85" spans="1:11">
      <c r="A85" s="815" t="s">
        <v>598</v>
      </c>
      <c r="B85" s="815" t="s">
        <v>532</v>
      </c>
      <c r="C85" s="816">
        <v>120736714</v>
      </c>
      <c r="D85" s="818">
        <v>41666</v>
      </c>
      <c r="E85" s="819">
        <v>444280</v>
      </c>
      <c r="F85" s="815" t="s">
        <v>599</v>
      </c>
      <c r="G85" s="815" t="s">
        <v>506</v>
      </c>
      <c r="H85" s="817" t="s">
        <v>529</v>
      </c>
      <c r="I85" s="817"/>
      <c r="J85" s="817" t="s">
        <v>604</v>
      </c>
      <c r="K85" s="816" t="s">
        <v>515</v>
      </c>
    </row>
    <row r="86" spans="1:11">
      <c r="A86" s="815" t="s">
        <v>598</v>
      </c>
      <c r="B86" s="815" t="s">
        <v>532</v>
      </c>
      <c r="C86" s="816">
        <v>120736715</v>
      </c>
      <c r="D86" s="818">
        <v>41666</v>
      </c>
      <c r="E86" s="819">
        <v>444280</v>
      </c>
      <c r="F86" s="815" t="s">
        <v>599</v>
      </c>
      <c r="G86" s="815" t="s">
        <v>506</v>
      </c>
      <c r="H86" s="817" t="s">
        <v>529</v>
      </c>
      <c r="I86" s="817"/>
      <c r="J86" s="817" t="s">
        <v>605</v>
      </c>
      <c r="K86" s="816" t="s">
        <v>515</v>
      </c>
    </row>
    <row r="87" spans="1:11">
      <c r="A87" s="815" t="s">
        <v>598</v>
      </c>
      <c r="B87" s="815" t="s">
        <v>532</v>
      </c>
      <c r="C87" s="816">
        <v>120736716</v>
      </c>
      <c r="D87" s="818">
        <v>41666</v>
      </c>
      <c r="E87" s="819">
        <v>444280</v>
      </c>
      <c r="F87" s="815" t="s">
        <v>599</v>
      </c>
      <c r="G87" s="815" t="s">
        <v>506</v>
      </c>
      <c r="H87" s="817" t="s">
        <v>529</v>
      </c>
      <c r="I87" s="817"/>
      <c r="J87" s="817" t="s">
        <v>606</v>
      </c>
      <c r="K87" s="816" t="s">
        <v>515</v>
      </c>
    </row>
    <row r="88" spans="1:11">
      <c r="A88" s="815" t="s">
        <v>598</v>
      </c>
      <c r="B88" s="815" t="s">
        <v>532</v>
      </c>
      <c r="C88" s="816">
        <v>120736717</v>
      </c>
      <c r="D88" s="818">
        <v>41666</v>
      </c>
      <c r="E88" s="819">
        <v>444280</v>
      </c>
      <c r="F88" s="815" t="s">
        <v>599</v>
      </c>
      <c r="G88" s="815" t="s">
        <v>506</v>
      </c>
      <c r="H88" s="817" t="s">
        <v>529</v>
      </c>
      <c r="I88" s="817"/>
      <c r="J88" s="817" t="s">
        <v>607</v>
      </c>
      <c r="K88" s="816" t="s">
        <v>515</v>
      </c>
    </row>
    <row r="89" spans="1:11">
      <c r="A89" s="815" t="s">
        <v>598</v>
      </c>
      <c r="B89" s="815" t="s">
        <v>532</v>
      </c>
      <c r="C89" s="816">
        <v>120736718</v>
      </c>
      <c r="D89" s="818">
        <v>41666</v>
      </c>
      <c r="E89" s="819">
        <v>444280</v>
      </c>
      <c r="F89" s="815" t="s">
        <v>599</v>
      </c>
      <c r="G89" s="815" t="s">
        <v>506</v>
      </c>
      <c r="H89" s="817" t="s">
        <v>529</v>
      </c>
      <c r="I89" s="817"/>
      <c r="J89" s="817" t="s">
        <v>608</v>
      </c>
      <c r="K89" s="816" t="s">
        <v>515</v>
      </c>
    </row>
    <row r="90" spans="1:11">
      <c r="A90" s="815" t="s">
        <v>598</v>
      </c>
      <c r="B90" s="815" t="s">
        <v>532</v>
      </c>
      <c r="C90" s="816">
        <v>120736719</v>
      </c>
      <c r="D90" s="818">
        <v>41666</v>
      </c>
      <c r="E90" s="819">
        <v>444280</v>
      </c>
      <c r="F90" s="815" t="s">
        <v>599</v>
      </c>
      <c r="G90" s="815" t="s">
        <v>506</v>
      </c>
      <c r="H90" s="817" t="s">
        <v>609</v>
      </c>
      <c r="I90" s="817"/>
      <c r="J90" s="817" t="s">
        <v>610</v>
      </c>
      <c r="K90" s="816" t="s">
        <v>515</v>
      </c>
    </row>
    <row r="91" spans="1:11">
      <c r="A91" s="815" t="s">
        <v>598</v>
      </c>
      <c r="B91" s="815" t="s">
        <v>532</v>
      </c>
      <c r="C91" s="816">
        <v>120736720</v>
      </c>
      <c r="D91" s="818">
        <v>41666</v>
      </c>
      <c r="E91" s="819">
        <v>444280</v>
      </c>
      <c r="F91" s="815" t="s">
        <v>599</v>
      </c>
      <c r="G91" s="815" t="s">
        <v>506</v>
      </c>
      <c r="H91" s="817" t="s">
        <v>529</v>
      </c>
      <c r="I91" s="817"/>
      <c r="J91" s="817" t="s">
        <v>611</v>
      </c>
      <c r="K91" s="816" t="s">
        <v>515</v>
      </c>
    </row>
    <row r="92" spans="1:11">
      <c r="A92" s="815" t="s">
        <v>598</v>
      </c>
      <c r="B92" s="815" t="s">
        <v>532</v>
      </c>
      <c r="C92" s="816">
        <v>120736721</v>
      </c>
      <c r="D92" s="818">
        <v>41666</v>
      </c>
      <c r="E92" s="819">
        <v>444280</v>
      </c>
      <c r="F92" s="815" t="s">
        <v>599</v>
      </c>
      <c r="G92" s="815" t="s">
        <v>506</v>
      </c>
      <c r="H92" s="817" t="s">
        <v>529</v>
      </c>
      <c r="I92" s="817"/>
      <c r="J92" s="817" t="s">
        <v>612</v>
      </c>
      <c r="K92" s="816" t="s">
        <v>515</v>
      </c>
    </row>
    <row r="93" spans="1:11">
      <c r="A93" s="815" t="s">
        <v>598</v>
      </c>
      <c r="B93" s="815" t="s">
        <v>532</v>
      </c>
      <c r="C93" s="816">
        <v>120736722</v>
      </c>
      <c r="D93" s="818">
        <v>41666</v>
      </c>
      <c r="E93" s="819">
        <v>444280</v>
      </c>
      <c r="F93" s="815" t="s">
        <v>599</v>
      </c>
      <c r="G93" s="815" t="s">
        <v>506</v>
      </c>
      <c r="H93" s="817" t="s">
        <v>529</v>
      </c>
      <c r="I93" s="817"/>
      <c r="J93" s="817" t="s">
        <v>613</v>
      </c>
      <c r="K93" s="816" t="s">
        <v>515</v>
      </c>
    </row>
    <row r="94" spans="1:11">
      <c r="A94" s="815" t="s">
        <v>598</v>
      </c>
      <c r="B94" s="815" t="s">
        <v>532</v>
      </c>
      <c r="C94" s="816">
        <v>120736723</v>
      </c>
      <c r="D94" s="818">
        <v>41666</v>
      </c>
      <c r="E94" s="819">
        <v>444280</v>
      </c>
      <c r="F94" s="815" t="s">
        <v>599</v>
      </c>
      <c r="G94" s="815" t="s">
        <v>506</v>
      </c>
      <c r="H94" s="817" t="s">
        <v>529</v>
      </c>
      <c r="I94" s="817"/>
      <c r="J94" s="817" t="s">
        <v>614</v>
      </c>
      <c r="K94" s="816" t="s">
        <v>515</v>
      </c>
    </row>
    <row r="95" spans="1:11">
      <c r="A95" s="815" t="s">
        <v>598</v>
      </c>
      <c r="B95" s="815" t="s">
        <v>532</v>
      </c>
      <c r="C95" s="816">
        <v>120736724</v>
      </c>
      <c r="D95" s="818">
        <v>41666</v>
      </c>
      <c r="E95" s="819">
        <v>444280</v>
      </c>
      <c r="F95" s="815" t="s">
        <v>599</v>
      </c>
      <c r="G95" s="815" t="s">
        <v>506</v>
      </c>
      <c r="H95" s="817" t="s">
        <v>529</v>
      </c>
      <c r="I95" s="817"/>
      <c r="J95" s="817" t="s">
        <v>615</v>
      </c>
      <c r="K95" s="816" t="s">
        <v>515</v>
      </c>
    </row>
    <row r="96" spans="1:11">
      <c r="A96" s="815" t="s">
        <v>598</v>
      </c>
      <c r="B96" s="815" t="s">
        <v>532</v>
      </c>
      <c r="C96" s="816">
        <v>120736725</v>
      </c>
      <c r="D96" s="818">
        <v>41666</v>
      </c>
      <c r="E96" s="819">
        <v>444280</v>
      </c>
      <c r="F96" s="815" t="s">
        <v>599</v>
      </c>
      <c r="G96" s="815" t="s">
        <v>506</v>
      </c>
      <c r="H96" s="817" t="s">
        <v>529</v>
      </c>
      <c r="I96" s="817"/>
      <c r="J96" s="817" t="s">
        <v>616</v>
      </c>
      <c r="K96" s="816" t="s">
        <v>515</v>
      </c>
    </row>
    <row r="97" spans="1:11">
      <c r="A97" s="815" t="s">
        <v>598</v>
      </c>
      <c r="B97" s="815" t="s">
        <v>532</v>
      </c>
      <c r="C97" s="816">
        <v>120736726</v>
      </c>
      <c r="D97" s="818">
        <v>41666</v>
      </c>
      <c r="E97" s="819">
        <v>444280</v>
      </c>
      <c r="F97" s="815" t="s">
        <v>599</v>
      </c>
      <c r="G97" s="815" t="s">
        <v>506</v>
      </c>
      <c r="H97" s="817" t="s">
        <v>529</v>
      </c>
      <c r="I97" s="817"/>
      <c r="J97" s="817" t="s">
        <v>617</v>
      </c>
      <c r="K97" s="816" t="s">
        <v>515</v>
      </c>
    </row>
    <row r="98" spans="1:11">
      <c r="A98" s="815" t="s">
        <v>598</v>
      </c>
      <c r="B98" s="815" t="s">
        <v>532</v>
      </c>
      <c r="C98" s="816">
        <v>120736727</v>
      </c>
      <c r="D98" s="818">
        <v>41666</v>
      </c>
      <c r="E98" s="819">
        <v>444280</v>
      </c>
      <c r="F98" s="815" t="s">
        <v>599</v>
      </c>
      <c r="G98" s="815" t="s">
        <v>506</v>
      </c>
      <c r="H98" s="817" t="s">
        <v>529</v>
      </c>
      <c r="I98" s="817"/>
      <c r="J98" s="817" t="s">
        <v>618</v>
      </c>
      <c r="K98" s="816" t="s">
        <v>515</v>
      </c>
    </row>
    <row r="99" spans="1:11">
      <c r="A99" s="815" t="s">
        <v>598</v>
      </c>
      <c r="B99" s="815" t="s">
        <v>532</v>
      </c>
      <c r="C99" s="816">
        <v>120736728</v>
      </c>
      <c r="D99" s="818">
        <v>41666</v>
      </c>
      <c r="E99" s="819">
        <v>444280</v>
      </c>
      <c r="F99" s="815" t="s">
        <v>599</v>
      </c>
      <c r="G99" s="815" t="s">
        <v>506</v>
      </c>
      <c r="H99" s="817" t="s">
        <v>529</v>
      </c>
      <c r="I99" s="817"/>
      <c r="J99" s="817" t="s">
        <v>619</v>
      </c>
      <c r="K99" s="816" t="s">
        <v>515</v>
      </c>
    </row>
    <row r="100" spans="1:11">
      <c r="A100" s="815" t="s">
        <v>598</v>
      </c>
      <c r="B100" s="815" t="s">
        <v>532</v>
      </c>
      <c r="C100" s="816">
        <v>120736729</v>
      </c>
      <c r="D100" s="818">
        <v>41666</v>
      </c>
      <c r="E100" s="819">
        <v>444280</v>
      </c>
      <c r="F100" s="815" t="s">
        <v>599</v>
      </c>
      <c r="G100" s="815" t="s">
        <v>506</v>
      </c>
      <c r="H100" s="817" t="s">
        <v>529</v>
      </c>
      <c r="I100" s="817"/>
      <c r="J100" s="817" t="s">
        <v>620</v>
      </c>
      <c r="K100" s="816" t="s">
        <v>515</v>
      </c>
    </row>
    <row r="101" spans="1:11">
      <c r="A101" s="815" t="s">
        <v>598</v>
      </c>
      <c r="B101" s="815" t="s">
        <v>532</v>
      </c>
      <c r="C101" s="816">
        <v>120736730</v>
      </c>
      <c r="D101" s="818">
        <v>41666</v>
      </c>
      <c r="E101" s="819">
        <v>444280</v>
      </c>
      <c r="F101" s="815" t="s">
        <v>599</v>
      </c>
      <c r="G101" s="815" t="s">
        <v>506</v>
      </c>
      <c r="H101" s="817" t="s">
        <v>529</v>
      </c>
      <c r="I101" s="817"/>
      <c r="J101" s="817" t="s">
        <v>621</v>
      </c>
      <c r="K101" s="816" t="s">
        <v>515</v>
      </c>
    </row>
    <row r="102" spans="1:11">
      <c r="A102" s="815" t="s">
        <v>598</v>
      </c>
      <c r="B102" s="815" t="s">
        <v>622</v>
      </c>
      <c r="C102" s="816">
        <v>1209984</v>
      </c>
      <c r="D102" s="818">
        <v>40276</v>
      </c>
      <c r="E102" s="819">
        <v>1090000</v>
      </c>
      <c r="F102" s="815" t="s">
        <v>623</v>
      </c>
      <c r="G102" s="815" t="s">
        <v>506</v>
      </c>
      <c r="H102" s="817" t="s">
        <v>500</v>
      </c>
      <c r="I102" s="817"/>
      <c r="J102" s="817" t="s">
        <v>624</v>
      </c>
      <c r="K102" s="816" t="s">
        <v>515</v>
      </c>
    </row>
    <row r="103" spans="1:11">
      <c r="A103" s="815" t="s">
        <v>625</v>
      </c>
      <c r="B103" s="815" t="s">
        <v>532</v>
      </c>
      <c r="C103" s="816">
        <v>1207072</v>
      </c>
      <c r="D103" s="818">
        <v>40648</v>
      </c>
      <c r="E103" s="819">
        <v>2404796</v>
      </c>
      <c r="F103" s="815" t="s">
        <v>626</v>
      </c>
      <c r="G103" s="815" t="s">
        <v>506</v>
      </c>
      <c r="H103" s="817" t="s">
        <v>500</v>
      </c>
      <c r="I103" s="817"/>
      <c r="J103" s="817" t="s">
        <v>627</v>
      </c>
      <c r="K103" s="816" t="s">
        <v>515</v>
      </c>
    </row>
    <row r="104" spans="1:11">
      <c r="A104" s="815" t="s">
        <v>625</v>
      </c>
      <c r="B104" s="815" t="s">
        <v>532</v>
      </c>
      <c r="C104" s="816">
        <v>120736205</v>
      </c>
      <c r="D104" s="818">
        <v>41061</v>
      </c>
      <c r="E104" s="819">
        <v>2030361</v>
      </c>
      <c r="F104" s="815" t="s">
        <v>626</v>
      </c>
      <c r="G104" s="815" t="s">
        <v>506</v>
      </c>
      <c r="H104" s="817" t="s">
        <v>529</v>
      </c>
      <c r="I104" s="817"/>
      <c r="J104" s="817" t="s">
        <v>628</v>
      </c>
      <c r="K104" s="816" t="s">
        <v>515</v>
      </c>
    </row>
    <row r="105" spans="1:11">
      <c r="A105" s="815" t="s">
        <v>625</v>
      </c>
      <c r="B105" s="815" t="s">
        <v>532</v>
      </c>
      <c r="C105" s="816">
        <v>1207070</v>
      </c>
      <c r="D105" s="818">
        <v>40648</v>
      </c>
      <c r="E105" s="819">
        <v>767224</v>
      </c>
      <c r="F105" s="815" t="s">
        <v>629</v>
      </c>
      <c r="G105" s="815" t="s">
        <v>506</v>
      </c>
      <c r="H105" s="817" t="s">
        <v>500</v>
      </c>
      <c r="I105" s="817"/>
      <c r="J105" s="817" t="s">
        <v>630</v>
      </c>
      <c r="K105" s="816" t="s">
        <v>515</v>
      </c>
    </row>
    <row r="106" spans="1:11">
      <c r="A106" s="815" t="s">
        <v>625</v>
      </c>
      <c r="B106" s="815" t="s">
        <v>532</v>
      </c>
      <c r="C106" s="816">
        <v>1207071</v>
      </c>
      <c r="D106" s="818">
        <v>40648</v>
      </c>
      <c r="E106" s="819">
        <v>767224</v>
      </c>
      <c r="F106" s="815" t="s">
        <v>629</v>
      </c>
      <c r="G106" s="815" t="s">
        <v>506</v>
      </c>
      <c r="H106" s="817" t="s">
        <v>500</v>
      </c>
      <c r="I106" s="817"/>
      <c r="J106" s="817" t="s">
        <v>631</v>
      </c>
      <c r="K106" s="816" t="s">
        <v>515</v>
      </c>
    </row>
    <row r="107" spans="1:11">
      <c r="A107" s="815" t="s">
        <v>632</v>
      </c>
      <c r="B107" s="815" t="s">
        <v>633</v>
      </c>
      <c r="C107" s="816">
        <v>22607659</v>
      </c>
      <c r="D107" s="818">
        <v>40798</v>
      </c>
      <c r="E107" s="819">
        <v>1550000</v>
      </c>
      <c r="F107" s="815" t="s">
        <v>634</v>
      </c>
      <c r="G107" s="815" t="s">
        <v>499</v>
      </c>
      <c r="H107" s="817" t="s">
        <v>500</v>
      </c>
      <c r="I107" s="817"/>
      <c r="J107" s="817" t="s">
        <v>635</v>
      </c>
      <c r="K107" s="816" t="s">
        <v>515</v>
      </c>
    </row>
    <row r="108" spans="1:11">
      <c r="A108" s="815" t="s">
        <v>632</v>
      </c>
      <c r="B108" s="815" t="s">
        <v>633</v>
      </c>
      <c r="C108" s="816">
        <v>22607660</v>
      </c>
      <c r="D108" s="818">
        <v>40798</v>
      </c>
      <c r="E108" s="819">
        <v>750000</v>
      </c>
      <c r="F108" s="815" t="s">
        <v>636</v>
      </c>
      <c r="G108" s="815" t="s">
        <v>499</v>
      </c>
      <c r="H108" s="817" t="s">
        <v>500</v>
      </c>
      <c r="I108" s="817"/>
      <c r="J108" s="817" t="s">
        <v>637</v>
      </c>
      <c r="K108" s="816" t="s">
        <v>502</v>
      </c>
    </row>
    <row r="109" spans="1:11">
      <c r="A109" s="815" t="s">
        <v>632</v>
      </c>
      <c r="B109" s="815" t="s">
        <v>633</v>
      </c>
      <c r="C109" s="816">
        <v>22607661</v>
      </c>
      <c r="D109" s="818">
        <v>40798</v>
      </c>
      <c r="E109" s="819">
        <v>1050000</v>
      </c>
      <c r="F109" s="815" t="s">
        <v>638</v>
      </c>
      <c r="G109" s="815" t="s">
        <v>499</v>
      </c>
      <c r="H109" s="817" t="s">
        <v>500</v>
      </c>
      <c r="I109" s="817"/>
      <c r="J109" s="817" t="s">
        <v>639</v>
      </c>
      <c r="K109" s="816" t="s">
        <v>502</v>
      </c>
    </row>
    <row r="110" spans="1:11">
      <c r="A110" s="815" t="s">
        <v>640</v>
      </c>
      <c r="B110" s="815" t="s">
        <v>641</v>
      </c>
      <c r="C110" s="816">
        <v>120736203</v>
      </c>
      <c r="D110" s="818">
        <v>41061</v>
      </c>
      <c r="E110" s="819">
        <v>2779050</v>
      </c>
      <c r="F110" s="815" t="s">
        <v>642</v>
      </c>
      <c r="G110" s="815" t="s">
        <v>506</v>
      </c>
      <c r="H110" s="817" t="s">
        <v>529</v>
      </c>
      <c r="I110" s="817"/>
      <c r="J110" s="817" t="s">
        <v>643</v>
      </c>
      <c r="K110" s="816" t="s">
        <v>502</v>
      </c>
    </row>
    <row r="111" spans="1:11">
      <c r="A111" s="815" t="s">
        <v>640</v>
      </c>
      <c r="B111" s="815" t="s">
        <v>641</v>
      </c>
      <c r="C111" s="816">
        <v>120736204</v>
      </c>
      <c r="D111" s="818">
        <v>41061</v>
      </c>
      <c r="E111" s="819">
        <v>2779050</v>
      </c>
      <c r="F111" s="815" t="s">
        <v>642</v>
      </c>
      <c r="G111" s="815" t="s">
        <v>506</v>
      </c>
      <c r="H111" s="817" t="s">
        <v>529</v>
      </c>
      <c r="I111" s="817"/>
      <c r="J111" s="817" t="s">
        <v>644</v>
      </c>
      <c r="K111" s="816" t="s">
        <v>502</v>
      </c>
    </row>
    <row r="112" spans="1:11">
      <c r="A112" s="815" t="s">
        <v>640</v>
      </c>
      <c r="B112" s="815" t="s">
        <v>641</v>
      </c>
      <c r="C112" s="816">
        <v>120736196</v>
      </c>
      <c r="D112" s="818">
        <v>41010</v>
      </c>
      <c r="E112" s="819">
        <v>4132150</v>
      </c>
      <c r="F112" s="815" t="s">
        <v>645</v>
      </c>
      <c r="G112" s="815" t="s">
        <v>506</v>
      </c>
      <c r="H112" s="817" t="s">
        <v>529</v>
      </c>
      <c r="I112" s="817"/>
      <c r="J112" s="817" t="s">
        <v>646</v>
      </c>
      <c r="K112" s="816" t="s">
        <v>502</v>
      </c>
    </row>
    <row r="113" spans="1:11">
      <c r="A113" s="815"/>
      <c r="B113" s="815"/>
      <c r="C113" s="816"/>
      <c r="D113" s="816" t="s">
        <v>510</v>
      </c>
      <c r="E113" s="819">
        <v>53704864</v>
      </c>
      <c r="F113" s="815"/>
      <c r="G113" s="815"/>
      <c r="H113" s="817"/>
      <c r="I113" s="817"/>
      <c r="J113" s="817"/>
      <c r="K113" s="816"/>
    </row>
    <row r="114" spans="1:11">
      <c r="A114" s="815" t="s">
        <v>647</v>
      </c>
      <c r="B114" s="815"/>
      <c r="C114" s="816"/>
      <c r="D114" s="816"/>
      <c r="E114" s="815"/>
      <c r="F114" s="815"/>
      <c r="G114" s="815"/>
      <c r="H114" s="817"/>
      <c r="I114" s="817"/>
      <c r="J114" s="817"/>
      <c r="K114" s="816"/>
    </row>
    <row r="115" spans="1:11">
      <c r="A115" s="815" t="s">
        <v>648</v>
      </c>
      <c r="B115" s="815" t="s">
        <v>649</v>
      </c>
      <c r="C115" s="816">
        <v>120737716</v>
      </c>
      <c r="D115" s="818">
        <v>42751</v>
      </c>
      <c r="E115" s="819">
        <v>185700000</v>
      </c>
      <c r="F115" s="815" t="s">
        <v>650</v>
      </c>
      <c r="G115" s="815" t="s">
        <v>506</v>
      </c>
      <c r="H115" s="817" t="s">
        <v>651</v>
      </c>
      <c r="I115" s="817"/>
      <c r="J115" s="817" t="s">
        <v>646</v>
      </c>
      <c r="K115" s="816" t="s">
        <v>502</v>
      </c>
    </row>
    <row r="116" spans="1:11">
      <c r="A116" s="815" t="s">
        <v>648</v>
      </c>
      <c r="B116" s="815" t="s">
        <v>652</v>
      </c>
      <c r="C116" s="816">
        <v>120737863</v>
      </c>
      <c r="D116" s="818">
        <v>43131</v>
      </c>
      <c r="E116" s="819">
        <v>131371879</v>
      </c>
      <c r="F116" s="815" t="s">
        <v>650</v>
      </c>
      <c r="G116" s="815" t="s">
        <v>506</v>
      </c>
      <c r="H116" s="817" t="s">
        <v>500</v>
      </c>
      <c r="I116" s="817"/>
      <c r="J116" s="817" t="s">
        <v>646</v>
      </c>
      <c r="K116" s="816" t="s">
        <v>502</v>
      </c>
    </row>
    <row r="117" spans="1:11">
      <c r="A117" s="815" t="s">
        <v>648</v>
      </c>
      <c r="B117" s="815" t="s">
        <v>653</v>
      </c>
      <c r="C117" s="816">
        <v>120738390</v>
      </c>
      <c r="D117" s="818">
        <v>43825</v>
      </c>
      <c r="E117" s="819">
        <v>30700000</v>
      </c>
      <c r="F117" s="815" t="s">
        <v>650</v>
      </c>
      <c r="G117" s="815" t="s">
        <v>506</v>
      </c>
      <c r="H117" s="817" t="s">
        <v>500</v>
      </c>
      <c r="I117" s="817"/>
      <c r="J117" s="817" t="s">
        <v>646</v>
      </c>
      <c r="K117" s="816" t="s">
        <v>502</v>
      </c>
    </row>
    <row r="118" spans="1:11">
      <c r="A118" s="815" t="s">
        <v>648</v>
      </c>
      <c r="B118" s="815" t="s">
        <v>649</v>
      </c>
      <c r="C118" s="816">
        <v>120736693</v>
      </c>
      <c r="D118" s="818">
        <v>41488</v>
      </c>
      <c r="E118" s="819">
        <v>87900000</v>
      </c>
      <c r="F118" s="815" t="s">
        <v>654</v>
      </c>
      <c r="G118" s="815" t="s">
        <v>506</v>
      </c>
      <c r="H118" s="817" t="s">
        <v>529</v>
      </c>
      <c r="I118" s="817"/>
      <c r="J118" s="817" t="s">
        <v>646</v>
      </c>
      <c r="K118" s="816" t="s">
        <v>502</v>
      </c>
    </row>
    <row r="119" spans="1:11">
      <c r="A119" s="815"/>
      <c r="B119" s="815"/>
      <c r="C119" s="816"/>
      <c r="D119" s="816" t="s">
        <v>510</v>
      </c>
      <c r="E119" s="819">
        <v>435671879</v>
      </c>
      <c r="F119" s="815"/>
      <c r="G119" s="815"/>
      <c r="H119" s="817"/>
      <c r="I119" s="817"/>
      <c r="J119" s="817"/>
      <c r="K119" s="816"/>
    </row>
    <row r="120" spans="1:11">
      <c r="A120" s="815" t="s">
        <v>655</v>
      </c>
      <c r="B120" s="815"/>
      <c r="C120" s="816"/>
      <c r="D120" s="816"/>
      <c r="E120" s="815"/>
      <c r="F120" s="815"/>
      <c r="G120" s="815"/>
      <c r="H120" s="817"/>
      <c r="I120" s="817"/>
      <c r="J120" s="817"/>
      <c r="K120" s="816"/>
    </row>
    <row r="121" spans="1:11">
      <c r="A121" s="815" t="s">
        <v>656</v>
      </c>
      <c r="B121" s="815" t="s">
        <v>657</v>
      </c>
      <c r="C121" s="816">
        <v>120738063</v>
      </c>
      <c r="D121" s="818">
        <v>43665</v>
      </c>
      <c r="E121" s="819">
        <v>7595000</v>
      </c>
      <c r="F121" s="815" t="s">
        <v>658</v>
      </c>
      <c r="G121" s="815" t="s">
        <v>506</v>
      </c>
      <c r="H121" s="817" t="s">
        <v>500</v>
      </c>
      <c r="I121" s="817"/>
      <c r="J121" s="817" t="s">
        <v>646</v>
      </c>
      <c r="K121" s="816" t="s">
        <v>502</v>
      </c>
    </row>
    <row r="122" spans="1:11">
      <c r="A122" s="815" t="s">
        <v>656</v>
      </c>
      <c r="B122" s="815" t="s">
        <v>601</v>
      </c>
      <c r="C122" s="816">
        <v>120738016</v>
      </c>
      <c r="D122" s="818">
        <v>43630</v>
      </c>
      <c r="E122" s="819">
        <v>2830671</v>
      </c>
      <c r="F122" s="815" t="s">
        <v>659</v>
      </c>
      <c r="G122" s="815" t="s">
        <v>506</v>
      </c>
      <c r="H122" s="817" t="s">
        <v>500</v>
      </c>
      <c r="I122" s="817"/>
      <c r="J122" s="817" t="s">
        <v>660</v>
      </c>
      <c r="K122" s="816" t="s">
        <v>502</v>
      </c>
    </row>
    <row r="123" spans="1:11">
      <c r="A123" s="815" t="s">
        <v>661</v>
      </c>
      <c r="B123" s="815" t="s">
        <v>662</v>
      </c>
      <c r="C123" s="816">
        <v>7009</v>
      </c>
      <c r="D123" s="818">
        <v>40598</v>
      </c>
      <c r="E123" s="819">
        <v>2000250</v>
      </c>
      <c r="F123" s="815" t="s">
        <v>663</v>
      </c>
      <c r="G123" s="815" t="s">
        <v>506</v>
      </c>
      <c r="H123" s="817" t="s">
        <v>500</v>
      </c>
      <c r="I123" s="817"/>
      <c r="J123" s="817" t="s">
        <v>664</v>
      </c>
      <c r="K123" s="816" t="s">
        <v>502</v>
      </c>
    </row>
    <row r="124" spans="1:11">
      <c r="A124" s="815" t="s">
        <v>661</v>
      </c>
      <c r="B124" s="815" t="s">
        <v>665</v>
      </c>
      <c r="C124" s="816">
        <v>7010</v>
      </c>
      <c r="D124" s="818">
        <v>40598</v>
      </c>
      <c r="E124" s="819">
        <v>2000250</v>
      </c>
      <c r="F124" s="815" t="s">
        <v>663</v>
      </c>
      <c r="G124" s="815" t="s">
        <v>506</v>
      </c>
      <c r="H124" s="817" t="s">
        <v>500</v>
      </c>
      <c r="I124" s="817"/>
      <c r="J124" s="817" t="s">
        <v>666</v>
      </c>
      <c r="K124" s="816" t="s">
        <v>502</v>
      </c>
    </row>
    <row r="125" spans="1:11">
      <c r="A125" s="815" t="s">
        <v>661</v>
      </c>
      <c r="B125" s="815" t="s">
        <v>667</v>
      </c>
      <c r="C125" s="816">
        <v>7011</v>
      </c>
      <c r="D125" s="818">
        <v>40598</v>
      </c>
      <c r="E125" s="819">
        <v>2060000</v>
      </c>
      <c r="F125" s="815" t="s">
        <v>663</v>
      </c>
      <c r="G125" s="815" t="s">
        <v>506</v>
      </c>
      <c r="H125" s="817" t="s">
        <v>500</v>
      </c>
      <c r="I125" s="817"/>
      <c r="J125" s="817" t="s">
        <v>668</v>
      </c>
      <c r="K125" s="816" t="s">
        <v>502</v>
      </c>
    </row>
    <row r="126" spans="1:11">
      <c r="A126" s="815" t="s">
        <v>661</v>
      </c>
      <c r="B126" s="815" t="s">
        <v>669</v>
      </c>
      <c r="C126" s="816">
        <v>7012</v>
      </c>
      <c r="D126" s="818">
        <v>40598</v>
      </c>
      <c r="E126" s="819">
        <v>2060000</v>
      </c>
      <c r="F126" s="815" t="s">
        <v>663</v>
      </c>
      <c r="G126" s="815" t="s">
        <v>506</v>
      </c>
      <c r="H126" s="817" t="s">
        <v>500</v>
      </c>
      <c r="I126" s="817"/>
      <c r="J126" s="817" t="s">
        <v>670</v>
      </c>
      <c r="K126" s="816" t="s">
        <v>502</v>
      </c>
    </row>
    <row r="127" spans="1:11">
      <c r="A127" s="815" t="s">
        <v>661</v>
      </c>
      <c r="B127" s="815" t="s">
        <v>657</v>
      </c>
      <c r="C127" s="816">
        <v>7013</v>
      </c>
      <c r="D127" s="818">
        <v>40598</v>
      </c>
      <c r="E127" s="819">
        <v>2060000</v>
      </c>
      <c r="F127" s="815" t="s">
        <v>663</v>
      </c>
      <c r="G127" s="815" t="s">
        <v>506</v>
      </c>
      <c r="H127" s="817" t="s">
        <v>500</v>
      </c>
      <c r="I127" s="817"/>
      <c r="J127" s="817" t="s">
        <v>671</v>
      </c>
      <c r="K127" s="816" t="s">
        <v>502</v>
      </c>
    </row>
    <row r="128" spans="1:11">
      <c r="A128" s="815" t="s">
        <v>661</v>
      </c>
      <c r="B128" s="815" t="s">
        <v>601</v>
      </c>
      <c r="C128" s="816">
        <v>7014</v>
      </c>
      <c r="D128" s="818">
        <v>40598</v>
      </c>
      <c r="E128" s="819">
        <v>2060000</v>
      </c>
      <c r="F128" s="815" t="s">
        <v>663</v>
      </c>
      <c r="G128" s="815" t="s">
        <v>506</v>
      </c>
      <c r="H128" s="817" t="s">
        <v>500</v>
      </c>
      <c r="I128" s="817"/>
      <c r="J128" s="817" t="s">
        <v>672</v>
      </c>
      <c r="K128" s="816" t="s">
        <v>502</v>
      </c>
    </row>
    <row r="129" spans="1:11">
      <c r="A129" s="815" t="s">
        <v>661</v>
      </c>
      <c r="B129" s="815" t="s">
        <v>673</v>
      </c>
      <c r="C129" s="816">
        <v>7015</v>
      </c>
      <c r="D129" s="818">
        <v>40598</v>
      </c>
      <c r="E129" s="819">
        <v>2060000</v>
      </c>
      <c r="F129" s="815" t="s">
        <v>663</v>
      </c>
      <c r="G129" s="815" t="s">
        <v>506</v>
      </c>
      <c r="H129" s="817" t="s">
        <v>500</v>
      </c>
      <c r="I129" s="817"/>
      <c r="J129" s="817" t="s">
        <v>674</v>
      </c>
      <c r="K129" s="816" t="s">
        <v>502</v>
      </c>
    </row>
    <row r="130" spans="1:11">
      <c r="A130" s="815" t="s">
        <v>661</v>
      </c>
      <c r="B130" s="815" t="s">
        <v>601</v>
      </c>
      <c r="C130" s="816">
        <v>7016</v>
      </c>
      <c r="D130" s="818">
        <v>40598</v>
      </c>
      <c r="E130" s="819">
        <v>2060000</v>
      </c>
      <c r="F130" s="815" t="s">
        <v>663</v>
      </c>
      <c r="G130" s="815" t="s">
        <v>506</v>
      </c>
      <c r="H130" s="817" t="s">
        <v>500</v>
      </c>
      <c r="I130" s="817"/>
      <c r="J130" s="817" t="s">
        <v>675</v>
      </c>
      <c r="K130" s="816" t="s">
        <v>502</v>
      </c>
    </row>
    <row r="131" spans="1:11">
      <c r="A131" s="815" t="s">
        <v>661</v>
      </c>
      <c r="B131" s="815" t="s">
        <v>676</v>
      </c>
      <c r="C131" s="816">
        <v>7017</v>
      </c>
      <c r="D131" s="818">
        <v>40598</v>
      </c>
      <c r="E131" s="819">
        <v>2060000</v>
      </c>
      <c r="F131" s="815" t="s">
        <v>663</v>
      </c>
      <c r="G131" s="815" t="s">
        <v>506</v>
      </c>
      <c r="H131" s="817" t="s">
        <v>500</v>
      </c>
      <c r="I131" s="817"/>
      <c r="J131" s="817" t="s">
        <v>677</v>
      </c>
      <c r="K131" s="816" t="s">
        <v>502</v>
      </c>
    </row>
    <row r="132" spans="1:11">
      <c r="A132" s="815" t="s">
        <v>661</v>
      </c>
      <c r="B132" s="815" t="s">
        <v>601</v>
      </c>
      <c r="C132" s="816">
        <v>7018</v>
      </c>
      <c r="D132" s="818">
        <v>40598</v>
      </c>
      <c r="E132" s="819">
        <v>2060000</v>
      </c>
      <c r="F132" s="815" t="s">
        <v>663</v>
      </c>
      <c r="G132" s="815" t="s">
        <v>506</v>
      </c>
      <c r="H132" s="817" t="s">
        <v>500</v>
      </c>
      <c r="I132" s="817"/>
      <c r="J132" s="817" t="s">
        <v>678</v>
      </c>
      <c r="K132" s="816" t="s">
        <v>502</v>
      </c>
    </row>
    <row r="133" spans="1:11">
      <c r="A133" s="815" t="s">
        <v>661</v>
      </c>
      <c r="B133" s="815" t="s">
        <v>673</v>
      </c>
      <c r="C133" s="816">
        <v>7019</v>
      </c>
      <c r="D133" s="818">
        <v>40598</v>
      </c>
      <c r="E133" s="819">
        <v>2060000</v>
      </c>
      <c r="F133" s="815" t="s">
        <v>663</v>
      </c>
      <c r="G133" s="815" t="s">
        <v>506</v>
      </c>
      <c r="H133" s="817" t="s">
        <v>500</v>
      </c>
      <c r="I133" s="817"/>
      <c r="J133" s="817" t="s">
        <v>679</v>
      </c>
      <c r="K133" s="816" t="s">
        <v>502</v>
      </c>
    </row>
    <row r="134" spans="1:11">
      <c r="A134" s="815" t="s">
        <v>661</v>
      </c>
      <c r="B134" s="815" t="s">
        <v>657</v>
      </c>
      <c r="C134" s="816">
        <v>7020</v>
      </c>
      <c r="D134" s="818">
        <v>40598</v>
      </c>
      <c r="E134" s="819">
        <v>2060000</v>
      </c>
      <c r="F134" s="815" t="s">
        <v>663</v>
      </c>
      <c r="G134" s="815" t="s">
        <v>506</v>
      </c>
      <c r="H134" s="817" t="s">
        <v>500</v>
      </c>
      <c r="I134" s="817"/>
      <c r="J134" s="817" t="s">
        <v>680</v>
      </c>
      <c r="K134" s="816" t="s">
        <v>502</v>
      </c>
    </row>
    <row r="135" spans="1:11">
      <c r="A135" s="815" t="s">
        <v>661</v>
      </c>
      <c r="B135" s="815" t="s">
        <v>681</v>
      </c>
      <c r="C135" s="816">
        <v>7021</v>
      </c>
      <c r="D135" s="818">
        <v>40598</v>
      </c>
      <c r="E135" s="819">
        <v>2060000</v>
      </c>
      <c r="F135" s="815" t="s">
        <v>663</v>
      </c>
      <c r="G135" s="815" t="s">
        <v>506</v>
      </c>
      <c r="H135" s="817" t="s">
        <v>500</v>
      </c>
      <c r="I135" s="817"/>
      <c r="J135" s="817" t="s">
        <v>682</v>
      </c>
      <c r="K135" s="816" t="s">
        <v>502</v>
      </c>
    </row>
    <row r="136" spans="1:11">
      <c r="A136" s="815" t="s">
        <v>661</v>
      </c>
      <c r="B136" s="815" t="s">
        <v>683</v>
      </c>
      <c r="C136" s="816">
        <v>7022</v>
      </c>
      <c r="D136" s="818">
        <v>40598</v>
      </c>
      <c r="E136" s="819">
        <v>2060000</v>
      </c>
      <c r="F136" s="815" t="s">
        <v>663</v>
      </c>
      <c r="G136" s="815" t="s">
        <v>506</v>
      </c>
      <c r="H136" s="817" t="s">
        <v>500</v>
      </c>
      <c r="I136" s="817"/>
      <c r="J136" s="817" t="s">
        <v>684</v>
      </c>
      <c r="K136" s="816" t="s">
        <v>502</v>
      </c>
    </row>
    <row r="137" spans="1:11">
      <c r="A137" s="815" t="s">
        <v>661</v>
      </c>
      <c r="B137" s="815" t="s">
        <v>657</v>
      </c>
      <c r="C137" s="816">
        <v>7023</v>
      </c>
      <c r="D137" s="818">
        <v>40598</v>
      </c>
      <c r="E137" s="819">
        <v>2060000</v>
      </c>
      <c r="F137" s="815" t="s">
        <v>663</v>
      </c>
      <c r="G137" s="815" t="s">
        <v>506</v>
      </c>
      <c r="H137" s="817" t="s">
        <v>500</v>
      </c>
      <c r="I137" s="817"/>
      <c r="J137" s="817" t="s">
        <v>685</v>
      </c>
      <c r="K137" s="816" t="s">
        <v>502</v>
      </c>
    </row>
    <row r="138" spans="1:11">
      <c r="A138" s="815" t="s">
        <v>661</v>
      </c>
      <c r="B138" s="815" t="s">
        <v>681</v>
      </c>
      <c r="C138" s="816">
        <v>7700</v>
      </c>
      <c r="D138" s="818">
        <v>40752</v>
      </c>
      <c r="E138" s="819">
        <v>1900000</v>
      </c>
      <c r="F138" s="815" t="s">
        <v>663</v>
      </c>
      <c r="G138" s="815" t="s">
        <v>506</v>
      </c>
      <c r="H138" s="817" t="s">
        <v>500</v>
      </c>
      <c r="I138" s="817"/>
      <c r="J138" s="817" t="s">
        <v>686</v>
      </c>
      <c r="K138" s="816" t="s">
        <v>502</v>
      </c>
    </row>
    <row r="139" spans="1:11">
      <c r="A139" s="815" t="s">
        <v>661</v>
      </c>
      <c r="B139" s="815" t="s">
        <v>601</v>
      </c>
      <c r="C139" s="816">
        <v>7735</v>
      </c>
      <c r="D139" s="818">
        <v>40693</v>
      </c>
      <c r="E139" s="819">
        <v>2060000</v>
      </c>
      <c r="F139" s="815" t="s">
        <v>663</v>
      </c>
      <c r="G139" s="815" t="s">
        <v>506</v>
      </c>
      <c r="H139" s="817" t="s">
        <v>500</v>
      </c>
      <c r="I139" s="817"/>
      <c r="J139" s="817" t="s">
        <v>687</v>
      </c>
      <c r="K139" s="816" t="s">
        <v>502</v>
      </c>
    </row>
    <row r="140" spans="1:11">
      <c r="A140" s="815" t="s">
        <v>661</v>
      </c>
      <c r="B140" s="815" t="s">
        <v>601</v>
      </c>
      <c r="C140" s="816">
        <v>7736</v>
      </c>
      <c r="D140" s="818">
        <v>40693</v>
      </c>
      <c r="E140" s="819">
        <v>2060000</v>
      </c>
      <c r="F140" s="815" t="s">
        <v>663</v>
      </c>
      <c r="G140" s="815" t="s">
        <v>506</v>
      </c>
      <c r="H140" s="817" t="s">
        <v>500</v>
      </c>
      <c r="I140" s="817"/>
      <c r="J140" s="817" t="s">
        <v>688</v>
      </c>
      <c r="K140" s="816" t="s">
        <v>502</v>
      </c>
    </row>
    <row r="141" spans="1:11">
      <c r="A141" s="815" t="s">
        <v>661</v>
      </c>
      <c r="B141" s="815" t="s">
        <v>601</v>
      </c>
      <c r="C141" s="816">
        <v>7737</v>
      </c>
      <c r="D141" s="818">
        <v>40693</v>
      </c>
      <c r="E141" s="819">
        <v>2060000</v>
      </c>
      <c r="F141" s="815" t="s">
        <v>663</v>
      </c>
      <c r="G141" s="815" t="s">
        <v>506</v>
      </c>
      <c r="H141" s="817" t="s">
        <v>500</v>
      </c>
      <c r="I141" s="817"/>
      <c r="J141" s="817" t="s">
        <v>689</v>
      </c>
      <c r="K141" s="816" t="s">
        <v>502</v>
      </c>
    </row>
    <row r="142" spans="1:11">
      <c r="A142" s="815" t="s">
        <v>661</v>
      </c>
      <c r="B142" s="815" t="s">
        <v>601</v>
      </c>
      <c r="C142" s="816">
        <v>7738</v>
      </c>
      <c r="D142" s="818">
        <v>40693</v>
      </c>
      <c r="E142" s="819">
        <v>2060000</v>
      </c>
      <c r="F142" s="815" t="s">
        <v>663</v>
      </c>
      <c r="G142" s="815" t="s">
        <v>506</v>
      </c>
      <c r="H142" s="817" t="s">
        <v>500</v>
      </c>
      <c r="I142" s="817"/>
      <c r="J142" s="817" t="s">
        <v>690</v>
      </c>
      <c r="K142" s="816" t="s">
        <v>502</v>
      </c>
    </row>
    <row r="143" spans="1:11">
      <c r="A143" s="815" t="s">
        <v>661</v>
      </c>
      <c r="B143" s="815" t="s">
        <v>657</v>
      </c>
      <c r="C143" s="816">
        <v>7739</v>
      </c>
      <c r="D143" s="818">
        <v>40693</v>
      </c>
      <c r="E143" s="819">
        <v>2060000</v>
      </c>
      <c r="F143" s="815" t="s">
        <v>663</v>
      </c>
      <c r="G143" s="815" t="s">
        <v>506</v>
      </c>
      <c r="H143" s="817" t="s">
        <v>500</v>
      </c>
      <c r="I143" s="817"/>
      <c r="J143" s="817" t="s">
        <v>691</v>
      </c>
      <c r="K143" s="816" t="s">
        <v>502</v>
      </c>
    </row>
    <row r="144" spans="1:11">
      <c r="A144" s="815" t="s">
        <v>661</v>
      </c>
      <c r="B144" s="815" t="s">
        <v>657</v>
      </c>
      <c r="C144" s="816">
        <v>7740</v>
      </c>
      <c r="D144" s="818">
        <v>40693</v>
      </c>
      <c r="E144" s="819">
        <v>2060000</v>
      </c>
      <c r="F144" s="815" t="s">
        <v>663</v>
      </c>
      <c r="G144" s="815" t="s">
        <v>506</v>
      </c>
      <c r="H144" s="817" t="s">
        <v>500</v>
      </c>
      <c r="I144" s="817"/>
      <c r="J144" s="817" t="s">
        <v>692</v>
      </c>
      <c r="K144" s="816" t="s">
        <v>502</v>
      </c>
    </row>
    <row r="145" spans="1:11">
      <c r="A145" s="815" t="s">
        <v>661</v>
      </c>
      <c r="B145" s="815" t="s">
        <v>693</v>
      </c>
      <c r="C145" s="816">
        <v>8227</v>
      </c>
      <c r="D145" s="818">
        <v>38673</v>
      </c>
      <c r="E145" s="819">
        <v>5312800</v>
      </c>
      <c r="F145" s="815" t="s">
        <v>663</v>
      </c>
      <c r="G145" s="815" t="s">
        <v>506</v>
      </c>
      <c r="H145" s="817" t="s">
        <v>500</v>
      </c>
      <c r="I145" s="817"/>
      <c r="J145" s="817" t="s">
        <v>694</v>
      </c>
      <c r="K145" s="816" t="s">
        <v>502</v>
      </c>
    </row>
    <row r="146" spans="1:11">
      <c r="A146" s="815" t="s">
        <v>661</v>
      </c>
      <c r="B146" s="815" t="s">
        <v>695</v>
      </c>
      <c r="C146" s="816">
        <v>8233</v>
      </c>
      <c r="D146" s="818">
        <v>38673</v>
      </c>
      <c r="E146" s="819">
        <v>5312800</v>
      </c>
      <c r="F146" s="815" t="s">
        <v>663</v>
      </c>
      <c r="G146" s="815" t="s">
        <v>506</v>
      </c>
      <c r="H146" s="817" t="s">
        <v>500</v>
      </c>
      <c r="I146" s="817"/>
      <c r="J146" s="817" t="s">
        <v>696</v>
      </c>
      <c r="K146" s="816" t="s">
        <v>502</v>
      </c>
    </row>
    <row r="147" spans="1:11">
      <c r="A147" s="815" t="s">
        <v>661</v>
      </c>
      <c r="B147" s="815" t="s">
        <v>697</v>
      </c>
      <c r="C147" s="816">
        <v>8235</v>
      </c>
      <c r="D147" s="818">
        <v>38673</v>
      </c>
      <c r="E147" s="819">
        <v>5312800</v>
      </c>
      <c r="F147" s="815" t="s">
        <v>663</v>
      </c>
      <c r="G147" s="815" t="s">
        <v>506</v>
      </c>
      <c r="H147" s="817" t="s">
        <v>500</v>
      </c>
      <c r="I147" s="817"/>
      <c r="J147" s="817" t="s">
        <v>698</v>
      </c>
      <c r="K147" s="816" t="s">
        <v>502</v>
      </c>
    </row>
    <row r="148" spans="1:11">
      <c r="A148" s="815" t="s">
        <v>661</v>
      </c>
      <c r="B148" s="815" t="s">
        <v>699</v>
      </c>
      <c r="C148" s="816">
        <v>10311</v>
      </c>
      <c r="D148" s="818">
        <v>38394</v>
      </c>
      <c r="E148" s="819">
        <v>3982512</v>
      </c>
      <c r="F148" s="815" t="s">
        <v>663</v>
      </c>
      <c r="G148" s="815" t="s">
        <v>499</v>
      </c>
      <c r="H148" s="817" t="s">
        <v>500</v>
      </c>
      <c r="I148" s="817"/>
      <c r="J148" s="817" t="s">
        <v>700</v>
      </c>
      <c r="K148" s="816" t="s">
        <v>502</v>
      </c>
    </row>
    <row r="149" spans="1:11">
      <c r="A149" s="815" t="s">
        <v>661</v>
      </c>
      <c r="B149" s="815" t="s">
        <v>633</v>
      </c>
      <c r="C149" s="816">
        <v>10313</v>
      </c>
      <c r="D149" s="818">
        <v>38394</v>
      </c>
      <c r="E149" s="819">
        <v>3982512</v>
      </c>
      <c r="F149" s="815" t="s">
        <v>663</v>
      </c>
      <c r="G149" s="815" t="s">
        <v>499</v>
      </c>
      <c r="H149" s="817" t="s">
        <v>500</v>
      </c>
      <c r="I149" s="817"/>
      <c r="J149" s="817" t="s">
        <v>701</v>
      </c>
      <c r="K149" s="816" t="s">
        <v>502</v>
      </c>
    </row>
    <row r="150" spans="1:11">
      <c r="A150" s="815" t="s">
        <v>661</v>
      </c>
      <c r="B150" s="815" t="s">
        <v>702</v>
      </c>
      <c r="C150" s="816">
        <v>10317</v>
      </c>
      <c r="D150" s="818">
        <v>38394</v>
      </c>
      <c r="E150" s="819">
        <v>3982512</v>
      </c>
      <c r="F150" s="815" t="s">
        <v>663</v>
      </c>
      <c r="G150" s="815" t="s">
        <v>499</v>
      </c>
      <c r="H150" s="817" t="s">
        <v>500</v>
      </c>
      <c r="I150" s="817"/>
      <c r="J150" s="817" t="s">
        <v>703</v>
      </c>
      <c r="K150" s="816" t="s">
        <v>502</v>
      </c>
    </row>
    <row r="151" spans="1:11">
      <c r="A151" s="815" t="s">
        <v>661</v>
      </c>
      <c r="B151" s="815" t="s">
        <v>704</v>
      </c>
      <c r="C151" s="816">
        <v>10361</v>
      </c>
      <c r="D151" s="818">
        <v>38981</v>
      </c>
      <c r="E151" s="819">
        <v>6109186</v>
      </c>
      <c r="F151" s="815" t="s">
        <v>663</v>
      </c>
      <c r="G151" s="815" t="s">
        <v>506</v>
      </c>
      <c r="H151" s="817" t="s">
        <v>500</v>
      </c>
      <c r="I151" s="817"/>
      <c r="J151" s="817" t="s">
        <v>705</v>
      </c>
      <c r="K151" s="816" t="s">
        <v>502</v>
      </c>
    </row>
    <row r="152" spans="1:11">
      <c r="A152" s="815" t="s">
        <v>661</v>
      </c>
      <c r="B152" s="815" t="s">
        <v>601</v>
      </c>
      <c r="C152" s="816">
        <v>10362</v>
      </c>
      <c r="D152" s="818">
        <v>38981</v>
      </c>
      <c r="E152" s="819">
        <v>6109186</v>
      </c>
      <c r="F152" s="815" t="s">
        <v>663</v>
      </c>
      <c r="G152" s="815" t="s">
        <v>506</v>
      </c>
      <c r="H152" s="817" t="s">
        <v>500</v>
      </c>
      <c r="I152" s="817"/>
      <c r="J152" s="817" t="s">
        <v>706</v>
      </c>
      <c r="K152" s="816" t="s">
        <v>502</v>
      </c>
    </row>
    <row r="153" spans="1:11">
      <c r="A153" s="815" t="s">
        <v>661</v>
      </c>
      <c r="B153" s="815" t="s">
        <v>707</v>
      </c>
      <c r="C153" s="816">
        <v>10367</v>
      </c>
      <c r="D153" s="818">
        <v>38981</v>
      </c>
      <c r="E153" s="819">
        <v>7406482</v>
      </c>
      <c r="F153" s="815" t="s">
        <v>663</v>
      </c>
      <c r="G153" s="815" t="s">
        <v>506</v>
      </c>
      <c r="H153" s="817" t="s">
        <v>500</v>
      </c>
      <c r="I153" s="817"/>
      <c r="J153" s="817" t="s">
        <v>708</v>
      </c>
      <c r="K153" s="816" t="s">
        <v>502</v>
      </c>
    </row>
    <row r="154" spans="1:11">
      <c r="A154" s="815" t="s">
        <v>661</v>
      </c>
      <c r="B154" s="815" t="s">
        <v>709</v>
      </c>
      <c r="C154" s="816">
        <v>120736126</v>
      </c>
      <c r="D154" s="818">
        <v>40940</v>
      </c>
      <c r="E154" s="819">
        <v>5208000</v>
      </c>
      <c r="F154" s="815" t="s">
        <v>663</v>
      </c>
      <c r="G154" s="815" t="s">
        <v>506</v>
      </c>
      <c r="H154" s="817" t="s">
        <v>500</v>
      </c>
      <c r="I154" s="817"/>
      <c r="J154" s="817" t="s">
        <v>710</v>
      </c>
      <c r="K154" s="816" t="s">
        <v>502</v>
      </c>
    </row>
    <row r="155" spans="1:11">
      <c r="A155" s="815" t="s">
        <v>661</v>
      </c>
      <c r="B155" s="815" t="s">
        <v>699</v>
      </c>
      <c r="C155" s="816">
        <v>120736553</v>
      </c>
      <c r="D155" s="818">
        <v>41334</v>
      </c>
      <c r="E155" s="819">
        <v>880000</v>
      </c>
      <c r="F155" s="815" t="s">
        <v>663</v>
      </c>
      <c r="G155" s="815" t="s">
        <v>499</v>
      </c>
      <c r="H155" s="817" t="s">
        <v>529</v>
      </c>
      <c r="I155" s="817"/>
      <c r="J155" s="817" t="s">
        <v>711</v>
      </c>
      <c r="K155" s="816" t="s">
        <v>502</v>
      </c>
    </row>
    <row r="156" spans="1:11">
      <c r="A156" s="815" t="s">
        <v>661</v>
      </c>
      <c r="B156" s="815" t="s">
        <v>712</v>
      </c>
      <c r="C156" s="816">
        <v>120737590</v>
      </c>
      <c r="D156" s="818">
        <v>42719</v>
      </c>
      <c r="E156" s="819">
        <v>4112179</v>
      </c>
      <c r="F156" s="815" t="s">
        <v>663</v>
      </c>
      <c r="G156" s="815" t="s">
        <v>506</v>
      </c>
      <c r="H156" s="817" t="s">
        <v>500</v>
      </c>
      <c r="I156" s="817"/>
      <c r="J156" s="817" t="s">
        <v>713</v>
      </c>
      <c r="K156" s="816" t="s">
        <v>502</v>
      </c>
    </row>
    <row r="157" spans="1:11">
      <c r="A157" s="815" t="s">
        <v>661</v>
      </c>
      <c r="B157" s="815" t="s">
        <v>714</v>
      </c>
      <c r="C157" s="816">
        <v>120737591</v>
      </c>
      <c r="D157" s="818">
        <v>42719</v>
      </c>
      <c r="E157" s="819">
        <v>3769499</v>
      </c>
      <c r="F157" s="815" t="s">
        <v>663</v>
      </c>
      <c r="G157" s="815" t="s">
        <v>506</v>
      </c>
      <c r="H157" s="817" t="s">
        <v>500</v>
      </c>
      <c r="I157" s="817"/>
      <c r="J157" s="817" t="s">
        <v>715</v>
      </c>
      <c r="K157" s="816" t="s">
        <v>502</v>
      </c>
    </row>
    <row r="158" spans="1:11">
      <c r="A158" s="815" t="s">
        <v>661</v>
      </c>
      <c r="B158" s="815" t="s">
        <v>716</v>
      </c>
      <c r="C158" s="816">
        <v>120737592</v>
      </c>
      <c r="D158" s="818">
        <v>42719</v>
      </c>
      <c r="E158" s="819">
        <v>3700963</v>
      </c>
      <c r="F158" s="815" t="s">
        <v>663</v>
      </c>
      <c r="G158" s="815" t="s">
        <v>506</v>
      </c>
      <c r="H158" s="817" t="s">
        <v>500</v>
      </c>
      <c r="I158" s="817"/>
      <c r="J158" s="817" t="s">
        <v>717</v>
      </c>
      <c r="K158" s="816" t="s">
        <v>502</v>
      </c>
    </row>
    <row r="159" spans="1:11">
      <c r="A159" s="815" t="s">
        <v>661</v>
      </c>
      <c r="B159" s="815" t="s">
        <v>718</v>
      </c>
      <c r="C159" s="816">
        <v>120737593</v>
      </c>
      <c r="D159" s="818">
        <v>42719</v>
      </c>
      <c r="E159" s="819">
        <v>3495355</v>
      </c>
      <c r="F159" s="815" t="s">
        <v>663</v>
      </c>
      <c r="G159" s="815" t="s">
        <v>506</v>
      </c>
      <c r="H159" s="817" t="s">
        <v>500</v>
      </c>
      <c r="I159" s="817"/>
      <c r="J159" s="817" t="s">
        <v>719</v>
      </c>
      <c r="K159" s="816" t="s">
        <v>502</v>
      </c>
    </row>
    <row r="160" spans="1:11">
      <c r="A160" s="815" t="s">
        <v>661</v>
      </c>
      <c r="B160" s="815" t="s">
        <v>657</v>
      </c>
      <c r="C160" s="816">
        <v>120737594</v>
      </c>
      <c r="D160" s="818">
        <v>42719</v>
      </c>
      <c r="E160" s="819">
        <v>3700963</v>
      </c>
      <c r="F160" s="815" t="s">
        <v>663</v>
      </c>
      <c r="G160" s="815" t="s">
        <v>506</v>
      </c>
      <c r="H160" s="817" t="s">
        <v>500</v>
      </c>
      <c r="I160" s="817"/>
      <c r="J160" s="817" t="s">
        <v>720</v>
      </c>
      <c r="K160" s="816" t="s">
        <v>502</v>
      </c>
    </row>
    <row r="161" spans="1:11">
      <c r="A161" s="815" t="s">
        <v>661</v>
      </c>
      <c r="B161" s="815" t="s">
        <v>721</v>
      </c>
      <c r="C161" s="816">
        <v>120737595</v>
      </c>
      <c r="D161" s="818">
        <v>42719</v>
      </c>
      <c r="E161" s="819">
        <v>3426819</v>
      </c>
      <c r="F161" s="815" t="s">
        <v>663</v>
      </c>
      <c r="G161" s="815" t="s">
        <v>506</v>
      </c>
      <c r="H161" s="817" t="s">
        <v>500</v>
      </c>
      <c r="I161" s="817"/>
      <c r="J161" s="817" t="s">
        <v>722</v>
      </c>
      <c r="K161" s="816" t="s">
        <v>502</v>
      </c>
    </row>
    <row r="162" spans="1:11">
      <c r="A162" s="815" t="s">
        <v>661</v>
      </c>
      <c r="B162" s="815" t="s">
        <v>723</v>
      </c>
      <c r="C162" s="816">
        <v>120737596</v>
      </c>
      <c r="D162" s="818">
        <v>42719</v>
      </c>
      <c r="E162" s="819">
        <v>3700963</v>
      </c>
      <c r="F162" s="815" t="s">
        <v>663</v>
      </c>
      <c r="G162" s="815" t="s">
        <v>506</v>
      </c>
      <c r="H162" s="817" t="s">
        <v>500</v>
      </c>
      <c r="I162" s="817"/>
      <c r="J162" s="817" t="s">
        <v>724</v>
      </c>
      <c r="K162" s="816" t="s">
        <v>502</v>
      </c>
    </row>
    <row r="163" spans="1:11">
      <c r="A163" s="815" t="s">
        <v>661</v>
      </c>
      <c r="B163" s="815" t="s">
        <v>657</v>
      </c>
      <c r="C163" s="816">
        <v>120737597</v>
      </c>
      <c r="D163" s="818">
        <v>42719</v>
      </c>
      <c r="E163" s="819">
        <v>3495355</v>
      </c>
      <c r="F163" s="815" t="s">
        <v>663</v>
      </c>
      <c r="G163" s="815" t="s">
        <v>506</v>
      </c>
      <c r="H163" s="817" t="s">
        <v>500</v>
      </c>
      <c r="I163" s="817"/>
      <c r="J163" s="817" t="s">
        <v>725</v>
      </c>
      <c r="K163" s="816" t="s">
        <v>502</v>
      </c>
    </row>
    <row r="164" spans="1:11">
      <c r="A164" s="815" t="s">
        <v>661</v>
      </c>
      <c r="B164" s="815" t="s">
        <v>726</v>
      </c>
      <c r="C164" s="816">
        <v>120737598</v>
      </c>
      <c r="D164" s="818">
        <v>42719</v>
      </c>
      <c r="E164" s="819">
        <v>3769499</v>
      </c>
      <c r="F164" s="815" t="s">
        <v>663</v>
      </c>
      <c r="G164" s="815" t="s">
        <v>506</v>
      </c>
      <c r="H164" s="817" t="s">
        <v>500</v>
      </c>
      <c r="I164" s="817"/>
      <c r="J164" s="817" t="s">
        <v>727</v>
      </c>
      <c r="K164" s="816" t="s">
        <v>502</v>
      </c>
    </row>
    <row r="165" spans="1:11">
      <c r="A165" s="815" t="s">
        <v>661</v>
      </c>
      <c r="B165" s="815" t="s">
        <v>728</v>
      </c>
      <c r="C165" s="816">
        <v>120737599</v>
      </c>
      <c r="D165" s="818">
        <v>42719</v>
      </c>
      <c r="E165" s="819">
        <v>3495355</v>
      </c>
      <c r="F165" s="815" t="s">
        <v>663</v>
      </c>
      <c r="G165" s="815" t="s">
        <v>506</v>
      </c>
      <c r="H165" s="817" t="s">
        <v>500</v>
      </c>
      <c r="I165" s="817"/>
      <c r="J165" s="817" t="s">
        <v>729</v>
      </c>
      <c r="K165" s="816" t="s">
        <v>502</v>
      </c>
    </row>
    <row r="166" spans="1:11">
      <c r="A166" s="815" t="s">
        <v>661</v>
      </c>
      <c r="B166" s="815" t="s">
        <v>709</v>
      </c>
      <c r="C166" s="816">
        <v>120737600</v>
      </c>
      <c r="D166" s="818">
        <v>42719</v>
      </c>
      <c r="E166" s="819">
        <v>3700963</v>
      </c>
      <c r="F166" s="815" t="s">
        <v>663</v>
      </c>
      <c r="G166" s="815" t="s">
        <v>506</v>
      </c>
      <c r="H166" s="817" t="s">
        <v>500</v>
      </c>
      <c r="I166" s="817"/>
      <c r="J166" s="817" t="s">
        <v>730</v>
      </c>
      <c r="K166" s="816" t="s">
        <v>502</v>
      </c>
    </row>
    <row r="167" spans="1:11">
      <c r="A167" s="815" t="s">
        <v>661</v>
      </c>
      <c r="B167" s="815" t="s">
        <v>731</v>
      </c>
      <c r="C167" s="816">
        <v>120737601</v>
      </c>
      <c r="D167" s="818">
        <v>42719</v>
      </c>
      <c r="E167" s="819">
        <v>3769499</v>
      </c>
      <c r="F167" s="815" t="s">
        <v>663</v>
      </c>
      <c r="G167" s="815" t="s">
        <v>506</v>
      </c>
      <c r="H167" s="817" t="s">
        <v>500</v>
      </c>
      <c r="I167" s="817"/>
      <c r="J167" s="817" t="s">
        <v>732</v>
      </c>
      <c r="K167" s="816" t="s">
        <v>502</v>
      </c>
    </row>
    <row r="168" spans="1:11">
      <c r="A168" s="815" t="s">
        <v>661</v>
      </c>
      <c r="B168" s="815" t="s">
        <v>657</v>
      </c>
      <c r="C168" s="816">
        <v>120737602</v>
      </c>
      <c r="D168" s="818">
        <v>42719</v>
      </c>
      <c r="E168" s="819">
        <v>3358283</v>
      </c>
      <c r="F168" s="815" t="s">
        <v>663</v>
      </c>
      <c r="G168" s="815" t="s">
        <v>506</v>
      </c>
      <c r="H168" s="817" t="s">
        <v>500</v>
      </c>
      <c r="I168" s="817"/>
      <c r="J168" s="817" t="s">
        <v>733</v>
      </c>
      <c r="K168" s="816" t="s">
        <v>502</v>
      </c>
    </row>
    <row r="169" spans="1:11">
      <c r="A169" s="815" t="s">
        <v>661</v>
      </c>
      <c r="B169" s="815" t="s">
        <v>601</v>
      </c>
      <c r="C169" s="816">
        <v>120737603</v>
      </c>
      <c r="D169" s="818">
        <v>42719</v>
      </c>
      <c r="E169" s="819">
        <v>3495355</v>
      </c>
      <c r="F169" s="815" t="s">
        <v>663</v>
      </c>
      <c r="G169" s="815" t="s">
        <v>506</v>
      </c>
      <c r="H169" s="817" t="s">
        <v>500</v>
      </c>
      <c r="I169" s="817"/>
      <c r="J169" s="817" t="s">
        <v>734</v>
      </c>
      <c r="K169" s="816" t="s">
        <v>502</v>
      </c>
    </row>
    <row r="170" spans="1:11">
      <c r="A170" s="815" t="s">
        <v>661</v>
      </c>
      <c r="B170" s="815" t="s">
        <v>735</v>
      </c>
      <c r="C170" s="816">
        <v>120737604</v>
      </c>
      <c r="D170" s="818">
        <v>42719</v>
      </c>
      <c r="E170" s="819">
        <v>3358283</v>
      </c>
      <c r="F170" s="815" t="s">
        <v>663</v>
      </c>
      <c r="G170" s="815" t="s">
        <v>506</v>
      </c>
      <c r="H170" s="817" t="s">
        <v>500</v>
      </c>
      <c r="I170" s="817"/>
      <c r="J170" s="817" t="s">
        <v>736</v>
      </c>
      <c r="K170" s="816" t="s">
        <v>502</v>
      </c>
    </row>
    <row r="171" spans="1:11">
      <c r="A171" s="815" t="s">
        <v>661</v>
      </c>
      <c r="B171" s="815" t="s">
        <v>554</v>
      </c>
      <c r="C171" s="816">
        <v>120737605</v>
      </c>
      <c r="D171" s="818">
        <v>42719</v>
      </c>
      <c r="E171" s="819">
        <v>3700963</v>
      </c>
      <c r="F171" s="815" t="s">
        <v>663</v>
      </c>
      <c r="G171" s="815" t="s">
        <v>506</v>
      </c>
      <c r="H171" s="817" t="s">
        <v>500</v>
      </c>
      <c r="I171" s="817"/>
      <c r="J171" s="817" t="s">
        <v>737</v>
      </c>
      <c r="K171" s="816" t="s">
        <v>502</v>
      </c>
    </row>
    <row r="172" spans="1:11">
      <c r="A172" s="815" t="s">
        <v>661</v>
      </c>
      <c r="B172" s="815" t="s">
        <v>641</v>
      </c>
      <c r="C172" s="816">
        <v>120737606</v>
      </c>
      <c r="D172" s="818">
        <v>42719</v>
      </c>
      <c r="E172" s="819">
        <v>4112179</v>
      </c>
      <c r="F172" s="815" t="s">
        <v>663</v>
      </c>
      <c r="G172" s="815" t="s">
        <v>506</v>
      </c>
      <c r="H172" s="817" t="s">
        <v>500</v>
      </c>
      <c r="I172" s="817"/>
      <c r="J172" s="817" t="s">
        <v>738</v>
      </c>
      <c r="K172" s="816" t="s">
        <v>502</v>
      </c>
    </row>
    <row r="173" spans="1:11">
      <c r="A173" s="815" t="s">
        <v>661</v>
      </c>
      <c r="B173" s="815" t="s">
        <v>728</v>
      </c>
      <c r="C173" s="816">
        <v>120737607</v>
      </c>
      <c r="D173" s="818">
        <v>42719</v>
      </c>
      <c r="E173" s="819">
        <v>3495355</v>
      </c>
      <c r="F173" s="815" t="s">
        <v>663</v>
      </c>
      <c r="G173" s="815" t="s">
        <v>506</v>
      </c>
      <c r="H173" s="817" t="s">
        <v>500</v>
      </c>
      <c r="I173" s="817"/>
      <c r="J173" s="817" t="s">
        <v>739</v>
      </c>
      <c r="K173" s="816" t="s">
        <v>502</v>
      </c>
    </row>
    <row r="174" spans="1:11">
      <c r="A174" s="815" t="s">
        <v>661</v>
      </c>
      <c r="B174" s="815" t="s">
        <v>657</v>
      </c>
      <c r="C174" s="816">
        <v>120737608</v>
      </c>
      <c r="D174" s="818">
        <v>42719</v>
      </c>
      <c r="E174" s="819">
        <v>3495355</v>
      </c>
      <c r="F174" s="815" t="s">
        <v>663</v>
      </c>
      <c r="G174" s="815" t="s">
        <v>506</v>
      </c>
      <c r="H174" s="817" t="s">
        <v>500</v>
      </c>
      <c r="I174" s="817"/>
      <c r="J174" s="817" t="s">
        <v>740</v>
      </c>
      <c r="K174" s="816" t="s">
        <v>502</v>
      </c>
    </row>
    <row r="175" spans="1:11">
      <c r="A175" s="815" t="s">
        <v>661</v>
      </c>
      <c r="B175" s="815" t="s">
        <v>601</v>
      </c>
      <c r="C175" s="816">
        <v>120737609</v>
      </c>
      <c r="D175" s="818">
        <v>42719</v>
      </c>
      <c r="E175" s="819">
        <v>3495355</v>
      </c>
      <c r="F175" s="815" t="s">
        <v>663</v>
      </c>
      <c r="G175" s="815" t="s">
        <v>506</v>
      </c>
      <c r="H175" s="817" t="s">
        <v>500</v>
      </c>
      <c r="I175" s="817"/>
      <c r="J175" s="817" t="s">
        <v>741</v>
      </c>
      <c r="K175" s="816" t="s">
        <v>502</v>
      </c>
    </row>
    <row r="176" spans="1:11">
      <c r="A176" s="815" t="s">
        <v>661</v>
      </c>
      <c r="B176" s="815" t="s">
        <v>673</v>
      </c>
      <c r="C176" s="816">
        <v>120737610</v>
      </c>
      <c r="D176" s="818">
        <v>42719</v>
      </c>
      <c r="E176" s="819">
        <v>3769499</v>
      </c>
      <c r="F176" s="815" t="s">
        <v>663</v>
      </c>
      <c r="G176" s="815" t="s">
        <v>506</v>
      </c>
      <c r="H176" s="817" t="s">
        <v>500</v>
      </c>
      <c r="I176" s="817"/>
      <c r="J176" s="817" t="s">
        <v>742</v>
      </c>
      <c r="K176" s="816" t="s">
        <v>502</v>
      </c>
    </row>
    <row r="177" spans="1:11">
      <c r="A177" s="815" t="s">
        <v>661</v>
      </c>
      <c r="B177" s="815" t="s">
        <v>641</v>
      </c>
      <c r="C177" s="816">
        <v>120737611</v>
      </c>
      <c r="D177" s="818">
        <v>42719</v>
      </c>
      <c r="E177" s="819">
        <v>4112179</v>
      </c>
      <c r="F177" s="815" t="s">
        <v>663</v>
      </c>
      <c r="G177" s="815" t="s">
        <v>506</v>
      </c>
      <c r="H177" s="817" t="s">
        <v>500</v>
      </c>
      <c r="I177" s="817"/>
      <c r="J177" s="817" t="s">
        <v>743</v>
      </c>
      <c r="K177" s="816" t="s">
        <v>502</v>
      </c>
    </row>
    <row r="178" spans="1:11">
      <c r="A178" s="815" t="s">
        <v>661</v>
      </c>
      <c r="B178" s="815" t="s">
        <v>744</v>
      </c>
      <c r="C178" s="816">
        <v>120737612</v>
      </c>
      <c r="D178" s="818">
        <v>42719</v>
      </c>
      <c r="E178" s="819">
        <v>4112179</v>
      </c>
      <c r="F178" s="815" t="s">
        <v>663</v>
      </c>
      <c r="G178" s="815" t="s">
        <v>506</v>
      </c>
      <c r="H178" s="817" t="s">
        <v>500</v>
      </c>
      <c r="I178" s="817"/>
      <c r="J178" s="817" t="s">
        <v>745</v>
      </c>
      <c r="K178" s="816" t="s">
        <v>502</v>
      </c>
    </row>
    <row r="179" spans="1:11">
      <c r="A179" s="815" t="s">
        <v>661</v>
      </c>
      <c r="B179" s="815" t="s">
        <v>716</v>
      </c>
      <c r="C179" s="816">
        <v>120737613</v>
      </c>
      <c r="D179" s="818">
        <v>42719</v>
      </c>
      <c r="E179" s="819">
        <v>4112179</v>
      </c>
      <c r="F179" s="815" t="s">
        <v>663</v>
      </c>
      <c r="G179" s="815" t="s">
        <v>506</v>
      </c>
      <c r="H179" s="817" t="s">
        <v>500</v>
      </c>
      <c r="I179" s="817"/>
      <c r="J179" s="817" t="s">
        <v>746</v>
      </c>
      <c r="K179" s="816" t="s">
        <v>502</v>
      </c>
    </row>
    <row r="180" spans="1:11">
      <c r="A180" s="815" t="s">
        <v>661</v>
      </c>
      <c r="B180" s="815" t="s">
        <v>747</v>
      </c>
      <c r="C180" s="816">
        <v>120737614</v>
      </c>
      <c r="D180" s="818">
        <v>42719</v>
      </c>
      <c r="E180" s="819">
        <v>3358283</v>
      </c>
      <c r="F180" s="815" t="s">
        <v>663</v>
      </c>
      <c r="G180" s="815" t="s">
        <v>506</v>
      </c>
      <c r="H180" s="817" t="s">
        <v>500</v>
      </c>
      <c r="I180" s="817"/>
      <c r="J180" s="817" t="s">
        <v>748</v>
      </c>
      <c r="K180" s="816" t="s">
        <v>502</v>
      </c>
    </row>
    <row r="181" spans="1:11">
      <c r="A181" s="815" t="s">
        <v>661</v>
      </c>
      <c r="B181" s="815" t="s">
        <v>749</v>
      </c>
      <c r="C181" s="816">
        <v>120737615</v>
      </c>
      <c r="D181" s="818">
        <v>42719</v>
      </c>
      <c r="E181" s="819">
        <v>3495355</v>
      </c>
      <c r="F181" s="815" t="s">
        <v>663</v>
      </c>
      <c r="G181" s="815" t="s">
        <v>506</v>
      </c>
      <c r="H181" s="817" t="s">
        <v>500</v>
      </c>
      <c r="I181" s="817"/>
      <c r="J181" s="817" t="s">
        <v>750</v>
      </c>
      <c r="K181" s="816" t="s">
        <v>502</v>
      </c>
    </row>
    <row r="182" spans="1:11">
      <c r="A182" s="815" t="s">
        <v>661</v>
      </c>
      <c r="B182" s="815" t="s">
        <v>657</v>
      </c>
      <c r="C182" s="816">
        <v>120737616</v>
      </c>
      <c r="D182" s="818">
        <v>42719</v>
      </c>
      <c r="E182" s="819">
        <v>3495355</v>
      </c>
      <c r="F182" s="815" t="s">
        <v>663</v>
      </c>
      <c r="G182" s="815" t="s">
        <v>506</v>
      </c>
      <c r="H182" s="817" t="s">
        <v>500</v>
      </c>
      <c r="I182" s="817"/>
      <c r="J182" s="817" t="s">
        <v>751</v>
      </c>
      <c r="K182" s="816" t="s">
        <v>502</v>
      </c>
    </row>
    <row r="183" spans="1:11">
      <c r="A183" s="815" t="s">
        <v>661</v>
      </c>
      <c r="B183" s="815" t="s">
        <v>601</v>
      </c>
      <c r="C183" s="816">
        <v>120737617</v>
      </c>
      <c r="D183" s="818">
        <v>42719</v>
      </c>
      <c r="E183" s="819">
        <v>3495355</v>
      </c>
      <c r="F183" s="815" t="s">
        <v>663</v>
      </c>
      <c r="G183" s="815" t="s">
        <v>506</v>
      </c>
      <c r="H183" s="817" t="s">
        <v>500</v>
      </c>
      <c r="I183" s="817"/>
      <c r="J183" s="817" t="s">
        <v>752</v>
      </c>
      <c r="K183" s="816" t="s">
        <v>502</v>
      </c>
    </row>
    <row r="184" spans="1:11">
      <c r="A184" s="815" t="s">
        <v>661</v>
      </c>
      <c r="B184" s="815" t="s">
        <v>657</v>
      </c>
      <c r="C184" s="816">
        <v>120737618</v>
      </c>
      <c r="D184" s="818">
        <v>42719</v>
      </c>
      <c r="E184" s="819">
        <v>3289747</v>
      </c>
      <c r="F184" s="815" t="s">
        <v>663</v>
      </c>
      <c r="G184" s="815" t="s">
        <v>506</v>
      </c>
      <c r="H184" s="817" t="s">
        <v>500</v>
      </c>
      <c r="I184" s="817"/>
      <c r="J184" s="817" t="s">
        <v>753</v>
      </c>
      <c r="K184" s="816" t="s">
        <v>502</v>
      </c>
    </row>
    <row r="185" spans="1:11">
      <c r="A185" s="815" t="s">
        <v>661</v>
      </c>
      <c r="B185" s="815" t="s">
        <v>669</v>
      </c>
      <c r="C185" s="816">
        <v>120737619</v>
      </c>
      <c r="D185" s="818">
        <v>42719</v>
      </c>
      <c r="E185" s="819">
        <v>4112179</v>
      </c>
      <c r="F185" s="815" t="s">
        <v>663</v>
      </c>
      <c r="G185" s="815" t="s">
        <v>506</v>
      </c>
      <c r="H185" s="817" t="s">
        <v>500</v>
      </c>
      <c r="I185" s="817"/>
      <c r="J185" s="817" t="s">
        <v>754</v>
      </c>
      <c r="K185" s="816" t="s">
        <v>502</v>
      </c>
    </row>
    <row r="186" spans="1:11">
      <c r="A186" s="815" t="s">
        <v>661</v>
      </c>
      <c r="B186" s="815" t="s">
        <v>755</v>
      </c>
      <c r="C186" s="816">
        <v>120737620</v>
      </c>
      <c r="D186" s="818">
        <v>42719</v>
      </c>
      <c r="E186" s="819">
        <v>3700963</v>
      </c>
      <c r="F186" s="815" t="s">
        <v>663</v>
      </c>
      <c r="G186" s="815" t="s">
        <v>506</v>
      </c>
      <c r="H186" s="817" t="s">
        <v>500</v>
      </c>
      <c r="I186" s="817"/>
      <c r="J186" s="817" t="s">
        <v>756</v>
      </c>
      <c r="K186" s="816" t="s">
        <v>502</v>
      </c>
    </row>
    <row r="187" spans="1:11">
      <c r="A187" s="815" t="s">
        <v>661</v>
      </c>
      <c r="B187" s="815" t="s">
        <v>704</v>
      </c>
      <c r="C187" s="816">
        <v>120737621</v>
      </c>
      <c r="D187" s="818">
        <v>42719</v>
      </c>
      <c r="E187" s="819">
        <v>3426819</v>
      </c>
      <c r="F187" s="815" t="s">
        <v>663</v>
      </c>
      <c r="G187" s="815" t="s">
        <v>506</v>
      </c>
      <c r="H187" s="817" t="s">
        <v>500</v>
      </c>
      <c r="I187" s="817"/>
      <c r="J187" s="817" t="s">
        <v>757</v>
      </c>
      <c r="K187" s="816" t="s">
        <v>502</v>
      </c>
    </row>
    <row r="188" spans="1:11">
      <c r="A188" s="815" t="s">
        <v>661</v>
      </c>
      <c r="B188" s="815" t="s">
        <v>758</v>
      </c>
      <c r="C188" s="816">
        <v>120737622</v>
      </c>
      <c r="D188" s="818">
        <v>42719</v>
      </c>
      <c r="E188" s="819">
        <v>3700963</v>
      </c>
      <c r="F188" s="815" t="s">
        <v>663</v>
      </c>
      <c r="G188" s="815" t="s">
        <v>506</v>
      </c>
      <c r="H188" s="817" t="s">
        <v>500</v>
      </c>
      <c r="I188" s="817"/>
      <c r="J188" s="817" t="s">
        <v>759</v>
      </c>
      <c r="K188" s="816" t="s">
        <v>502</v>
      </c>
    </row>
    <row r="189" spans="1:11">
      <c r="A189" s="815" t="s">
        <v>661</v>
      </c>
      <c r="B189" s="815" t="s">
        <v>726</v>
      </c>
      <c r="C189" s="816">
        <v>120737623</v>
      </c>
      <c r="D189" s="818">
        <v>42719</v>
      </c>
      <c r="E189" s="819">
        <v>3769499</v>
      </c>
      <c r="F189" s="815" t="s">
        <v>663</v>
      </c>
      <c r="G189" s="815" t="s">
        <v>506</v>
      </c>
      <c r="H189" s="817" t="s">
        <v>500</v>
      </c>
      <c r="I189" s="817"/>
      <c r="J189" s="817" t="s">
        <v>760</v>
      </c>
      <c r="K189" s="816" t="s">
        <v>502</v>
      </c>
    </row>
    <row r="190" spans="1:11">
      <c r="A190" s="815" t="s">
        <v>661</v>
      </c>
      <c r="B190" s="815" t="s">
        <v>761</v>
      </c>
      <c r="C190" s="816">
        <v>120737624</v>
      </c>
      <c r="D190" s="818">
        <v>42719</v>
      </c>
      <c r="E190" s="819">
        <v>3700963</v>
      </c>
      <c r="F190" s="815" t="s">
        <v>663</v>
      </c>
      <c r="G190" s="815" t="s">
        <v>506</v>
      </c>
      <c r="H190" s="817" t="s">
        <v>500</v>
      </c>
      <c r="I190" s="817"/>
      <c r="J190" s="817" t="s">
        <v>762</v>
      </c>
      <c r="K190" s="816" t="s">
        <v>502</v>
      </c>
    </row>
    <row r="191" spans="1:11">
      <c r="A191" s="815" t="s">
        <v>661</v>
      </c>
      <c r="B191" s="815" t="s">
        <v>669</v>
      </c>
      <c r="C191" s="816">
        <v>120737625</v>
      </c>
      <c r="D191" s="818">
        <v>42719</v>
      </c>
      <c r="E191" s="819">
        <v>3358283</v>
      </c>
      <c r="F191" s="815" t="s">
        <v>663</v>
      </c>
      <c r="G191" s="815" t="s">
        <v>506</v>
      </c>
      <c r="H191" s="817" t="s">
        <v>500</v>
      </c>
      <c r="I191" s="817"/>
      <c r="J191" s="817" t="s">
        <v>763</v>
      </c>
      <c r="K191" s="816" t="s">
        <v>502</v>
      </c>
    </row>
    <row r="192" spans="1:11">
      <c r="A192" s="815" t="s">
        <v>661</v>
      </c>
      <c r="B192" s="815" t="s">
        <v>665</v>
      </c>
      <c r="C192" s="816">
        <v>120737626</v>
      </c>
      <c r="D192" s="818">
        <v>42719</v>
      </c>
      <c r="E192" s="819">
        <v>3426819</v>
      </c>
      <c r="F192" s="815" t="s">
        <v>663</v>
      </c>
      <c r="G192" s="815" t="s">
        <v>506</v>
      </c>
      <c r="H192" s="817" t="s">
        <v>500</v>
      </c>
      <c r="I192" s="817"/>
      <c r="J192" s="817" t="s">
        <v>764</v>
      </c>
      <c r="K192" s="816" t="s">
        <v>502</v>
      </c>
    </row>
    <row r="193" spans="1:11">
      <c r="A193" s="815" t="s">
        <v>661</v>
      </c>
      <c r="B193" s="815" t="s">
        <v>709</v>
      </c>
      <c r="C193" s="816">
        <v>120737627</v>
      </c>
      <c r="D193" s="818">
        <v>42719</v>
      </c>
      <c r="E193" s="819">
        <v>3426819</v>
      </c>
      <c r="F193" s="815" t="s">
        <v>663</v>
      </c>
      <c r="G193" s="815" t="s">
        <v>506</v>
      </c>
      <c r="H193" s="817" t="s">
        <v>500</v>
      </c>
      <c r="I193" s="817"/>
      <c r="J193" s="817" t="s">
        <v>765</v>
      </c>
      <c r="K193" s="816" t="s">
        <v>502</v>
      </c>
    </row>
    <row r="194" spans="1:11">
      <c r="A194" s="815" t="s">
        <v>661</v>
      </c>
      <c r="B194" s="815" t="s">
        <v>657</v>
      </c>
      <c r="C194" s="816">
        <v>120737628</v>
      </c>
      <c r="D194" s="818">
        <v>42719</v>
      </c>
      <c r="E194" s="819">
        <v>3769499</v>
      </c>
      <c r="F194" s="815" t="s">
        <v>663</v>
      </c>
      <c r="G194" s="815" t="s">
        <v>506</v>
      </c>
      <c r="H194" s="817" t="s">
        <v>500</v>
      </c>
      <c r="I194" s="817"/>
      <c r="J194" s="817" t="s">
        <v>766</v>
      </c>
      <c r="K194" s="816" t="s">
        <v>502</v>
      </c>
    </row>
    <row r="195" spans="1:11">
      <c r="A195" s="815" t="s">
        <v>661</v>
      </c>
      <c r="B195" s="815" t="s">
        <v>554</v>
      </c>
      <c r="C195" s="816">
        <v>120737629</v>
      </c>
      <c r="D195" s="818">
        <v>42719</v>
      </c>
      <c r="E195" s="819">
        <v>4112179</v>
      </c>
      <c r="F195" s="815" t="s">
        <v>663</v>
      </c>
      <c r="G195" s="815" t="s">
        <v>506</v>
      </c>
      <c r="H195" s="817" t="s">
        <v>500</v>
      </c>
      <c r="I195" s="817"/>
      <c r="J195" s="817" t="s">
        <v>767</v>
      </c>
      <c r="K195" s="816" t="s">
        <v>502</v>
      </c>
    </row>
    <row r="196" spans="1:11">
      <c r="A196" s="815" t="s">
        <v>661</v>
      </c>
      <c r="B196" s="815" t="s">
        <v>768</v>
      </c>
      <c r="C196" s="816">
        <v>120737630</v>
      </c>
      <c r="D196" s="818">
        <v>42719</v>
      </c>
      <c r="E196" s="819">
        <v>3495355</v>
      </c>
      <c r="F196" s="815" t="s">
        <v>663</v>
      </c>
      <c r="G196" s="815" t="s">
        <v>506</v>
      </c>
      <c r="H196" s="817" t="s">
        <v>500</v>
      </c>
      <c r="I196" s="817"/>
      <c r="J196" s="817" t="s">
        <v>769</v>
      </c>
      <c r="K196" s="816" t="s">
        <v>502</v>
      </c>
    </row>
    <row r="197" spans="1:11">
      <c r="A197" s="815" t="s">
        <v>661</v>
      </c>
      <c r="B197" s="815" t="s">
        <v>669</v>
      </c>
      <c r="C197" s="816">
        <v>120737631</v>
      </c>
      <c r="D197" s="818">
        <v>42719</v>
      </c>
      <c r="E197" s="819">
        <v>3358283</v>
      </c>
      <c r="F197" s="815" t="s">
        <v>663</v>
      </c>
      <c r="G197" s="815" t="s">
        <v>506</v>
      </c>
      <c r="H197" s="817" t="s">
        <v>500</v>
      </c>
      <c r="I197" s="817"/>
      <c r="J197" s="817" t="s">
        <v>770</v>
      </c>
      <c r="K197" s="816" t="s">
        <v>502</v>
      </c>
    </row>
    <row r="198" spans="1:11">
      <c r="A198" s="815" t="s">
        <v>661</v>
      </c>
      <c r="B198" s="815" t="s">
        <v>771</v>
      </c>
      <c r="C198" s="816">
        <v>120737632</v>
      </c>
      <c r="D198" s="818">
        <v>42719</v>
      </c>
      <c r="E198" s="819">
        <v>3358283</v>
      </c>
      <c r="F198" s="815" t="s">
        <v>663</v>
      </c>
      <c r="G198" s="815" t="s">
        <v>506</v>
      </c>
      <c r="H198" s="817" t="s">
        <v>500</v>
      </c>
      <c r="I198" s="817"/>
      <c r="J198" s="817" t="s">
        <v>772</v>
      </c>
      <c r="K198" s="816" t="s">
        <v>502</v>
      </c>
    </row>
    <row r="199" spans="1:11">
      <c r="A199" s="815" t="s">
        <v>661</v>
      </c>
      <c r="B199" s="815" t="s">
        <v>773</v>
      </c>
      <c r="C199" s="816">
        <v>120737633</v>
      </c>
      <c r="D199" s="818">
        <v>42719</v>
      </c>
      <c r="E199" s="819">
        <v>4112179</v>
      </c>
      <c r="F199" s="815" t="s">
        <v>663</v>
      </c>
      <c r="G199" s="815" t="s">
        <v>506</v>
      </c>
      <c r="H199" s="817" t="s">
        <v>500</v>
      </c>
      <c r="I199" s="817"/>
      <c r="J199" s="817" t="s">
        <v>774</v>
      </c>
      <c r="K199" s="816" t="s">
        <v>502</v>
      </c>
    </row>
    <row r="200" spans="1:11">
      <c r="A200" s="815" t="s">
        <v>661</v>
      </c>
      <c r="B200" s="815" t="s">
        <v>747</v>
      </c>
      <c r="C200" s="816">
        <v>120737634</v>
      </c>
      <c r="D200" s="818">
        <v>42719</v>
      </c>
      <c r="E200" s="819">
        <v>3700963</v>
      </c>
      <c r="F200" s="815" t="s">
        <v>663</v>
      </c>
      <c r="G200" s="815" t="s">
        <v>506</v>
      </c>
      <c r="H200" s="817" t="s">
        <v>500</v>
      </c>
      <c r="I200" s="817"/>
      <c r="J200" s="817" t="s">
        <v>775</v>
      </c>
      <c r="K200" s="816" t="s">
        <v>502</v>
      </c>
    </row>
    <row r="201" spans="1:11">
      <c r="A201" s="815" t="s">
        <v>661</v>
      </c>
      <c r="B201" s="815" t="s">
        <v>665</v>
      </c>
      <c r="C201" s="816">
        <v>120737635</v>
      </c>
      <c r="D201" s="818">
        <v>42719</v>
      </c>
      <c r="E201" s="819">
        <v>3495355</v>
      </c>
      <c r="F201" s="815" t="s">
        <v>663</v>
      </c>
      <c r="G201" s="815" t="s">
        <v>506</v>
      </c>
      <c r="H201" s="817" t="s">
        <v>500</v>
      </c>
      <c r="I201" s="817"/>
      <c r="J201" s="817" t="s">
        <v>776</v>
      </c>
      <c r="K201" s="816" t="s">
        <v>502</v>
      </c>
    </row>
    <row r="202" spans="1:11">
      <c r="A202" s="815" t="s">
        <v>661</v>
      </c>
      <c r="B202" s="815" t="s">
        <v>777</v>
      </c>
      <c r="C202" s="816">
        <v>120737636</v>
      </c>
      <c r="D202" s="818">
        <v>42719</v>
      </c>
      <c r="E202" s="819">
        <v>3495355</v>
      </c>
      <c r="F202" s="815" t="s">
        <v>663</v>
      </c>
      <c r="G202" s="815" t="s">
        <v>506</v>
      </c>
      <c r="H202" s="817" t="s">
        <v>500</v>
      </c>
      <c r="I202" s="817"/>
      <c r="J202" s="817" t="s">
        <v>778</v>
      </c>
      <c r="K202" s="816" t="s">
        <v>502</v>
      </c>
    </row>
    <row r="203" spans="1:11">
      <c r="A203" s="815" t="s">
        <v>661</v>
      </c>
      <c r="B203" s="815" t="s">
        <v>657</v>
      </c>
      <c r="C203" s="816">
        <v>120737637</v>
      </c>
      <c r="D203" s="818">
        <v>42719</v>
      </c>
      <c r="E203" s="819">
        <v>3495355</v>
      </c>
      <c r="F203" s="815" t="s">
        <v>663</v>
      </c>
      <c r="G203" s="815" t="s">
        <v>506</v>
      </c>
      <c r="H203" s="817" t="s">
        <v>500</v>
      </c>
      <c r="I203" s="817"/>
      <c r="J203" s="817" t="s">
        <v>779</v>
      </c>
      <c r="K203" s="816" t="s">
        <v>502</v>
      </c>
    </row>
    <row r="204" spans="1:11">
      <c r="A204" s="815" t="s">
        <v>661</v>
      </c>
      <c r="B204" s="815" t="s">
        <v>780</v>
      </c>
      <c r="C204" s="816">
        <v>120737638</v>
      </c>
      <c r="D204" s="818">
        <v>42719</v>
      </c>
      <c r="E204" s="819">
        <v>4112179</v>
      </c>
      <c r="F204" s="815" t="s">
        <v>663</v>
      </c>
      <c r="G204" s="815" t="s">
        <v>506</v>
      </c>
      <c r="H204" s="817" t="s">
        <v>500</v>
      </c>
      <c r="I204" s="817"/>
      <c r="J204" s="817" t="s">
        <v>781</v>
      </c>
      <c r="K204" s="816" t="s">
        <v>502</v>
      </c>
    </row>
    <row r="205" spans="1:11">
      <c r="A205" s="815" t="s">
        <v>661</v>
      </c>
      <c r="B205" s="815" t="s">
        <v>709</v>
      </c>
      <c r="C205" s="816">
        <v>120737639</v>
      </c>
      <c r="D205" s="818">
        <v>42719</v>
      </c>
      <c r="E205" s="819">
        <v>4112179</v>
      </c>
      <c r="F205" s="815" t="s">
        <v>663</v>
      </c>
      <c r="G205" s="815" t="s">
        <v>506</v>
      </c>
      <c r="H205" s="817" t="s">
        <v>500</v>
      </c>
      <c r="I205" s="817"/>
      <c r="J205" s="817" t="s">
        <v>782</v>
      </c>
      <c r="K205" s="816" t="s">
        <v>502</v>
      </c>
    </row>
    <row r="206" spans="1:11">
      <c r="A206" s="815" t="s">
        <v>661</v>
      </c>
      <c r="B206" s="815" t="s">
        <v>783</v>
      </c>
      <c r="C206" s="816">
        <v>120737640</v>
      </c>
      <c r="D206" s="818">
        <v>42719</v>
      </c>
      <c r="E206" s="819">
        <v>4112179</v>
      </c>
      <c r="F206" s="815" t="s">
        <v>663</v>
      </c>
      <c r="G206" s="815" t="s">
        <v>506</v>
      </c>
      <c r="H206" s="817" t="s">
        <v>500</v>
      </c>
      <c r="I206" s="817"/>
      <c r="J206" s="817" t="s">
        <v>784</v>
      </c>
      <c r="K206" s="816" t="s">
        <v>502</v>
      </c>
    </row>
    <row r="207" spans="1:11">
      <c r="A207" s="815" t="s">
        <v>661</v>
      </c>
      <c r="B207" s="815" t="s">
        <v>785</v>
      </c>
      <c r="C207" s="816">
        <v>120737641</v>
      </c>
      <c r="D207" s="818">
        <v>42719</v>
      </c>
      <c r="E207" s="819">
        <v>3358283</v>
      </c>
      <c r="F207" s="815" t="s">
        <v>663</v>
      </c>
      <c r="G207" s="815" t="s">
        <v>506</v>
      </c>
      <c r="H207" s="817" t="s">
        <v>500</v>
      </c>
      <c r="I207" s="817"/>
      <c r="J207" s="817" t="s">
        <v>786</v>
      </c>
      <c r="K207" s="816" t="s">
        <v>502</v>
      </c>
    </row>
    <row r="208" spans="1:11">
      <c r="A208" s="815" t="s">
        <v>661</v>
      </c>
      <c r="B208" s="815" t="s">
        <v>787</v>
      </c>
      <c r="C208" s="816">
        <v>120737642</v>
      </c>
      <c r="D208" s="818">
        <v>42719</v>
      </c>
      <c r="E208" s="819">
        <v>4112179</v>
      </c>
      <c r="F208" s="815" t="s">
        <v>663</v>
      </c>
      <c r="G208" s="815" t="s">
        <v>506</v>
      </c>
      <c r="H208" s="817" t="s">
        <v>500</v>
      </c>
      <c r="I208" s="817"/>
      <c r="J208" s="817" t="s">
        <v>788</v>
      </c>
      <c r="K208" s="816" t="s">
        <v>502</v>
      </c>
    </row>
    <row r="209" spans="1:11">
      <c r="A209" s="815" t="s">
        <v>661</v>
      </c>
      <c r="B209" s="815" t="s">
        <v>789</v>
      </c>
      <c r="C209" s="816">
        <v>120737643</v>
      </c>
      <c r="D209" s="818">
        <v>42719</v>
      </c>
      <c r="E209" s="819">
        <v>3426819</v>
      </c>
      <c r="F209" s="815" t="s">
        <v>663</v>
      </c>
      <c r="G209" s="815" t="s">
        <v>506</v>
      </c>
      <c r="H209" s="817" t="s">
        <v>500</v>
      </c>
      <c r="I209" s="817"/>
      <c r="J209" s="817" t="s">
        <v>790</v>
      </c>
      <c r="K209" s="816" t="s">
        <v>502</v>
      </c>
    </row>
    <row r="210" spans="1:11">
      <c r="A210" s="815" t="s">
        <v>661</v>
      </c>
      <c r="B210" s="815" t="s">
        <v>657</v>
      </c>
      <c r="C210" s="816">
        <v>120737644</v>
      </c>
      <c r="D210" s="818">
        <v>42719</v>
      </c>
      <c r="E210" s="819">
        <v>3426819</v>
      </c>
      <c r="F210" s="815" t="s">
        <v>663</v>
      </c>
      <c r="G210" s="815" t="s">
        <v>506</v>
      </c>
      <c r="H210" s="817" t="s">
        <v>500</v>
      </c>
      <c r="I210" s="817"/>
      <c r="J210" s="817" t="s">
        <v>791</v>
      </c>
      <c r="K210" s="816" t="s">
        <v>502</v>
      </c>
    </row>
    <row r="211" spans="1:11">
      <c r="A211" s="815" t="s">
        <v>661</v>
      </c>
      <c r="B211" s="815" t="s">
        <v>669</v>
      </c>
      <c r="C211" s="816">
        <v>120737645</v>
      </c>
      <c r="D211" s="818">
        <v>42719</v>
      </c>
      <c r="E211" s="819">
        <v>3426819</v>
      </c>
      <c r="F211" s="815" t="s">
        <v>663</v>
      </c>
      <c r="G211" s="815" t="s">
        <v>506</v>
      </c>
      <c r="H211" s="817" t="s">
        <v>500</v>
      </c>
      <c r="I211" s="817"/>
      <c r="J211" s="817" t="s">
        <v>792</v>
      </c>
      <c r="K211" s="816" t="s">
        <v>502</v>
      </c>
    </row>
    <row r="212" spans="1:11">
      <c r="A212" s="815" t="s">
        <v>661</v>
      </c>
      <c r="B212" s="815" t="s">
        <v>554</v>
      </c>
      <c r="C212" s="816">
        <v>120737646</v>
      </c>
      <c r="D212" s="818">
        <v>42719</v>
      </c>
      <c r="E212" s="819">
        <v>3358283</v>
      </c>
      <c r="F212" s="815" t="s">
        <v>663</v>
      </c>
      <c r="G212" s="815" t="s">
        <v>506</v>
      </c>
      <c r="H212" s="817" t="s">
        <v>500</v>
      </c>
      <c r="I212" s="817"/>
      <c r="J212" s="817" t="s">
        <v>793</v>
      </c>
      <c r="K212" s="816" t="s">
        <v>502</v>
      </c>
    </row>
    <row r="213" spans="1:11">
      <c r="A213" s="815" t="s">
        <v>661</v>
      </c>
      <c r="B213" s="815" t="s">
        <v>657</v>
      </c>
      <c r="C213" s="816">
        <v>120737647</v>
      </c>
      <c r="D213" s="818">
        <v>42719</v>
      </c>
      <c r="E213" s="819">
        <v>3358283</v>
      </c>
      <c r="F213" s="815" t="s">
        <v>663</v>
      </c>
      <c r="G213" s="815" t="s">
        <v>506</v>
      </c>
      <c r="H213" s="817" t="s">
        <v>500</v>
      </c>
      <c r="I213" s="817"/>
      <c r="J213" s="817" t="s">
        <v>794</v>
      </c>
      <c r="K213" s="816" t="s">
        <v>502</v>
      </c>
    </row>
    <row r="214" spans="1:11">
      <c r="A214" s="815" t="s">
        <v>661</v>
      </c>
      <c r="B214" s="815" t="s">
        <v>657</v>
      </c>
      <c r="C214" s="816">
        <v>120737648</v>
      </c>
      <c r="D214" s="818">
        <v>42719</v>
      </c>
      <c r="E214" s="819">
        <v>3700963</v>
      </c>
      <c r="F214" s="815" t="s">
        <v>663</v>
      </c>
      <c r="G214" s="815" t="s">
        <v>506</v>
      </c>
      <c r="H214" s="817" t="s">
        <v>500</v>
      </c>
      <c r="I214" s="817"/>
      <c r="J214" s="817" t="s">
        <v>795</v>
      </c>
      <c r="K214" s="816" t="s">
        <v>502</v>
      </c>
    </row>
    <row r="215" spans="1:11">
      <c r="A215" s="815" t="s">
        <v>661</v>
      </c>
      <c r="B215" s="815" t="s">
        <v>552</v>
      </c>
      <c r="C215" s="816">
        <v>120737649</v>
      </c>
      <c r="D215" s="818">
        <v>42719</v>
      </c>
      <c r="E215" s="819">
        <v>3358283</v>
      </c>
      <c r="F215" s="815" t="s">
        <v>663</v>
      </c>
      <c r="G215" s="815" t="s">
        <v>506</v>
      </c>
      <c r="H215" s="817" t="s">
        <v>500</v>
      </c>
      <c r="I215" s="817"/>
      <c r="J215" s="817" t="s">
        <v>796</v>
      </c>
      <c r="K215" s="816" t="s">
        <v>502</v>
      </c>
    </row>
    <row r="216" spans="1:11">
      <c r="A216" s="815" t="s">
        <v>661</v>
      </c>
      <c r="B216" s="815" t="s">
        <v>712</v>
      </c>
      <c r="C216" s="816">
        <v>120737650</v>
      </c>
      <c r="D216" s="818">
        <v>42719</v>
      </c>
      <c r="E216" s="819">
        <v>3495355</v>
      </c>
      <c r="F216" s="815" t="s">
        <v>663</v>
      </c>
      <c r="G216" s="815" t="s">
        <v>506</v>
      </c>
      <c r="H216" s="817" t="s">
        <v>500</v>
      </c>
      <c r="I216" s="817"/>
      <c r="J216" s="817" t="s">
        <v>797</v>
      </c>
      <c r="K216" s="816" t="s">
        <v>502</v>
      </c>
    </row>
    <row r="217" spans="1:11">
      <c r="A217" s="815" t="s">
        <v>661</v>
      </c>
      <c r="B217" s="815" t="s">
        <v>798</v>
      </c>
      <c r="C217" s="816">
        <v>120737651</v>
      </c>
      <c r="D217" s="818">
        <v>42719</v>
      </c>
      <c r="E217" s="819">
        <v>3769499</v>
      </c>
      <c r="F217" s="815" t="s">
        <v>663</v>
      </c>
      <c r="G217" s="815" t="s">
        <v>506</v>
      </c>
      <c r="H217" s="817" t="s">
        <v>500</v>
      </c>
      <c r="I217" s="817"/>
      <c r="J217" s="817" t="s">
        <v>799</v>
      </c>
      <c r="K217" s="816" t="s">
        <v>502</v>
      </c>
    </row>
    <row r="218" spans="1:11">
      <c r="A218" s="815" t="s">
        <v>661</v>
      </c>
      <c r="B218" s="815" t="s">
        <v>800</v>
      </c>
      <c r="C218" s="816">
        <v>120737652</v>
      </c>
      <c r="D218" s="818">
        <v>42719</v>
      </c>
      <c r="E218" s="819">
        <v>3700963</v>
      </c>
      <c r="F218" s="815" t="s">
        <v>663</v>
      </c>
      <c r="G218" s="815" t="s">
        <v>506</v>
      </c>
      <c r="H218" s="817" t="s">
        <v>500</v>
      </c>
      <c r="I218" s="817"/>
      <c r="J218" s="817" t="s">
        <v>801</v>
      </c>
      <c r="K218" s="816" t="s">
        <v>502</v>
      </c>
    </row>
    <row r="219" spans="1:11">
      <c r="A219" s="815" t="s">
        <v>661</v>
      </c>
      <c r="B219" s="815" t="s">
        <v>704</v>
      </c>
      <c r="C219" s="816">
        <v>120737653</v>
      </c>
      <c r="D219" s="818">
        <v>42719</v>
      </c>
      <c r="E219" s="819">
        <v>3495355</v>
      </c>
      <c r="F219" s="815" t="s">
        <v>663</v>
      </c>
      <c r="G219" s="815" t="s">
        <v>506</v>
      </c>
      <c r="H219" s="817" t="s">
        <v>500</v>
      </c>
      <c r="I219" s="817"/>
      <c r="J219" s="817" t="s">
        <v>802</v>
      </c>
      <c r="K219" s="816" t="s">
        <v>502</v>
      </c>
    </row>
    <row r="220" spans="1:11">
      <c r="A220" s="815" t="s">
        <v>661</v>
      </c>
      <c r="B220" s="815" t="s">
        <v>803</v>
      </c>
      <c r="C220" s="816">
        <v>120737901</v>
      </c>
      <c r="D220" s="818">
        <v>43494</v>
      </c>
      <c r="E220" s="819">
        <v>2573382</v>
      </c>
      <c r="F220" s="815" t="s">
        <v>663</v>
      </c>
      <c r="G220" s="815" t="s">
        <v>506</v>
      </c>
      <c r="H220" s="817" t="s">
        <v>500</v>
      </c>
      <c r="I220" s="817"/>
      <c r="J220" s="817" t="s">
        <v>804</v>
      </c>
      <c r="K220" s="816" t="s">
        <v>502</v>
      </c>
    </row>
    <row r="221" spans="1:11">
      <c r="A221" s="815" t="s">
        <v>661</v>
      </c>
      <c r="B221" s="815" t="s">
        <v>669</v>
      </c>
      <c r="C221" s="816">
        <v>120737902</v>
      </c>
      <c r="D221" s="818">
        <v>43494</v>
      </c>
      <c r="E221" s="819">
        <v>2573382</v>
      </c>
      <c r="F221" s="815" t="s">
        <v>663</v>
      </c>
      <c r="G221" s="815" t="s">
        <v>506</v>
      </c>
      <c r="H221" s="817" t="s">
        <v>500</v>
      </c>
      <c r="I221" s="817"/>
      <c r="J221" s="817" t="s">
        <v>805</v>
      </c>
      <c r="K221" s="816" t="s">
        <v>502</v>
      </c>
    </row>
    <row r="222" spans="1:11">
      <c r="A222" s="815" t="s">
        <v>661</v>
      </c>
      <c r="B222" s="815" t="s">
        <v>806</v>
      </c>
      <c r="C222" s="816">
        <v>120737903</v>
      </c>
      <c r="D222" s="818">
        <v>43494</v>
      </c>
      <c r="E222" s="819">
        <v>2573382</v>
      </c>
      <c r="F222" s="815" t="s">
        <v>663</v>
      </c>
      <c r="G222" s="815" t="s">
        <v>506</v>
      </c>
      <c r="H222" s="817" t="s">
        <v>500</v>
      </c>
      <c r="I222" s="817"/>
      <c r="J222" s="817" t="s">
        <v>807</v>
      </c>
      <c r="K222" s="816" t="s">
        <v>502</v>
      </c>
    </row>
    <row r="223" spans="1:11">
      <c r="A223" s="815" t="s">
        <v>661</v>
      </c>
      <c r="B223" s="815" t="s">
        <v>601</v>
      </c>
      <c r="C223" s="816">
        <v>120737904</v>
      </c>
      <c r="D223" s="818">
        <v>43494</v>
      </c>
      <c r="E223" s="819">
        <v>2573382</v>
      </c>
      <c r="F223" s="815" t="s">
        <v>663</v>
      </c>
      <c r="G223" s="815" t="s">
        <v>506</v>
      </c>
      <c r="H223" s="817" t="s">
        <v>500</v>
      </c>
      <c r="I223" s="817"/>
      <c r="J223" s="817" t="s">
        <v>808</v>
      </c>
      <c r="K223" s="816" t="s">
        <v>502</v>
      </c>
    </row>
    <row r="224" spans="1:11">
      <c r="A224" s="815" t="s">
        <v>661</v>
      </c>
      <c r="B224" s="815" t="s">
        <v>505</v>
      </c>
      <c r="C224" s="816">
        <v>120737905</v>
      </c>
      <c r="D224" s="818">
        <v>43494</v>
      </c>
      <c r="E224" s="819">
        <v>2573382</v>
      </c>
      <c r="F224" s="815" t="s">
        <v>663</v>
      </c>
      <c r="G224" s="815" t="s">
        <v>506</v>
      </c>
      <c r="H224" s="817" t="s">
        <v>500</v>
      </c>
      <c r="I224" s="817"/>
      <c r="J224" s="817" t="s">
        <v>809</v>
      </c>
      <c r="K224" s="816" t="s">
        <v>502</v>
      </c>
    </row>
    <row r="225" spans="1:11">
      <c r="A225" s="815" t="s">
        <v>661</v>
      </c>
      <c r="B225" s="815" t="s">
        <v>665</v>
      </c>
      <c r="C225" s="816">
        <v>120737906</v>
      </c>
      <c r="D225" s="818">
        <v>43494</v>
      </c>
      <c r="E225" s="819">
        <v>2573382</v>
      </c>
      <c r="F225" s="815" t="s">
        <v>663</v>
      </c>
      <c r="G225" s="815" t="s">
        <v>506</v>
      </c>
      <c r="H225" s="817" t="s">
        <v>500</v>
      </c>
      <c r="I225" s="817"/>
      <c r="J225" s="817" t="s">
        <v>810</v>
      </c>
      <c r="K225" s="816" t="s">
        <v>502</v>
      </c>
    </row>
    <row r="226" spans="1:11">
      <c r="A226" s="815" t="s">
        <v>661</v>
      </c>
      <c r="B226" s="815" t="s">
        <v>601</v>
      </c>
      <c r="C226" s="816">
        <v>120737907</v>
      </c>
      <c r="D226" s="818">
        <v>43494</v>
      </c>
      <c r="E226" s="819">
        <v>2573382</v>
      </c>
      <c r="F226" s="815" t="s">
        <v>663</v>
      </c>
      <c r="G226" s="815" t="s">
        <v>506</v>
      </c>
      <c r="H226" s="817" t="s">
        <v>500</v>
      </c>
      <c r="I226" s="817"/>
      <c r="J226" s="817" t="s">
        <v>811</v>
      </c>
      <c r="K226" s="816" t="s">
        <v>502</v>
      </c>
    </row>
    <row r="227" spans="1:11">
      <c r="A227" s="815" t="s">
        <v>661</v>
      </c>
      <c r="B227" s="815" t="s">
        <v>806</v>
      </c>
      <c r="C227" s="816">
        <v>120737908</v>
      </c>
      <c r="D227" s="818">
        <v>43494</v>
      </c>
      <c r="E227" s="819">
        <v>2573382</v>
      </c>
      <c r="F227" s="815" t="s">
        <v>663</v>
      </c>
      <c r="G227" s="815" t="s">
        <v>506</v>
      </c>
      <c r="H227" s="817" t="s">
        <v>500</v>
      </c>
      <c r="I227" s="817"/>
      <c r="J227" s="817" t="s">
        <v>812</v>
      </c>
      <c r="K227" s="816" t="s">
        <v>502</v>
      </c>
    </row>
    <row r="228" spans="1:11">
      <c r="A228" s="815" t="s">
        <v>661</v>
      </c>
      <c r="B228" s="815" t="s">
        <v>813</v>
      </c>
      <c r="C228" s="816">
        <v>120736741</v>
      </c>
      <c r="D228" s="818">
        <v>41675</v>
      </c>
      <c r="E228" s="819">
        <v>2000000</v>
      </c>
      <c r="F228" s="815" t="s">
        <v>814</v>
      </c>
      <c r="G228" s="815" t="s">
        <v>506</v>
      </c>
      <c r="H228" s="817" t="s">
        <v>529</v>
      </c>
      <c r="I228" s="817"/>
      <c r="J228" s="817" t="s">
        <v>815</v>
      </c>
      <c r="K228" s="816" t="s">
        <v>502</v>
      </c>
    </row>
    <row r="229" spans="1:11">
      <c r="A229" s="815" t="s">
        <v>661</v>
      </c>
      <c r="B229" s="815" t="s">
        <v>816</v>
      </c>
      <c r="C229" s="816">
        <v>120736742</v>
      </c>
      <c r="D229" s="818">
        <v>41675</v>
      </c>
      <c r="E229" s="819">
        <v>2000000</v>
      </c>
      <c r="F229" s="815" t="s">
        <v>814</v>
      </c>
      <c r="G229" s="815" t="s">
        <v>506</v>
      </c>
      <c r="H229" s="817" t="s">
        <v>529</v>
      </c>
      <c r="I229" s="817"/>
      <c r="J229" s="817" t="s">
        <v>817</v>
      </c>
      <c r="K229" s="816" t="s">
        <v>502</v>
      </c>
    </row>
    <row r="230" spans="1:11">
      <c r="A230" s="815" t="s">
        <v>661</v>
      </c>
      <c r="B230" s="815" t="s">
        <v>601</v>
      </c>
      <c r="C230" s="816">
        <v>120736743</v>
      </c>
      <c r="D230" s="818">
        <v>41675</v>
      </c>
      <c r="E230" s="819">
        <v>2000000</v>
      </c>
      <c r="F230" s="815" t="s">
        <v>814</v>
      </c>
      <c r="G230" s="815" t="s">
        <v>506</v>
      </c>
      <c r="H230" s="817" t="s">
        <v>529</v>
      </c>
      <c r="I230" s="817"/>
      <c r="J230" s="817" t="s">
        <v>818</v>
      </c>
      <c r="K230" s="816" t="s">
        <v>502</v>
      </c>
    </row>
    <row r="231" spans="1:11">
      <c r="A231" s="815" t="s">
        <v>661</v>
      </c>
      <c r="B231" s="815" t="s">
        <v>819</v>
      </c>
      <c r="C231" s="816">
        <v>120736744</v>
      </c>
      <c r="D231" s="818">
        <v>41675</v>
      </c>
      <c r="E231" s="819">
        <v>2000000</v>
      </c>
      <c r="F231" s="815" t="s">
        <v>814</v>
      </c>
      <c r="G231" s="815" t="s">
        <v>506</v>
      </c>
      <c r="H231" s="817" t="s">
        <v>500</v>
      </c>
      <c r="I231" s="817"/>
      <c r="J231" s="817" t="s">
        <v>820</v>
      </c>
      <c r="K231" s="816" t="s">
        <v>502</v>
      </c>
    </row>
    <row r="232" spans="1:11">
      <c r="A232" s="815" t="s">
        <v>661</v>
      </c>
      <c r="B232" s="815" t="s">
        <v>693</v>
      </c>
      <c r="C232" s="816">
        <v>120736745</v>
      </c>
      <c r="D232" s="818">
        <v>41675</v>
      </c>
      <c r="E232" s="819">
        <v>2000000</v>
      </c>
      <c r="F232" s="815" t="s">
        <v>814</v>
      </c>
      <c r="G232" s="815" t="s">
        <v>506</v>
      </c>
      <c r="H232" s="817" t="s">
        <v>500</v>
      </c>
      <c r="I232" s="817"/>
      <c r="J232" s="817" t="s">
        <v>821</v>
      </c>
      <c r="K232" s="816" t="s">
        <v>502</v>
      </c>
    </row>
    <row r="233" spans="1:11">
      <c r="A233" s="815" t="s">
        <v>661</v>
      </c>
      <c r="B233" s="815" t="s">
        <v>822</v>
      </c>
      <c r="C233" s="816">
        <v>120736746</v>
      </c>
      <c r="D233" s="818">
        <v>41675</v>
      </c>
      <c r="E233" s="819">
        <v>2000000</v>
      </c>
      <c r="F233" s="815" t="s">
        <v>814</v>
      </c>
      <c r="G233" s="815" t="s">
        <v>506</v>
      </c>
      <c r="H233" s="817" t="s">
        <v>500</v>
      </c>
      <c r="I233" s="817"/>
      <c r="J233" s="817" t="s">
        <v>823</v>
      </c>
      <c r="K233" s="816" t="s">
        <v>502</v>
      </c>
    </row>
    <row r="234" spans="1:11">
      <c r="A234" s="815" t="s">
        <v>661</v>
      </c>
      <c r="B234" s="815" t="s">
        <v>601</v>
      </c>
      <c r="C234" s="816">
        <v>120736747</v>
      </c>
      <c r="D234" s="818">
        <v>41675</v>
      </c>
      <c r="E234" s="819">
        <v>2000000</v>
      </c>
      <c r="F234" s="815" t="s">
        <v>814</v>
      </c>
      <c r="G234" s="815" t="s">
        <v>506</v>
      </c>
      <c r="H234" s="817" t="s">
        <v>500</v>
      </c>
      <c r="I234" s="817"/>
      <c r="J234" s="817" t="s">
        <v>824</v>
      </c>
      <c r="K234" s="816" t="s">
        <v>502</v>
      </c>
    </row>
    <row r="235" spans="1:11">
      <c r="A235" s="815" t="s">
        <v>661</v>
      </c>
      <c r="B235" s="815" t="s">
        <v>825</v>
      </c>
      <c r="C235" s="816">
        <v>120736748</v>
      </c>
      <c r="D235" s="818">
        <v>41675</v>
      </c>
      <c r="E235" s="819">
        <v>2000000</v>
      </c>
      <c r="F235" s="815" t="s">
        <v>814</v>
      </c>
      <c r="G235" s="815" t="s">
        <v>506</v>
      </c>
      <c r="H235" s="817" t="s">
        <v>500</v>
      </c>
      <c r="I235" s="817"/>
      <c r="J235" s="817" t="s">
        <v>826</v>
      </c>
      <c r="K235" s="816" t="s">
        <v>502</v>
      </c>
    </row>
    <row r="236" spans="1:11">
      <c r="A236" s="815" t="s">
        <v>661</v>
      </c>
      <c r="B236" s="815" t="s">
        <v>827</v>
      </c>
      <c r="C236" s="816">
        <v>120736749</v>
      </c>
      <c r="D236" s="818">
        <v>41675</v>
      </c>
      <c r="E236" s="819">
        <v>2000000</v>
      </c>
      <c r="F236" s="815" t="s">
        <v>814</v>
      </c>
      <c r="G236" s="815" t="s">
        <v>506</v>
      </c>
      <c r="H236" s="817" t="s">
        <v>500</v>
      </c>
      <c r="I236" s="817"/>
      <c r="J236" s="817" t="s">
        <v>828</v>
      </c>
      <c r="K236" s="816" t="s">
        <v>502</v>
      </c>
    </row>
    <row r="237" spans="1:11">
      <c r="A237" s="815" t="s">
        <v>661</v>
      </c>
      <c r="B237" s="815" t="s">
        <v>601</v>
      </c>
      <c r="C237" s="816">
        <v>120736771</v>
      </c>
      <c r="D237" s="818">
        <v>41675</v>
      </c>
      <c r="E237" s="819">
        <v>402984</v>
      </c>
      <c r="F237" s="815" t="s">
        <v>829</v>
      </c>
      <c r="G237" s="815" t="s">
        <v>506</v>
      </c>
      <c r="H237" s="817" t="s">
        <v>500</v>
      </c>
      <c r="I237" s="817"/>
      <c r="J237" s="817" t="s">
        <v>830</v>
      </c>
      <c r="K237" s="816" t="s">
        <v>502</v>
      </c>
    </row>
    <row r="238" spans="1:11">
      <c r="A238" s="815" t="s">
        <v>661</v>
      </c>
      <c r="B238" s="815" t="s">
        <v>712</v>
      </c>
      <c r="C238" s="816">
        <v>120736772</v>
      </c>
      <c r="D238" s="818">
        <v>41675</v>
      </c>
      <c r="E238" s="819">
        <v>402984</v>
      </c>
      <c r="F238" s="815" t="s">
        <v>829</v>
      </c>
      <c r="G238" s="815" t="s">
        <v>506</v>
      </c>
      <c r="H238" s="817" t="s">
        <v>500</v>
      </c>
      <c r="I238" s="817"/>
      <c r="J238" s="817" t="s">
        <v>831</v>
      </c>
      <c r="K238" s="816" t="s">
        <v>502</v>
      </c>
    </row>
    <row r="239" spans="1:11">
      <c r="A239" s="815" t="s">
        <v>661</v>
      </c>
      <c r="B239" s="815" t="s">
        <v>601</v>
      </c>
      <c r="C239" s="816">
        <v>120736773</v>
      </c>
      <c r="D239" s="818">
        <v>41675</v>
      </c>
      <c r="E239" s="819">
        <v>402984</v>
      </c>
      <c r="F239" s="815" t="s">
        <v>829</v>
      </c>
      <c r="G239" s="815" t="s">
        <v>506</v>
      </c>
      <c r="H239" s="817" t="s">
        <v>500</v>
      </c>
      <c r="I239" s="817"/>
      <c r="J239" s="817" t="s">
        <v>832</v>
      </c>
      <c r="K239" s="816" t="s">
        <v>502</v>
      </c>
    </row>
    <row r="240" spans="1:11">
      <c r="A240" s="815" t="s">
        <v>661</v>
      </c>
      <c r="B240" s="815" t="s">
        <v>601</v>
      </c>
      <c r="C240" s="816">
        <v>120736780</v>
      </c>
      <c r="D240" s="818">
        <v>41675</v>
      </c>
      <c r="E240" s="819">
        <v>402984</v>
      </c>
      <c r="F240" s="815" t="s">
        <v>829</v>
      </c>
      <c r="G240" s="815" t="s">
        <v>506</v>
      </c>
      <c r="H240" s="817" t="s">
        <v>500</v>
      </c>
      <c r="I240" s="817"/>
      <c r="J240" s="817" t="s">
        <v>833</v>
      </c>
      <c r="K240" s="816" t="s">
        <v>502</v>
      </c>
    </row>
    <row r="241" spans="1:11">
      <c r="A241" s="815" t="s">
        <v>661</v>
      </c>
      <c r="B241" s="815" t="s">
        <v>707</v>
      </c>
      <c r="C241" s="816">
        <v>767</v>
      </c>
      <c r="D241" s="818">
        <v>34681</v>
      </c>
      <c r="E241" s="819">
        <v>408193</v>
      </c>
      <c r="F241" s="815" t="s">
        <v>834</v>
      </c>
      <c r="G241" s="815" t="s">
        <v>506</v>
      </c>
      <c r="H241" s="817" t="s">
        <v>500</v>
      </c>
      <c r="I241" s="817"/>
      <c r="J241" s="817" t="s">
        <v>835</v>
      </c>
      <c r="K241" s="816" t="s">
        <v>502</v>
      </c>
    </row>
    <row r="242" spans="1:11">
      <c r="A242" s="815" t="s">
        <v>661</v>
      </c>
      <c r="B242" s="815" t="s">
        <v>699</v>
      </c>
      <c r="C242" s="816">
        <v>9431</v>
      </c>
      <c r="D242" s="818">
        <v>38394</v>
      </c>
      <c r="E242" s="819">
        <v>709920</v>
      </c>
      <c r="F242" s="815" t="s">
        <v>834</v>
      </c>
      <c r="G242" s="815" t="s">
        <v>499</v>
      </c>
      <c r="H242" s="817" t="s">
        <v>500</v>
      </c>
      <c r="I242" s="817"/>
      <c r="J242" s="817" t="s">
        <v>836</v>
      </c>
      <c r="K242" s="816" t="s">
        <v>502</v>
      </c>
    </row>
    <row r="243" spans="1:11">
      <c r="A243" s="815" t="s">
        <v>661</v>
      </c>
      <c r="B243" s="815" t="s">
        <v>702</v>
      </c>
      <c r="C243" s="816">
        <v>10320</v>
      </c>
      <c r="D243" s="818">
        <v>38394</v>
      </c>
      <c r="E243" s="819">
        <v>709920</v>
      </c>
      <c r="F243" s="815" t="s">
        <v>834</v>
      </c>
      <c r="G243" s="815" t="s">
        <v>499</v>
      </c>
      <c r="H243" s="817" t="s">
        <v>500</v>
      </c>
      <c r="I243" s="817"/>
      <c r="J243" s="817" t="s">
        <v>837</v>
      </c>
      <c r="K243" s="816" t="s">
        <v>502</v>
      </c>
    </row>
    <row r="244" spans="1:11">
      <c r="A244" s="815" t="s">
        <v>661</v>
      </c>
      <c r="B244" s="815" t="s">
        <v>633</v>
      </c>
      <c r="C244" s="816">
        <v>10325</v>
      </c>
      <c r="D244" s="818">
        <v>38394</v>
      </c>
      <c r="E244" s="819">
        <v>709920</v>
      </c>
      <c r="F244" s="815" t="s">
        <v>834</v>
      </c>
      <c r="G244" s="815" t="s">
        <v>499</v>
      </c>
      <c r="H244" s="817" t="s">
        <v>500</v>
      </c>
      <c r="I244" s="817"/>
      <c r="J244" s="817" t="s">
        <v>838</v>
      </c>
      <c r="K244" s="816" t="s">
        <v>502</v>
      </c>
    </row>
    <row r="245" spans="1:11">
      <c r="A245" s="815" t="s">
        <v>661</v>
      </c>
      <c r="B245" s="815" t="s">
        <v>839</v>
      </c>
      <c r="C245" s="816">
        <v>10328</v>
      </c>
      <c r="D245" s="818">
        <v>38394</v>
      </c>
      <c r="E245" s="819">
        <v>709920</v>
      </c>
      <c r="F245" s="815" t="s">
        <v>834</v>
      </c>
      <c r="G245" s="815" t="s">
        <v>499</v>
      </c>
      <c r="H245" s="817" t="s">
        <v>500</v>
      </c>
      <c r="I245" s="817"/>
      <c r="J245" s="817" t="s">
        <v>840</v>
      </c>
      <c r="K245" s="816" t="s">
        <v>502</v>
      </c>
    </row>
    <row r="246" spans="1:11">
      <c r="A246" s="815" t="s">
        <v>661</v>
      </c>
      <c r="B246" s="815" t="s">
        <v>699</v>
      </c>
      <c r="C246" s="816">
        <v>120736554</v>
      </c>
      <c r="D246" s="818">
        <v>41334</v>
      </c>
      <c r="E246" s="819">
        <v>350000</v>
      </c>
      <c r="F246" s="815" t="s">
        <v>834</v>
      </c>
      <c r="G246" s="815" t="s">
        <v>499</v>
      </c>
      <c r="H246" s="817" t="s">
        <v>529</v>
      </c>
      <c r="I246" s="817"/>
      <c r="J246" s="817" t="s">
        <v>841</v>
      </c>
      <c r="K246" s="816" t="s">
        <v>502</v>
      </c>
    </row>
    <row r="247" spans="1:11">
      <c r="A247" s="815" t="s">
        <v>661</v>
      </c>
      <c r="B247" s="815" t="s">
        <v>641</v>
      </c>
      <c r="C247" s="816">
        <v>120736768</v>
      </c>
      <c r="D247" s="818">
        <v>41675</v>
      </c>
      <c r="E247" s="819">
        <v>1274956</v>
      </c>
      <c r="F247" s="815" t="s">
        <v>834</v>
      </c>
      <c r="G247" s="815" t="s">
        <v>506</v>
      </c>
      <c r="H247" s="817" t="s">
        <v>529</v>
      </c>
      <c r="I247" s="817"/>
      <c r="J247" s="817" t="s">
        <v>842</v>
      </c>
      <c r="K247" s="816" t="s">
        <v>502</v>
      </c>
    </row>
    <row r="248" spans="1:11">
      <c r="A248" s="815" t="s">
        <v>661</v>
      </c>
      <c r="B248" s="815" t="s">
        <v>712</v>
      </c>
      <c r="C248" s="816">
        <v>120736153</v>
      </c>
      <c r="D248" s="818">
        <v>40990</v>
      </c>
      <c r="E248" s="819">
        <v>12882957</v>
      </c>
      <c r="F248" s="815" t="s">
        <v>843</v>
      </c>
      <c r="G248" s="815" t="s">
        <v>506</v>
      </c>
      <c r="H248" s="817" t="s">
        <v>500</v>
      </c>
      <c r="I248" s="817"/>
      <c r="J248" s="817" t="s">
        <v>844</v>
      </c>
      <c r="K248" s="816" t="s">
        <v>502</v>
      </c>
    </row>
    <row r="249" spans="1:11">
      <c r="A249" s="815" t="s">
        <v>661</v>
      </c>
      <c r="B249" s="815" t="s">
        <v>712</v>
      </c>
      <c r="C249" s="816">
        <v>120736154</v>
      </c>
      <c r="D249" s="818">
        <v>40990</v>
      </c>
      <c r="E249" s="819">
        <v>12882957</v>
      </c>
      <c r="F249" s="815" t="s">
        <v>843</v>
      </c>
      <c r="G249" s="815" t="s">
        <v>506</v>
      </c>
      <c r="H249" s="817" t="s">
        <v>500</v>
      </c>
      <c r="I249" s="817"/>
      <c r="J249" s="817" t="s">
        <v>845</v>
      </c>
      <c r="K249" s="816" t="s">
        <v>502</v>
      </c>
    </row>
    <row r="250" spans="1:11">
      <c r="A250" s="815" t="s">
        <v>661</v>
      </c>
      <c r="B250" s="815" t="s">
        <v>712</v>
      </c>
      <c r="C250" s="816">
        <v>120736155</v>
      </c>
      <c r="D250" s="818">
        <v>40990</v>
      </c>
      <c r="E250" s="819">
        <v>12882957</v>
      </c>
      <c r="F250" s="815" t="s">
        <v>843</v>
      </c>
      <c r="G250" s="815" t="s">
        <v>506</v>
      </c>
      <c r="H250" s="817" t="s">
        <v>500</v>
      </c>
      <c r="I250" s="817"/>
      <c r="J250" s="817" t="s">
        <v>846</v>
      </c>
      <c r="K250" s="816" t="s">
        <v>502</v>
      </c>
    </row>
    <row r="251" spans="1:11">
      <c r="A251" s="815" t="s">
        <v>661</v>
      </c>
      <c r="B251" s="815" t="s">
        <v>712</v>
      </c>
      <c r="C251" s="816">
        <v>120736156</v>
      </c>
      <c r="D251" s="818">
        <v>40990</v>
      </c>
      <c r="E251" s="819">
        <v>12882957</v>
      </c>
      <c r="F251" s="815" t="s">
        <v>843</v>
      </c>
      <c r="G251" s="815" t="s">
        <v>506</v>
      </c>
      <c r="H251" s="817" t="s">
        <v>500</v>
      </c>
      <c r="I251" s="817"/>
      <c r="J251" s="817" t="s">
        <v>847</v>
      </c>
      <c r="K251" s="816" t="s">
        <v>502</v>
      </c>
    </row>
    <row r="252" spans="1:11">
      <c r="A252" s="815" t="s">
        <v>661</v>
      </c>
      <c r="B252" s="815" t="s">
        <v>822</v>
      </c>
      <c r="C252" s="816">
        <v>120736750</v>
      </c>
      <c r="D252" s="818">
        <v>41675</v>
      </c>
      <c r="E252" s="819">
        <v>310510</v>
      </c>
      <c r="F252" s="815" t="s">
        <v>843</v>
      </c>
      <c r="G252" s="815" t="s">
        <v>506</v>
      </c>
      <c r="H252" s="817" t="s">
        <v>500</v>
      </c>
      <c r="I252" s="817"/>
      <c r="J252" s="817" t="s">
        <v>848</v>
      </c>
      <c r="K252" s="816" t="s">
        <v>502</v>
      </c>
    </row>
    <row r="253" spans="1:11">
      <c r="A253" s="815" t="s">
        <v>661</v>
      </c>
      <c r="B253" s="815" t="s">
        <v>693</v>
      </c>
      <c r="C253" s="816">
        <v>120736751</v>
      </c>
      <c r="D253" s="818">
        <v>41675</v>
      </c>
      <c r="E253" s="819">
        <v>310510</v>
      </c>
      <c r="F253" s="815" t="s">
        <v>843</v>
      </c>
      <c r="G253" s="815" t="s">
        <v>506</v>
      </c>
      <c r="H253" s="817" t="s">
        <v>529</v>
      </c>
      <c r="I253" s="817"/>
      <c r="J253" s="817" t="s">
        <v>849</v>
      </c>
      <c r="K253" s="816" t="s">
        <v>502</v>
      </c>
    </row>
    <row r="254" spans="1:11">
      <c r="A254" s="815" t="s">
        <v>661</v>
      </c>
      <c r="B254" s="815" t="s">
        <v>816</v>
      </c>
      <c r="C254" s="816">
        <v>120736753</v>
      </c>
      <c r="D254" s="818">
        <v>41675</v>
      </c>
      <c r="E254" s="819">
        <v>310510</v>
      </c>
      <c r="F254" s="815" t="s">
        <v>843</v>
      </c>
      <c r="G254" s="815" t="s">
        <v>506</v>
      </c>
      <c r="H254" s="817" t="s">
        <v>529</v>
      </c>
      <c r="I254" s="817"/>
      <c r="J254" s="817" t="s">
        <v>850</v>
      </c>
      <c r="K254" s="816" t="s">
        <v>502</v>
      </c>
    </row>
    <row r="255" spans="1:11">
      <c r="A255" s="815" t="s">
        <v>661</v>
      </c>
      <c r="B255" s="815" t="s">
        <v>813</v>
      </c>
      <c r="C255" s="816">
        <v>120736754</v>
      </c>
      <c r="D255" s="818">
        <v>41675</v>
      </c>
      <c r="E255" s="819">
        <v>310510</v>
      </c>
      <c r="F255" s="815" t="s">
        <v>843</v>
      </c>
      <c r="G255" s="815" t="s">
        <v>506</v>
      </c>
      <c r="H255" s="817" t="s">
        <v>500</v>
      </c>
      <c r="I255" s="817"/>
      <c r="J255" s="817" t="s">
        <v>851</v>
      </c>
      <c r="K255" s="816" t="s">
        <v>502</v>
      </c>
    </row>
    <row r="256" spans="1:11">
      <c r="A256" s="815" t="s">
        <v>661</v>
      </c>
      <c r="B256" s="815" t="s">
        <v>827</v>
      </c>
      <c r="C256" s="816">
        <v>120736755</v>
      </c>
      <c r="D256" s="818">
        <v>41675</v>
      </c>
      <c r="E256" s="819">
        <v>310510</v>
      </c>
      <c r="F256" s="815" t="s">
        <v>843</v>
      </c>
      <c r="G256" s="815" t="s">
        <v>506</v>
      </c>
      <c r="H256" s="817" t="s">
        <v>500</v>
      </c>
      <c r="I256" s="817"/>
      <c r="J256" s="817" t="s">
        <v>852</v>
      </c>
      <c r="K256" s="816" t="s">
        <v>502</v>
      </c>
    </row>
    <row r="257" spans="1:11">
      <c r="A257" s="815" t="s">
        <v>661</v>
      </c>
      <c r="B257" s="815" t="s">
        <v>601</v>
      </c>
      <c r="C257" s="816">
        <v>120736756</v>
      </c>
      <c r="D257" s="818">
        <v>41675</v>
      </c>
      <c r="E257" s="819">
        <v>310510</v>
      </c>
      <c r="F257" s="815" t="s">
        <v>843</v>
      </c>
      <c r="G257" s="815" t="s">
        <v>506</v>
      </c>
      <c r="H257" s="817" t="s">
        <v>500</v>
      </c>
      <c r="I257" s="817"/>
      <c r="J257" s="817" t="s">
        <v>853</v>
      </c>
      <c r="K257" s="816" t="s">
        <v>502</v>
      </c>
    </row>
    <row r="258" spans="1:11">
      <c r="A258" s="815" t="s">
        <v>661</v>
      </c>
      <c r="B258" s="815" t="s">
        <v>819</v>
      </c>
      <c r="C258" s="816">
        <v>120736757</v>
      </c>
      <c r="D258" s="818">
        <v>41675</v>
      </c>
      <c r="E258" s="819">
        <v>310510</v>
      </c>
      <c r="F258" s="815" t="s">
        <v>843</v>
      </c>
      <c r="G258" s="815" t="s">
        <v>506</v>
      </c>
      <c r="H258" s="817" t="s">
        <v>500</v>
      </c>
      <c r="I258" s="817"/>
      <c r="J258" s="817" t="s">
        <v>854</v>
      </c>
      <c r="K258" s="816" t="s">
        <v>502</v>
      </c>
    </row>
    <row r="259" spans="1:11">
      <c r="A259" s="815" t="s">
        <v>661</v>
      </c>
      <c r="B259" s="815" t="s">
        <v>601</v>
      </c>
      <c r="C259" s="816">
        <v>120736758</v>
      </c>
      <c r="D259" s="818">
        <v>41675</v>
      </c>
      <c r="E259" s="819">
        <v>310510</v>
      </c>
      <c r="F259" s="815" t="s">
        <v>843</v>
      </c>
      <c r="G259" s="815" t="s">
        <v>506</v>
      </c>
      <c r="H259" s="817" t="s">
        <v>500</v>
      </c>
      <c r="I259" s="817"/>
      <c r="J259" s="817" t="s">
        <v>855</v>
      </c>
      <c r="K259" s="816" t="s">
        <v>502</v>
      </c>
    </row>
    <row r="260" spans="1:11">
      <c r="A260" s="815" t="s">
        <v>661</v>
      </c>
      <c r="B260" s="815" t="s">
        <v>601</v>
      </c>
      <c r="C260" s="816">
        <v>9963</v>
      </c>
      <c r="D260" s="818">
        <v>40080</v>
      </c>
      <c r="E260" s="819">
        <v>267106</v>
      </c>
      <c r="F260" s="815" t="s">
        <v>856</v>
      </c>
      <c r="G260" s="815" t="s">
        <v>506</v>
      </c>
      <c r="H260" s="817" t="s">
        <v>500</v>
      </c>
      <c r="I260" s="817"/>
      <c r="J260" s="817" t="s">
        <v>857</v>
      </c>
      <c r="K260" s="816" t="s">
        <v>502</v>
      </c>
    </row>
    <row r="261" spans="1:11">
      <c r="A261" s="815" t="s">
        <v>661</v>
      </c>
      <c r="B261" s="815" t="s">
        <v>676</v>
      </c>
      <c r="C261" s="816">
        <v>120737893</v>
      </c>
      <c r="D261" s="818">
        <v>43276</v>
      </c>
      <c r="E261" s="819">
        <v>422450</v>
      </c>
      <c r="F261" s="815" t="s">
        <v>858</v>
      </c>
      <c r="G261" s="815" t="s">
        <v>506</v>
      </c>
      <c r="H261" s="817" t="s">
        <v>500</v>
      </c>
      <c r="I261" s="817"/>
      <c r="J261" s="817" t="s">
        <v>859</v>
      </c>
      <c r="K261" s="816" t="s">
        <v>502</v>
      </c>
    </row>
    <row r="262" spans="1:11">
      <c r="A262" s="815" t="s">
        <v>661</v>
      </c>
      <c r="B262" s="815" t="s">
        <v>601</v>
      </c>
      <c r="C262" s="816">
        <v>120737714</v>
      </c>
      <c r="D262" s="818">
        <v>42719</v>
      </c>
      <c r="E262" s="819">
        <v>26814586</v>
      </c>
      <c r="F262" s="815" t="s">
        <v>860</v>
      </c>
      <c r="G262" s="815" t="s">
        <v>506</v>
      </c>
      <c r="H262" s="817" t="s">
        <v>500</v>
      </c>
      <c r="I262" s="817"/>
      <c r="J262" s="817" t="s">
        <v>861</v>
      </c>
      <c r="K262" s="816" t="s">
        <v>502</v>
      </c>
    </row>
    <row r="263" spans="1:11">
      <c r="A263" s="815" t="s">
        <v>661</v>
      </c>
      <c r="B263" s="815" t="s">
        <v>601</v>
      </c>
      <c r="C263" s="816">
        <v>20707635</v>
      </c>
      <c r="D263" s="818">
        <v>40787</v>
      </c>
      <c r="E263" s="819">
        <v>5115291</v>
      </c>
      <c r="F263" s="815" t="s">
        <v>862</v>
      </c>
      <c r="G263" s="815" t="s">
        <v>506</v>
      </c>
      <c r="H263" s="817" t="s">
        <v>500</v>
      </c>
      <c r="I263" s="817"/>
      <c r="J263" s="817" t="s">
        <v>863</v>
      </c>
      <c r="K263" s="816" t="s">
        <v>502</v>
      </c>
    </row>
    <row r="264" spans="1:11">
      <c r="A264" s="815" t="s">
        <v>661</v>
      </c>
      <c r="B264" s="815" t="s">
        <v>601</v>
      </c>
      <c r="C264" s="816">
        <v>120736759</v>
      </c>
      <c r="D264" s="818">
        <v>41675</v>
      </c>
      <c r="E264" s="819">
        <v>3517990</v>
      </c>
      <c r="F264" s="815" t="s">
        <v>862</v>
      </c>
      <c r="G264" s="815" t="s">
        <v>506</v>
      </c>
      <c r="H264" s="817" t="s">
        <v>500</v>
      </c>
      <c r="I264" s="817"/>
      <c r="J264" s="817" t="s">
        <v>864</v>
      </c>
      <c r="K264" s="816" t="s">
        <v>502</v>
      </c>
    </row>
    <row r="265" spans="1:11">
      <c r="A265" s="815" t="s">
        <v>661</v>
      </c>
      <c r="B265" s="815" t="s">
        <v>601</v>
      </c>
      <c r="C265" s="816">
        <v>120736760</v>
      </c>
      <c r="D265" s="818">
        <v>41675</v>
      </c>
      <c r="E265" s="819">
        <v>3517990</v>
      </c>
      <c r="F265" s="815" t="s">
        <v>862</v>
      </c>
      <c r="G265" s="815" t="s">
        <v>506</v>
      </c>
      <c r="H265" s="817" t="s">
        <v>500</v>
      </c>
      <c r="I265" s="817"/>
      <c r="J265" s="817" t="s">
        <v>865</v>
      </c>
      <c r="K265" s="816" t="s">
        <v>502</v>
      </c>
    </row>
    <row r="266" spans="1:11">
      <c r="A266" s="815" t="s">
        <v>661</v>
      </c>
      <c r="B266" s="815" t="s">
        <v>601</v>
      </c>
      <c r="C266" s="816">
        <v>120736761</v>
      </c>
      <c r="D266" s="818">
        <v>41675</v>
      </c>
      <c r="E266" s="819">
        <v>3517990</v>
      </c>
      <c r="F266" s="815" t="s">
        <v>862</v>
      </c>
      <c r="G266" s="815" t="s">
        <v>506</v>
      </c>
      <c r="H266" s="817" t="s">
        <v>500</v>
      </c>
      <c r="I266" s="817"/>
      <c r="J266" s="817" t="s">
        <v>866</v>
      </c>
      <c r="K266" s="816" t="s">
        <v>502</v>
      </c>
    </row>
    <row r="267" spans="1:11">
      <c r="A267" s="815" t="s">
        <v>661</v>
      </c>
      <c r="B267" s="815" t="s">
        <v>601</v>
      </c>
      <c r="C267" s="816">
        <v>120736762</v>
      </c>
      <c r="D267" s="818">
        <v>41675</v>
      </c>
      <c r="E267" s="819">
        <v>3517990</v>
      </c>
      <c r="F267" s="815" t="s">
        <v>862</v>
      </c>
      <c r="G267" s="815" t="s">
        <v>506</v>
      </c>
      <c r="H267" s="817" t="s">
        <v>500</v>
      </c>
      <c r="I267" s="817"/>
      <c r="J267" s="817" t="s">
        <v>867</v>
      </c>
      <c r="K267" s="816" t="s">
        <v>502</v>
      </c>
    </row>
    <row r="268" spans="1:11">
      <c r="A268" s="815" t="s">
        <v>661</v>
      </c>
      <c r="B268" s="815" t="s">
        <v>601</v>
      </c>
      <c r="C268" s="816">
        <v>120736763</v>
      </c>
      <c r="D268" s="818">
        <v>41675</v>
      </c>
      <c r="E268" s="819">
        <v>1752700</v>
      </c>
      <c r="F268" s="815" t="s">
        <v>862</v>
      </c>
      <c r="G268" s="815" t="s">
        <v>506</v>
      </c>
      <c r="H268" s="817" t="s">
        <v>500</v>
      </c>
      <c r="I268" s="817"/>
      <c r="J268" s="817" t="s">
        <v>868</v>
      </c>
      <c r="K268" s="816" t="s">
        <v>502</v>
      </c>
    </row>
    <row r="269" spans="1:11">
      <c r="A269" s="815" t="s">
        <v>661</v>
      </c>
      <c r="B269" s="815" t="s">
        <v>601</v>
      </c>
      <c r="C269" s="816">
        <v>120738172</v>
      </c>
      <c r="D269" s="818">
        <v>43720</v>
      </c>
      <c r="E269" s="819">
        <v>2377669</v>
      </c>
      <c r="F269" s="815" t="s">
        <v>862</v>
      </c>
      <c r="G269" s="815" t="s">
        <v>506</v>
      </c>
      <c r="H269" s="817" t="s">
        <v>500</v>
      </c>
      <c r="I269" s="817"/>
      <c r="J269" s="817" t="s">
        <v>869</v>
      </c>
      <c r="K269" s="816" t="s">
        <v>502</v>
      </c>
    </row>
    <row r="270" spans="1:11">
      <c r="A270" s="815" t="s">
        <v>661</v>
      </c>
      <c r="B270" s="815" t="s">
        <v>601</v>
      </c>
      <c r="C270" s="816">
        <v>1204957</v>
      </c>
      <c r="D270" s="818">
        <v>36734</v>
      </c>
      <c r="E270" s="819">
        <v>1162226</v>
      </c>
      <c r="F270" s="815" t="s">
        <v>870</v>
      </c>
      <c r="G270" s="815" t="s">
        <v>506</v>
      </c>
      <c r="H270" s="817" t="s">
        <v>500</v>
      </c>
      <c r="I270" s="817"/>
      <c r="J270" s="817" t="s">
        <v>871</v>
      </c>
      <c r="K270" s="816" t="s">
        <v>502</v>
      </c>
    </row>
    <row r="271" spans="1:11">
      <c r="A271" s="815" t="s">
        <v>661</v>
      </c>
      <c r="B271" s="815" t="s">
        <v>601</v>
      </c>
      <c r="C271" s="816">
        <v>120737299</v>
      </c>
      <c r="D271" s="818">
        <v>41844</v>
      </c>
      <c r="E271" s="819">
        <v>1821200</v>
      </c>
      <c r="F271" s="815" t="s">
        <v>870</v>
      </c>
      <c r="G271" s="815" t="s">
        <v>506</v>
      </c>
      <c r="H271" s="817" t="s">
        <v>500</v>
      </c>
      <c r="I271" s="817"/>
      <c r="J271" s="817" t="s">
        <v>872</v>
      </c>
      <c r="K271" s="816" t="s">
        <v>502</v>
      </c>
    </row>
    <row r="272" spans="1:11">
      <c r="A272" s="815" t="s">
        <v>661</v>
      </c>
      <c r="B272" s="815" t="s">
        <v>601</v>
      </c>
      <c r="C272" s="816">
        <v>120736775</v>
      </c>
      <c r="D272" s="818">
        <v>41675</v>
      </c>
      <c r="E272" s="819">
        <v>2150866</v>
      </c>
      <c r="F272" s="815" t="s">
        <v>873</v>
      </c>
      <c r="G272" s="815" t="s">
        <v>506</v>
      </c>
      <c r="H272" s="817" t="s">
        <v>874</v>
      </c>
      <c r="I272" s="817"/>
      <c r="J272" s="817" t="s">
        <v>875</v>
      </c>
      <c r="K272" s="816" t="s">
        <v>502</v>
      </c>
    </row>
    <row r="273" spans="1:11">
      <c r="A273" s="815" t="s">
        <v>661</v>
      </c>
      <c r="B273" s="815" t="s">
        <v>876</v>
      </c>
      <c r="C273" s="816">
        <v>120736776</v>
      </c>
      <c r="D273" s="818">
        <v>41675</v>
      </c>
      <c r="E273" s="819">
        <v>2150866</v>
      </c>
      <c r="F273" s="815" t="s">
        <v>873</v>
      </c>
      <c r="G273" s="815" t="s">
        <v>506</v>
      </c>
      <c r="H273" s="817" t="s">
        <v>500</v>
      </c>
      <c r="I273" s="817"/>
      <c r="J273" s="817" t="s">
        <v>877</v>
      </c>
      <c r="K273" s="816" t="s">
        <v>502</v>
      </c>
    </row>
    <row r="274" spans="1:11">
      <c r="A274" s="815" t="s">
        <v>661</v>
      </c>
      <c r="B274" s="815" t="s">
        <v>601</v>
      </c>
      <c r="C274" s="816">
        <v>120736777</v>
      </c>
      <c r="D274" s="818">
        <v>41675</v>
      </c>
      <c r="E274" s="819">
        <v>2150866</v>
      </c>
      <c r="F274" s="815" t="s">
        <v>873</v>
      </c>
      <c r="G274" s="815" t="s">
        <v>506</v>
      </c>
      <c r="H274" s="817" t="s">
        <v>500</v>
      </c>
      <c r="I274" s="817"/>
      <c r="J274" s="817" t="s">
        <v>878</v>
      </c>
      <c r="K274" s="816" t="s">
        <v>502</v>
      </c>
    </row>
    <row r="275" spans="1:11">
      <c r="A275" s="815" t="s">
        <v>661</v>
      </c>
      <c r="B275" s="815" t="s">
        <v>601</v>
      </c>
      <c r="C275" s="816">
        <v>120736778</v>
      </c>
      <c r="D275" s="818">
        <v>41675</v>
      </c>
      <c r="E275" s="819">
        <v>2150866</v>
      </c>
      <c r="F275" s="815" t="s">
        <v>873</v>
      </c>
      <c r="G275" s="815" t="s">
        <v>506</v>
      </c>
      <c r="H275" s="817" t="s">
        <v>500</v>
      </c>
      <c r="I275" s="817"/>
      <c r="J275" s="817" t="s">
        <v>879</v>
      </c>
      <c r="K275" s="816" t="s">
        <v>502</v>
      </c>
    </row>
    <row r="276" spans="1:11">
      <c r="A276" s="815" t="s">
        <v>661</v>
      </c>
      <c r="B276" s="815" t="s">
        <v>803</v>
      </c>
      <c r="C276" s="816">
        <v>120737587</v>
      </c>
      <c r="D276" s="818">
        <v>42719</v>
      </c>
      <c r="E276" s="819">
        <v>2487524</v>
      </c>
      <c r="F276" s="815" t="s">
        <v>873</v>
      </c>
      <c r="G276" s="815" t="s">
        <v>506</v>
      </c>
      <c r="H276" s="817" t="s">
        <v>500</v>
      </c>
      <c r="I276" s="817"/>
      <c r="J276" s="817" t="s">
        <v>880</v>
      </c>
      <c r="K276" s="816" t="s">
        <v>502</v>
      </c>
    </row>
    <row r="277" spans="1:11">
      <c r="A277" s="815" t="s">
        <v>661</v>
      </c>
      <c r="B277" s="815" t="s">
        <v>601</v>
      </c>
      <c r="C277" s="816">
        <v>120737588</v>
      </c>
      <c r="D277" s="818">
        <v>42719</v>
      </c>
      <c r="E277" s="819">
        <v>3109400</v>
      </c>
      <c r="F277" s="815" t="s">
        <v>873</v>
      </c>
      <c r="G277" s="815" t="s">
        <v>506</v>
      </c>
      <c r="H277" s="817" t="s">
        <v>500</v>
      </c>
      <c r="I277" s="817"/>
      <c r="J277" s="817" t="s">
        <v>881</v>
      </c>
      <c r="K277" s="816" t="s">
        <v>502</v>
      </c>
    </row>
    <row r="278" spans="1:11">
      <c r="A278" s="815" t="s">
        <v>661</v>
      </c>
      <c r="B278" s="815" t="s">
        <v>601</v>
      </c>
      <c r="C278" s="816">
        <v>120737589</v>
      </c>
      <c r="D278" s="818">
        <v>42719</v>
      </c>
      <c r="E278" s="819">
        <v>3109400</v>
      </c>
      <c r="F278" s="815" t="s">
        <v>873</v>
      </c>
      <c r="G278" s="815" t="s">
        <v>506</v>
      </c>
      <c r="H278" s="817" t="s">
        <v>500</v>
      </c>
      <c r="I278" s="817"/>
      <c r="J278" s="817" t="s">
        <v>882</v>
      </c>
      <c r="K278" s="816" t="s">
        <v>502</v>
      </c>
    </row>
    <row r="279" spans="1:11">
      <c r="A279" s="815" t="s">
        <v>661</v>
      </c>
      <c r="B279" s="815" t="s">
        <v>665</v>
      </c>
      <c r="C279" s="816">
        <v>120737917</v>
      </c>
      <c r="D279" s="818">
        <v>43494</v>
      </c>
      <c r="E279" s="819">
        <v>26259</v>
      </c>
      <c r="F279" s="815" t="s">
        <v>883</v>
      </c>
      <c r="G279" s="815" t="s">
        <v>506</v>
      </c>
      <c r="H279" s="817" t="s">
        <v>500</v>
      </c>
      <c r="I279" s="817"/>
      <c r="J279" s="817" t="s">
        <v>884</v>
      </c>
      <c r="K279" s="816" t="s">
        <v>502</v>
      </c>
    </row>
    <row r="280" spans="1:11">
      <c r="A280" s="815" t="s">
        <v>661</v>
      </c>
      <c r="B280" s="815" t="s">
        <v>505</v>
      </c>
      <c r="C280" s="816">
        <v>120737918</v>
      </c>
      <c r="D280" s="818">
        <v>43494</v>
      </c>
      <c r="E280" s="819">
        <v>26259</v>
      </c>
      <c r="F280" s="815" t="s">
        <v>883</v>
      </c>
      <c r="G280" s="815" t="s">
        <v>506</v>
      </c>
      <c r="H280" s="817" t="s">
        <v>500</v>
      </c>
      <c r="I280" s="817"/>
      <c r="J280" s="817" t="s">
        <v>885</v>
      </c>
      <c r="K280" s="816" t="s">
        <v>502</v>
      </c>
    </row>
    <row r="281" spans="1:11">
      <c r="A281" s="815" t="s">
        <v>661</v>
      </c>
      <c r="B281" s="815" t="s">
        <v>806</v>
      </c>
      <c r="C281" s="816">
        <v>120737919</v>
      </c>
      <c r="D281" s="818">
        <v>43494</v>
      </c>
      <c r="E281" s="819">
        <v>26259</v>
      </c>
      <c r="F281" s="815" t="s">
        <v>883</v>
      </c>
      <c r="G281" s="815" t="s">
        <v>506</v>
      </c>
      <c r="H281" s="817" t="s">
        <v>500</v>
      </c>
      <c r="I281" s="817"/>
      <c r="J281" s="817" t="s">
        <v>886</v>
      </c>
      <c r="K281" s="816" t="s">
        <v>502</v>
      </c>
    </row>
    <row r="282" spans="1:11">
      <c r="A282" s="815" t="s">
        <v>661</v>
      </c>
      <c r="B282" s="815" t="s">
        <v>601</v>
      </c>
      <c r="C282" s="816">
        <v>120737920</v>
      </c>
      <c r="D282" s="818">
        <v>43494</v>
      </c>
      <c r="E282" s="819">
        <v>26259</v>
      </c>
      <c r="F282" s="815" t="s">
        <v>883</v>
      </c>
      <c r="G282" s="815" t="s">
        <v>506</v>
      </c>
      <c r="H282" s="817" t="s">
        <v>500</v>
      </c>
      <c r="I282" s="817"/>
      <c r="J282" s="817" t="s">
        <v>887</v>
      </c>
      <c r="K282" s="816" t="s">
        <v>502</v>
      </c>
    </row>
    <row r="283" spans="1:11">
      <c r="A283" s="815" t="s">
        <v>661</v>
      </c>
      <c r="B283" s="815" t="s">
        <v>806</v>
      </c>
      <c r="C283" s="816">
        <v>120737921</v>
      </c>
      <c r="D283" s="818">
        <v>43494</v>
      </c>
      <c r="E283" s="819">
        <v>26259</v>
      </c>
      <c r="F283" s="815" t="s">
        <v>883</v>
      </c>
      <c r="G283" s="815" t="s">
        <v>506</v>
      </c>
      <c r="H283" s="817" t="s">
        <v>500</v>
      </c>
      <c r="I283" s="817"/>
      <c r="J283" s="817" t="s">
        <v>888</v>
      </c>
      <c r="K283" s="816" t="s">
        <v>502</v>
      </c>
    </row>
    <row r="284" spans="1:11">
      <c r="A284" s="815" t="s">
        <v>661</v>
      </c>
      <c r="B284" s="815" t="s">
        <v>669</v>
      </c>
      <c r="C284" s="816">
        <v>120737922</v>
      </c>
      <c r="D284" s="818">
        <v>43494</v>
      </c>
      <c r="E284" s="819">
        <v>26259</v>
      </c>
      <c r="F284" s="815" t="s">
        <v>883</v>
      </c>
      <c r="G284" s="815" t="s">
        <v>506</v>
      </c>
      <c r="H284" s="817" t="s">
        <v>500</v>
      </c>
      <c r="I284" s="817"/>
      <c r="J284" s="817" t="s">
        <v>889</v>
      </c>
      <c r="K284" s="816" t="s">
        <v>502</v>
      </c>
    </row>
    <row r="285" spans="1:11">
      <c r="A285" s="815" t="s">
        <v>661</v>
      </c>
      <c r="B285" s="815" t="s">
        <v>601</v>
      </c>
      <c r="C285" s="816">
        <v>120737923</v>
      </c>
      <c r="D285" s="818">
        <v>43494</v>
      </c>
      <c r="E285" s="819">
        <v>26259</v>
      </c>
      <c r="F285" s="815" t="s">
        <v>883</v>
      </c>
      <c r="G285" s="815" t="s">
        <v>506</v>
      </c>
      <c r="H285" s="817" t="s">
        <v>500</v>
      </c>
      <c r="I285" s="817"/>
      <c r="J285" s="817" t="s">
        <v>890</v>
      </c>
      <c r="K285" s="816" t="s">
        <v>502</v>
      </c>
    </row>
    <row r="286" spans="1:11">
      <c r="A286" s="815" t="s">
        <v>661</v>
      </c>
      <c r="B286" s="815" t="s">
        <v>669</v>
      </c>
      <c r="C286" s="816">
        <v>120737924</v>
      </c>
      <c r="D286" s="818">
        <v>43494</v>
      </c>
      <c r="E286" s="819">
        <v>26259</v>
      </c>
      <c r="F286" s="815" t="s">
        <v>883</v>
      </c>
      <c r="G286" s="815" t="s">
        <v>506</v>
      </c>
      <c r="H286" s="817" t="s">
        <v>500</v>
      </c>
      <c r="I286" s="817"/>
      <c r="J286" s="817" t="s">
        <v>891</v>
      </c>
      <c r="K286" s="816" t="s">
        <v>502</v>
      </c>
    </row>
    <row r="287" spans="1:11">
      <c r="A287" s="815" t="s">
        <v>661</v>
      </c>
      <c r="B287" s="815" t="s">
        <v>601</v>
      </c>
      <c r="C287" s="816">
        <v>120736766</v>
      </c>
      <c r="D287" s="818">
        <v>41675</v>
      </c>
      <c r="E287" s="819">
        <v>1512640</v>
      </c>
      <c r="F287" s="815" t="s">
        <v>892</v>
      </c>
      <c r="G287" s="815" t="s">
        <v>506</v>
      </c>
      <c r="H287" s="817" t="s">
        <v>500</v>
      </c>
      <c r="I287" s="817"/>
      <c r="J287" s="817" t="s">
        <v>893</v>
      </c>
      <c r="K287" s="816" t="s">
        <v>502</v>
      </c>
    </row>
    <row r="288" spans="1:11">
      <c r="A288" s="815" t="s">
        <v>661</v>
      </c>
      <c r="B288" s="815" t="s">
        <v>601</v>
      </c>
      <c r="C288" s="816">
        <v>120736767</v>
      </c>
      <c r="D288" s="818">
        <v>41675</v>
      </c>
      <c r="E288" s="819">
        <v>1512640</v>
      </c>
      <c r="F288" s="815" t="s">
        <v>892</v>
      </c>
      <c r="G288" s="815" t="s">
        <v>506</v>
      </c>
      <c r="H288" s="817" t="s">
        <v>500</v>
      </c>
      <c r="I288" s="817"/>
      <c r="J288" s="817" t="s">
        <v>894</v>
      </c>
      <c r="K288" s="816" t="s">
        <v>502</v>
      </c>
    </row>
    <row r="289" spans="1:11">
      <c r="A289" s="815" t="s">
        <v>661</v>
      </c>
      <c r="B289" s="815" t="s">
        <v>601</v>
      </c>
      <c r="C289" s="816">
        <v>1209625</v>
      </c>
      <c r="D289" s="818">
        <v>38113</v>
      </c>
      <c r="E289" s="819">
        <v>568351</v>
      </c>
      <c r="F289" s="815" t="s">
        <v>895</v>
      </c>
      <c r="G289" s="815" t="s">
        <v>506</v>
      </c>
      <c r="H289" s="817" t="s">
        <v>500</v>
      </c>
      <c r="I289" s="817"/>
      <c r="J289" s="817" t="s">
        <v>896</v>
      </c>
      <c r="K289" s="816" t="s">
        <v>502</v>
      </c>
    </row>
    <row r="290" spans="1:11">
      <c r="A290" s="815" t="s">
        <v>661</v>
      </c>
      <c r="B290" s="815" t="s">
        <v>601</v>
      </c>
      <c r="C290" s="816">
        <v>8880</v>
      </c>
      <c r="D290" s="818">
        <v>39052</v>
      </c>
      <c r="E290" s="819">
        <v>106256</v>
      </c>
      <c r="F290" s="815" t="s">
        <v>897</v>
      </c>
      <c r="G290" s="815" t="s">
        <v>506</v>
      </c>
      <c r="H290" s="817" t="s">
        <v>500</v>
      </c>
      <c r="I290" s="817"/>
      <c r="J290" s="817" t="s">
        <v>898</v>
      </c>
      <c r="K290" s="816" t="s">
        <v>502</v>
      </c>
    </row>
    <row r="291" spans="1:11">
      <c r="A291" s="815" t="s">
        <v>661</v>
      </c>
      <c r="B291" s="815" t="s">
        <v>601</v>
      </c>
      <c r="C291" s="816">
        <v>120737530</v>
      </c>
      <c r="D291" s="818">
        <v>42521</v>
      </c>
      <c r="E291" s="819">
        <v>7048763</v>
      </c>
      <c r="F291" s="815" t="s">
        <v>899</v>
      </c>
      <c r="G291" s="815" t="s">
        <v>506</v>
      </c>
      <c r="H291" s="817" t="s">
        <v>500</v>
      </c>
      <c r="I291" s="817"/>
      <c r="J291" s="817" t="s">
        <v>900</v>
      </c>
      <c r="K291" s="816" t="s">
        <v>502</v>
      </c>
    </row>
    <row r="292" spans="1:11">
      <c r="A292" s="815" t="s">
        <v>661</v>
      </c>
      <c r="B292" s="815" t="s">
        <v>601</v>
      </c>
      <c r="C292" s="816">
        <v>120737531</v>
      </c>
      <c r="D292" s="818">
        <v>42521</v>
      </c>
      <c r="E292" s="819">
        <v>829544</v>
      </c>
      <c r="F292" s="815" t="s">
        <v>899</v>
      </c>
      <c r="G292" s="815" t="s">
        <v>506</v>
      </c>
      <c r="H292" s="817" t="s">
        <v>500</v>
      </c>
      <c r="I292" s="817"/>
      <c r="J292" s="817" t="s">
        <v>901</v>
      </c>
      <c r="K292" s="816" t="s">
        <v>502</v>
      </c>
    </row>
    <row r="293" spans="1:11">
      <c r="A293" s="815" t="s">
        <v>661</v>
      </c>
      <c r="B293" s="815" t="s">
        <v>714</v>
      </c>
      <c r="C293" s="816">
        <v>120737532</v>
      </c>
      <c r="D293" s="818">
        <v>42521</v>
      </c>
      <c r="E293" s="819">
        <v>829544</v>
      </c>
      <c r="F293" s="815" t="s">
        <v>899</v>
      </c>
      <c r="G293" s="815" t="s">
        <v>506</v>
      </c>
      <c r="H293" s="817" t="s">
        <v>500</v>
      </c>
      <c r="I293" s="817"/>
      <c r="J293" s="817" t="s">
        <v>902</v>
      </c>
      <c r="K293" s="816" t="s">
        <v>502</v>
      </c>
    </row>
    <row r="294" spans="1:11">
      <c r="A294" s="815" t="s">
        <v>661</v>
      </c>
      <c r="B294" s="815" t="s">
        <v>601</v>
      </c>
      <c r="C294" s="816">
        <v>120737533</v>
      </c>
      <c r="D294" s="818">
        <v>42521</v>
      </c>
      <c r="E294" s="819">
        <v>829544</v>
      </c>
      <c r="F294" s="815" t="s">
        <v>899</v>
      </c>
      <c r="G294" s="815" t="s">
        <v>506</v>
      </c>
      <c r="H294" s="817" t="s">
        <v>500</v>
      </c>
      <c r="I294" s="817"/>
      <c r="J294" s="817" t="s">
        <v>903</v>
      </c>
      <c r="K294" s="816" t="s">
        <v>502</v>
      </c>
    </row>
    <row r="295" spans="1:11">
      <c r="A295" s="815" t="s">
        <v>661</v>
      </c>
      <c r="B295" s="815" t="s">
        <v>665</v>
      </c>
      <c r="C295" s="816">
        <v>120737534</v>
      </c>
      <c r="D295" s="818">
        <v>42521</v>
      </c>
      <c r="E295" s="819">
        <v>829544</v>
      </c>
      <c r="F295" s="815" t="s">
        <v>899</v>
      </c>
      <c r="G295" s="815" t="s">
        <v>506</v>
      </c>
      <c r="H295" s="817" t="s">
        <v>500</v>
      </c>
      <c r="I295" s="817"/>
      <c r="J295" s="817" t="s">
        <v>904</v>
      </c>
      <c r="K295" s="816" t="s">
        <v>502</v>
      </c>
    </row>
    <row r="296" spans="1:11">
      <c r="A296" s="815" t="s">
        <v>661</v>
      </c>
      <c r="B296" s="815" t="s">
        <v>601</v>
      </c>
      <c r="C296" s="816">
        <v>120737535</v>
      </c>
      <c r="D296" s="818">
        <v>42521</v>
      </c>
      <c r="E296" s="819">
        <v>18586514</v>
      </c>
      <c r="F296" s="815" t="s">
        <v>899</v>
      </c>
      <c r="G296" s="815" t="s">
        <v>506</v>
      </c>
      <c r="H296" s="817" t="s">
        <v>500</v>
      </c>
      <c r="I296" s="817"/>
      <c r="J296" s="817" t="s">
        <v>905</v>
      </c>
      <c r="K296" s="816" t="s">
        <v>502</v>
      </c>
    </row>
    <row r="297" spans="1:11">
      <c r="A297" s="815" t="s">
        <v>661</v>
      </c>
      <c r="B297" s="815" t="s">
        <v>601</v>
      </c>
      <c r="C297" s="816">
        <v>120737536</v>
      </c>
      <c r="D297" s="818">
        <v>42521</v>
      </c>
      <c r="E297" s="819">
        <v>20245034</v>
      </c>
      <c r="F297" s="815" t="s">
        <v>899</v>
      </c>
      <c r="G297" s="815" t="s">
        <v>506</v>
      </c>
      <c r="H297" s="817" t="s">
        <v>500</v>
      </c>
      <c r="I297" s="817"/>
      <c r="J297" s="817" t="s">
        <v>906</v>
      </c>
      <c r="K297" s="816" t="s">
        <v>502</v>
      </c>
    </row>
    <row r="298" spans="1:11">
      <c r="A298" s="815" t="s">
        <v>661</v>
      </c>
      <c r="B298" s="815" t="s">
        <v>601</v>
      </c>
      <c r="C298" s="816">
        <v>120738173</v>
      </c>
      <c r="D298" s="818">
        <v>43720</v>
      </c>
      <c r="E298" s="819">
        <v>9341500</v>
      </c>
      <c r="F298" s="815" t="s">
        <v>899</v>
      </c>
      <c r="G298" s="815" t="s">
        <v>506</v>
      </c>
      <c r="H298" s="817" t="s">
        <v>500</v>
      </c>
      <c r="I298" s="817"/>
      <c r="J298" s="817" t="s">
        <v>907</v>
      </c>
      <c r="K298" s="816" t="s">
        <v>502</v>
      </c>
    </row>
    <row r="299" spans="1:11">
      <c r="A299" s="815" t="s">
        <v>661</v>
      </c>
      <c r="B299" s="815" t="s">
        <v>601</v>
      </c>
      <c r="C299" s="816">
        <v>120737909</v>
      </c>
      <c r="D299" s="818">
        <v>43494</v>
      </c>
      <c r="E299" s="819">
        <v>26259</v>
      </c>
      <c r="F299" s="815" t="s">
        <v>908</v>
      </c>
      <c r="G299" s="815" t="s">
        <v>506</v>
      </c>
      <c r="H299" s="817" t="s">
        <v>500</v>
      </c>
      <c r="I299" s="817"/>
      <c r="J299" s="817" t="s">
        <v>909</v>
      </c>
      <c r="K299" s="816" t="s">
        <v>502</v>
      </c>
    </row>
    <row r="300" spans="1:11">
      <c r="A300" s="815" t="s">
        <v>661</v>
      </c>
      <c r="B300" s="815" t="s">
        <v>806</v>
      </c>
      <c r="C300" s="816">
        <v>120737910</v>
      </c>
      <c r="D300" s="818">
        <v>43494</v>
      </c>
      <c r="E300" s="819">
        <v>26259</v>
      </c>
      <c r="F300" s="815" t="s">
        <v>908</v>
      </c>
      <c r="G300" s="815" t="s">
        <v>506</v>
      </c>
      <c r="H300" s="817" t="s">
        <v>500</v>
      </c>
      <c r="I300" s="817"/>
      <c r="J300" s="817" t="s">
        <v>910</v>
      </c>
      <c r="K300" s="816" t="s">
        <v>502</v>
      </c>
    </row>
    <row r="301" spans="1:11">
      <c r="A301" s="815" t="s">
        <v>661</v>
      </c>
      <c r="B301" s="815" t="s">
        <v>669</v>
      </c>
      <c r="C301" s="816">
        <v>120737911</v>
      </c>
      <c r="D301" s="818">
        <v>43494</v>
      </c>
      <c r="E301" s="819">
        <v>26259</v>
      </c>
      <c r="F301" s="815" t="s">
        <v>908</v>
      </c>
      <c r="G301" s="815" t="s">
        <v>506</v>
      </c>
      <c r="H301" s="817" t="s">
        <v>500</v>
      </c>
      <c r="I301" s="817"/>
      <c r="J301" s="817" t="s">
        <v>911</v>
      </c>
      <c r="K301" s="816" t="s">
        <v>502</v>
      </c>
    </row>
    <row r="302" spans="1:11">
      <c r="A302" s="815" t="s">
        <v>661</v>
      </c>
      <c r="B302" s="815" t="s">
        <v>669</v>
      </c>
      <c r="C302" s="816">
        <v>120737912</v>
      </c>
      <c r="D302" s="818">
        <v>43494</v>
      </c>
      <c r="E302" s="819">
        <v>26259</v>
      </c>
      <c r="F302" s="815" t="s">
        <v>908</v>
      </c>
      <c r="G302" s="815" t="s">
        <v>506</v>
      </c>
      <c r="H302" s="817" t="s">
        <v>500</v>
      </c>
      <c r="I302" s="817"/>
      <c r="J302" s="817" t="s">
        <v>912</v>
      </c>
      <c r="K302" s="816" t="s">
        <v>502</v>
      </c>
    </row>
    <row r="303" spans="1:11">
      <c r="A303" s="815" t="s">
        <v>661</v>
      </c>
      <c r="B303" s="815" t="s">
        <v>505</v>
      </c>
      <c r="C303" s="816">
        <v>120737913</v>
      </c>
      <c r="D303" s="818">
        <v>43494</v>
      </c>
      <c r="E303" s="819">
        <v>26259</v>
      </c>
      <c r="F303" s="815" t="s">
        <v>908</v>
      </c>
      <c r="G303" s="815" t="s">
        <v>506</v>
      </c>
      <c r="H303" s="817" t="s">
        <v>500</v>
      </c>
      <c r="I303" s="817"/>
      <c r="J303" s="817" t="s">
        <v>913</v>
      </c>
      <c r="K303" s="816" t="s">
        <v>502</v>
      </c>
    </row>
    <row r="304" spans="1:11">
      <c r="A304" s="815" t="s">
        <v>661</v>
      </c>
      <c r="B304" s="815" t="s">
        <v>601</v>
      </c>
      <c r="C304" s="816">
        <v>120737914</v>
      </c>
      <c r="D304" s="818">
        <v>43494</v>
      </c>
      <c r="E304" s="819">
        <v>26259</v>
      </c>
      <c r="F304" s="815" t="s">
        <v>908</v>
      </c>
      <c r="G304" s="815" t="s">
        <v>506</v>
      </c>
      <c r="H304" s="817" t="s">
        <v>500</v>
      </c>
      <c r="I304" s="817"/>
      <c r="J304" s="817" t="s">
        <v>914</v>
      </c>
      <c r="K304" s="816" t="s">
        <v>502</v>
      </c>
    </row>
    <row r="305" spans="1:11">
      <c r="A305" s="815" t="s">
        <v>661</v>
      </c>
      <c r="B305" s="815" t="s">
        <v>665</v>
      </c>
      <c r="C305" s="816">
        <v>120737915</v>
      </c>
      <c r="D305" s="818">
        <v>43494</v>
      </c>
      <c r="E305" s="819">
        <v>26259</v>
      </c>
      <c r="F305" s="815" t="s">
        <v>908</v>
      </c>
      <c r="G305" s="815" t="s">
        <v>506</v>
      </c>
      <c r="H305" s="817" t="s">
        <v>500</v>
      </c>
      <c r="I305" s="817"/>
      <c r="J305" s="817" t="s">
        <v>915</v>
      </c>
      <c r="K305" s="816" t="s">
        <v>502</v>
      </c>
    </row>
    <row r="306" spans="1:11">
      <c r="A306" s="815" t="s">
        <v>661</v>
      </c>
      <c r="B306" s="815" t="s">
        <v>806</v>
      </c>
      <c r="C306" s="816">
        <v>120737916</v>
      </c>
      <c r="D306" s="818">
        <v>43494</v>
      </c>
      <c r="E306" s="819">
        <v>26259</v>
      </c>
      <c r="F306" s="815" t="s">
        <v>908</v>
      </c>
      <c r="G306" s="815" t="s">
        <v>506</v>
      </c>
      <c r="H306" s="817" t="s">
        <v>500</v>
      </c>
      <c r="I306" s="817"/>
      <c r="J306" s="817" t="s">
        <v>916</v>
      </c>
      <c r="K306" s="816" t="s">
        <v>502</v>
      </c>
    </row>
    <row r="307" spans="1:11">
      <c r="A307" s="815" t="s">
        <v>661</v>
      </c>
      <c r="B307" s="815" t="s">
        <v>676</v>
      </c>
      <c r="C307" s="816">
        <v>120737900</v>
      </c>
      <c r="D307" s="818">
        <v>43276</v>
      </c>
      <c r="E307" s="819">
        <v>3164210</v>
      </c>
      <c r="F307" s="815" t="s">
        <v>917</v>
      </c>
      <c r="G307" s="815" t="s">
        <v>506</v>
      </c>
      <c r="H307" s="817" t="s">
        <v>500</v>
      </c>
      <c r="I307" s="817"/>
      <c r="J307" s="817" t="s">
        <v>918</v>
      </c>
      <c r="K307" s="816" t="s">
        <v>502</v>
      </c>
    </row>
    <row r="308" spans="1:11">
      <c r="A308" s="815" t="s">
        <v>661</v>
      </c>
      <c r="B308" s="815" t="s">
        <v>676</v>
      </c>
      <c r="C308" s="816">
        <v>120737865</v>
      </c>
      <c r="D308" s="818">
        <v>43276</v>
      </c>
      <c r="E308" s="819">
        <v>6783000</v>
      </c>
      <c r="F308" s="815" t="s">
        <v>919</v>
      </c>
      <c r="G308" s="815" t="s">
        <v>506</v>
      </c>
      <c r="H308" s="817" t="s">
        <v>500</v>
      </c>
      <c r="I308" s="817"/>
      <c r="J308" s="817" t="s">
        <v>920</v>
      </c>
      <c r="K308" s="816" t="s">
        <v>502</v>
      </c>
    </row>
    <row r="309" spans="1:11">
      <c r="A309" s="815" t="s">
        <v>656</v>
      </c>
      <c r="B309" s="815" t="s">
        <v>657</v>
      </c>
      <c r="C309" s="816">
        <v>120738063</v>
      </c>
      <c r="D309" s="818">
        <v>43665</v>
      </c>
      <c r="E309" s="819">
        <v>7605085</v>
      </c>
      <c r="F309" s="815" t="s">
        <v>658</v>
      </c>
      <c r="G309" s="815" t="s">
        <v>506</v>
      </c>
      <c r="H309" s="817" t="s">
        <v>500</v>
      </c>
      <c r="I309" s="817"/>
      <c r="J309" s="817" t="s">
        <v>646</v>
      </c>
      <c r="K309" s="816" t="s">
        <v>502</v>
      </c>
    </row>
    <row r="310" spans="1:11">
      <c r="A310" s="815" t="s">
        <v>661</v>
      </c>
      <c r="B310" s="815" t="s">
        <v>712</v>
      </c>
      <c r="C310" s="816">
        <v>120736774</v>
      </c>
      <c r="D310" s="818">
        <v>41675</v>
      </c>
      <c r="E310" s="819">
        <v>1482248</v>
      </c>
      <c r="F310" s="815" t="s">
        <v>921</v>
      </c>
      <c r="G310" s="815" t="s">
        <v>506</v>
      </c>
      <c r="H310" s="817" t="s">
        <v>500</v>
      </c>
      <c r="I310" s="817"/>
      <c r="J310" s="817" t="s">
        <v>922</v>
      </c>
      <c r="K310" s="816" t="s">
        <v>502</v>
      </c>
    </row>
    <row r="311" spans="1:11">
      <c r="A311" s="815"/>
      <c r="B311" s="815"/>
      <c r="C311" s="816"/>
      <c r="D311" s="816" t="s">
        <v>510</v>
      </c>
      <c r="E311" s="819">
        <v>594191451</v>
      </c>
      <c r="F311" s="815"/>
      <c r="G311" s="815"/>
      <c r="H311" s="817"/>
      <c r="I311" s="817"/>
      <c r="J311" s="817"/>
      <c r="K311" s="816"/>
    </row>
    <row r="312" spans="1:11">
      <c r="A312" s="815" t="s">
        <v>923</v>
      </c>
      <c r="B312" s="815"/>
      <c r="C312" s="816"/>
      <c r="D312" s="816"/>
      <c r="E312" s="815"/>
      <c r="F312" s="815"/>
      <c r="G312" s="815"/>
      <c r="H312" s="817"/>
      <c r="I312" s="817"/>
      <c r="J312" s="817"/>
      <c r="K312" s="816"/>
    </row>
    <row r="313" spans="1:11">
      <c r="A313" s="815" t="s">
        <v>924</v>
      </c>
      <c r="B313" s="815" t="s">
        <v>601</v>
      </c>
      <c r="C313" s="816">
        <v>120737253</v>
      </c>
      <c r="D313" s="818">
        <v>41806</v>
      </c>
      <c r="E313" s="819">
        <v>3508250</v>
      </c>
      <c r="F313" s="815" t="s">
        <v>925</v>
      </c>
      <c r="G313" s="815" t="s">
        <v>506</v>
      </c>
      <c r="H313" s="817" t="s">
        <v>500</v>
      </c>
      <c r="I313" s="817"/>
      <c r="J313" s="817" t="s">
        <v>922</v>
      </c>
      <c r="K313" s="816" t="s">
        <v>502</v>
      </c>
    </row>
    <row r="314" spans="1:11">
      <c r="A314" s="815" t="s">
        <v>924</v>
      </c>
      <c r="B314" s="815" t="s">
        <v>780</v>
      </c>
      <c r="C314" s="816">
        <v>9540</v>
      </c>
      <c r="D314" s="818">
        <v>38044</v>
      </c>
      <c r="E314" s="819">
        <v>1832800</v>
      </c>
      <c r="F314" s="815" t="s">
        <v>926</v>
      </c>
      <c r="G314" s="815" t="s">
        <v>506</v>
      </c>
      <c r="H314" s="817" t="s">
        <v>500</v>
      </c>
      <c r="I314" s="817"/>
      <c r="J314" s="817" t="s">
        <v>927</v>
      </c>
      <c r="K314" s="816" t="s">
        <v>502</v>
      </c>
    </row>
    <row r="315" spans="1:11">
      <c r="A315" s="815" t="s">
        <v>924</v>
      </c>
      <c r="B315" s="815" t="s">
        <v>641</v>
      </c>
      <c r="C315" s="816">
        <v>1209056</v>
      </c>
      <c r="D315" s="818">
        <v>38342</v>
      </c>
      <c r="E315" s="819">
        <v>2100000</v>
      </c>
      <c r="F315" s="815" t="s">
        <v>926</v>
      </c>
      <c r="G315" s="815" t="s">
        <v>506</v>
      </c>
      <c r="H315" s="817" t="s">
        <v>500</v>
      </c>
      <c r="I315" s="817"/>
      <c r="J315" s="817" t="s">
        <v>928</v>
      </c>
      <c r="K315" s="816" t="s">
        <v>502</v>
      </c>
    </row>
    <row r="316" spans="1:11">
      <c r="A316" s="815" t="s">
        <v>924</v>
      </c>
      <c r="B316" s="815" t="s">
        <v>601</v>
      </c>
      <c r="C316" s="816">
        <v>120737300</v>
      </c>
      <c r="D316" s="818">
        <v>41844</v>
      </c>
      <c r="E316" s="819">
        <v>1392000</v>
      </c>
      <c r="F316" s="815" t="s">
        <v>929</v>
      </c>
      <c r="G316" s="815" t="s">
        <v>506</v>
      </c>
      <c r="H316" s="817" t="s">
        <v>500</v>
      </c>
      <c r="I316" s="817"/>
      <c r="J316" s="817" t="s">
        <v>930</v>
      </c>
      <c r="K316" s="816" t="s">
        <v>502</v>
      </c>
    </row>
    <row r="317" spans="1:11">
      <c r="A317" s="815" t="s">
        <v>924</v>
      </c>
      <c r="B317" s="815" t="s">
        <v>709</v>
      </c>
      <c r="C317" s="816">
        <v>120737725</v>
      </c>
      <c r="D317" s="818">
        <v>42972</v>
      </c>
      <c r="E317" s="819">
        <v>285600</v>
      </c>
      <c r="F317" s="815" t="s">
        <v>931</v>
      </c>
      <c r="G317" s="815" t="s">
        <v>506</v>
      </c>
      <c r="H317" s="817" t="s">
        <v>500</v>
      </c>
      <c r="I317" s="817"/>
      <c r="J317" s="817" t="s">
        <v>932</v>
      </c>
      <c r="K317" s="816" t="s">
        <v>502</v>
      </c>
    </row>
    <row r="318" spans="1:11">
      <c r="A318" s="815" t="s">
        <v>924</v>
      </c>
      <c r="B318" s="815" t="s">
        <v>839</v>
      </c>
      <c r="C318" s="816">
        <v>20707549</v>
      </c>
      <c r="D318" s="818">
        <v>40821</v>
      </c>
      <c r="E318" s="819">
        <v>324324</v>
      </c>
      <c r="F318" s="815" t="s">
        <v>933</v>
      </c>
      <c r="G318" s="815" t="s">
        <v>499</v>
      </c>
      <c r="H318" s="817" t="s">
        <v>500</v>
      </c>
      <c r="I318" s="817"/>
      <c r="J318" s="817" t="s">
        <v>934</v>
      </c>
      <c r="K318" s="816" t="s">
        <v>502</v>
      </c>
    </row>
    <row r="319" spans="1:11">
      <c r="A319" s="815" t="s">
        <v>924</v>
      </c>
      <c r="B319" s="815" t="s">
        <v>839</v>
      </c>
      <c r="C319" s="816">
        <v>20707550</v>
      </c>
      <c r="D319" s="818">
        <v>40821</v>
      </c>
      <c r="E319" s="819">
        <v>324324</v>
      </c>
      <c r="F319" s="815" t="s">
        <v>933</v>
      </c>
      <c r="G319" s="815" t="s">
        <v>499</v>
      </c>
      <c r="H319" s="817" t="s">
        <v>500</v>
      </c>
      <c r="I319" s="817"/>
      <c r="J319" s="817" t="s">
        <v>935</v>
      </c>
      <c r="K319" s="816" t="s">
        <v>502</v>
      </c>
    </row>
    <row r="320" spans="1:11">
      <c r="A320" s="815" t="s">
        <v>924</v>
      </c>
      <c r="B320" s="815" t="s">
        <v>839</v>
      </c>
      <c r="C320" s="816">
        <v>20707551</v>
      </c>
      <c r="D320" s="818">
        <v>40821</v>
      </c>
      <c r="E320" s="819">
        <v>324324</v>
      </c>
      <c r="F320" s="815" t="s">
        <v>933</v>
      </c>
      <c r="G320" s="815" t="s">
        <v>499</v>
      </c>
      <c r="H320" s="817" t="s">
        <v>500</v>
      </c>
      <c r="I320" s="817"/>
      <c r="J320" s="817" t="s">
        <v>936</v>
      </c>
      <c r="K320" s="816" t="s">
        <v>502</v>
      </c>
    </row>
    <row r="321" spans="1:11">
      <c r="A321" s="815" t="s">
        <v>924</v>
      </c>
      <c r="B321" s="815" t="s">
        <v>839</v>
      </c>
      <c r="C321" s="816">
        <v>20707552</v>
      </c>
      <c r="D321" s="818">
        <v>40821</v>
      </c>
      <c r="E321" s="819">
        <v>324324</v>
      </c>
      <c r="F321" s="815" t="s">
        <v>933</v>
      </c>
      <c r="G321" s="815" t="s">
        <v>499</v>
      </c>
      <c r="H321" s="817" t="s">
        <v>500</v>
      </c>
      <c r="I321" s="817"/>
      <c r="J321" s="817" t="s">
        <v>937</v>
      </c>
      <c r="K321" s="816" t="s">
        <v>502</v>
      </c>
    </row>
    <row r="322" spans="1:11">
      <c r="A322" s="815" t="s">
        <v>924</v>
      </c>
      <c r="B322" s="815" t="s">
        <v>839</v>
      </c>
      <c r="C322" s="816">
        <v>20707553</v>
      </c>
      <c r="D322" s="818">
        <v>40821</v>
      </c>
      <c r="E322" s="819">
        <v>324324</v>
      </c>
      <c r="F322" s="815" t="s">
        <v>933</v>
      </c>
      <c r="G322" s="815" t="s">
        <v>499</v>
      </c>
      <c r="H322" s="817" t="s">
        <v>500</v>
      </c>
      <c r="I322" s="817"/>
      <c r="J322" s="817" t="s">
        <v>938</v>
      </c>
      <c r="K322" s="816" t="s">
        <v>502</v>
      </c>
    </row>
    <row r="323" spans="1:11">
      <c r="A323" s="815" t="s">
        <v>924</v>
      </c>
      <c r="B323" s="815" t="s">
        <v>839</v>
      </c>
      <c r="C323" s="816">
        <v>20707554</v>
      </c>
      <c r="D323" s="818">
        <v>40821</v>
      </c>
      <c r="E323" s="819">
        <v>324324</v>
      </c>
      <c r="F323" s="815" t="s">
        <v>933</v>
      </c>
      <c r="G323" s="815" t="s">
        <v>499</v>
      </c>
      <c r="H323" s="817" t="s">
        <v>500</v>
      </c>
      <c r="I323" s="817"/>
      <c r="J323" s="817" t="s">
        <v>939</v>
      </c>
      <c r="K323" s="816" t="s">
        <v>502</v>
      </c>
    </row>
    <row r="324" spans="1:11">
      <c r="A324" s="815" t="s">
        <v>924</v>
      </c>
      <c r="B324" s="815" t="s">
        <v>699</v>
      </c>
      <c r="C324" s="816">
        <v>20707666</v>
      </c>
      <c r="D324" s="818">
        <v>40858</v>
      </c>
      <c r="E324" s="819">
        <v>141443</v>
      </c>
      <c r="F324" s="815" t="s">
        <v>933</v>
      </c>
      <c r="G324" s="815" t="s">
        <v>499</v>
      </c>
      <c r="H324" s="817" t="s">
        <v>500</v>
      </c>
      <c r="I324" s="817"/>
      <c r="J324" s="817" t="s">
        <v>940</v>
      </c>
      <c r="K324" s="816" t="s">
        <v>502</v>
      </c>
    </row>
    <row r="325" spans="1:11">
      <c r="A325" s="815" t="s">
        <v>924</v>
      </c>
      <c r="B325" s="815" t="s">
        <v>699</v>
      </c>
      <c r="C325" s="816">
        <v>20707667</v>
      </c>
      <c r="D325" s="818">
        <v>40858</v>
      </c>
      <c r="E325" s="819">
        <v>141443</v>
      </c>
      <c r="F325" s="815" t="s">
        <v>933</v>
      </c>
      <c r="G325" s="815" t="s">
        <v>499</v>
      </c>
      <c r="H325" s="817" t="s">
        <v>500</v>
      </c>
      <c r="I325" s="817"/>
      <c r="J325" s="817" t="s">
        <v>941</v>
      </c>
      <c r="K325" s="816" t="s">
        <v>502</v>
      </c>
    </row>
    <row r="326" spans="1:11">
      <c r="A326" s="815" t="s">
        <v>924</v>
      </c>
      <c r="B326" s="815" t="s">
        <v>699</v>
      </c>
      <c r="C326" s="816">
        <v>20707668</v>
      </c>
      <c r="D326" s="818">
        <v>40858</v>
      </c>
      <c r="E326" s="819">
        <v>141443</v>
      </c>
      <c r="F326" s="815" t="s">
        <v>933</v>
      </c>
      <c r="G326" s="815" t="s">
        <v>499</v>
      </c>
      <c r="H326" s="817" t="s">
        <v>500</v>
      </c>
      <c r="I326" s="817"/>
      <c r="J326" s="817" t="s">
        <v>942</v>
      </c>
      <c r="K326" s="816" t="s">
        <v>502</v>
      </c>
    </row>
    <row r="327" spans="1:11">
      <c r="A327" s="815" t="s">
        <v>924</v>
      </c>
      <c r="B327" s="815" t="s">
        <v>699</v>
      </c>
      <c r="C327" s="816">
        <v>20707669</v>
      </c>
      <c r="D327" s="818">
        <v>40858</v>
      </c>
      <c r="E327" s="819">
        <v>141443</v>
      </c>
      <c r="F327" s="815" t="s">
        <v>933</v>
      </c>
      <c r="G327" s="815" t="s">
        <v>499</v>
      </c>
      <c r="H327" s="817" t="s">
        <v>500</v>
      </c>
      <c r="I327" s="817"/>
      <c r="J327" s="817" t="s">
        <v>943</v>
      </c>
      <c r="K327" s="816" t="s">
        <v>502</v>
      </c>
    </row>
    <row r="328" spans="1:11">
      <c r="A328" s="815" t="s">
        <v>924</v>
      </c>
      <c r="B328" s="815" t="s">
        <v>699</v>
      </c>
      <c r="C328" s="816">
        <v>20707670</v>
      </c>
      <c r="D328" s="818">
        <v>40858</v>
      </c>
      <c r="E328" s="819">
        <v>141443</v>
      </c>
      <c r="F328" s="815" t="s">
        <v>933</v>
      </c>
      <c r="G328" s="815" t="s">
        <v>499</v>
      </c>
      <c r="H328" s="817" t="s">
        <v>500</v>
      </c>
      <c r="I328" s="817"/>
      <c r="J328" s="817" t="s">
        <v>944</v>
      </c>
      <c r="K328" s="816" t="s">
        <v>502</v>
      </c>
    </row>
    <row r="329" spans="1:11">
      <c r="A329" s="815" t="s">
        <v>924</v>
      </c>
      <c r="B329" s="815" t="s">
        <v>699</v>
      </c>
      <c r="C329" s="816">
        <v>20707671</v>
      </c>
      <c r="D329" s="818">
        <v>40858</v>
      </c>
      <c r="E329" s="819">
        <v>141443</v>
      </c>
      <c r="F329" s="815" t="s">
        <v>933</v>
      </c>
      <c r="G329" s="815" t="s">
        <v>499</v>
      </c>
      <c r="H329" s="817" t="s">
        <v>500</v>
      </c>
      <c r="I329" s="817"/>
      <c r="J329" s="817" t="s">
        <v>945</v>
      </c>
      <c r="K329" s="816" t="s">
        <v>502</v>
      </c>
    </row>
    <row r="330" spans="1:11">
      <c r="A330" s="815" t="s">
        <v>924</v>
      </c>
      <c r="B330" s="815" t="s">
        <v>699</v>
      </c>
      <c r="C330" s="816">
        <v>20707672</v>
      </c>
      <c r="D330" s="818">
        <v>40858</v>
      </c>
      <c r="E330" s="819">
        <v>141443</v>
      </c>
      <c r="F330" s="815" t="s">
        <v>933</v>
      </c>
      <c r="G330" s="815" t="s">
        <v>499</v>
      </c>
      <c r="H330" s="817" t="s">
        <v>500</v>
      </c>
      <c r="I330" s="817"/>
      <c r="J330" s="817" t="s">
        <v>946</v>
      </c>
      <c r="K330" s="816" t="s">
        <v>502</v>
      </c>
    </row>
    <row r="331" spans="1:11">
      <c r="A331" s="815" t="s">
        <v>924</v>
      </c>
      <c r="B331" s="815" t="s">
        <v>699</v>
      </c>
      <c r="C331" s="816">
        <v>20707673</v>
      </c>
      <c r="D331" s="818">
        <v>40858</v>
      </c>
      <c r="E331" s="819">
        <v>141443</v>
      </c>
      <c r="F331" s="815" t="s">
        <v>933</v>
      </c>
      <c r="G331" s="815" t="s">
        <v>499</v>
      </c>
      <c r="H331" s="817" t="s">
        <v>500</v>
      </c>
      <c r="I331" s="817"/>
      <c r="J331" s="817" t="s">
        <v>947</v>
      </c>
      <c r="K331" s="816" t="s">
        <v>502</v>
      </c>
    </row>
    <row r="332" spans="1:11">
      <c r="A332" s="815" t="s">
        <v>924</v>
      </c>
      <c r="B332" s="815" t="s">
        <v>601</v>
      </c>
      <c r="C332" s="816">
        <v>1204956</v>
      </c>
      <c r="D332" s="818">
        <v>36734</v>
      </c>
      <c r="E332" s="819">
        <v>5450117</v>
      </c>
      <c r="F332" s="815" t="s">
        <v>948</v>
      </c>
      <c r="G332" s="815" t="s">
        <v>506</v>
      </c>
      <c r="H332" s="817" t="s">
        <v>500</v>
      </c>
      <c r="I332" s="817"/>
      <c r="J332" s="817" t="s">
        <v>949</v>
      </c>
      <c r="K332" s="816" t="s">
        <v>502</v>
      </c>
    </row>
    <row r="333" spans="1:11">
      <c r="A333" s="815" t="s">
        <v>924</v>
      </c>
      <c r="B333" s="815" t="s">
        <v>676</v>
      </c>
      <c r="C333" s="816">
        <v>120737894</v>
      </c>
      <c r="D333" s="818">
        <v>43276</v>
      </c>
      <c r="E333" s="819">
        <v>2067030</v>
      </c>
      <c r="F333" s="815" t="s">
        <v>950</v>
      </c>
      <c r="G333" s="815" t="s">
        <v>506</v>
      </c>
      <c r="H333" s="817" t="s">
        <v>500</v>
      </c>
      <c r="I333" s="817"/>
      <c r="J333" s="817" t="s">
        <v>951</v>
      </c>
      <c r="K333" s="816" t="s">
        <v>502</v>
      </c>
    </row>
    <row r="334" spans="1:11">
      <c r="A334" s="815" t="s">
        <v>924</v>
      </c>
      <c r="B334" s="815" t="s">
        <v>601</v>
      </c>
      <c r="C334" s="816">
        <v>1206099</v>
      </c>
      <c r="D334" s="818">
        <v>37035</v>
      </c>
      <c r="E334" s="819">
        <v>406000</v>
      </c>
      <c r="F334" s="815" t="s">
        <v>952</v>
      </c>
      <c r="G334" s="815" t="s">
        <v>506</v>
      </c>
      <c r="H334" s="817" t="s">
        <v>500</v>
      </c>
      <c r="I334" s="817"/>
      <c r="J334" s="817" t="s">
        <v>953</v>
      </c>
      <c r="K334" s="816" t="s">
        <v>502</v>
      </c>
    </row>
    <row r="335" spans="1:11">
      <c r="A335" s="815" t="s">
        <v>924</v>
      </c>
      <c r="B335" s="815" t="s">
        <v>601</v>
      </c>
      <c r="C335" s="816">
        <v>1209058</v>
      </c>
      <c r="D335" s="818">
        <v>38350</v>
      </c>
      <c r="E335" s="819">
        <v>2644800</v>
      </c>
      <c r="F335" s="815" t="s">
        <v>954</v>
      </c>
      <c r="G335" s="815" t="s">
        <v>506</v>
      </c>
      <c r="H335" s="817" t="s">
        <v>500</v>
      </c>
      <c r="I335" s="817"/>
      <c r="J335" s="817" t="s">
        <v>955</v>
      </c>
      <c r="K335" s="816" t="s">
        <v>502</v>
      </c>
    </row>
    <row r="336" spans="1:11">
      <c r="A336" s="815" t="s">
        <v>924</v>
      </c>
      <c r="B336" s="815" t="s">
        <v>709</v>
      </c>
      <c r="C336" s="816">
        <v>1208732</v>
      </c>
      <c r="D336" s="818">
        <v>38539</v>
      </c>
      <c r="E336" s="819">
        <v>1335160</v>
      </c>
      <c r="F336" s="815" t="s">
        <v>956</v>
      </c>
      <c r="G336" s="815" t="s">
        <v>506</v>
      </c>
      <c r="H336" s="817" t="s">
        <v>500</v>
      </c>
      <c r="I336" s="817"/>
      <c r="J336" s="817" t="s">
        <v>957</v>
      </c>
      <c r="K336" s="816" t="s">
        <v>502</v>
      </c>
    </row>
    <row r="337" spans="1:11">
      <c r="A337" s="815" t="s">
        <v>924</v>
      </c>
      <c r="B337" s="815" t="s">
        <v>601</v>
      </c>
      <c r="C337" s="816">
        <v>1204988</v>
      </c>
      <c r="D337" s="818">
        <v>36734</v>
      </c>
      <c r="E337" s="819">
        <v>63250</v>
      </c>
      <c r="F337" s="815" t="s">
        <v>958</v>
      </c>
      <c r="G337" s="815" t="s">
        <v>506</v>
      </c>
      <c r="H337" s="817" t="s">
        <v>500</v>
      </c>
      <c r="I337" s="817"/>
      <c r="J337" s="817" t="s">
        <v>959</v>
      </c>
      <c r="K337" s="816" t="s">
        <v>502</v>
      </c>
    </row>
    <row r="338" spans="1:11">
      <c r="A338" s="815" t="s">
        <v>924</v>
      </c>
      <c r="B338" s="815" t="s">
        <v>676</v>
      </c>
      <c r="C338" s="816">
        <v>120737891</v>
      </c>
      <c r="D338" s="818">
        <v>43276</v>
      </c>
      <c r="E338" s="819">
        <v>2056320</v>
      </c>
      <c r="F338" s="815" t="s">
        <v>960</v>
      </c>
      <c r="G338" s="815" t="s">
        <v>506</v>
      </c>
      <c r="H338" s="817" t="s">
        <v>500</v>
      </c>
      <c r="I338" s="817"/>
      <c r="J338" s="817" t="s">
        <v>961</v>
      </c>
      <c r="K338" s="816" t="s">
        <v>502</v>
      </c>
    </row>
    <row r="339" spans="1:11">
      <c r="A339" s="815" t="s">
        <v>924</v>
      </c>
      <c r="B339" s="815" t="s">
        <v>962</v>
      </c>
      <c r="C339" s="816">
        <v>9444</v>
      </c>
      <c r="D339" s="818">
        <v>38394</v>
      </c>
      <c r="E339" s="819">
        <v>343360</v>
      </c>
      <c r="F339" s="815" t="s">
        <v>963</v>
      </c>
      <c r="G339" s="815" t="s">
        <v>499</v>
      </c>
      <c r="H339" s="817" t="s">
        <v>500</v>
      </c>
      <c r="I339" s="817"/>
      <c r="J339" s="817" t="s">
        <v>964</v>
      </c>
      <c r="K339" s="816" t="s">
        <v>502</v>
      </c>
    </row>
    <row r="340" spans="1:11">
      <c r="A340" s="815" t="s">
        <v>924</v>
      </c>
      <c r="B340" s="815" t="s">
        <v>962</v>
      </c>
      <c r="C340" s="816">
        <v>9445</v>
      </c>
      <c r="D340" s="818">
        <v>38394</v>
      </c>
      <c r="E340" s="819">
        <v>343360</v>
      </c>
      <c r="F340" s="815" t="s">
        <v>963</v>
      </c>
      <c r="G340" s="815" t="s">
        <v>499</v>
      </c>
      <c r="H340" s="817" t="s">
        <v>500</v>
      </c>
      <c r="I340" s="817"/>
      <c r="J340" s="817" t="s">
        <v>965</v>
      </c>
      <c r="K340" s="816" t="s">
        <v>502</v>
      </c>
    </row>
    <row r="341" spans="1:11">
      <c r="A341" s="815" t="s">
        <v>924</v>
      </c>
      <c r="B341" s="815" t="s">
        <v>966</v>
      </c>
      <c r="C341" s="816">
        <v>9446</v>
      </c>
      <c r="D341" s="818">
        <v>38394</v>
      </c>
      <c r="E341" s="819">
        <v>343360</v>
      </c>
      <c r="F341" s="815" t="s">
        <v>963</v>
      </c>
      <c r="G341" s="815" t="s">
        <v>499</v>
      </c>
      <c r="H341" s="817" t="s">
        <v>500</v>
      </c>
      <c r="I341" s="817"/>
      <c r="J341" s="817" t="s">
        <v>967</v>
      </c>
      <c r="K341" s="816" t="s">
        <v>502</v>
      </c>
    </row>
    <row r="342" spans="1:11">
      <c r="A342" s="815" t="s">
        <v>924</v>
      </c>
      <c r="B342" s="815" t="s">
        <v>966</v>
      </c>
      <c r="C342" s="816">
        <v>9447</v>
      </c>
      <c r="D342" s="818">
        <v>38394</v>
      </c>
      <c r="E342" s="819">
        <v>343360</v>
      </c>
      <c r="F342" s="815" t="s">
        <v>963</v>
      </c>
      <c r="G342" s="815" t="s">
        <v>499</v>
      </c>
      <c r="H342" s="817" t="s">
        <v>500</v>
      </c>
      <c r="I342" s="817"/>
      <c r="J342" s="817" t="s">
        <v>968</v>
      </c>
      <c r="K342" s="816" t="s">
        <v>502</v>
      </c>
    </row>
    <row r="343" spans="1:11">
      <c r="A343" s="815" t="s">
        <v>924</v>
      </c>
      <c r="B343" s="815" t="s">
        <v>508</v>
      </c>
      <c r="C343" s="816">
        <v>9450</v>
      </c>
      <c r="D343" s="818">
        <v>38394</v>
      </c>
      <c r="E343" s="819">
        <v>343360</v>
      </c>
      <c r="F343" s="815" t="s">
        <v>963</v>
      </c>
      <c r="G343" s="815" t="s">
        <v>499</v>
      </c>
      <c r="H343" s="817" t="s">
        <v>500</v>
      </c>
      <c r="I343" s="817"/>
      <c r="J343" s="817" t="s">
        <v>969</v>
      </c>
      <c r="K343" s="816" t="s">
        <v>502</v>
      </c>
    </row>
    <row r="344" spans="1:11">
      <c r="A344" s="815" t="s">
        <v>924</v>
      </c>
      <c r="B344" s="815" t="s">
        <v>508</v>
      </c>
      <c r="C344" s="816">
        <v>9451</v>
      </c>
      <c r="D344" s="818">
        <v>38394</v>
      </c>
      <c r="E344" s="819">
        <v>343360</v>
      </c>
      <c r="F344" s="815" t="s">
        <v>963</v>
      </c>
      <c r="G344" s="815" t="s">
        <v>499</v>
      </c>
      <c r="H344" s="817" t="s">
        <v>500</v>
      </c>
      <c r="I344" s="817"/>
      <c r="J344" s="817" t="s">
        <v>970</v>
      </c>
      <c r="K344" s="816" t="s">
        <v>502</v>
      </c>
    </row>
    <row r="345" spans="1:11">
      <c r="A345" s="815" t="s">
        <v>924</v>
      </c>
      <c r="B345" s="815" t="s">
        <v>702</v>
      </c>
      <c r="C345" s="816">
        <v>9452</v>
      </c>
      <c r="D345" s="818">
        <v>38394</v>
      </c>
      <c r="E345" s="819">
        <v>343360</v>
      </c>
      <c r="F345" s="815" t="s">
        <v>963</v>
      </c>
      <c r="G345" s="815" t="s">
        <v>499</v>
      </c>
      <c r="H345" s="817" t="s">
        <v>500</v>
      </c>
      <c r="I345" s="817"/>
      <c r="J345" s="817" t="s">
        <v>971</v>
      </c>
      <c r="K345" s="816" t="s">
        <v>502</v>
      </c>
    </row>
    <row r="346" spans="1:11">
      <c r="A346" s="815" t="s">
        <v>924</v>
      </c>
      <c r="B346" s="815" t="s">
        <v>702</v>
      </c>
      <c r="C346" s="816">
        <v>9453</v>
      </c>
      <c r="D346" s="818">
        <v>38394</v>
      </c>
      <c r="E346" s="819">
        <v>343360</v>
      </c>
      <c r="F346" s="815" t="s">
        <v>963</v>
      </c>
      <c r="G346" s="815" t="s">
        <v>499</v>
      </c>
      <c r="H346" s="817" t="s">
        <v>500</v>
      </c>
      <c r="I346" s="817"/>
      <c r="J346" s="817" t="s">
        <v>972</v>
      </c>
      <c r="K346" s="816" t="s">
        <v>502</v>
      </c>
    </row>
    <row r="347" spans="1:11">
      <c r="A347" s="815" t="s">
        <v>924</v>
      </c>
      <c r="B347" s="815" t="s">
        <v>699</v>
      </c>
      <c r="C347" s="816">
        <v>9458</v>
      </c>
      <c r="D347" s="818">
        <v>38394</v>
      </c>
      <c r="E347" s="819">
        <v>343360</v>
      </c>
      <c r="F347" s="815" t="s">
        <v>963</v>
      </c>
      <c r="G347" s="815" t="s">
        <v>499</v>
      </c>
      <c r="H347" s="817" t="s">
        <v>500</v>
      </c>
      <c r="I347" s="817"/>
      <c r="J347" s="817" t="s">
        <v>973</v>
      </c>
      <c r="K347" s="816" t="s">
        <v>502</v>
      </c>
    </row>
    <row r="348" spans="1:11">
      <c r="A348" s="815" t="s">
        <v>924</v>
      </c>
      <c r="B348" s="815" t="s">
        <v>699</v>
      </c>
      <c r="C348" s="816">
        <v>9459</v>
      </c>
      <c r="D348" s="818">
        <v>38394</v>
      </c>
      <c r="E348" s="819">
        <v>343360</v>
      </c>
      <c r="F348" s="815" t="s">
        <v>963</v>
      </c>
      <c r="G348" s="815" t="s">
        <v>499</v>
      </c>
      <c r="H348" s="817" t="s">
        <v>500</v>
      </c>
      <c r="I348" s="817"/>
      <c r="J348" s="817" t="s">
        <v>974</v>
      </c>
      <c r="K348" s="816" t="s">
        <v>502</v>
      </c>
    </row>
    <row r="349" spans="1:11">
      <c r="A349" s="815" t="s">
        <v>924</v>
      </c>
      <c r="B349" s="815" t="s">
        <v>975</v>
      </c>
      <c r="C349" s="816">
        <v>9460</v>
      </c>
      <c r="D349" s="818">
        <v>38394</v>
      </c>
      <c r="E349" s="819">
        <v>343360</v>
      </c>
      <c r="F349" s="815" t="s">
        <v>963</v>
      </c>
      <c r="G349" s="815" t="s">
        <v>499</v>
      </c>
      <c r="H349" s="817" t="s">
        <v>500</v>
      </c>
      <c r="I349" s="817"/>
      <c r="J349" s="817" t="s">
        <v>976</v>
      </c>
      <c r="K349" s="816" t="s">
        <v>502</v>
      </c>
    </row>
    <row r="350" spans="1:11">
      <c r="A350" s="815" t="s">
        <v>924</v>
      </c>
      <c r="B350" s="815" t="s">
        <v>975</v>
      </c>
      <c r="C350" s="816">
        <v>9461</v>
      </c>
      <c r="D350" s="818">
        <v>38394</v>
      </c>
      <c r="E350" s="819">
        <v>343360</v>
      </c>
      <c r="F350" s="815" t="s">
        <v>963</v>
      </c>
      <c r="G350" s="815" t="s">
        <v>499</v>
      </c>
      <c r="H350" s="817" t="s">
        <v>500</v>
      </c>
      <c r="I350" s="817"/>
      <c r="J350" s="817" t="s">
        <v>977</v>
      </c>
      <c r="K350" s="816" t="s">
        <v>502</v>
      </c>
    </row>
    <row r="351" spans="1:11">
      <c r="A351" s="815" t="s">
        <v>924</v>
      </c>
      <c r="B351" s="815" t="s">
        <v>978</v>
      </c>
      <c r="C351" s="816">
        <v>9466</v>
      </c>
      <c r="D351" s="818">
        <v>38394</v>
      </c>
      <c r="E351" s="819">
        <v>343360</v>
      </c>
      <c r="F351" s="815" t="s">
        <v>963</v>
      </c>
      <c r="G351" s="815" t="s">
        <v>499</v>
      </c>
      <c r="H351" s="817" t="s">
        <v>500</v>
      </c>
      <c r="I351" s="817"/>
      <c r="J351" s="817" t="s">
        <v>979</v>
      </c>
      <c r="K351" s="816" t="s">
        <v>502</v>
      </c>
    </row>
    <row r="352" spans="1:11">
      <c r="A352" s="815" t="s">
        <v>924</v>
      </c>
      <c r="B352" s="815" t="s">
        <v>978</v>
      </c>
      <c r="C352" s="816">
        <v>9467</v>
      </c>
      <c r="D352" s="818">
        <v>38394</v>
      </c>
      <c r="E352" s="819">
        <v>343360</v>
      </c>
      <c r="F352" s="815" t="s">
        <v>963</v>
      </c>
      <c r="G352" s="815" t="s">
        <v>499</v>
      </c>
      <c r="H352" s="817" t="s">
        <v>500</v>
      </c>
      <c r="I352" s="817"/>
      <c r="J352" s="817" t="s">
        <v>980</v>
      </c>
      <c r="K352" s="816" t="s">
        <v>502</v>
      </c>
    </row>
    <row r="353" spans="1:11">
      <c r="A353" s="815" t="s">
        <v>924</v>
      </c>
      <c r="B353" s="815" t="s">
        <v>981</v>
      </c>
      <c r="C353" s="816">
        <v>9808</v>
      </c>
      <c r="D353" s="818">
        <v>38749</v>
      </c>
      <c r="E353" s="819">
        <v>359600</v>
      </c>
      <c r="F353" s="815" t="s">
        <v>963</v>
      </c>
      <c r="G353" s="815" t="s">
        <v>499</v>
      </c>
      <c r="H353" s="817" t="s">
        <v>500</v>
      </c>
      <c r="I353" s="817"/>
      <c r="J353" s="817" t="s">
        <v>982</v>
      </c>
      <c r="K353" s="816" t="s">
        <v>502</v>
      </c>
    </row>
    <row r="354" spans="1:11">
      <c r="A354" s="815" t="s">
        <v>924</v>
      </c>
      <c r="B354" s="815" t="s">
        <v>981</v>
      </c>
      <c r="C354" s="816">
        <v>9809</v>
      </c>
      <c r="D354" s="818">
        <v>38749</v>
      </c>
      <c r="E354" s="819">
        <v>359600</v>
      </c>
      <c r="F354" s="815" t="s">
        <v>963</v>
      </c>
      <c r="G354" s="815" t="s">
        <v>499</v>
      </c>
      <c r="H354" s="817" t="s">
        <v>500</v>
      </c>
      <c r="I354" s="817"/>
      <c r="J354" s="817" t="s">
        <v>983</v>
      </c>
      <c r="K354" s="816" t="s">
        <v>502</v>
      </c>
    </row>
    <row r="355" spans="1:11">
      <c r="A355" s="815" t="s">
        <v>924</v>
      </c>
      <c r="B355" s="815" t="s">
        <v>633</v>
      </c>
      <c r="C355" s="816">
        <v>9810</v>
      </c>
      <c r="D355" s="818">
        <v>38749</v>
      </c>
      <c r="E355" s="819">
        <v>359600</v>
      </c>
      <c r="F355" s="815" t="s">
        <v>963</v>
      </c>
      <c r="G355" s="815" t="s">
        <v>499</v>
      </c>
      <c r="H355" s="817" t="s">
        <v>500</v>
      </c>
      <c r="I355" s="817"/>
      <c r="J355" s="817" t="s">
        <v>984</v>
      </c>
      <c r="K355" s="816" t="s">
        <v>502</v>
      </c>
    </row>
    <row r="356" spans="1:11">
      <c r="A356" s="815" t="s">
        <v>924</v>
      </c>
      <c r="B356" s="815" t="s">
        <v>633</v>
      </c>
      <c r="C356" s="816">
        <v>9811</v>
      </c>
      <c r="D356" s="818">
        <v>38749</v>
      </c>
      <c r="E356" s="819">
        <v>359600</v>
      </c>
      <c r="F356" s="815" t="s">
        <v>963</v>
      </c>
      <c r="G356" s="815" t="s">
        <v>499</v>
      </c>
      <c r="H356" s="817" t="s">
        <v>500</v>
      </c>
      <c r="I356" s="817"/>
      <c r="J356" s="817" t="s">
        <v>985</v>
      </c>
      <c r="K356" s="816" t="s">
        <v>502</v>
      </c>
    </row>
    <row r="357" spans="1:11">
      <c r="A357" s="815" t="s">
        <v>924</v>
      </c>
      <c r="B357" s="815" t="s">
        <v>712</v>
      </c>
      <c r="C357" s="816">
        <v>120737527</v>
      </c>
      <c r="D357" s="818">
        <v>42492</v>
      </c>
      <c r="E357" s="819">
        <v>800000</v>
      </c>
      <c r="F357" s="815" t="s">
        <v>986</v>
      </c>
      <c r="G357" s="815" t="s">
        <v>506</v>
      </c>
      <c r="H357" s="817" t="s">
        <v>500</v>
      </c>
      <c r="I357" s="817"/>
      <c r="J357" s="817" t="s">
        <v>987</v>
      </c>
      <c r="K357" s="816" t="s">
        <v>502</v>
      </c>
    </row>
    <row r="358" spans="1:11">
      <c r="A358" s="815" t="s">
        <v>924</v>
      </c>
      <c r="B358" s="815" t="s">
        <v>709</v>
      </c>
      <c r="C358" s="816">
        <v>120736118</v>
      </c>
      <c r="D358" s="818">
        <v>40940</v>
      </c>
      <c r="E358" s="819">
        <v>538000</v>
      </c>
      <c r="F358" s="815" t="s">
        <v>988</v>
      </c>
      <c r="G358" s="815" t="s">
        <v>506</v>
      </c>
      <c r="H358" s="817" t="s">
        <v>500</v>
      </c>
      <c r="I358" s="817"/>
      <c r="J358" s="817" t="s">
        <v>989</v>
      </c>
      <c r="K358" s="816" t="s">
        <v>502</v>
      </c>
    </row>
    <row r="359" spans="1:11">
      <c r="A359" s="815" t="s">
        <v>924</v>
      </c>
      <c r="B359" s="815" t="s">
        <v>780</v>
      </c>
      <c r="C359" s="816">
        <v>120737431</v>
      </c>
      <c r="D359" s="818">
        <v>42325</v>
      </c>
      <c r="E359" s="819">
        <v>1635550</v>
      </c>
      <c r="F359" s="815" t="s">
        <v>988</v>
      </c>
      <c r="G359" s="815" t="s">
        <v>506</v>
      </c>
      <c r="H359" s="817" t="s">
        <v>500</v>
      </c>
      <c r="I359" s="817"/>
      <c r="J359" s="817" t="s">
        <v>990</v>
      </c>
      <c r="K359" s="816" t="s">
        <v>502</v>
      </c>
    </row>
    <row r="360" spans="1:11">
      <c r="A360" s="815" t="s">
        <v>924</v>
      </c>
      <c r="B360" s="815" t="s">
        <v>780</v>
      </c>
      <c r="C360" s="816">
        <v>120737432</v>
      </c>
      <c r="D360" s="818">
        <v>42325</v>
      </c>
      <c r="E360" s="819">
        <v>1635550</v>
      </c>
      <c r="F360" s="815" t="s">
        <v>988</v>
      </c>
      <c r="G360" s="815" t="s">
        <v>506</v>
      </c>
      <c r="H360" s="817" t="s">
        <v>500</v>
      </c>
      <c r="I360" s="817"/>
      <c r="J360" s="817" t="s">
        <v>991</v>
      </c>
      <c r="K360" s="816" t="s">
        <v>502</v>
      </c>
    </row>
    <row r="361" spans="1:11">
      <c r="A361" s="815" t="s">
        <v>924</v>
      </c>
      <c r="B361" s="815" t="s">
        <v>962</v>
      </c>
      <c r="C361" s="816">
        <v>9422</v>
      </c>
      <c r="D361" s="818">
        <v>38394</v>
      </c>
      <c r="E361" s="819">
        <v>1102000</v>
      </c>
      <c r="F361" s="815" t="s">
        <v>992</v>
      </c>
      <c r="G361" s="815" t="s">
        <v>499</v>
      </c>
      <c r="H361" s="817" t="s">
        <v>500</v>
      </c>
      <c r="I361" s="817"/>
      <c r="J361" s="817" t="s">
        <v>993</v>
      </c>
      <c r="K361" s="816" t="s">
        <v>502</v>
      </c>
    </row>
    <row r="362" spans="1:11">
      <c r="A362" s="815" t="s">
        <v>924</v>
      </c>
      <c r="B362" s="815" t="s">
        <v>966</v>
      </c>
      <c r="C362" s="816">
        <v>9423</v>
      </c>
      <c r="D362" s="818">
        <v>38394</v>
      </c>
      <c r="E362" s="819">
        <v>1102000</v>
      </c>
      <c r="F362" s="815" t="s">
        <v>992</v>
      </c>
      <c r="G362" s="815" t="s">
        <v>499</v>
      </c>
      <c r="H362" s="817" t="s">
        <v>500</v>
      </c>
      <c r="I362" s="817"/>
      <c r="J362" s="817" t="s">
        <v>994</v>
      </c>
      <c r="K362" s="816" t="s">
        <v>502</v>
      </c>
    </row>
    <row r="363" spans="1:11">
      <c r="A363" s="815" t="s">
        <v>924</v>
      </c>
      <c r="B363" s="815" t="s">
        <v>662</v>
      </c>
      <c r="C363" s="816">
        <v>9424</v>
      </c>
      <c r="D363" s="818">
        <v>38394</v>
      </c>
      <c r="E363" s="819">
        <v>1102000</v>
      </c>
      <c r="F363" s="815" t="s">
        <v>992</v>
      </c>
      <c r="G363" s="815" t="s">
        <v>506</v>
      </c>
      <c r="H363" s="817" t="s">
        <v>500</v>
      </c>
      <c r="I363" s="817"/>
      <c r="J363" s="817" t="s">
        <v>995</v>
      </c>
      <c r="K363" s="816" t="s">
        <v>502</v>
      </c>
    </row>
    <row r="364" spans="1:11">
      <c r="A364" s="815" t="s">
        <v>924</v>
      </c>
      <c r="B364" s="815" t="s">
        <v>508</v>
      </c>
      <c r="C364" s="816">
        <v>9425</v>
      </c>
      <c r="D364" s="818">
        <v>38394</v>
      </c>
      <c r="E364" s="819">
        <v>1102000</v>
      </c>
      <c r="F364" s="815" t="s">
        <v>992</v>
      </c>
      <c r="G364" s="815" t="s">
        <v>499</v>
      </c>
      <c r="H364" s="817" t="s">
        <v>500</v>
      </c>
      <c r="I364" s="817"/>
      <c r="J364" s="817" t="s">
        <v>996</v>
      </c>
      <c r="K364" s="816" t="s">
        <v>502</v>
      </c>
    </row>
    <row r="365" spans="1:11">
      <c r="A365" s="815" t="s">
        <v>924</v>
      </c>
      <c r="B365" s="815" t="s">
        <v>702</v>
      </c>
      <c r="C365" s="816">
        <v>9426</v>
      </c>
      <c r="D365" s="818">
        <v>38394</v>
      </c>
      <c r="E365" s="819">
        <v>1102000</v>
      </c>
      <c r="F365" s="815" t="s">
        <v>992</v>
      </c>
      <c r="G365" s="815" t="s">
        <v>499</v>
      </c>
      <c r="H365" s="817" t="s">
        <v>500</v>
      </c>
      <c r="I365" s="817"/>
      <c r="J365" s="817" t="s">
        <v>997</v>
      </c>
      <c r="K365" s="816" t="s">
        <v>502</v>
      </c>
    </row>
    <row r="366" spans="1:11">
      <c r="A366" s="815" t="s">
        <v>924</v>
      </c>
      <c r="B366" s="815" t="s">
        <v>699</v>
      </c>
      <c r="C366" s="816">
        <v>9429</v>
      </c>
      <c r="D366" s="818">
        <v>38394</v>
      </c>
      <c r="E366" s="819">
        <v>1102000</v>
      </c>
      <c r="F366" s="815" t="s">
        <v>992</v>
      </c>
      <c r="G366" s="815" t="s">
        <v>499</v>
      </c>
      <c r="H366" s="817" t="s">
        <v>500</v>
      </c>
      <c r="I366" s="817"/>
      <c r="J366" s="817" t="s">
        <v>998</v>
      </c>
      <c r="K366" s="816" t="s">
        <v>502</v>
      </c>
    </row>
    <row r="367" spans="1:11">
      <c r="A367" s="815" t="s">
        <v>924</v>
      </c>
      <c r="B367" s="815" t="s">
        <v>975</v>
      </c>
      <c r="C367" s="816">
        <v>9430</v>
      </c>
      <c r="D367" s="818">
        <v>38394</v>
      </c>
      <c r="E367" s="819">
        <v>1102000</v>
      </c>
      <c r="F367" s="815" t="s">
        <v>992</v>
      </c>
      <c r="G367" s="815" t="s">
        <v>499</v>
      </c>
      <c r="H367" s="817" t="s">
        <v>500</v>
      </c>
      <c r="I367" s="817"/>
      <c r="J367" s="817" t="s">
        <v>999</v>
      </c>
      <c r="K367" s="816" t="s">
        <v>502</v>
      </c>
    </row>
    <row r="368" spans="1:11">
      <c r="A368" s="815" t="s">
        <v>924</v>
      </c>
      <c r="B368" s="815" t="s">
        <v>978</v>
      </c>
      <c r="C368" s="816">
        <v>9435</v>
      </c>
      <c r="D368" s="818">
        <v>38394</v>
      </c>
      <c r="E368" s="819">
        <v>1102000</v>
      </c>
      <c r="F368" s="815" t="s">
        <v>992</v>
      </c>
      <c r="G368" s="815" t="s">
        <v>499</v>
      </c>
      <c r="H368" s="817" t="s">
        <v>500</v>
      </c>
      <c r="I368" s="817"/>
      <c r="J368" s="817" t="s">
        <v>1000</v>
      </c>
      <c r="K368" s="816" t="s">
        <v>502</v>
      </c>
    </row>
    <row r="369" spans="1:11">
      <c r="A369" s="815" t="s">
        <v>924</v>
      </c>
      <c r="B369" s="815" t="s">
        <v>981</v>
      </c>
      <c r="C369" s="816">
        <v>9801</v>
      </c>
      <c r="D369" s="818">
        <v>38749</v>
      </c>
      <c r="E369" s="819">
        <v>1190160</v>
      </c>
      <c r="F369" s="815" t="s">
        <v>992</v>
      </c>
      <c r="G369" s="815" t="s">
        <v>499</v>
      </c>
      <c r="H369" s="817" t="s">
        <v>500</v>
      </c>
      <c r="I369" s="817"/>
      <c r="J369" s="817" t="s">
        <v>1001</v>
      </c>
      <c r="K369" s="816" t="s">
        <v>502</v>
      </c>
    </row>
    <row r="370" spans="1:11">
      <c r="A370" s="815" t="s">
        <v>924</v>
      </c>
      <c r="B370" s="815" t="s">
        <v>633</v>
      </c>
      <c r="C370" s="816">
        <v>9802</v>
      </c>
      <c r="D370" s="818">
        <v>38749</v>
      </c>
      <c r="E370" s="819">
        <v>1190160</v>
      </c>
      <c r="F370" s="815" t="s">
        <v>992</v>
      </c>
      <c r="G370" s="815" t="s">
        <v>499</v>
      </c>
      <c r="H370" s="817" t="s">
        <v>500</v>
      </c>
      <c r="I370" s="817"/>
      <c r="J370" s="817" t="s">
        <v>1002</v>
      </c>
      <c r="K370" s="816" t="s">
        <v>502</v>
      </c>
    </row>
    <row r="371" spans="1:11">
      <c r="A371" s="815" t="s">
        <v>924</v>
      </c>
      <c r="B371" s="815" t="s">
        <v>601</v>
      </c>
      <c r="C371" s="816">
        <v>120737715</v>
      </c>
      <c r="D371" s="818">
        <v>42719</v>
      </c>
      <c r="E371" s="819">
        <v>4751940</v>
      </c>
      <c r="F371" s="815" t="s">
        <v>992</v>
      </c>
      <c r="G371" s="815" t="s">
        <v>506</v>
      </c>
      <c r="H371" s="817" t="s">
        <v>500</v>
      </c>
      <c r="I371" s="817"/>
      <c r="J371" s="817" t="s">
        <v>1003</v>
      </c>
      <c r="K371" s="816" t="s">
        <v>502</v>
      </c>
    </row>
    <row r="372" spans="1:11">
      <c r="A372" s="815" t="s">
        <v>924</v>
      </c>
      <c r="B372" s="815" t="s">
        <v>707</v>
      </c>
      <c r="C372" s="816">
        <v>1208738</v>
      </c>
      <c r="D372" s="818">
        <v>38576</v>
      </c>
      <c r="E372" s="819">
        <v>599000</v>
      </c>
      <c r="F372" s="815" t="s">
        <v>1004</v>
      </c>
      <c r="G372" s="815" t="s">
        <v>506</v>
      </c>
      <c r="H372" s="817" t="s">
        <v>500</v>
      </c>
      <c r="I372" s="817"/>
      <c r="J372" s="817" t="s">
        <v>1005</v>
      </c>
      <c r="K372" s="816" t="s">
        <v>502</v>
      </c>
    </row>
    <row r="373" spans="1:11">
      <c r="A373" s="815" t="s">
        <v>924</v>
      </c>
      <c r="B373" s="815" t="s">
        <v>641</v>
      </c>
      <c r="C373" s="816">
        <v>10624</v>
      </c>
      <c r="D373" s="818">
        <v>39864</v>
      </c>
      <c r="E373" s="819">
        <v>278400</v>
      </c>
      <c r="F373" s="815" t="s">
        <v>1006</v>
      </c>
      <c r="G373" s="815" t="s">
        <v>506</v>
      </c>
      <c r="H373" s="817" t="s">
        <v>500</v>
      </c>
      <c r="I373" s="817"/>
      <c r="J373" s="817" t="s">
        <v>1007</v>
      </c>
      <c r="K373" s="816" t="s">
        <v>502</v>
      </c>
    </row>
    <row r="374" spans="1:11">
      <c r="A374" s="815" t="s">
        <v>924</v>
      </c>
      <c r="B374" s="815" t="s">
        <v>771</v>
      </c>
      <c r="C374" s="816">
        <v>1209819</v>
      </c>
      <c r="D374" s="818">
        <v>38749</v>
      </c>
      <c r="E374" s="819">
        <v>2958000</v>
      </c>
      <c r="F374" s="815" t="s">
        <v>1006</v>
      </c>
      <c r="G374" s="815" t="s">
        <v>506</v>
      </c>
      <c r="H374" s="817" t="s">
        <v>500</v>
      </c>
      <c r="I374" s="817"/>
      <c r="J374" s="817" t="s">
        <v>1008</v>
      </c>
      <c r="K374" s="816" t="s">
        <v>502</v>
      </c>
    </row>
    <row r="375" spans="1:11">
      <c r="A375" s="815" t="s">
        <v>924</v>
      </c>
      <c r="B375" s="815" t="s">
        <v>1009</v>
      </c>
      <c r="C375" s="816">
        <v>1209512</v>
      </c>
      <c r="D375" s="818">
        <v>38030</v>
      </c>
      <c r="E375" s="819">
        <v>324800</v>
      </c>
      <c r="F375" s="815" t="s">
        <v>1010</v>
      </c>
      <c r="G375" s="815" t="s">
        <v>506</v>
      </c>
      <c r="H375" s="817" t="s">
        <v>500</v>
      </c>
      <c r="I375" s="817"/>
      <c r="J375" s="817" t="s">
        <v>1011</v>
      </c>
      <c r="K375" s="816" t="s">
        <v>502</v>
      </c>
    </row>
    <row r="376" spans="1:11">
      <c r="A376" s="815" t="s">
        <v>924</v>
      </c>
      <c r="B376" s="815" t="s">
        <v>699</v>
      </c>
      <c r="C376" s="816">
        <v>20707665</v>
      </c>
      <c r="D376" s="818">
        <v>40858</v>
      </c>
      <c r="E376" s="819">
        <v>707214</v>
      </c>
      <c r="F376" s="815" t="s">
        <v>1010</v>
      </c>
      <c r="G376" s="815" t="s">
        <v>499</v>
      </c>
      <c r="H376" s="817" t="s">
        <v>500</v>
      </c>
      <c r="I376" s="817"/>
      <c r="J376" s="817" t="s">
        <v>1012</v>
      </c>
      <c r="K376" s="816" t="s">
        <v>502</v>
      </c>
    </row>
    <row r="377" spans="1:11">
      <c r="A377" s="815" t="s">
        <v>924</v>
      </c>
      <c r="B377" s="815" t="s">
        <v>641</v>
      </c>
      <c r="C377" s="816">
        <v>1207086</v>
      </c>
      <c r="D377" s="818">
        <v>40648</v>
      </c>
      <c r="E377" s="819">
        <v>674911</v>
      </c>
      <c r="F377" s="815" t="s">
        <v>1013</v>
      </c>
      <c r="G377" s="815" t="s">
        <v>506</v>
      </c>
      <c r="H377" s="817" t="s">
        <v>500</v>
      </c>
      <c r="I377" s="817"/>
      <c r="J377" s="817" t="s">
        <v>1014</v>
      </c>
      <c r="K377" s="816" t="s">
        <v>502</v>
      </c>
    </row>
    <row r="378" spans="1:11">
      <c r="A378" s="815" t="s">
        <v>924</v>
      </c>
      <c r="B378" s="815" t="s">
        <v>662</v>
      </c>
      <c r="C378" s="816">
        <v>1208853</v>
      </c>
      <c r="D378" s="818">
        <v>38406</v>
      </c>
      <c r="E378" s="819">
        <v>248240</v>
      </c>
      <c r="F378" s="815" t="s">
        <v>1015</v>
      </c>
      <c r="G378" s="815" t="s">
        <v>506</v>
      </c>
      <c r="H378" s="817" t="s">
        <v>500</v>
      </c>
      <c r="I378" s="817"/>
      <c r="J378" s="817" t="s">
        <v>1016</v>
      </c>
      <c r="K378" s="816" t="s">
        <v>502</v>
      </c>
    </row>
    <row r="379" spans="1:11">
      <c r="A379" s="815" t="s">
        <v>924</v>
      </c>
      <c r="B379" s="815" t="s">
        <v>662</v>
      </c>
      <c r="C379" s="816">
        <v>1208854</v>
      </c>
      <c r="D379" s="818">
        <v>38406</v>
      </c>
      <c r="E379" s="819">
        <v>248240</v>
      </c>
      <c r="F379" s="815" t="s">
        <v>1015</v>
      </c>
      <c r="G379" s="815" t="s">
        <v>506</v>
      </c>
      <c r="H379" s="817" t="s">
        <v>500</v>
      </c>
      <c r="I379" s="817"/>
      <c r="J379" s="817" t="s">
        <v>1017</v>
      </c>
      <c r="K379" s="816" t="s">
        <v>502</v>
      </c>
    </row>
    <row r="380" spans="1:11">
      <c r="A380" s="815" t="s">
        <v>924</v>
      </c>
      <c r="B380" s="815" t="s">
        <v>676</v>
      </c>
      <c r="C380" s="816">
        <v>120737866</v>
      </c>
      <c r="D380" s="818">
        <v>43276</v>
      </c>
      <c r="E380" s="819">
        <v>604520</v>
      </c>
      <c r="F380" s="815" t="s">
        <v>1015</v>
      </c>
      <c r="G380" s="815" t="s">
        <v>506</v>
      </c>
      <c r="H380" s="817" t="s">
        <v>500</v>
      </c>
      <c r="I380" s="817"/>
      <c r="J380" s="817" t="s">
        <v>1018</v>
      </c>
      <c r="K380" s="816" t="s">
        <v>502</v>
      </c>
    </row>
    <row r="381" spans="1:11">
      <c r="A381" s="815" t="s">
        <v>924</v>
      </c>
      <c r="B381" s="815" t="s">
        <v>676</v>
      </c>
      <c r="C381" s="816">
        <v>120737867</v>
      </c>
      <c r="D381" s="818">
        <v>43276</v>
      </c>
      <c r="E381" s="819">
        <v>604520</v>
      </c>
      <c r="F381" s="815" t="s">
        <v>1015</v>
      </c>
      <c r="G381" s="815" t="s">
        <v>506</v>
      </c>
      <c r="H381" s="817" t="s">
        <v>500</v>
      </c>
      <c r="I381" s="817"/>
      <c r="J381" s="817" t="s">
        <v>1019</v>
      </c>
      <c r="K381" s="816" t="s">
        <v>502</v>
      </c>
    </row>
    <row r="382" spans="1:11">
      <c r="A382" s="815" t="s">
        <v>924</v>
      </c>
      <c r="B382" s="815" t="s">
        <v>676</v>
      </c>
      <c r="C382" s="816">
        <v>120737868</v>
      </c>
      <c r="D382" s="818">
        <v>43276</v>
      </c>
      <c r="E382" s="819">
        <v>604520</v>
      </c>
      <c r="F382" s="815" t="s">
        <v>1015</v>
      </c>
      <c r="G382" s="815" t="s">
        <v>506</v>
      </c>
      <c r="H382" s="817" t="s">
        <v>500</v>
      </c>
      <c r="I382" s="817"/>
      <c r="J382" s="817" t="s">
        <v>1020</v>
      </c>
      <c r="K382" s="816" t="s">
        <v>502</v>
      </c>
    </row>
    <row r="383" spans="1:11">
      <c r="A383" s="815" t="s">
        <v>924</v>
      </c>
      <c r="B383" s="815" t="s">
        <v>676</v>
      </c>
      <c r="C383" s="816">
        <v>120737869</v>
      </c>
      <c r="D383" s="818">
        <v>43276</v>
      </c>
      <c r="E383" s="819">
        <v>604520</v>
      </c>
      <c r="F383" s="815" t="s">
        <v>1015</v>
      </c>
      <c r="G383" s="815" t="s">
        <v>506</v>
      </c>
      <c r="H383" s="817" t="s">
        <v>500</v>
      </c>
      <c r="I383" s="817"/>
      <c r="J383" s="817" t="s">
        <v>1021</v>
      </c>
      <c r="K383" s="816" t="s">
        <v>502</v>
      </c>
    </row>
    <row r="384" spans="1:11">
      <c r="A384" s="815" t="s">
        <v>924</v>
      </c>
      <c r="B384" s="815" t="s">
        <v>676</v>
      </c>
      <c r="C384" s="816">
        <v>120737870</v>
      </c>
      <c r="D384" s="818">
        <v>43276</v>
      </c>
      <c r="E384" s="819">
        <v>604520</v>
      </c>
      <c r="F384" s="815" t="s">
        <v>1015</v>
      </c>
      <c r="G384" s="815" t="s">
        <v>506</v>
      </c>
      <c r="H384" s="817" t="s">
        <v>500</v>
      </c>
      <c r="I384" s="817"/>
      <c r="J384" s="817" t="s">
        <v>1022</v>
      </c>
      <c r="K384" s="816" t="s">
        <v>502</v>
      </c>
    </row>
    <row r="385" spans="1:11">
      <c r="A385" s="815" t="s">
        <v>924</v>
      </c>
      <c r="B385" s="815" t="s">
        <v>676</v>
      </c>
      <c r="C385" s="816">
        <v>120737871</v>
      </c>
      <c r="D385" s="818">
        <v>43276</v>
      </c>
      <c r="E385" s="819">
        <v>604520</v>
      </c>
      <c r="F385" s="815" t="s">
        <v>1015</v>
      </c>
      <c r="G385" s="815" t="s">
        <v>506</v>
      </c>
      <c r="H385" s="817" t="s">
        <v>500</v>
      </c>
      <c r="I385" s="817"/>
      <c r="J385" s="817" t="s">
        <v>1023</v>
      </c>
      <c r="K385" s="816" t="s">
        <v>502</v>
      </c>
    </row>
    <row r="386" spans="1:11">
      <c r="A386" s="815" t="s">
        <v>924</v>
      </c>
      <c r="B386" s="815" t="s">
        <v>676</v>
      </c>
      <c r="C386" s="816">
        <v>120737872</v>
      </c>
      <c r="D386" s="818">
        <v>43276</v>
      </c>
      <c r="E386" s="819">
        <v>604520</v>
      </c>
      <c r="F386" s="815" t="s">
        <v>1015</v>
      </c>
      <c r="G386" s="815" t="s">
        <v>506</v>
      </c>
      <c r="H386" s="817" t="s">
        <v>500</v>
      </c>
      <c r="I386" s="817"/>
      <c r="J386" s="817" t="s">
        <v>1024</v>
      </c>
      <c r="K386" s="816" t="s">
        <v>502</v>
      </c>
    </row>
    <row r="387" spans="1:11">
      <c r="A387" s="815" t="s">
        <v>924</v>
      </c>
      <c r="B387" s="815" t="s">
        <v>676</v>
      </c>
      <c r="C387" s="816">
        <v>120737873</v>
      </c>
      <c r="D387" s="818">
        <v>43276</v>
      </c>
      <c r="E387" s="819">
        <v>604520</v>
      </c>
      <c r="F387" s="815" t="s">
        <v>1015</v>
      </c>
      <c r="G387" s="815" t="s">
        <v>506</v>
      </c>
      <c r="H387" s="817" t="s">
        <v>500</v>
      </c>
      <c r="I387" s="817"/>
      <c r="J387" s="817" t="s">
        <v>1025</v>
      </c>
      <c r="K387" s="816" t="s">
        <v>502</v>
      </c>
    </row>
    <row r="388" spans="1:11">
      <c r="A388" s="815" t="s">
        <v>924</v>
      </c>
      <c r="B388" s="815" t="s">
        <v>676</v>
      </c>
      <c r="C388" s="816">
        <v>120737874</v>
      </c>
      <c r="D388" s="818">
        <v>43276</v>
      </c>
      <c r="E388" s="819">
        <v>604520</v>
      </c>
      <c r="F388" s="815" t="s">
        <v>1015</v>
      </c>
      <c r="G388" s="815" t="s">
        <v>506</v>
      </c>
      <c r="H388" s="817" t="s">
        <v>500</v>
      </c>
      <c r="I388" s="817"/>
      <c r="J388" s="817" t="s">
        <v>1026</v>
      </c>
      <c r="K388" s="816" t="s">
        <v>502</v>
      </c>
    </row>
    <row r="389" spans="1:11">
      <c r="A389" s="815" t="s">
        <v>924</v>
      </c>
      <c r="B389" s="815" t="s">
        <v>676</v>
      </c>
      <c r="C389" s="816">
        <v>120737875</v>
      </c>
      <c r="D389" s="818">
        <v>43276</v>
      </c>
      <c r="E389" s="819">
        <v>604520</v>
      </c>
      <c r="F389" s="815" t="s">
        <v>1015</v>
      </c>
      <c r="G389" s="815" t="s">
        <v>506</v>
      </c>
      <c r="H389" s="817" t="s">
        <v>500</v>
      </c>
      <c r="I389" s="817"/>
      <c r="J389" s="817" t="s">
        <v>1027</v>
      </c>
      <c r="K389" s="816" t="s">
        <v>502</v>
      </c>
    </row>
    <row r="390" spans="1:11">
      <c r="A390" s="815" t="s">
        <v>924</v>
      </c>
      <c r="B390" s="815" t="s">
        <v>676</v>
      </c>
      <c r="C390" s="816">
        <v>120737876</v>
      </c>
      <c r="D390" s="818">
        <v>43276</v>
      </c>
      <c r="E390" s="819">
        <v>604520</v>
      </c>
      <c r="F390" s="815" t="s">
        <v>1015</v>
      </c>
      <c r="G390" s="815" t="s">
        <v>506</v>
      </c>
      <c r="H390" s="817" t="s">
        <v>500</v>
      </c>
      <c r="I390" s="817"/>
      <c r="J390" s="817" t="s">
        <v>1028</v>
      </c>
      <c r="K390" s="816" t="s">
        <v>502</v>
      </c>
    </row>
    <row r="391" spans="1:11">
      <c r="A391" s="815" t="s">
        <v>924</v>
      </c>
      <c r="B391" s="815" t="s">
        <v>676</v>
      </c>
      <c r="C391" s="816">
        <v>120737877</v>
      </c>
      <c r="D391" s="818">
        <v>43276</v>
      </c>
      <c r="E391" s="819">
        <v>604520</v>
      </c>
      <c r="F391" s="815" t="s">
        <v>1015</v>
      </c>
      <c r="G391" s="815" t="s">
        <v>506</v>
      </c>
      <c r="H391" s="817" t="s">
        <v>500</v>
      </c>
      <c r="I391" s="817"/>
      <c r="J391" s="817" t="s">
        <v>1029</v>
      </c>
      <c r="K391" s="816" t="s">
        <v>502</v>
      </c>
    </row>
    <row r="392" spans="1:11">
      <c r="A392" s="815" t="s">
        <v>924</v>
      </c>
      <c r="B392" s="815" t="s">
        <v>676</v>
      </c>
      <c r="C392" s="816">
        <v>120737890</v>
      </c>
      <c r="D392" s="818">
        <v>43276</v>
      </c>
      <c r="E392" s="819">
        <v>1599360</v>
      </c>
      <c r="F392" s="815" t="s">
        <v>1015</v>
      </c>
      <c r="G392" s="815" t="s">
        <v>506</v>
      </c>
      <c r="H392" s="817" t="s">
        <v>500</v>
      </c>
      <c r="I392" s="817"/>
      <c r="J392" s="817" t="s">
        <v>1030</v>
      </c>
      <c r="K392" s="816" t="s">
        <v>502</v>
      </c>
    </row>
    <row r="393" spans="1:11">
      <c r="A393" s="815" t="s">
        <v>924</v>
      </c>
      <c r="B393" s="815" t="s">
        <v>601</v>
      </c>
      <c r="C393" s="816">
        <v>1207004</v>
      </c>
      <c r="D393" s="818">
        <v>40500</v>
      </c>
      <c r="E393" s="819">
        <v>1345169</v>
      </c>
      <c r="F393" s="815" t="s">
        <v>1031</v>
      </c>
      <c r="G393" s="815" t="s">
        <v>506</v>
      </c>
      <c r="H393" s="817" t="s">
        <v>500</v>
      </c>
      <c r="I393" s="817"/>
      <c r="J393" s="817" t="s">
        <v>1032</v>
      </c>
      <c r="K393" s="816" t="s">
        <v>502</v>
      </c>
    </row>
    <row r="394" spans="1:11">
      <c r="A394" s="815" t="s">
        <v>924</v>
      </c>
      <c r="B394" s="815" t="s">
        <v>709</v>
      </c>
      <c r="C394" s="816">
        <v>1314</v>
      </c>
      <c r="D394" s="818">
        <v>35707</v>
      </c>
      <c r="E394" s="819">
        <v>143840</v>
      </c>
      <c r="F394" s="815" t="s">
        <v>1033</v>
      </c>
      <c r="G394" s="815" t="s">
        <v>506</v>
      </c>
      <c r="H394" s="817" t="s">
        <v>500</v>
      </c>
      <c r="I394" s="817"/>
      <c r="J394" s="817" t="s">
        <v>1034</v>
      </c>
      <c r="K394" s="816" t="s">
        <v>502</v>
      </c>
    </row>
    <row r="395" spans="1:11">
      <c r="A395" s="815" t="s">
        <v>924</v>
      </c>
      <c r="B395" s="815" t="s">
        <v>657</v>
      </c>
      <c r="C395" s="816">
        <v>1343</v>
      </c>
      <c r="D395" s="818">
        <v>35707</v>
      </c>
      <c r="E395" s="819">
        <v>143840</v>
      </c>
      <c r="F395" s="815" t="s">
        <v>1033</v>
      </c>
      <c r="G395" s="815" t="s">
        <v>506</v>
      </c>
      <c r="H395" s="817" t="s">
        <v>500</v>
      </c>
      <c r="I395" s="817"/>
      <c r="J395" s="817" t="s">
        <v>1035</v>
      </c>
      <c r="K395" s="816" t="s">
        <v>502</v>
      </c>
    </row>
    <row r="396" spans="1:11">
      <c r="A396" s="815" t="s">
        <v>924</v>
      </c>
      <c r="B396" s="815" t="s">
        <v>1036</v>
      </c>
      <c r="C396" s="816">
        <v>1357</v>
      </c>
      <c r="D396" s="818">
        <v>35707</v>
      </c>
      <c r="E396" s="819">
        <v>143840</v>
      </c>
      <c r="F396" s="815" t="s">
        <v>1033</v>
      </c>
      <c r="G396" s="815" t="s">
        <v>506</v>
      </c>
      <c r="H396" s="817" t="s">
        <v>500</v>
      </c>
      <c r="I396" s="817"/>
      <c r="J396" s="817" t="s">
        <v>1037</v>
      </c>
      <c r="K396" s="816" t="s">
        <v>502</v>
      </c>
    </row>
    <row r="397" spans="1:11">
      <c r="A397" s="815" t="s">
        <v>924</v>
      </c>
      <c r="B397" s="815" t="s">
        <v>657</v>
      </c>
      <c r="C397" s="816">
        <v>1371</v>
      </c>
      <c r="D397" s="818">
        <v>35707</v>
      </c>
      <c r="E397" s="819">
        <v>143840</v>
      </c>
      <c r="F397" s="815" t="s">
        <v>1033</v>
      </c>
      <c r="G397" s="815" t="s">
        <v>506</v>
      </c>
      <c r="H397" s="817" t="s">
        <v>500</v>
      </c>
      <c r="I397" s="817"/>
      <c r="J397" s="817" t="s">
        <v>1038</v>
      </c>
      <c r="K397" s="816" t="s">
        <v>502</v>
      </c>
    </row>
    <row r="398" spans="1:11">
      <c r="A398" s="815" t="s">
        <v>924</v>
      </c>
      <c r="B398" s="815" t="s">
        <v>601</v>
      </c>
      <c r="C398" s="816">
        <v>1951</v>
      </c>
      <c r="D398" s="818">
        <v>35405</v>
      </c>
      <c r="E398" s="819">
        <v>80000</v>
      </c>
      <c r="F398" s="815" t="s">
        <v>1033</v>
      </c>
      <c r="G398" s="815" t="s">
        <v>506</v>
      </c>
      <c r="H398" s="817" t="s">
        <v>500</v>
      </c>
      <c r="I398" s="817"/>
      <c r="J398" s="817" t="s">
        <v>1039</v>
      </c>
      <c r="K398" s="816" t="s">
        <v>502</v>
      </c>
    </row>
    <row r="399" spans="1:11">
      <c r="A399" s="815" t="s">
        <v>924</v>
      </c>
      <c r="B399" s="815" t="s">
        <v>601</v>
      </c>
      <c r="C399" s="816">
        <v>1953</v>
      </c>
      <c r="D399" s="818">
        <v>35770</v>
      </c>
      <c r="E399" s="819">
        <v>254354</v>
      </c>
      <c r="F399" s="815" t="s">
        <v>1033</v>
      </c>
      <c r="G399" s="815" t="s">
        <v>506</v>
      </c>
      <c r="H399" s="817" t="s">
        <v>500</v>
      </c>
      <c r="I399" s="817"/>
      <c r="J399" s="817" t="s">
        <v>1040</v>
      </c>
      <c r="K399" s="816" t="s">
        <v>502</v>
      </c>
    </row>
    <row r="400" spans="1:11">
      <c r="A400" s="815" t="s">
        <v>924</v>
      </c>
      <c r="B400" s="815" t="s">
        <v>519</v>
      </c>
      <c r="C400" s="816">
        <v>2291</v>
      </c>
      <c r="D400" s="818">
        <v>35405</v>
      </c>
      <c r="E400" s="819">
        <v>80000</v>
      </c>
      <c r="F400" s="815" t="s">
        <v>1033</v>
      </c>
      <c r="G400" s="815" t="s">
        <v>506</v>
      </c>
      <c r="H400" s="817" t="s">
        <v>500</v>
      </c>
      <c r="I400" s="817"/>
      <c r="J400" s="817" t="s">
        <v>1041</v>
      </c>
      <c r="K400" s="816" t="s">
        <v>502</v>
      </c>
    </row>
    <row r="401" spans="1:11">
      <c r="A401" s="815" t="s">
        <v>924</v>
      </c>
      <c r="B401" s="815" t="s">
        <v>728</v>
      </c>
      <c r="C401" s="816">
        <v>10631</v>
      </c>
      <c r="D401" s="818">
        <v>39864</v>
      </c>
      <c r="E401" s="819">
        <v>187920</v>
      </c>
      <c r="F401" s="815" t="s">
        <v>1033</v>
      </c>
      <c r="G401" s="815" t="s">
        <v>506</v>
      </c>
      <c r="H401" s="817" t="s">
        <v>500</v>
      </c>
      <c r="I401" s="817"/>
      <c r="J401" s="817" t="s">
        <v>1042</v>
      </c>
      <c r="K401" s="816" t="s">
        <v>502</v>
      </c>
    </row>
    <row r="402" spans="1:11">
      <c r="A402" s="815" t="s">
        <v>924</v>
      </c>
      <c r="B402" s="815" t="s">
        <v>707</v>
      </c>
      <c r="C402" s="816">
        <v>10632</v>
      </c>
      <c r="D402" s="818">
        <v>39864</v>
      </c>
      <c r="E402" s="819">
        <v>187920</v>
      </c>
      <c r="F402" s="815" t="s">
        <v>1033</v>
      </c>
      <c r="G402" s="815" t="s">
        <v>506</v>
      </c>
      <c r="H402" s="817" t="s">
        <v>500</v>
      </c>
      <c r="I402" s="817"/>
      <c r="J402" s="817" t="s">
        <v>1043</v>
      </c>
      <c r="K402" s="816" t="s">
        <v>502</v>
      </c>
    </row>
    <row r="403" spans="1:11">
      <c r="A403" s="815" t="s">
        <v>924</v>
      </c>
      <c r="B403" s="815" t="s">
        <v>693</v>
      </c>
      <c r="C403" s="816">
        <v>10670</v>
      </c>
      <c r="D403" s="818">
        <v>35416</v>
      </c>
      <c r="E403" s="819">
        <v>109040</v>
      </c>
      <c r="F403" s="815" t="s">
        <v>1033</v>
      </c>
      <c r="G403" s="815" t="s">
        <v>506</v>
      </c>
      <c r="H403" s="817" t="s">
        <v>500</v>
      </c>
      <c r="I403" s="817"/>
      <c r="J403" s="817" t="s">
        <v>1044</v>
      </c>
      <c r="K403" s="816" t="s">
        <v>502</v>
      </c>
    </row>
    <row r="404" spans="1:11">
      <c r="A404" s="815" t="s">
        <v>924</v>
      </c>
      <c r="B404" s="815" t="s">
        <v>813</v>
      </c>
      <c r="C404" s="816">
        <v>1201334</v>
      </c>
      <c r="D404" s="818">
        <v>35416</v>
      </c>
      <c r="E404" s="819">
        <v>109040</v>
      </c>
      <c r="F404" s="815" t="s">
        <v>1033</v>
      </c>
      <c r="G404" s="815" t="s">
        <v>506</v>
      </c>
      <c r="H404" s="817" t="s">
        <v>500</v>
      </c>
      <c r="I404" s="817"/>
      <c r="J404" s="817" t="s">
        <v>1045</v>
      </c>
      <c r="K404" s="816" t="s">
        <v>502</v>
      </c>
    </row>
    <row r="405" spans="1:11">
      <c r="A405" s="815" t="s">
        <v>924</v>
      </c>
      <c r="B405" s="815" t="s">
        <v>667</v>
      </c>
      <c r="C405" s="816">
        <v>1202063</v>
      </c>
      <c r="D405" s="818">
        <v>35416</v>
      </c>
      <c r="E405" s="819">
        <v>109040</v>
      </c>
      <c r="F405" s="815" t="s">
        <v>1033</v>
      </c>
      <c r="G405" s="815" t="s">
        <v>506</v>
      </c>
      <c r="H405" s="817" t="s">
        <v>500</v>
      </c>
      <c r="I405" s="817"/>
      <c r="J405" s="817" t="s">
        <v>1046</v>
      </c>
      <c r="K405" s="816" t="s">
        <v>502</v>
      </c>
    </row>
    <row r="406" spans="1:11">
      <c r="A406" s="815" t="s">
        <v>924</v>
      </c>
      <c r="B406" s="815" t="s">
        <v>707</v>
      </c>
      <c r="C406" s="816">
        <v>1203125</v>
      </c>
      <c r="D406" s="818">
        <v>35416</v>
      </c>
      <c r="E406" s="819">
        <v>109040</v>
      </c>
      <c r="F406" s="815" t="s">
        <v>1033</v>
      </c>
      <c r="G406" s="815" t="s">
        <v>506</v>
      </c>
      <c r="H406" s="817" t="s">
        <v>500</v>
      </c>
      <c r="I406" s="817"/>
      <c r="J406" s="817" t="s">
        <v>1047</v>
      </c>
      <c r="K406" s="816" t="s">
        <v>502</v>
      </c>
    </row>
    <row r="407" spans="1:11">
      <c r="A407" s="815" t="s">
        <v>924</v>
      </c>
      <c r="B407" s="815" t="s">
        <v>697</v>
      </c>
      <c r="C407" s="816">
        <v>1203572</v>
      </c>
      <c r="D407" s="818">
        <v>35416</v>
      </c>
      <c r="E407" s="819">
        <v>109040</v>
      </c>
      <c r="F407" s="815" t="s">
        <v>1033</v>
      </c>
      <c r="G407" s="815" t="s">
        <v>506</v>
      </c>
      <c r="H407" s="817" t="s">
        <v>500</v>
      </c>
      <c r="I407" s="817"/>
      <c r="J407" s="817" t="s">
        <v>1048</v>
      </c>
      <c r="K407" s="816" t="s">
        <v>502</v>
      </c>
    </row>
    <row r="408" spans="1:11">
      <c r="A408" s="815" t="s">
        <v>924</v>
      </c>
      <c r="B408" s="815" t="s">
        <v>789</v>
      </c>
      <c r="C408" s="816">
        <v>1204958</v>
      </c>
      <c r="D408" s="818">
        <v>36734</v>
      </c>
      <c r="E408" s="819">
        <v>908353</v>
      </c>
      <c r="F408" s="815" t="s">
        <v>1033</v>
      </c>
      <c r="G408" s="815" t="s">
        <v>506</v>
      </c>
      <c r="H408" s="817" t="s">
        <v>500</v>
      </c>
      <c r="I408" s="817"/>
      <c r="J408" s="817" t="s">
        <v>1049</v>
      </c>
      <c r="K408" s="816" t="s">
        <v>502</v>
      </c>
    </row>
    <row r="409" spans="1:11">
      <c r="A409" s="815" t="s">
        <v>924</v>
      </c>
      <c r="B409" s="815" t="s">
        <v>771</v>
      </c>
      <c r="C409" s="816">
        <v>1204960</v>
      </c>
      <c r="D409" s="818">
        <v>36734</v>
      </c>
      <c r="E409" s="819">
        <v>241500</v>
      </c>
      <c r="F409" s="815" t="s">
        <v>1033</v>
      </c>
      <c r="G409" s="815" t="s">
        <v>506</v>
      </c>
      <c r="H409" s="817" t="s">
        <v>500</v>
      </c>
      <c r="I409" s="817"/>
      <c r="J409" s="817" t="s">
        <v>1050</v>
      </c>
      <c r="K409" s="816" t="s">
        <v>502</v>
      </c>
    </row>
    <row r="410" spans="1:11">
      <c r="A410" s="815" t="s">
        <v>924</v>
      </c>
      <c r="B410" s="815" t="s">
        <v>716</v>
      </c>
      <c r="C410" s="816">
        <v>1204962</v>
      </c>
      <c r="D410" s="818">
        <v>36734</v>
      </c>
      <c r="E410" s="819">
        <v>149500</v>
      </c>
      <c r="F410" s="815" t="s">
        <v>1033</v>
      </c>
      <c r="G410" s="815" t="s">
        <v>506</v>
      </c>
      <c r="H410" s="817" t="s">
        <v>500</v>
      </c>
      <c r="I410" s="817"/>
      <c r="J410" s="817" t="s">
        <v>1051</v>
      </c>
      <c r="K410" s="816" t="s">
        <v>502</v>
      </c>
    </row>
    <row r="411" spans="1:11">
      <c r="A411" s="815" t="s">
        <v>924</v>
      </c>
      <c r="B411" s="815" t="s">
        <v>641</v>
      </c>
      <c r="C411" s="816">
        <v>1204963</v>
      </c>
      <c r="D411" s="818">
        <v>36734</v>
      </c>
      <c r="E411" s="819">
        <v>149500</v>
      </c>
      <c r="F411" s="815" t="s">
        <v>1033</v>
      </c>
      <c r="G411" s="815" t="s">
        <v>506</v>
      </c>
      <c r="H411" s="817" t="s">
        <v>500</v>
      </c>
      <c r="I411" s="817"/>
      <c r="J411" s="817" t="s">
        <v>1052</v>
      </c>
      <c r="K411" s="816" t="s">
        <v>502</v>
      </c>
    </row>
    <row r="412" spans="1:11">
      <c r="A412" s="815" t="s">
        <v>924</v>
      </c>
      <c r="B412" s="815" t="s">
        <v>695</v>
      </c>
      <c r="C412" s="816">
        <v>1204964</v>
      </c>
      <c r="D412" s="818">
        <v>36734</v>
      </c>
      <c r="E412" s="819">
        <v>149500</v>
      </c>
      <c r="F412" s="815" t="s">
        <v>1033</v>
      </c>
      <c r="G412" s="815" t="s">
        <v>506</v>
      </c>
      <c r="H412" s="817" t="s">
        <v>500</v>
      </c>
      <c r="I412" s="817"/>
      <c r="J412" s="817" t="s">
        <v>1053</v>
      </c>
      <c r="K412" s="816" t="s">
        <v>502</v>
      </c>
    </row>
    <row r="413" spans="1:11">
      <c r="A413" s="815" t="s">
        <v>924</v>
      </c>
      <c r="B413" s="815" t="s">
        <v>819</v>
      </c>
      <c r="C413" s="816">
        <v>1204966</v>
      </c>
      <c r="D413" s="818">
        <v>36734</v>
      </c>
      <c r="E413" s="819">
        <v>149500</v>
      </c>
      <c r="F413" s="815" t="s">
        <v>1033</v>
      </c>
      <c r="G413" s="815" t="s">
        <v>506</v>
      </c>
      <c r="H413" s="817" t="s">
        <v>500</v>
      </c>
      <c r="I413" s="817"/>
      <c r="J413" s="817" t="s">
        <v>1054</v>
      </c>
      <c r="K413" s="816" t="s">
        <v>502</v>
      </c>
    </row>
    <row r="414" spans="1:11">
      <c r="A414" s="815" t="s">
        <v>924</v>
      </c>
      <c r="B414" s="815" t="s">
        <v>657</v>
      </c>
      <c r="C414" s="816">
        <v>1204967</v>
      </c>
      <c r="D414" s="818">
        <v>36734</v>
      </c>
      <c r="E414" s="819">
        <v>97750</v>
      </c>
      <c r="F414" s="815" t="s">
        <v>1033</v>
      </c>
      <c r="G414" s="815" t="s">
        <v>506</v>
      </c>
      <c r="H414" s="817" t="s">
        <v>500</v>
      </c>
      <c r="I414" s="817"/>
      <c r="J414" s="817" t="s">
        <v>1055</v>
      </c>
      <c r="K414" s="816" t="s">
        <v>502</v>
      </c>
    </row>
    <row r="415" spans="1:11">
      <c r="A415" s="815" t="s">
        <v>924</v>
      </c>
      <c r="B415" s="815" t="s">
        <v>657</v>
      </c>
      <c r="C415" s="816">
        <v>1204968</v>
      </c>
      <c r="D415" s="818">
        <v>36734</v>
      </c>
      <c r="E415" s="819">
        <v>97750</v>
      </c>
      <c r="F415" s="815" t="s">
        <v>1033</v>
      </c>
      <c r="G415" s="815" t="s">
        <v>506</v>
      </c>
      <c r="H415" s="817" t="s">
        <v>500</v>
      </c>
      <c r="I415" s="817"/>
      <c r="J415" s="817" t="s">
        <v>1056</v>
      </c>
      <c r="K415" s="816" t="s">
        <v>502</v>
      </c>
    </row>
    <row r="416" spans="1:11">
      <c r="A416" s="815" t="s">
        <v>924</v>
      </c>
      <c r="B416" s="815" t="s">
        <v>1057</v>
      </c>
      <c r="C416" s="816">
        <v>1204969</v>
      </c>
      <c r="D416" s="818">
        <v>36734</v>
      </c>
      <c r="E416" s="819">
        <v>97750</v>
      </c>
      <c r="F416" s="815" t="s">
        <v>1033</v>
      </c>
      <c r="G416" s="815" t="s">
        <v>506</v>
      </c>
      <c r="H416" s="817" t="s">
        <v>500</v>
      </c>
      <c r="I416" s="817"/>
      <c r="J416" s="817" t="s">
        <v>1058</v>
      </c>
      <c r="K416" s="816" t="s">
        <v>502</v>
      </c>
    </row>
    <row r="417" spans="1:11">
      <c r="A417" s="815" t="s">
        <v>924</v>
      </c>
      <c r="B417" s="815" t="s">
        <v>822</v>
      </c>
      <c r="C417" s="816">
        <v>1204970</v>
      </c>
      <c r="D417" s="818">
        <v>36734</v>
      </c>
      <c r="E417" s="819">
        <v>97750</v>
      </c>
      <c r="F417" s="815" t="s">
        <v>1033</v>
      </c>
      <c r="G417" s="815" t="s">
        <v>506</v>
      </c>
      <c r="H417" s="817" t="s">
        <v>500</v>
      </c>
      <c r="I417" s="817"/>
      <c r="J417" s="817" t="s">
        <v>1059</v>
      </c>
      <c r="K417" s="816" t="s">
        <v>502</v>
      </c>
    </row>
    <row r="418" spans="1:11">
      <c r="A418" s="815" t="s">
        <v>924</v>
      </c>
      <c r="B418" s="815" t="s">
        <v>816</v>
      </c>
      <c r="C418" s="816">
        <v>1204971</v>
      </c>
      <c r="D418" s="818">
        <v>36734</v>
      </c>
      <c r="E418" s="819">
        <v>97750</v>
      </c>
      <c r="F418" s="815" t="s">
        <v>1033</v>
      </c>
      <c r="G418" s="815" t="s">
        <v>506</v>
      </c>
      <c r="H418" s="817" t="s">
        <v>500</v>
      </c>
      <c r="I418" s="817"/>
      <c r="J418" s="817" t="s">
        <v>1060</v>
      </c>
      <c r="K418" s="816" t="s">
        <v>502</v>
      </c>
    </row>
    <row r="419" spans="1:11">
      <c r="A419" s="815" t="s">
        <v>924</v>
      </c>
      <c r="B419" s="815" t="s">
        <v>601</v>
      </c>
      <c r="C419" s="816">
        <v>1204972</v>
      </c>
      <c r="D419" s="818">
        <v>36734</v>
      </c>
      <c r="E419" s="819">
        <v>97750</v>
      </c>
      <c r="F419" s="815" t="s">
        <v>1033</v>
      </c>
      <c r="G419" s="815" t="s">
        <v>506</v>
      </c>
      <c r="H419" s="817" t="s">
        <v>500</v>
      </c>
      <c r="I419" s="817"/>
      <c r="J419" s="817" t="s">
        <v>1061</v>
      </c>
      <c r="K419" s="816" t="s">
        <v>502</v>
      </c>
    </row>
    <row r="420" spans="1:11">
      <c r="A420" s="815" t="s">
        <v>924</v>
      </c>
      <c r="B420" s="815" t="s">
        <v>704</v>
      </c>
      <c r="C420" s="816">
        <v>1204973</v>
      </c>
      <c r="D420" s="818">
        <v>36734</v>
      </c>
      <c r="E420" s="819">
        <v>97750</v>
      </c>
      <c r="F420" s="815" t="s">
        <v>1033</v>
      </c>
      <c r="G420" s="815" t="s">
        <v>506</v>
      </c>
      <c r="H420" s="817" t="s">
        <v>500</v>
      </c>
      <c r="I420" s="817"/>
      <c r="J420" s="817" t="s">
        <v>1062</v>
      </c>
      <c r="K420" s="816" t="s">
        <v>502</v>
      </c>
    </row>
    <row r="421" spans="1:11">
      <c r="A421" s="815" t="s">
        <v>924</v>
      </c>
      <c r="B421" s="815" t="s">
        <v>601</v>
      </c>
      <c r="C421" s="816">
        <v>1204976</v>
      </c>
      <c r="D421" s="818">
        <v>36734</v>
      </c>
      <c r="E421" s="819">
        <v>97750</v>
      </c>
      <c r="F421" s="815" t="s">
        <v>1033</v>
      </c>
      <c r="G421" s="815" t="s">
        <v>506</v>
      </c>
      <c r="H421" s="817" t="s">
        <v>500</v>
      </c>
      <c r="I421" s="817"/>
      <c r="J421" s="817" t="s">
        <v>1063</v>
      </c>
      <c r="K421" s="816" t="s">
        <v>502</v>
      </c>
    </row>
    <row r="422" spans="1:11">
      <c r="A422" s="815" t="s">
        <v>924</v>
      </c>
      <c r="B422" s="815" t="s">
        <v>723</v>
      </c>
      <c r="C422" s="816">
        <v>1204977</v>
      </c>
      <c r="D422" s="818">
        <v>36734</v>
      </c>
      <c r="E422" s="819">
        <v>97750</v>
      </c>
      <c r="F422" s="815" t="s">
        <v>1033</v>
      </c>
      <c r="G422" s="815" t="s">
        <v>506</v>
      </c>
      <c r="H422" s="817" t="s">
        <v>500</v>
      </c>
      <c r="I422" s="817"/>
      <c r="J422" s="817" t="s">
        <v>1064</v>
      </c>
      <c r="K422" s="816" t="s">
        <v>502</v>
      </c>
    </row>
    <row r="423" spans="1:11">
      <c r="A423" s="815" t="s">
        <v>924</v>
      </c>
      <c r="B423" s="815" t="s">
        <v>1065</v>
      </c>
      <c r="C423" s="816">
        <v>1204978</v>
      </c>
      <c r="D423" s="818">
        <v>36734</v>
      </c>
      <c r="E423" s="819">
        <v>97750</v>
      </c>
      <c r="F423" s="815" t="s">
        <v>1033</v>
      </c>
      <c r="G423" s="815" t="s">
        <v>506</v>
      </c>
      <c r="H423" s="817" t="s">
        <v>500</v>
      </c>
      <c r="I423" s="817"/>
      <c r="J423" s="817" t="s">
        <v>1066</v>
      </c>
      <c r="K423" s="816" t="s">
        <v>502</v>
      </c>
    </row>
    <row r="424" spans="1:11">
      <c r="A424" s="815" t="s">
        <v>924</v>
      </c>
      <c r="B424" s="815" t="s">
        <v>601</v>
      </c>
      <c r="C424" s="816">
        <v>1204979</v>
      </c>
      <c r="D424" s="818">
        <v>36734</v>
      </c>
      <c r="E424" s="819">
        <v>97750</v>
      </c>
      <c r="F424" s="815" t="s">
        <v>1033</v>
      </c>
      <c r="G424" s="815" t="s">
        <v>506</v>
      </c>
      <c r="H424" s="817" t="s">
        <v>500</v>
      </c>
      <c r="I424" s="817"/>
      <c r="J424" s="817" t="s">
        <v>1067</v>
      </c>
      <c r="K424" s="816" t="s">
        <v>502</v>
      </c>
    </row>
    <row r="425" spans="1:11">
      <c r="A425" s="815" t="s">
        <v>924</v>
      </c>
      <c r="B425" s="815" t="s">
        <v>657</v>
      </c>
      <c r="C425" s="816">
        <v>1204980</v>
      </c>
      <c r="D425" s="818">
        <v>36734</v>
      </c>
      <c r="E425" s="819">
        <v>97750</v>
      </c>
      <c r="F425" s="815" t="s">
        <v>1033</v>
      </c>
      <c r="G425" s="815" t="s">
        <v>506</v>
      </c>
      <c r="H425" s="817" t="s">
        <v>500</v>
      </c>
      <c r="I425" s="817"/>
      <c r="J425" s="817" t="s">
        <v>1068</v>
      </c>
      <c r="K425" s="816" t="s">
        <v>502</v>
      </c>
    </row>
    <row r="426" spans="1:11">
      <c r="A426" s="815" t="s">
        <v>924</v>
      </c>
      <c r="B426" s="815" t="s">
        <v>601</v>
      </c>
      <c r="C426" s="816">
        <v>1204981</v>
      </c>
      <c r="D426" s="818">
        <v>36734</v>
      </c>
      <c r="E426" s="819">
        <v>97750</v>
      </c>
      <c r="F426" s="815" t="s">
        <v>1033</v>
      </c>
      <c r="G426" s="815" t="s">
        <v>506</v>
      </c>
      <c r="H426" s="817" t="s">
        <v>500</v>
      </c>
      <c r="I426" s="817"/>
      <c r="J426" s="817" t="s">
        <v>1069</v>
      </c>
      <c r="K426" s="816" t="s">
        <v>502</v>
      </c>
    </row>
    <row r="427" spans="1:11">
      <c r="A427" s="815" t="s">
        <v>924</v>
      </c>
      <c r="B427" s="815" t="s">
        <v>755</v>
      </c>
      <c r="C427" s="816">
        <v>1204982</v>
      </c>
      <c r="D427" s="818">
        <v>36734</v>
      </c>
      <c r="E427" s="819">
        <v>97750</v>
      </c>
      <c r="F427" s="815" t="s">
        <v>1033</v>
      </c>
      <c r="G427" s="815" t="s">
        <v>506</v>
      </c>
      <c r="H427" s="817" t="s">
        <v>500</v>
      </c>
      <c r="I427" s="817"/>
      <c r="J427" s="817" t="s">
        <v>1070</v>
      </c>
      <c r="K427" s="816" t="s">
        <v>502</v>
      </c>
    </row>
    <row r="428" spans="1:11">
      <c r="A428" s="815" t="s">
        <v>924</v>
      </c>
      <c r="B428" s="815" t="s">
        <v>1071</v>
      </c>
      <c r="C428" s="816">
        <v>1204983</v>
      </c>
      <c r="D428" s="818">
        <v>36734</v>
      </c>
      <c r="E428" s="819">
        <v>97750</v>
      </c>
      <c r="F428" s="815" t="s">
        <v>1033</v>
      </c>
      <c r="G428" s="815" t="s">
        <v>506</v>
      </c>
      <c r="H428" s="817" t="s">
        <v>500</v>
      </c>
      <c r="I428" s="817"/>
      <c r="J428" s="817" t="s">
        <v>1072</v>
      </c>
      <c r="K428" s="816" t="s">
        <v>502</v>
      </c>
    </row>
    <row r="429" spans="1:11">
      <c r="A429" s="815" t="s">
        <v>924</v>
      </c>
      <c r="B429" s="815" t="s">
        <v>657</v>
      </c>
      <c r="C429" s="816">
        <v>1204984</v>
      </c>
      <c r="D429" s="818">
        <v>36734</v>
      </c>
      <c r="E429" s="819">
        <v>97750</v>
      </c>
      <c r="F429" s="815" t="s">
        <v>1033</v>
      </c>
      <c r="G429" s="815" t="s">
        <v>506</v>
      </c>
      <c r="H429" s="817" t="s">
        <v>500</v>
      </c>
      <c r="I429" s="817"/>
      <c r="J429" s="817" t="s">
        <v>1073</v>
      </c>
      <c r="K429" s="816" t="s">
        <v>502</v>
      </c>
    </row>
    <row r="430" spans="1:11">
      <c r="A430" s="815" t="s">
        <v>924</v>
      </c>
      <c r="B430" s="815" t="s">
        <v>1074</v>
      </c>
      <c r="C430" s="816">
        <v>1204986</v>
      </c>
      <c r="D430" s="818">
        <v>36734</v>
      </c>
      <c r="E430" s="819">
        <v>166750</v>
      </c>
      <c r="F430" s="815" t="s">
        <v>1033</v>
      </c>
      <c r="G430" s="815" t="s">
        <v>506</v>
      </c>
      <c r="H430" s="817" t="s">
        <v>500</v>
      </c>
      <c r="I430" s="817"/>
      <c r="J430" s="817" t="s">
        <v>1075</v>
      </c>
      <c r="K430" s="816" t="s">
        <v>502</v>
      </c>
    </row>
    <row r="431" spans="1:11">
      <c r="A431" s="815" t="s">
        <v>924</v>
      </c>
      <c r="B431" s="815" t="s">
        <v>601</v>
      </c>
      <c r="C431" s="816">
        <v>1204987</v>
      </c>
      <c r="D431" s="818">
        <v>36734</v>
      </c>
      <c r="E431" s="819">
        <v>212750</v>
      </c>
      <c r="F431" s="815" t="s">
        <v>1033</v>
      </c>
      <c r="G431" s="815" t="s">
        <v>506</v>
      </c>
      <c r="H431" s="817" t="s">
        <v>500</v>
      </c>
      <c r="I431" s="817"/>
      <c r="J431" s="817" t="s">
        <v>1076</v>
      </c>
      <c r="K431" s="816" t="s">
        <v>502</v>
      </c>
    </row>
    <row r="432" spans="1:11">
      <c r="A432" s="815" t="s">
        <v>924</v>
      </c>
      <c r="B432" s="815" t="s">
        <v>1009</v>
      </c>
      <c r="C432" s="816">
        <v>1210828</v>
      </c>
      <c r="D432" s="818">
        <v>37314</v>
      </c>
      <c r="E432" s="819">
        <v>145000</v>
      </c>
      <c r="F432" s="815" t="s">
        <v>1033</v>
      </c>
      <c r="G432" s="815" t="s">
        <v>506</v>
      </c>
      <c r="H432" s="817" t="s">
        <v>500</v>
      </c>
      <c r="I432" s="817"/>
      <c r="J432" s="817" t="s">
        <v>1077</v>
      </c>
      <c r="K432" s="816" t="s">
        <v>502</v>
      </c>
    </row>
    <row r="433" spans="1:11">
      <c r="A433" s="815" t="s">
        <v>924</v>
      </c>
      <c r="B433" s="815" t="s">
        <v>503</v>
      </c>
      <c r="C433" s="816">
        <v>2035</v>
      </c>
      <c r="D433" s="818">
        <v>35530</v>
      </c>
      <c r="E433" s="819">
        <v>768162</v>
      </c>
      <c r="F433" s="815" t="s">
        <v>1078</v>
      </c>
      <c r="G433" s="815" t="s">
        <v>499</v>
      </c>
      <c r="H433" s="817" t="s">
        <v>500</v>
      </c>
      <c r="I433" s="817"/>
      <c r="J433" s="817" t="s">
        <v>1079</v>
      </c>
      <c r="K433" s="816" t="s">
        <v>502</v>
      </c>
    </row>
    <row r="434" spans="1:11">
      <c r="A434" s="815" t="s">
        <v>924</v>
      </c>
      <c r="B434" s="815" t="s">
        <v>728</v>
      </c>
      <c r="C434" s="816">
        <v>1206016</v>
      </c>
      <c r="D434" s="818">
        <v>35795</v>
      </c>
      <c r="E434" s="819">
        <v>1463374</v>
      </c>
      <c r="F434" s="815" t="s">
        <v>1078</v>
      </c>
      <c r="G434" s="815" t="s">
        <v>506</v>
      </c>
      <c r="H434" s="817" t="s">
        <v>500</v>
      </c>
      <c r="I434" s="817"/>
      <c r="J434" s="817" t="s">
        <v>1080</v>
      </c>
      <c r="K434" s="816" t="s">
        <v>502</v>
      </c>
    </row>
    <row r="435" spans="1:11">
      <c r="A435" s="815" t="s">
        <v>924</v>
      </c>
      <c r="B435" s="815" t="s">
        <v>657</v>
      </c>
      <c r="C435" s="816">
        <v>1206983</v>
      </c>
      <c r="D435" s="818">
        <v>37921</v>
      </c>
      <c r="E435" s="819">
        <v>649000</v>
      </c>
      <c r="F435" s="815" t="s">
        <v>1078</v>
      </c>
      <c r="G435" s="815" t="s">
        <v>506</v>
      </c>
      <c r="H435" s="817" t="s">
        <v>500</v>
      </c>
      <c r="I435" s="817"/>
      <c r="J435" s="817" t="s">
        <v>1081</v>
      </c>
      <c r="K435" s="816" t="s">
        <v>502</v>
      </c>
    </row>
    <row r="436" spans="1:11">
      <c r="A436" s="815" t="s">
        <v>924</v>
      </c>
      <c r="B436" s="815" t="s">
        <v>780</v>
      </c>
      <c r="C436" s="816">
        <v>120736122</v>
      </c>
      <c r="D436" s="818">
        <v>40940</v>
      </c>
      <c r="E436" s="819">
        <v>900000</v>
      </c>
      <c r="F436" s="815" t="s">
        <v>1078</v>
      </c>
      <c r="G436" s="815" t="s">
        <v>506</v>
      </c>
      <c r="H436" s="817" t="s">
        <v>500</v>
      </c>
      <c r="I436" s="817"/>
      <c r="J436" s="817" t="s">
        <v>1082</v>
      </c>
      <c r="K436" s="816" t="s">
        <v>502</v>
      </c>
    </row>
    <row r="437" spans="1:11">
      <c r="A437" s="815" t="s">
        <v>924</v>
      </c>
      <c r="B437" s="815" t="s">
        <v>519</v>
      </c>
      <c r="C437" s="816">
        <v>120736123</v>
      </c>
      <c r="D437" s="818">
        <v>40940</v>
      </c>
      <c r="E437" s="819">
        <v>900000</v>
      </c>
      <c r="F437" s="815" t="s">
        <v>1078</v>
      </c>
      <c r="G437" s="815" t="s">
        <v>506</v>
      </c>
      <c r="H437" s="817" t="s">
        <v>500</v>
      </c>
      <c r="I437" s="817"/>
      <c r="J437" s="817" t="s">
        <v>1083</v>
      </c>
      <c r="K437" s="816" t="s">
        <v>502</v>
      </c>
    </row>
    <row r="438" spans="1:11">
      <c r="A438" s="815" t="s">
        <v>924</v>
      </c>
      <c r="B438" s="815" t="s">
        <v>709</v>
      </c>
      <c r="C438" s="816">
        <v>2477</v>
      </c>
      <c r="D438" s="818">
        <v>35720</v>
      </c>
      <c r="E438" s="819">
        <v>408885</v>
      </c>
      <c r="F438" s="815" t="s">
        <v>1084</v>
      </c>
      <c r="G438" s="815" t="s">
        <v>506</v>
      </c>
      <c r="H438" s="817" t="s">
        <v>500</v>
      </c>
      <c r="I438" s="817"/>
      <c r="J438" s="817" t="s">
        <v>1085</v>
      </c>
      <c r="K438" s="816" t="s">
        <v>502</v>
      </c>
    </row>
    <row r="439" spans="1:11">
      <c r="A439" s="815" t="s">
        <v>924</v>
      </c>
      <c r="B439" s="815" t="s">
        <v>707</v>
      </c>
      <c r="C439" s="816">
        <v>120736769</v>
      </c>
      <c r="D439" s="818">
        <v>41675</v>
      </c>
      <c r="E439" s="819">
        <v>583190</v>
      </c>
      <c r="F439" s="815" t="s">
        <v>1084</v>
      </c>
      <c r="G439" s="815" t="s">
        <v>506</v>
      </c>
      <c r="H439" s="817" t="s">
        <v>529</v>
      </c>
      <c r="I439" s="817"/>
      <c r="J439" s="817" t="s">
        <v>1086</v>
      </c>
      <c r="K439" s="816" t="s">
        <v>502</v>
      </c>
    </row>
    <row r="440" spans="1:11">
      <c r="A440" s="815" t="s">
        <v>924</v>
      </c>
      <c r="B440" s="815" t="s">
        <v>709</v>
      </c>
      <c r="C440" s="816">
        <v>120736770</v>
      </c>
      <c r="D440" s="818">
        <v>41675</v>
      </c>
      <c r="E440" s="819">
        <v>583190</v>
      </c>
      <c r="F440" s="815" t="s">
        <v>1084</v>
      </c>
      <c r="G440" s="815" t="s">
        <v>506</v>
      </c>
      <c r="H440" s="817" t="s">
        <v>500</v>
      </c>
      <c r="I440" s="817"/>
      <c r="J440" s="817" t="s">
        <v>1087</v>
      </c>
      <c r="K440" s="816" t="s">
        <v>502</v>
      </c>
    </row>
    <row r="441" spans="1:11">
      <c r="A441" s="815" t="s">
        <v>924</v>
      </c>
      <c r="B441" s="815" t="s">
        <v>978</v>
      </c>
      <c r="C441" s="816">
        <v>7787</v>
      </c>
      <c r="D441" s="818">
        <v>40876</v>
      </c>
      <c r="E441" s="819">
        <v>1334000</v>
      </c>
      <c r="F441" s="815" t="s">
        <v>1088</v>
      </c>
      <c r="G441" s="815" t="s">
        <v>499</v>
      </c>
      <c r="H441" s="817" t="s">
        <v>500</v>
      </c>
      <c r="I441" s="817"/>
      <c r="J441" s="817" t="s">
        <v>1089</v>
      </c>
      <c r="K441" s="816" t="s">
        <v>502</v>
      </c>
    </row>
    <row r="442" spans="1:11">
      <c r="A442" s="815" t="s">
        <v>924</v>
      </c>
      <c r="B442" s="815" t="s">
        <v>707</v>
      </c>
      <c r="C442" s="816">
        <v>1208238</v>
      </c>
      <c r="D442" s="818">
        <v>38673</v>
      </c>
      <c r="E442" s="819">
        <v>7668960</v>
      </c>
      <c r="F442" s="815" t="s">
        <v>1088</v>
      </c>
      <c r="G442" s="815" t="s">
        <v>506</v>
      </c>
      <c r="H442" s="817" t="s">
        <v>500</v>
      </c>
      <c r="I442" s="817"/>
      <c r="J442" s="817" t="s">
        <v>1090</v>
      </c>
      <c r="K442" s="816" t="s">
        <v>502</v>
      </c>
    </row>
    <row r="443" spans="1:11">
      <c r="A443" s="815" t="s">
        <v>924</v>
      </c>
      <c r="B443" s="815" t="s">
        <v>709</v>
      </c>
      <c r="C443" s="816">
        <v>120736121</v>
      </c>
      <c r="D443" s="818">
        <v>40940</v>
      </c>
      <c r="E443" s="819">
        <v>1800000</v>
      </c>
      <c r="F443" s="815" t="s">
        <v>1088</v>
      </c>
      <c r="G443" s="815" t="s">
        <v>506</v>
      </c>
      <c r="H443" s="817" t="s">
        <v>500</v>
      </c>
      <c r="I443" s="817"/>
      <c r="J443" s="817" t="s">
        <v>1091</v>
      </c>
      <c r="K443" s="816" t="s">
        <v>502</v>
      </c>
    </row>
    <row r="444" spans="1:11">
      <c r="A444" s="815" t="s">
        <v>924</v>
      </c>
      <c r="B444" s="815" t="s">
        <v>707</v>
      </c>
      <c r="C444" s="816">
        <v>120736172</v>
      </c>
      <c r="D444" s="818">
        <v>40940</v>
      </c>
      <c r="E444" s="819">
        <v>1450000</v>
      </c>
      <c r="F444" s="815" t="s">
        <v>1088</v>
      </c>
      <c r="G444" s="815" t="s">
        <v>506</v>
      </c>
      <c r="H444" s="817" t="s">
        <v>529</v>
      </c>
      <c r="I444" s="817"/>
      <c r="J444" s="817" t="s">
        <v>1092</v>
      </c>
      <c r="K444" s="816" t="s">
        <v>502</v>
      </c>
    </row>
    <row r="445" spans="1:11">
      <c r="A445" s="815" t="s">
        <v>924</v>
      </c>
      <c r="B445" s="815" t="s">
        <v>601</v>
      </c>
      <c r="C445" s="816">
        <v>120736173</v>
      </c>
      <c r="D445" s="818">
        <v>40940</v>
      </c>
      <c r="E445" s="819">
        <v>1450000</v>
      </c>
      <c r="F445" s="815" t="s">
        <v>1088</v>
      </c>
      <c r="G445" s="815" t="s">
        <v>506</v>
      </c>
      <c r="H445" s="817" t="s">
        <v>500</v>
      </c>
      <c r="I445" s="817"/>
      <c r="J445" s="817" t="s">
        <v>1093</v>
      </c>
      <c r="K445" s="816" t="s">
        <v>502</v>
      </c>
    </row>
    <row r="446" spans="1:11">
      <c r="A446" s="815" t="s">
        <v>924</v>
      </c>
      <c r="B446" s="815" t="s">
        <v>709</v>
      </c>
      <c r="C446" s="816">
        <v>120736779</v>
      </c>
      <c r="D446" s="818">
        <v>41675</v>
      </c>
      <c r="E446" s="819">
        <v>2689050</v>
      </c>
      <c r="F446" s="815" t="s">
        <v>1088</v>
      </c>
      <c r="G446" s="815" t="s">
        <v>506</v>
      </c>
      <c r="H446" s="817" t="s">
        <v>500</v>
      </c>
      <c r="I446" s="817"/>
      <c r="J446" s="817" t="s">
        <v>1094</v>
      </c>
      <c r="K446" s="816" t="s">
        <v>502</v>
      </c>
    </row>
    <row r="447" spans="1:11">
      <c r="A447" s="815" t="s">
        <v>924</v>
      </c>
      <c r="B447" s="815" t="s">
        <v>704</v>
      </c>
      <c r="C447" s="816">
        <v>10634</v>
      </c>
      <c r="D447" s="818">
        <v>39864</v>
      </c>
      <c r="E447" s="819">
        <v>284200</v>
      </c>
      <c r="F447" s="815" t="s">
        <v>1095</v>
      </c>
      <c r="G447" s="815" t="s">
        <v>506</v>
      </c>
      <c r="H447" s="817" t="s">
        <v>500</v>
      </c>
      <c r="I447" s="817"/>
      <c r="J447" s="817" t="s">
        <v>1096</v>
      </c>
      <c r="K447" s="816" t="s">
        <v>502</v>
      </c>
    </row>
    <row r="448" spans="1:11">
      <c r="A448" s="815" t="s">
        <v>924</v>
      </c>
      <c r="B448" s="815" t="s">
        <v>709</v>
      </c>
      <c r="C448" s="816">
        <v>120737723</v>
      </c>
      <c r="D448" s="818">
        <v>42972</v>
      </c>
      <c r="E448" s="819">
        <v>385560</v>
      </c>
      <c r="F448" s="815" t="s">
        <v>1097</v>
      </c>
      <c r="G448" s="815" t="s">
        <v>506</v>
      </c>
      <c r="H448" s="817" t="s">
        <v>500</v>
      </c>
      <c r="I448" s="817"/>
      <c r="J448" s="817" t="s">
        <v>1098</v>
      </c>
      <c r="K448" s="816" t="s">
        <v>502</v>
      </c>
    </row>
    <row r="449" spans="1:11">
      <c r="A449" s="815" t="s">
        <v>924</v>
      </c>
      <c r="B449" s="815" t="s">
        <v>601</v>
      </c>
      <c r="C449" s="816">
        <v>120738018</v>
      </c>
      <c r="D449" s="818">
        <v>43630</v>
      </c>
      <c r="E449" s="819">
        <v>672734</v>
      </c>
      <c r="F449" s="815" t="s">
        <v>1097</v>
      </c>
      <c r="G449" s="815" t="s">
        <v>506</v>
      </c>
      <c r="H449" s="817" t="s">
        <v>500</v>
      </c>
      <c r="I449" s="817"/>
      <c r="J449" s="817" t="s">
        <v>1099</v>
      </c>
      <c r="K449" s="816" t="s">
        <v>502</v>
      </c>
    </row>
    <row r="450" spans="1:11">
      <c r="A450" s="815" t="s">
        <v>924</v>
      </c>
      <c r="B450" s="815" t="s">
        <v>601</v>
      </c>
      <c r="C450" s="816">
        <v>120738019</v>
      </c>
      <c r="D450" s="818">
        <v>43630</v>
      </c>
      <c r="E450" s="819">
        <v>672734</v>
      </c>
      <c r="F450" s="815" t="s">
        <v>1097</v>
      </c>
      <c r="G450" s="815" t="s">
        <v>506</v>
      </c>
      <c r="H450" s="817" t="s">
        <v>500</v>
      </c>
      <c r="I450" s="817"/>
      <c r="J450" s="817" t="s">
        <v>1100</v>
      </c>
      <c r="K450" s="816" t="s">
        <v>502</v>
      </c>
    </row>
    <row r="451" spans="1:11">
      <c r="A451" s="815" t="s">
        <v>924</v>
      </c>
      <c r="B451" s="815" t="s">
        <v>665</v>
      </c>
      <c r="C451" s="816">
        <v>1206177</v>
      </c>
      <c r="D451" s="818">
        <v>37476</v>
      </c>
      <c r="E451" s="819">
        <v>1044000</v>
      </c>
      <c r="F451" s="815" t="s">
        <v>1101</v>
      </c>
      <c r="G451" s="815" t="s">
        <v>506</v>
      </c>
      <c r="H451" s="817" t="s">
        <v>500</v>
      </c>
      <c r="I451" s="817"/>
      <c r="J451" s="817" t="s">
        <v>1102</v>
      </c>
      <c r="K451" s="816" t="s">
        <v>502</v>
      </c>
    </row>
    <row r="452" spans="1:11">
      <c r="A452" s="815" t="s">
        <v>924</v>
      </c>
      <c r="B452" s="815" t="s">
        <v>657</v>
      </c>
      <c r="C452" s="816">
        <v>120736764</v>
      </c>
      <c r="D452" s="818">
        <v>41675</v>
      </c>
      <c r="E452" s="819">
        <v>3878450</v>
      </c>
      <c r="F452" s="815" t="s">
        <v>1103</v>
      </c>
      <c r="G452" s="815" t="s">
        <v>506</v>
      </c>
      <c r="H452" s="817" t="s">
        <v>500</v>
      </c>
      <c r="I452" s="817"/>
      <c r="J452" s="817" t="s">
        <v>1104</v>
      </c>
      <c r="K452" s="816" t="s">
        <v>502</v>
      </c>
    </row>
    <row r="453" spans="1:11">
      <c r="A453" s="815" t="s">
        <v>924</v>
      </c>
      <c r="B453" s="815" t="s">
        <v>773</v>
      </c>
      <c r="C453" s="816">
        <v>120736765</v>
      </c>
      <c r="D453" s="818">
        <v>41675</v>
      </c>
      <c r="E453" s="819">
        <v>3878450</v>
      </c>
      <c r="F453" s="815" t="s">
        <v>1103</v>
      </c>
      <c r="G453" s="815" t="s">
        <v>506</v>
      </c>
      <c r="H453" s="817" t="s">
        <v>500</v>
      </c>
      <c r="I453" s="817"/>
      <c r="J453" s="817" t="s">
        <v>1105</v>
      </c>
      <c r="K453" s="816" t="s">
        <v>502</v>
      </c>
    </row>
    <row r="454" spans="1:11">
      <c r="A454" s="815" t="s">
        <v>924</v>
      </c>
      <c r="B454" s="815" t="s">
        <v>665</v>
      </c>
      <c r="C454" s="816">
        <v>120737710</v>
      </c>
      <c r="D454" s="818">
        <v>42719</v>
      </c>
      <c r="E454" s="819">
        <v>3154070</v>
      </c>
      <c r="F454" s="815" t="s">
        <v>1103</v>
      </c>
      <c r="G454" s="815" t="s">
        <v>506</v>
      </c>
      <c r="H454" s="817" t="s">
        <v>500</v>
      </c>
      <c r="I454" s="817"/>
      <c r="J454" s="817" t="s">
        <v>1106</v>
      </c>
      <c r="K454" s="816" t="s">
        <v>502</v>
      </c>
    </row>
    <row r="455" spans="1:11">
      <c r="A455" s="815" t="s">
        <v>924</v>
      </c>
      <c r="B455" s="815" t="s">
        <v>665</v>
      </c>
      <c r="C455" s="816">
        <v>120737711</v>
      </c>
      <c r="D455" s="818">
        <v>42719</v>
      </c>
      <c r="E455" s="819">
        <v>3154070</v>
      </c>
      <c r="F455" s="815" t="s">
        <v>1103</v>
      </c>
      <c r="G455" s="815" t="s">
        <v>506</v>
      </c>
      <c r="H455" s="817" t="s">
        <v>500</v>
      </c>
      <c r="I455" s="817"/>
      <c r="J455" s="817" t="s">
        <v>1107</v>
      </c>
      <c r="K455" s="816" t="s">
        <v>502</v>
      </c>
    </row>
    <row r="456" spans="1:11">
      <c r="A456" s="815" t="s">
        <v>924</v>
      </c>
      <c r="B456" s="815" t="s">
        <v>816</v>
      </c>
      <c r="C456" s="816">
        <v>120737712</v>
      </c>
      <c r="D456" s="818">
        <v>42719</v>
      </c>
      <c r="E456" s="819">
        <v>3096724</v>
      </c>
      <c r="F456" s="815" t="s">
        <v>1103</v>
      </c>
      <c r="G456" s="815" t="s">
        <v>506</v>
      </c>
      <c r="H456" s="817" t="s">
        <v>500</v>
      </c>
      <c r="I456" s="817"/>
      <c r="J456" s="817" t="s">
        <v>1108</v>
      </c>
      <c r="K456" s="816" t="s">
        <v>502</v>
      </c>
    </row>
    <row r="457" spans="1:11">
      <c r="A457" s="815" t="s">
        <v>924</v>
      </c>
      <c r="B457" s="815" t="s">
        <v>819</v>
      </c>
      <c r="C457" s="816">
        <v>120737713</v>
      </c>
      <c r="D457" s="818">
        <v>42719</v>
      </c>
      <c r="E457" s="819">
        <v>3096724</v>
      </c>
      <c r="F457" s="815" t="s">
        <v>1103</v>
      </c>
      <c r="G457" s="815" t="s">
        <v>506</v>
      </c>
      <c r="H457" s="817" t="s">
        <v>500</v>
      </c>
      <c r="I457" s="817"/>
      <c r="J457" s="817" t="s">
        <v>1109</v>
      </c>
      <c r="K457" s="816" t="s">
        <v>502</v>
      </c>
    </row>
    <row r="458" spans="1:11">
      <c r="A458" s="815" t="s">
        <v>924</v>
      </c>
      <c r="B458" s="815" t="s">
        <v>709</v>
      </c>
      <c r="C458" s="816">
        <v>1302</v>
      </c>
      <c r="D458" s="818">
        <v>35530</v>
      </c>
      <c r="E458" s="819">
        <v>135720</v>
      </c>
      <c r="F458" s="815" t="s">
        <v>1110</v>
      </c>
      <c r="G458" s="815" t="s">
        <v>506</v>
      </c>
      <c r="H458" s="817" t="s">
        <v>500</v>
      </c>
      <c r="I458" s="817"/>
      <c r="J458" s="817" t="s">
        <v>1111</v>
      </c>
      <c r="K458" s="816" t="s">
        <v>502</v>
      </c>
    </row>
    <row r="459" spans="1:11">
      <c r="A459" s="815" t="s">
        <v>924</v>
      </c>
      <c r="B459" s="815" t="s">
        <v>657</v>
      </c>
      <c r="C459" s="816">
        <v>1970</v>
      </c>
      <c r="D459" s="818">
        <v>35795</v>
      </c>
      <c r="E459" s="819">
        <v>75400</v>
      </c>
      <c r="F459" s="815" t="s">
        <v>1110</v>
      </c>
      <c r="G459" s="815" t="s">
        <v>506</v>
      </c>
      <c r="H459" s="817" t="s">
        <v>500</v>
      </c>
      <c r="I459" s="817"/>
      <c r="J459" s="817" t="s">
        <v>1112</v>
      </c>
      <c r="K459" s="816" t="s">
        <v>502</v>
      </c>
    </row>
    <row r="460" spans="1:11">
      <c r="A460" s="815" t="s">
        <v>924</v>
      </c>
      <c r="B460" s="815" t="s">
        <v>806</v>
      </c>
      <c r="C460" s="816">
        <v>1975</v>
      </c>
      <c r="D460" s="818">
        <v>35795</v>
      </c>
      <c r="E460" s="819">
        <v>75400</v>
      </c>
      <c r="F460" s="815" t="s">
        <v>1110</v>
      </c>
      <c r="G460" s="815" t="s">
        <v>506</v>
      </c>
      <c r="H460" s="817" t="s">
        <v>500</v>
      </c>
      <c r="I460" s="817"/>
      <c r="J460" s="817" t="s">
        <v>1113</v>
      </c>
      <c r="K460" s="816" t="s">
        <v>502</v>
      </c>
    </row>
    <row r="461" spans="1:11">
      <c r="A461" s="815" t="s">
        <v>924</v>
      </c>
      <c r="B461" s="815" t="s">
        <v>665</v>
      </c>
      <c r="C461" s="816">
        <v>1976</v>
      </c>
      <c r="D461" s="818">
        <v>35795</v>
      </c>
      <c r="E461" s="819">
        <v>75400</v>
      </c>
      <c r="F461" s="815" t="s">
        <v>1110</v>
      </c>
      <c r="G461" s="815" t="s">
        <v>506</v>
      </c>
      <c r="H461" s="817" t="s">
        <v>500</v>
      </c>
      <c r="I461" s="817"/>
      <c r="J461" s="817" t="s">
        <v>1114</v>
      </c>
      <c r="K461" s="816" t="s">
        <v>502</v>
      </c>
    </row>
    <row r="462" spans="1:11">
      <c r="A462" s="815" t="s">
        <v>924</v>
      </c>
      <c r="B462" s="815" t="s">
        <v>657</v>
      </c>
      <c r="C462" s="816">
        <v>9889</v>
      </c>
      <c r="D462" s="818">
        <v>38755</v>
      </c>
      <c r="E462" s="819">
        <v>40600</v>
      </c>
      <c r="F462" s="815" t="s">
        <v>1110</v>
      </c>
      <c r="G462" s="815" t="s">
        <v>506</v>
      </c>
      <c r="H462" s="817" t="s">
        <v>500</v>
      </c>
      <c r="I462" s="817"/>
      <c r="J462" s="817" t="s">
        <v>1115</v>
      </c>
      <c r="K462" s="816" t="s">
        <v>502</v>
      </c>
    </row>
    <row r="463" spans="1:11">
      <c r="A463" s="815" t="s">
        <v>924</v>
      </c>
      <c r="B463" s="815" t="s">
        <v>554</v>
      </c>
      <c r="C463" s="816">
        <v>9892</v>
      </c>
      <c r="D463" s="818">
        <v>38755</v>
      </c>
      <c r="E463" s="819">
        <v>40600</v>
      </c>
      <c r="F463" s="815" t="s">
        <v>1110</v>
      </c>
      <c r="G463" s="815" t="s">
        <v>506</v>
      </c>
      <c r="H463" s="817" t="s">
        <v>500</v>
      </c>
      <c r="I463" s="817"/>
      <c r="J463" s="817" t="s">
        <v>1116</v>
      </c>
      <c r="K463" s="816" t="s">
        <v>502</v>
      </c>
    </row>
    <row r="464" spans="1:11">
      <c r="A464" s="815" t="s">
        <v>924</v>
      </c>
      <c r="B464" s="815" t="s">
        <v>508</v>
      </c>
      <c r="C464" s="816">
        <v>9895</v>
      </c>
      <c r="D464" s="818">
        <v>38755</v>
      </c>
      <c r="E464" s="819">
        <v>40600</v>
      </c>
      <c r="F464" s="815" t="s">
        <v>1110</v>
      </c>
      <c r="G464" s="815" t="s">
        <v>499</v>
      </c>
      <c r="H464" s="817" t="s">
        <v>500</v>
      </c>
      <c r="I464" s="817"/>
      <c r="J464" s="817" t="s">
        <v>1117</v>
      </c>
      <c r="K464" s="816" t="s">
        <v>502</v>
      </c>
    </row>
    <row r="465" spans="1:11">
      <c r="A465" s="815" t="s">
        <v>924</v>
      </c>
      <c r="B465" s="815" t="s">
        <v>1118</v>
      </c>
      <c r="C465" s="816">
        <v>9896</v>
      </c>
      <c r="D465" s="818">
        <v>38755</v>
      </c>
      <c r="E465" s="819">
        <v>40600</v>
      </c>
      <c r="F465" s="815" t="s">
        <v>1110</v>
      </c>
      <c r="G465" s="815" t="s">
        <v>499</v>
      </c>
      <c r="H465" s="817" t="s">
        <v>500</v>
      </c>
      <c r="I465" s="817"/>
      <c r="J465" s="817" t="s">
        <v>1119</v>
      </c>
      <c r="K465" s="816" t="s">
        <v>502</v>
      </c>
    </row>
    <row r="466" spans="1:11">
      <c r="A466" s="815" t="s">
        <v>924</v>
      </c>
      <c r="B466" s="815" t="s">
        <v>702</v>
      </c>
      <c r="C466" s="816">
        <v>10301</v>
      </c>
      <c r="D466" s="818">
        <v>38394</v>
      </c>
      <c r="E466" s="819">
        <v>69600</v>
      </c>
      <c r="F466" s="815" t="s">
        <v>1110</v>
      </c>
      <c r="G466" s="815" t="s">
        <v>499</v>
      </c>
      <c r="H466" s="817" t="s">
        <v>500</v>
      </c>
      <c r="I466" s="817"/>
      <c r="J466" s="817" t="s">
        <v>1120</v>
      </c>
      <c r="K466" s="816" t="s">
        <v>502</v>
      </c>
    </row>
    <row r="467" spans="1:11">
      <c r="A467" s="815" t="s">
        <v>924</v>
      </c>
      <c r="B467" s="815" t="s">
        <v>966</v>
      </c>
      <c r="C467" s="816">
        <v>10302</v>
      </c>
      <c r="D467" s="818">
        <v>38394</v>
      </c>
      <c r="E467" s="819">
        <v>69600</v>
      </c>
      <c r="F467" s="815" t="s">
        <v>1110</v>
      </c>
      <c r="G467" s="815" t="s">
        <v>499</v>
      </c>
      <c r="H467" s="817" t="s">
        <v>500</v>
      </c>
      <c r="I467" s="817"/>
      <c r="J467" s="817" t="s">
        <v>1121</v>
      </c>
      <c r="K467" s="816" t="s">
        <v>502</v>
      </c>
    </row>
    <row r="468" spans="1:11">
      <c r="A468" s="815" t="s">
        <v>924</v>
      </c>
      <c r="B468" s="815" t="s">
        <v>601</v>
      </c>
      <c r="C468" s="816">
        <v>10304</v>
      </c>
      <c r="D468" s="818">
        <v>38394</v>
      </c>
      <c r="E468" s="819">
        <v>69600</v>
      </c>
      <c r="F468" s="815" t="s">
        <v>1110</v>
      </c>
      <c r="G468" s="815" t="s">
        <v>506</v>
      </c>
      <c r="H468" s="817" t="s">
        <v>500</v>
      </c>
      <c r="I468" s="817"/>
      <c r="J468" s="817" t="s">
        <v>1122</v>
      </c>
      <c r="K468" s="816" t="s">
        <v>502</v>
      </c>
    </row>
    <row r="469" spans="1:11">
      <c r="A469" s="815" t="s">
        <v>924</v>
      </c>
      <c r="B469" s="815" t="s">
        <v>699</v>
      </c>
      <c r="C469" s="816">
        <v>10305</v>
      </c>
      <c r="D469" s="818">
        <v>38394</v>
      </c>
      <c r="E469" s="819">
        <v>69600</v>
      </c>
      <c r="F469" s="815" t="s">
        <v>1110</v>
      </c>
      <c r="G469" s="815" t="s">
        <v>499</v>
      </c>
      <c r="H469" s="817" t="s">
        <v>500</v>
      </c>
      <c r="I469" s="817"/>
      <c r="J469" s="817" t="s">
        <v>1123</v>
      </c>
      <c r="K469" s="816" t="s">
        <v>502</v>
      </c>
    </row>
    <row r="470" spans="1:11">
      <c r="A470" s="815" t="s">
        <v>924</v>
      </c>
      <c r="B470" s="815" t="s">
        <v>1124</v>
      </c>
      <c r="C470" s="816">
        <v>10306</v>
      </c>
      <c r="D470" s="818">
        <v>38394</v>
      </c>
      <c r="E470" s="819">
        <v>69600</v>
      </c>
      <c r="F470" s="815" t="s">
        <v>1110</v>
      </c>
      <c r="G470" s="815" t="s">
        <v>506</v>
      </c>
      <c r="H470" s="817" t="s">
        <v>500</v>
      </c>
      <c r="I470" s="817"/>
      <c r="J470" s="817" t="s">
        <v>1125</v>
      </c>
      <c r="K470" s="816" t="s">
        <v>502</v>
      </c>
    </row>
    <row r="471" spans="1:11">
      <c r="A471" s="815" t="s">
        <v>924</v>
      </c>
      <c r="B471" s="815" t="s">
        <v>633</v>
      </c>
      <c r="C471" s="816">
        <v>10307</v>
      </c>
      <c r="D471" s="818">
        <v>38394</v>
      </c>
      <c r="E471" s="819">
        <v>69600</v>
      </c>
      <c r="F471" s="815" t="s">
        <v>1110</v>
      </c>
      <c r="G471" s="815" t="s">
        <v>499</v>
      </c>
      <c r="H471" s="817" t="s">
        <v>500</v>
      </c>
      <c r="I471" s="817"/>
      <c r="J471" s="817" t="s">
        <v>1126</v>
      </c>
      <c r="K471" s="816" t="s">
        <v>502</v>
      </c>
    </row>
    <row r="472" spans="1:11">
      <c r="A472" s="815" t="s">
        <v>924</v>
      </c>
      <c r="B472" s="815" t="s">
        <v>657</v>
      </c>
      <c r="C472" s="816">
        <v>10308</v>
      </c>
      <c r="D472" s="818">
        <v>38394</v>
      </c>
      <c r="E472" s="819">
        <v>69600</v>
      </c>
      <c r="F472" s="815" t="s">
        <v>1110</v>
      </c>
      <c r="G472" s="815" t="s">
        <v>506</v>
      </c>
      <c r="H472" s="817" t="s">
        <v>500</v>
      </c>
      <c r="I472" s="817"/>
      <c r="J472" s="817" t="s">
        <v>1127</v>
      </c>
      <c r="K472" s="816" t="s">
        <v>502</v>
      </c>
    </row>
    <row r="473" spans="1:11">
      <c r="A473" s="815" t="s">
        <v>924</v>
      </c>
      <c r="B473" s="815" t="s">
        <v>978</v>
      </c>
      <c r="C473" s="816">
        <v>10309</v>
      </c>
      <c r="D473" s="818">
        <v>38394</v>
      </c>
      <c r="E473" s="819">
        <v>69600</v>
      </c>
      <c r="F473" s="815" t="s">
        <v>1110</v>
      </c>
      <c r="G473" s="815" t="s">
        <v>499</v>
      </c>
      <c r="H473" s="817" t="s">
        <v>500</v>
      </c>
      <c r="I473" s="817"/>
      <c r="J473" s="817" t="s">
        <v>1128</v>
      </c>
      <c r="K473" s="816" t="s">
        <v>502</v>
      </c>
    </row>
    <row r="474" spans="1:11">
      <c r="A474" s="815" t="s">
        <v>924</v>
      </c>
      <c r="B474" s="815" t="s">
        <v>839</v>
      </c>
      <c r="C474" s="816">
        <v>10310</v>
      </c>
      <c r="D474" s="818">
        <v>38394</v>
      </c>
      <c r="E474" s="819">
        <v>69600</v>
      </c>
      <c r="F474" s="815" t="s">
        <v>1110</v>
      </c>
      <c r="G474" s="815" t="s">
        <v>499</v>
      </c>
      <c r="H474" s="817" t="s">
        <v>500</v>
      </c>
      <c r="I474" s="817"/>
      <c r="J474" s="817" t="s">
        <v>1129</v>
      </c>
      <c r="K474" s="816" t="s">
        <v>502</v>
      </c>
    </row>
    <row r="475" spans="1:11">
      <c r="A475" s="815" t="s">
        <v>924</v>
      </c>
      <c r="B475" s="815" t="s">
        <v>676</v>
      </c>
      <c r="C475" s="816">
        <v>1201964</v>
      </c>
      <c r="D475" s="818">
        <v>35795</v>
      </c>
      <c r="E475" s="819">
        <v>87000</v>
      </c>
      <c r="F475" s="815" t="s">
        <v>1110</v>
      </c>
      <c r="G475" s="815" t="s">
        <v>506</v>
      </c>
      <c r="H475" s="817" t="s">
        <v>500</v>
      </c>
      <c r="I475" s="817"/>
      <c r="J475" s="817" t="s">
        <v>1130</v>
      </c>
      <c r="K475" s="816" t="s">
        <v>502</v>
      </c>
    </row>
    <row r="476" spans="1:11">
      <c r="A476" s="815" t="s">
        <v>924</v>
      </c>
      <c r="B476" s="815" t="s">
        <v>693</v>
      </c>
      <c r="C476" s="816">
        <v>1204118</v>
      </c>
      <c r="D476" s="818">
        <v>36452</v>
      </c>
      <c r="E476" s="819">
        <v>50000</v>
      </c>
      <c r="F476" s="815" t="s">
        <v>1110</v>
      </c>
      <c r="G476" s="815" t="s">
        <v>506</v>
      </c>
      <c r="H476" s="817" t="s">
        <v>500</v>
      </c>
      <c r="I476" s="817"/>
      <c r="J476" s="817" t="s">
        <v>1131</v>
      </c>
      <c r="K476" s="816" t="s">
        <v>502</v>
      </c>
    </row>
    <row r="477" spans="1:11">
      <c r="A477" s="815" t="s">
        <v>924</v>
      </c>
      <c r="B477" s="815" t="s">
        <v>773</v>
      </c>
      <c r="C477" s="816">
        <v>1204127</v>
      </c>
      <c r="D477" s="818">
        <v>36504</v>
      </c>
      <c r="E477" s="819">
        <v>69000</v>
      </c>
      <c r="F477" s="815" t="s">
        <v>1110</v>
      </c>
      <c r="G477" s="815" t="s">
        <v>506</v>
      </c>
      <c r="H477" s="817" t="s">
        <v>500</v>
      </c>
      <c r="I477" s="817"/>
      <c r="J477" s="817" t="s">
        <v>1132</v>
      </c>
      <c r="K477" s="816" t="s">
        <v>502</v>
      </c>
    </row>
    <row r="478" spans="1:11">
      <c r="A478" s="815" t="s">
        <v>924</v>
      </c>
      <c r="B478" s="815" t="s">
        <v>707</v>
      </c>
      <c r="C478" s="816">
        <v>1204128</v>
      </c>
      <c r="D478" s="818">
        <v>36504</v>
      </c>
      <c r="E478" s="819">
        <v>69000</v>
      </c>
      <c r="F478" s="815" t="s">
        <v>1110</v>
      </c>
      <c r="G478" s="815" t="s">
        <v>506</v>
      </c>
      <c r="H478" s="817" t="s">
        <v>500</v>
      </c>
      <c r="I478" s="817"/>
      <c r="J478" s="817" t="s">
        <v>1133</v>
      </c>
      <c r="K478" s="816" t="s">
        <v>502</v>
      </c>
    </row>
    <row r="479" spans="1:11">
      <c r="A479" s="815" t="s">
        <v>924</v>
      </c>
      <c r="B479" s="815" t="s">
        <v>707</v>
      </c>
      <c r="C479" s="816">
        <v>1204132</v>
      </c>
      <c r="D479" s="818">
        <v>36504</v>
      </c>
      <c r="E479" s="819">
        <v>43700</v>
      </c>
      <c r="F479" s="815" t="s">
        <v>1110</v>
      </c>
      <c r="G479" s="815" t="s">
        <v>506</v>
      </c>
      <c r="H479" s="817" t="s">
        <v>500</v>
      </c>
      <c r="I479" s="817"/>
      <c r="J479" s="817" t="s">
        <v>1134</v>
      </c>
      <c r="K479" s="816" t="s">
        <v>502</v>
      </c>
    </row>
    <row r="480" spans="1:11">
      <c r="A480" s="815" t="s">
        <v>924</v>
      </c>
      <c r="B480" s="815" t="s">
        <v>641</v>
      </c>
      <c r="C480" s="816">
        <v>1204133</v>
      </c>
      <c r="D480" s="818">
        <v>36504</v>
      </c>
      <c r="E480" s="819">
        <v>43700</v>
      </c>
      <c r="F480" s="815" t="s">
        <v>1110</v>
      </c>
      <c r="G480" s="815" t="s">
        <v>506</v>
      </c>
      <c r="H480" s="817" t="s">
        <v>500</v>
      </c>
      <c r="I480" s="817"/>
      <c r="J480" s="817" t="s">
        <v>1135</v>
      </c>
      <c r="K480" s="816" t="s">
        <v>502</v>
      </c>
    </row>
    <row r="481" spans="1:11">
      <c r="A481" s="815" t="s">
        <v>924</v>
      </c>
      <c r="B481" s="815" t="s">
        <v>749</v>
      </c>
      <c r="C481" s="816">
        <v>1204136</v>
      </c>
      <c r="D481" s="818">
        <v>36504</v>
      </c>
      <c r="E481" s="819">
        <v>43700</v>
      </c>
      <c r="F481" s="815" t="s">
        <v>1110</v>
      </c>
      <c r="G481" s="815" t="s">
        <v>506</v>
      </c>
      <c r="H481" s="817" t="s">
        <v>500</v>
      </c>
      <c r="I481" s="817"/>
      <c r="J481" s="817" t="s">
        <v>1136</v>
      </c>
      <c r="K481" s="816" t="s">
        <v>502</v>
      </c>
    </row>
    <row r="482" spans="1:11">
      <c r="A482" s="815" t="s">
        <v>924</v>
      </c>
      <c r="B482" s="815" t="s">
        <v>1036</v>
      </c>
      <c r="C482" s="816">
        <v>1204138</v>
      </c>
      <c r="D482" s="818">
        <v>36504</v>
      </c>
      <c r="E482" s="819">
        <v>43700</v>
      </c>
      <c r="F482" s="815" t="s">
        <v>1110</v>
      </c>
      <c r="G482" s="815" t="s">
        <v>506</v>
      </c>
      <c r="H482" s="817" t="s">
        <v>500</v>
      </c>
      <c r="I482" s="817"/>
      <c r="J482" s="817" t="s">
        <v>1137</v>
      </c>
      <c r="K482" s="816" t="s">
        <v>502</v>
      </c>
    </row>
    <row r="483" spans="1:11">
      <c r="A483" s="815" t="s">
        <v>924</v>
      </c>
      <c r="B483" s="815" t="s">
        <v>1009</v>
      </c>
      <c r="C483" s="816">
        <v>1209517</v>
      </c>
      <c r="D483" s="818">
        <v>38030</v>
      </c>
      <c r="E483" s="819">
        <v>75400</v>
      </c>
      <c r="F483" s="815" t="s">
        <v>1110</v>
      </c>
      <c r="G483" s="815" t="s">
        <v>506</v>
      </c>
      <c r="H483" s="817" t="s">
        <v>500</v>
      </c>
      <c r="I483" s="817"/>
      <c r="J483" s="817" t="s">
        <v>1138</v>
      </c>
      <c r="K483" s="816" t="s">
        <v>502</v>
      </c>
    </row>
    <row r="484" spans="1:11">
      <c r="A484" s="815" t="s">
        <v>924</v>
      </c>
      <c r="B484" s="815" t="s">
        <v>669</v>
      </c>
      <c r="C484" s="816">
        <v>1209891</v>
      </c>
      <c r="D484" s="818">
        <v>38755</v>
      </c>
      <c r="E484" s="819">
        <v>40600</v>
      </c>
      <c r="F484" s="815" t="s">
        <v>1110</v>
      </c>
      <c r="G484" s="815" t="s">
        <v>506</v>
      </c>
      <c r="H484" s="817" t="s">
        <v>500</v>
      </c>
      <c r="I484" s="817"/>
      <c r="J484" s="817" t="s">
        <v>1139</v>
      </c>
      <c r="K484" s="816" t="s">
        <v>502</v>
      </c>
    </row>
    <row r="485" spans="1:11">
      <c r="A485" s="815" t="s">
        <v>924</v>
      </c>
      <c r="B485" s="815" t="s">
        <v>676</v>
      </c>
      <c r="C485" s="816">
        <v>120737899</v>
      </c>
      <c r="D485" s="818">
        <v>43276</v>
      </c>
      <c r="E485" s="819">
        <v>1873060</v>
      </c>
      <c r="F485" s="815" t="s">
        <v>1110</v>
      </c>
      <c r="G485" s="815" t="s">
        <v>506</v>
      </c>
      <c r="H485" s="817" t="s">
        <v>500</v>
      </c>
      <c r="I485" s="817"/>
      <c r="J485" s="817" t="s">
        <v>1140</v>
      </c>
      <c r="K485" s="816" t="s">
        <v>502</v>
      </c>
    </row>
    <row r="486" spans="1:11">
      <c r="A486" s="815" t="s">
        <v>924</v>
      </c>
      <c r="B486" s="815" t="s">
        <v>709</v>
      </c>
      <c r="C486" s="816">
        <v>120737722</v>
      </c>
      <c r="D486" s="818">
        <v>42972</v>
      </c>
      <c r="E486" s="819">
        <v>1837210</v>
      </c>
      <c r="F486" s="815" t="s">
        <v>1141</v>
      </c>
      <c r="G486" s="815" t="s">
        <v>506</v>
      </c>
      <c r="H486" s="817" t="s">
        <v>500</v>
      </c>
      <c r="I486" s="817"/>
      <c r="J486" s="817" t="s">
        <v>1142</v>
      </c>
      <c r="K486" s="816" t="s">
        <v>502</v>
      </c>
    </row>
    <row r="487" spans="1:11">
      <c r="A487" s="815" t="s">
        <v>924</v>
      </c>
      <c r="B487" s="815" t="s">
        <v>709</v>
      </c>
      <c r="C487" s="816">
        <v>1206109</v>
      </c>
      <c r="D487" s="818">
        <v>37637</v>
      </c>
      <c r="E487" s="819">
        <v>773720</v>
      </c>
      <c r="F487" s="815" t="s">
        <v>1143</v>
      </c>
      <c r="G487" s="815" t="s">
        <v>506</v>
      </c>
      <c r="H487" s="817" t="s">
        <v>500</v>
      </c>
      <c r="I487" s="817"/>
      <c r="J487" s="817" t="s">
        <v>1144</v>
      </c>
      <c r="K487" s="816" t="s">
        <v>502</v>
      </c>
    </row>
    <row r="488" spans="1:11">
      <c r="A488" s="815" t="s">
        <v>924</v>
      </c>
      <c r="B488" s="815" t="s">
        <v>508</v>
      </c>
      <c r="C488" s="816">
        <v>120737449</v>
      </c>
      <c r="D488" s="818">
        <v>42326</v>
      </c>
      <c r="E488" s="819">
        <v>392980</v>
      </c>
      <c r="F488" s="815" t="s">
        <v>1145</v>
      </c>
      <c r="G488" s="815" t="s">
        <v>499</v>
      </c>
      <c r="H488" s="817" t="s">
        <v>500</v>
      </c>
      <c r="I488" s="817"/>
      <c r="J488" s="817" t="s">
        <v>1146</v>
      </c>
      <c r="K488" s="816" t="s">
        <v>502</v>
      </c>
    </row>
    <row r="489" spans="1:11">
      <c r="A489" s="815" t="s">
        <v>924</v>
      </c>
      <c r="B489" s="815" t="s">
        <v>981</v>
      </c>
      <c r="C489" s="816">
        <v>120737450</v>
      </c>
      <c r="D489" s="818">
        <v>42326</v>
      </c>
      <c r="E489" s="819">
        <v>392980</v>
      </c>
      <c r="F489" s="815" t="s">
        <v>1145</v>
      </c>
      <c r="G489" s="815" t="s">
        <v>499</v>
      </c>
      <c r="H489" s="817" t="s">
        <v>500</v>
      </c>
      <c r="I489" s="817"/>
      <c r="J489" s="817" t="s">
        <v>1147</v>
      </c>
      <c r="K489" s="816" t="s">
        <v>502</v>
      </c>
    </row>
    <row r="490" spans="1:11">
      <c r="A490" s="815" t="s">
        <v>924</v>
      </c>
      <c r="B490" s="815" t="s">
        <v>966</v>
      </c>
      <c r="C490" s="816">
        <v>120737451</v>
      </c>
      <c r="D490" s="818">
        <v>42326</v>
      </c>
      <c r="E490" s="819">
        <v>392980</v>
      </c>
      <c r="F490" s="815" t="s">
        <v>1145</v>
      </c>
      <c r="G490" s="815" t="s">
        <v>499</v>
      </c>
      <c r="H490" s="817" t="s">
        <v>500</v>
      </c>
      <c r="I490" s="817"/>
      <c r="J490" s="817" t="s">
        <v>1148</v>
      </c>
      <c r="K490" s="816" t="s">
        <v>502</v>
      </c>
    </row>
    <row r="491" spans="1:11">
      <c r="A491" s="815" t="s">
        <v>924</v>
      </c>
      <c r="B491" s="815" t="s">
        <v>633</v>
      </c>
      <c r="C491" s="816">
        <v>120737453</v>
      </c>
      <c r="D491" s="818">
        <v>42326</v>
      </c>
      <c r="E491" s="819">
        <v>392980</v>
      </c>
      <c r="F491" s="815" t="s">
        <v>1145</v>
      </c>
      <c r="G491" s="815" t="s">
        <v>499</v>
      </c>
      <c r="H491" s="817" t="s">
        <v>500</v>
      </c>
      <c r="I491" s="817"/>
      <c r="J491" s="817" t="s">
        <v>1149</v>
      </c>
      <c r="K491" s="816" t="s">
        <v>502</v>
      </c>
    </row>
    <row r="492" spans="1:11">
      <c r="A492" s="815" t="s">
        <v>924</v>
      </c>
      <c r="B492" s="815" t="s">
        <v>699</v>
      </c>
      <c r="C492" s="816">
        <v>120737454</v>
      </c>
      <c r="D492" s="818">
        <v>42326</v>
      </c>
      <c r="E492" s="819">
        <v>392980</v>
      </c>
      <c r="F492" s="815" t="s">
        <v>1145</v>
      </c>
      <c r="G492" s="815" t="s">
        <v>499</v>
      </c>
      <c r="H492" s="817" t="s">
        <v>500</v>
      </c>
      <c r="I492" s="817"/>
      <c r="J492" s="817" t="s">
        <v>1150</v>
      </c>
      <c r="K492" s="816" t="s">
        <v>502</v>
      </c>
    </row>
    <row r="493" spans="1:11">
      <c r="A493" s="815" t="s">
        <v>924</v>
      </c>
      <c r="B493" s="815" t="s">
        <v>702</v>
      </c>
      <c r="C493" s="816">
        <v>120737455</v>
      </c>
      <c r="D493" s="818">
        <v>42326</v>
      </c>
      <c r="E493" s="819">
        <v>392980</v>
      </c>
      <c r="F493" s="815" t="s">
        <v>1145</v>
      </c>
      <c r="G493" s="815" t="s">
        <v>499</v>
      </c>
      <c r="H493" s="817" t="s">
        <v>500</v>
      </c>
      <c r="I493" s="817"/>
      <c r="J493" s="817" t="s">
        <v>1151</v>
      </c>
      <c r="K493" s="816" t="s">
        <v>502</v>
      </c>
    </row>
    <row r="494" spans="1:11">
      <c r="A494" s="815" t="s">
        <v>924</v>
      </c>
      <c r="B494" s="815" t="s">
        <v>1152</v>
      </c>
      <c r="C494" s="816">
        <v>120737458</v>
      </c>
      <c r="D494" s="818">
        <v>42326</v>
      </c>
      <c r="E494" s="819">
        <v>392980</v>
      </c>
      <c r="F494" s="815" t="s">
        <v>1145</v>
      </c>
      <c r="G494" s="815" t="s">
        <v>499</v>
      </c>
      <c r="H494" s="817" t="s">
        <v>500</v>
      </c>
      <c r="I494" s="817"/>
      <c r="J494" s="817" t="s">
        <v>1153</v>
      </c>
      <c r="K494" s="816" t="s">
        <v>502</v>
      </c>
    </row>
    <row r="495" spans="1:11">
      <c r="A495" s="815" t="s">
        <v>924</v>
      </c>
      <c r="B495" s="815" t="s">
        <v>978</v>
      </c>
      <c r="C495" s="816">
        <v>120737459</v>
      </c>
      <c r="D495" s="818">
        <v>42326</v>
      </c>
      <c r="E495" s="819">
        <v>392980</v>
      </c>
      <c r="F495" s="815" t="s">
        <v>1145</v>
      </c>
      <c r="G495" s="815" t="s">
        <v>499</v>
      </c>
      <c r="H495" s="817" t="s">
        <v>500</v>
      </c>
      <c r="I495" s="817"/>
      <c r="J495" s="817" t="s">
        <v>1154</v>
      </c>
      <c r="K495" s="816" t="s">
        <v>502</v>
      </c>
    </row>
    <row r="496" spans="1:11">
      <c r="A496" s="815" t="s">
        <v>924</v>
      </c>
      <c r="B496" s="815" t="s">
        <v>975</v>
      </c>
      <c r="C496" s="816">
        <v>120737461</v>
      </c>
      <c r="D496" s="818">
        <v>42326</v>
      </c>
      <c r="E496" s="819">
        <v>392980</v>
      </c>
      <c r="F496" s="815" t="s">
        <v>1145</v>
      </c>
      <c r="G496" s="815" t="s">
        <v>499</v>
      </c>
      <c r="H496" s="817" t="s">
        <v>500</v>
      </c>
      <c r="I496" s="817"/>
      <c r="J496" s="817" t="s">
        <v>1155</v>
      </c>
      <c r="K496" s="816" t="s">
        <v>502</v>
      </c>
    </row>
    <row r="497" spans="1:11">
      <c r="A497" s="815" t="s">
        <v>924</v>
      </c>
      <c r="B497" s="815" t="s">
        <v>1156</v>
      </c>
      <c r="C497" s="816">
        <v>120737462</v>
      </c>
      <c r="D497" s="818">
        <v>42326</v>
      </c>
      <c r="E497" s="819">
        <v>392980</v>
      </c>
      <c r="F497" s="815" t="s">
        <v>1145</v>
      </c>
      <c r="G497" s="815" t="s">
        <v>499</v>
      </c>
      <c r="H497" s="817" t="s">
        <v>500</v>
      </c>
      <c r="I497" s="817"/>
      <c r="J497" s="817" t="s">
        <v>1157</v>
      </c>
      <c r="K497" s="816" t="s">
        <v>502</v>
      </c>
    </row>
    <row r="498" spans="1:11">
      <c r="A498" s="815" t="s">
        <v>924</v>
      </c>
      <c r="B498" s="815" t="s">
        <v>962</v>
      </c>
      <c r="C498" s="816">
        <v>120737463</v>
      </c>
      <c r="D498" s="818">
        <v>42326</v>
      </c>
      <c r="E498" s="819">
        <v>392980</v>
      </c>
      <c r="F498" s="815" t="s">
        <v>1145</v>
      </c>
      <c r="G498" s="815" t="s">
        <v>499</v>
      </c>
      <c r="H498" s="817" t="s">
        <v>500</v>
      </c>
      <c r="I498" s="817"/>
      <c r="J498" s="817" t="s">
        <v>1158</v>
      </c>
      <c r="K498" s="816" t="s">
        <v>502</v>
      </c>
    </row>
    <row r="499" spans="1:11">
      <c r="A499" s="815" t="s">
        <v>924</v>
      </c>
      <c r="B499" s="815" t="s">
        <v>641</v>
      </c>
      <c r="C499" s="816">
        <v>120737464</v>
      </c>
      <c r="D499" s="818">
        <v>42326</v>
      </c>
      <c r="E499" s="819">
        <v>392980</v>
      </c>
      <c r="F499" s="815" t="s">
        <v>1145</v>
      </c>
      <c r="G499" s="815" t="s">
        <v>499</v>
      </c>
      <c r="H499" s="817" t="s">
        <v>500</v>
      </c>
      <c r="I499" s="817"/>
      <c r="J499" s="817" t="s">
        <v>1159</v>
      </c>
      <c r="K499" s="816" t="s">
        <v>502</v>
      </c>
    </row>
    <row r="500" spans="1:11">
      <c r="A500" s="815" t="s">
        <v>924</v>
      </c>
      <c r="B500" s="815" t="s">
        <v>641</v>
      </c>
      <c r="C500" s="816">
        <v>120737465</v>
      </c>
      <c r="D500" s="818">
        <v>42326</v>
      </c>
      <c r="E500" s="819">
        <v>392980</v>
      </c>
      <c r="F500" s="815" t="s">
        <v>1145</v>
      </c>
      <c r="G500" s="815" t="s">
        <v>499</v>
      </c>
      <c r="H500" s="817" t="s">
        <v>500</v>
      </c>
      <c r="I500" s="817"/>
      <c r="J500" s="817" t="s">
        <v>1160</v>
      </c>
      <c r="K500" s="816" t="s">
        <v>502</v>
      </c>
    </row>
    <row r="501" spans="1:11">
      <c r="A501" s="815" t="s">
        <v>924</v>
      </c>
      <c r="B501" s="815" t="s">
        <v>641</v>
      </c>
      <c r="C501" s="816">
        <v>120737466</v>
      </c>
      <c r="D501" s="818">
        <v>42326</v>
      </c>
      <c r="E501" s="819">
        <v>392980</v>
      </c>
      <c r="F501" s="815" t="s">
        <v>1145</v>
      </c>
      <c r="G501" s="815" t="s">
        <v>499</v>
      </c>
      <c r="H501" s="817" t="s">
        <v>500</v>
      </c>
      <c r="I501" s="817"/>
      <c r="J501" s="817" t="s">
        <v>1161</v>
      </c>
      <c r="K501" s="816" t="s">
        <v>502</v>
      </c>
    </row>
    <row r="502" spans="1:11">
      <c r="A502" s="815" t="s">
        <v>924</v>
      </c>
      <c r="B502" s="815" t="s">
        <v>641</v>
      </c>
      <c r="C502" s="816">
        <v>120737467</v>
      </c>
      <c r="D502" s="818">
        <v>42326</v>
      </c>
      <c r="E502" s="819">
        <v>392980</v>
      </c>
      <c r="F502" s="815" t="s">
        <v>1145</v>
      </c>
      <c r="G502" s="815" t="s">
        <v>499</v>
      </c>
      <c r="H502" s="817" t="s">
        <v>500</v>
      </c>
      <c r="I502" s="817"/>
      <c r="J502" s="817" t="s">
        <v>1162</v>
      </c>
      <c r="K502" s="816" t="s">
        <v>502</v>
      </c>
    </row>
    <row r="503" spans="1:11">
      <c r="A503" s="815" t="s">
        <v>924</v>
      </c>
      <c r="B503" s="815" t="s">
        <v>641</v>
      </c>
      <c r="C503" s="816">
        <v>120737469</v>
      </c>
      <c r="D503" s="818">
        <v>42326</v>
      </c>
      <c r="E503" s="819">
        <v>392980</v>
      </c>
      <c r="F503" s="815" t="s">
        <v>1145</v>
      </c>
      <c r="G503" s="815" t="s">
        <v>499</v>
      </c>
      <c r="H503" s="817" t="s">
        <v>500</v>
      </c>
      <c r="I503" s="817"/>
      <c r="J503" s="817" t="s">
        <v>1163</v>
      </c>
      <c r="K503" s="816" t="s">
        <v>502</v>
      </c>
    </row>
    <row r="504" spans="1:11">
      <c r="A504" s="815" t="s">
        <v>924</v>
      </c>
      <c r="B504" s="815" t="s">
        <v>641</v>
      </c>
      <c r="C504" s="816">
        <v>120737470</v>
      </c>
      <c r="D504" s="818">
        <v>42326</v>
      </c>
      <c r="E504" s="819">
        <v>392980</v>
      </c>
      <c r="F504" s="815" t="s">
        <v>1145</v>
      </c>
      <c r="G504" s="815" t="s">
        <v>499</v>
      </c>
      <c r="H504" s="817" t="s">
        <v>500</v>
      </c>
      <c r="I504" s="817"/>
      <c r="J504" s="817" t="s">
        <v>1164</v>
      </c>
      <c r="K504" s="816" t="s">
        <v>502</v>
      </c>
    </row>
    <row r="505" spans="1:11">
      <c r="A505" s="815" t="s">
        <v>924</v>
      </c>
      <c r="B505" s="815" t="s">
        <v>641</v>
      </c>
      <c r="C505" s="816">
        <v>120737471</v>
      </c>
      <c r="D505" s="818">
        <v>42326</v>
      </c>
      <c r="E505" s="819">
        <v>392980</v>
      </c>
      <c r="F505" s="815" t="s">
        <v>1145</v>
      </c>
      <c r="G505" s="815" t="s">
        <v>499</v>
      </c>
      <c r="H505" s="817" t="s">
        <v>500</v>
      </c>
      <c r="I505" s="817"/>
      <c r="J505" s="817" t="s">
        <v>1165</v>
      </c>
      <c r="K505" s="816" t="s">
        <v>502</v>
      </c>
    </row>
    <row r="506" spans="1:11">
      <c r="A506" s="815" t="s">
        <v>924</v>
      </c>
      <c r="B506" s="815" t="s">
        <v>676</v>
      </c>
      <c r="C506" s="816">
        <v>120737895</v>
      </c>
      <c r="D506" s="818">
        <v>43276</v>
      </c>
      <c r="E506" s="819">
        <v>456960</v>
      </c>
      <c r="F506" s="815" t="s">
        <v>1166</v>
      </c>
      <c r="G506" s="815" t="s">
        <v>506</v>
      </c>
      <c r="H506" s="817" t="s">
        <v>500</v>
      </c>
      <c r="I506" s="817"/>
      <c r="J506" s="817" t="s">
        <v>1167</v>
      </c>
      <c r="K506" s="816" t="s">
        <v>502</v>
      </c>
    </row>
    <row r="507" spans="1:11">
      <c r="A507" s="815" t="s">
        <v>924</v>
      </c>
      <c r="B507" s="815" t="s">
        <v>676</v>
      </c>
      <c r="C507" s="816">
        <v>120737896</v>
      </c>
      <c r="D507" s="818">
        <v>43276</v>
      </c>
      <c r="E507" s="819">
        <v>456960</v>
      </c>
      <c r="F507" s="815" t="s">
        <v>1166</v>
      </c>
      <c r="G507" s="815" t="s">
        <v>506</v>
      </c>
      <c r="H507" s="817" t="s">
        <v>500</v>
      </c>
      <c r="I507" s="817"/>
      <c r="J507" s="817" t="s">
        <v>1168</v>
      </c>
      <c r="K507" s="816" t="s">
        <v>502</v>
      </c>
    </row>
    <row r="508" spans="1:11">
      <c r="A508" s="815" t="s">
        <v>924</v>
      </c>
      <c r="B508" s="815" t="s">
        <v>676</v>
      </c>
      <c r="C508" s="816">
        <v>120737897</v>
      </c>
      <c r="D508" s="818">
        <v>43276</v>
      </c>
      <c r="E508" s="819">
        <v>456960</v>
      </c>
      <c r="F508" s="815" t="s">
        <v>1166</v>
      </c>
      <c r="G508" s="815" t="s">
        <v>506</v>
      </c>
      <c r="H508" s="817" t="s">
        <v>500</v>
      </c>
      <c r="I508" s="817"/>
      <c r="J508" s="817" t="s">
        <v>1169</v>
      </c>
      <c r="K508" s="816" t="s">
        <v>502</v>
      </c>
    </row>
    <row r="509" spans="1:11">
      <c r="A509" s="815" t="s">
        <v>924</v>
      </c>
      <c r="B509" s="815" t="s">
        <v>676</v>
      </c>
      <c r="C509" s="816">
        <v>120737898</v>
      </c>
      <c r="D509" s="818">
        <v>43276</v>
      </c>
      <c r="E509" s="819">
        <v>456960</v>
      </c>
      <c r="F509" s="815" t="s">
        <v>1166</v>
      </c>
      <c r="G509" s="815" t="s">
        <v>506</v>
      </c>
      <c r="H509" s="817" t="s">
        <v>500</v>
      </c>
      <c r="I509" s="817"/>
      <c r="J509" s="817" t="s">
        <v>1170</v>
      </c>
      <c r="K509" s="816" t="s">
        <v>502</v>
      </c>
    </row>
    <row r="510" spans="1:11">
      <c r="A510" s="815" t="s">
        <v>924</v>
      </c>
      <c r="B510" s="815" t="s">
        <v>816</v>
      </c>
      <c r="C510" s="816">
        <v>120737708</v>
      </c>
      <c r="D510" s="818">
        <v>42719</v>
      </c>
      <c r="E510" s="819">
        <v>1720930</v>
      </c>
      <c r="F510" s="815" t="s">
        <v>1171</v>
      </c>
      <c r="G510" s="815" t="s">
        <v>506</v>
      </c>
      <c r="H510" s="817" t="s">
        <v>500</v>
      </c>
      <c r="I510" s="817"/>
      <c r="J510" s="817" t="s">
        <v>1172</v>
      </c>
      <c r="K510" s="816" t="s">
        <v>502</v>
      </c>
    </row>
    <row r="511" spans="1:11">
      <c r="A511" s="815" t="s">
        <v>924</v>
      </c>
      <c r="B511" s="815" t="s">
        <v>819</v>
      </c>
      <c r="C511" s="816">
        <v>120737709</v>
      </c>
      <c r="D511" s="818">
        <v>42719</v>
      </c>
      <c r="E511" s="819">
        <v>1720930</v>
      </c>
      <c r="F511" s="815" t="s">
        <v>1171</v>
      </c>
      <c r="G511" s="815" t="s">
        <v>506</v>
      </c>
      <c r="H511" s="817" t="s">
        <v>500</v>
      </c>
      <c r="I511" s="817"/>
      <c r="J511" s="817" t="s">
        <v>1173</v>
      </c>
      <c r="K511" s="816" t="s">
        <v>502</v>
      </c>
    </row>
    <row r="512" spans="1:11">
      <c r="A512" s="815" t="s">
        <v>924</v>
      </c>
      <c r="B512" s="815" t="s">
        <v>709</v>
      </c>
      <c r="C512" s="816">
        <v>120737724</v>
      </c>
      <c r="D512" s="818">
        <v>42972</v>
      </c>
      <c r="E512" s="819">
        <v>1494640</v>
      </c>
      <c r="F512" s="815" t="s">
        <v>1171</v>
      </c>
      <c r="G512" s="815" t="s">
        <v>506</v>
      </c>
      <c r="H512" s="817" t="s">
        <v>500</v>
      </c>
      <c r="I512" s="817"/>
      <c r="J512" s="817" t="s">
        <v>1174</v>
      </c>
      <c r="K512" s="816" t="s">
        <v>502</v>
      </c>
    </row>
    <row r="513" spans="1:11">
      <c r="A513" s="815" t="s">
        <v>924</v>
      </c>
      <c r="B513" s="815" t="s">
        <v>709</v>
      </c>
      <c r="C513" s="816">
        <v>120737727</v>
      </c>
      <c r="D513" s="818">
        <v>42972</v>
      </c>
      <c r="E513" s="819">
        <v>5645060</v>
      </c>
      <c r="F513" s="815" t="s">
        <v>1175</v>
      </c>
      <c r="G513" s="815" t="s">
        <v>506</v>
      </c>
      <c r="H513" s="817" t="s">
        <v>500</v>
      </c>
      <c r="I513" s="817"/>
      <c r="J513" s="817" t="s">
        <v>1176</v>
      </c>
      <c r="K513" s="816" t="s">
        <v>502</v>
      </c>
    </row>
    <row r="514" spans="1:11">
      <c r="A514" s="815" t="s">
        <v>924</v>
      </c>
      <c r="B514" s="815" t="s">
        <v>709</v>
      </c>
      <c r="C514" s="816">
        <v>120737726</v>
      </c>
      <c r="D514" s="818">
        <v>42972</v>
      </c>
      <c r="E514" s="819">
        <v>14369250</v>
      </c>
      <c r="F514" s="815" t="s">
        <v>1177</v>
      </c>
      <c r="G514" s="815" t="s">
        <v>506</v>
      </c>
      <c r="H514" s="817" t="s">
        <v>500</v>
      </c>
      <c r="I514" s="817"/>
      <c r="J514" s="817" t="s">
        <v>1178</v>
      </c>
      <c r="K514" s="816" t="s">
        <v>502</v>
      </c>
    </row>
    <row r="515" spans="1:11">
      <c r="A515" s="815" t="s">
        <v>1179</v>
      </c>
      <c r="B515" s="815" t="s">
        <v>962</v>
      </c>
      <c r="C515" s="816">
        <v>8823</v>
      </c>
      <c r="D515" s="818">
        <v>38397</v>
      </c>
      <c r="E515" s="819">
        <v>255200</v>
      </c>
      <c r="F515" s="815" t="s">
        <v>1180</v>
      </c>
      <c r="G515" s="815" t="s">
        <v>499</v>
      </c>
      <c r="H515" s="817" t="s">
        <v>500</v>
      </c>
      <c r="I515" s="817"/>
      <c r="J515" s="817" t="s">
        <v>1181</v>
      </c>
      <c r="K515" s="816" t="s">
        <v>502</v>
      </c>
    </row>
    <row r="516" spans="1:11">
      <c r="A516" s="815" t="s">
        <v>1179</v>
      </c>
      <c r="B516" s="815" t="s">
        <v>508</v>
      </c>
      <c r="C516" s="816">
        <v>8828</v>
      </c>
      <c r="D516" s="818">
        <v>38397</v>
      </c>
      <c r="E516" s="819">
        <v>255200</v>
      </c>
      <c r="F516" s="815" t="s">
        <v>1180</v>
      </c>
      <c r="G516" s="815" t="s">
        <v>499</v>
      </c>
      <c r="H516" s="817" t="s">
        <v>500</v>
      </c>
      <c r="I516" s="817"/>
      <c r="J516" s="817" t="s">
        <v>1182</v>
      </c>
      <c r="K516" s="816" t="s">
        <v>502</v>
      </c>
    </row>
    <row r="517" spans="1:11">
      <c r="A517" s="815" t="s">
        <v>1179</v>
      </c>
      <c r="B517" s="815" t="s">
        <v>633</v>
      </c>
      <c r="C517" s="816">
        <v>8829</v>
      </c>
      <c r="D517" s="818">
        <v>38397</v>
      </c>
      <c r="E517" s="819">
        <v>255200</v>
      </c>
      <c r="F517" s="815" t="s">
        <v>1180</v>
      </c>
      <c r="G517" s="815" t="s">
        <v>499</v>
      </c>
      <c r="H517" s="817" t="s">
        <v>500</v>
      </c>
      <c r="I517" s="817"/>
      <c r="J517" s="817" t="s">
        <v>1183</v>
      </c>
      <c r="K517" s="816" t="s">
        <v>502</v>
      </c>
    </row>
    <row r="518" spans="1:11">
      <c r="A518" s="815" t="s">
        <v>1179</v>
      </c>
      <c r="B518" s="815" t="s">
        <v>966</v>
      </c>
      <c r="C518" s="816">
        <v>8833</v>
      </c>
      <c r="D518" s="818">
        <v>38397</v>
      </c>
      <c r="E518" s="819">
        <v>255200</v>
      </c>
      <c r="F518" s="815" t="s">
        <v>1180</v>
      </c>
      <c r="G518" s="815" t="s">
        <v>499</v>
      </c>
      <c r="H518" s="817" t="s">
        <v>500</v>
      </c>
      <c r="I518" s="817"/>
      <c r="J518" s="817" t="s">
        <v>1184</v>
      </c>
      <c r="K518" s="816" t="s">
        <v>502</v>
      </c>
    </row>
    <row r="519" spans="1:11">
      <c r="A519" s="815" t="s">
        <v>1179</v>
      </c>
      <c r="B519" s="815" t="s">
        <v>1185</v>
      </c>
      <c r="C519" s="816">
        <v>8834</v>
      </c>
      <c r="D519" s="818">
        <v>38397</v>
      </c>
      <c r="E519" s="819">
        <v>255200</v>
      </c>
      <c r="F519" s="815" t="s">
        <v>1180</v>
      </c>
      <c r="G519" s="815" t="s">
        <v>506</v>
      </c>
      <c r="H519" s="817" t="s">
        <v>500</v>
      </c>
      <c r="I519" s="817"/>
      <c r="J519" s="817" t="s">
        <v>1186</v>
      </c>
      <c r="K519" s="816" t="s">
        <v>502</v>
      </c>
    </row>
    <row r="520" spans="1:11">
      <c r="A520" s="815" t="s">
        <v>1179</v>
      </c>
      <c r="B520" s="815" t="s">
        <v>839</v>
      </c>
      <c r="C520" s="816">
        <v>8836</v>
      </c>
      <c r="D520" s="818">
        <v>38397</v>
      </c>
      <c r="E520" s="819">
        <v>255200</v>
      </c>
      <c r="F520" s="815" t="s">
        <v>1180</v>
      </c>
      <c r="G520" s="815" t="s">
        <v>499</v>
      </c>
      <c r="H520" s="817" t="s">
        <v>500</v>
      </c>
      <c r="I520" s="817"/>
      <c r="J520" s="817" t="s">
        <v>1187</v>
      </c>
      <c r="K520" s="816" t="s">
        <v>502</v>
      </c>
    </row>
    <row r="521" spans="1:11">
      <c r="A521" s="815" t="s">
        <v>1179</v>
      </c>
      <c r="B521" s="815" t="s">
        <v>981</v>
      </c>
      <c r="C521" s="816">
        <v>9828</v>
      </c>
      <c r="D521" s="818">
        <v>38751</v>
      </c>
      <c r="E521" s="819">
        <v>306519</v>
      </c>
      <c r="F521" s="815" t="s">
        <v>1180</v>
      </c>
      <c r="G521" s="815" t="s">
        <v>499</v>
      </c>
      <c r="H521" s="817" t="s">
        <v>500</v>
      </c>
      <c r="I521" s="817"/>
      <c r="J521" s="817" t="s">
        <v>1188</v>
      </c>
      <c r="K521" s="816" t="s">
        <v>502</v>
      </c>
    </row>
    <row r="522" spans="1:11">
      <c r="A522" s="815" t="s">
        <v>1179</v>
      </c>
      <c r="B522" s="815" t="s">
        <v>633</v>
      </c>
      <c r="C522" s="816">
        <v>9829</v>
      </c>
      <c r="D522" s="818">
        <v>38751</v>
      </c>
      <c r="E522" s="819">
        <v>306519</v>
      </c>
      <c r="F522" s="815" t="s">
        <v>1180</v>
      </c>
      <c r="G522" s="815" t="s">
        <v>499</v>
      </c>
      <c r="H522" s="817" t="s">
        <v>500</v>
      </c>
      <c r="I522" s="817"/>
      <c r="J522" s="817" t="s">
        <v>1189</v>
      </c>
      <c r="K522" s="816" t="s">
        <v>502</v>
      </c>
    </row>
    <row r="523" spans="1:11">
      <c r="A523" s="815" t="s">
        <v>1179</v>
      </c>
      <c r="B523" s="815" t="s">
        <v>975</v>
      </c>
      <c r="C523" s="816">
        <v>9830</v>
      </c>
      <c r="D523" s="818">
        <v>38751</v>
      </c>
      <c r="E523" s="819">
        <v>306519</v>
      </c>
      <c r="F523" s="815" t="s">
        <v>1180</v>
      </c>
      <c r="G523" s="815" t="s">
        <v>499</v>
      </c>
      <c r="H523" s="817" t="s">
        <v>500</v>
      </c>
      <c r="I523" s="817"/>
      <c r="J523" s="817" t="s">
        <v>1190</v>
      </c>
      <c r="K523" s="816" t="s">
        <v>502</v>
      </c>
    </row>
    <row r="524" spans="1:11">
      <c r="A524" s="815" t="s">
        <v>1179</v>
      </c>
      <c r="B524" s="815" t="s">
        <v>1074</v>
      </c>
      <c r="C524" s="816">
        <v>10390</v>
      </c>
      <c r="D524" s="818">
        <v>39904</v>
      </c>
      <c r="E524" s="819">
        <v>290000</v>
      </c>
      <c r="F524" s="815" t="s">
        <v>1180</v>
      </c>
      <c r="G524" s="815" t="s">
        <v>506</v>
      </c>
      <c r="H524" s="817" t="s">
        <v>500</v>
      </c>
      <c r="I524" s="817"/>
      <c r="J524" s="817" t="s">
        <v>1191</v>
      </c>
      <c r="K524" s="816" t="s">
        <v>502</v>
      </c>
    </row>
    <row r="525" spans="1:11">
      <c r="A525" s="815" t="s">
        <v>1179</v>
      </c>
      <c r="B525" s="815" t="s">
        <v>1074</v>
      </c>
      <c r="C525" s="816">
        <v>10396</v>
      </c>
      <c r="D525" s="818">
        <v>39904</v>
      </c>
      <c r="E525" s="819">
        <v>290000</v>
      </c>
      <c r="F525" s="815" t="s">
        <v>1180</v>
      </c>
      <c r="G525" s="815" t="s">
        <v>506</v>
      </c>
      <c r="H525" s="817" t="s">
        <v>500</v>
      </c>
      <c r="I525" s="817"/>
      <c r="J525" s="817" t="s">
        <v>1192</v>
      </c>
      <c r="K525" s="816" t="s">
        <v>502</v>
      </c>
    </row>
    <row r="526" spans="1:11">
      <c r="A526" s="815" t="s">
        <v>1179</v>
      </c>
      <c r="B526" s="815" t="s">
        <v>728</v>
      </c>
      <c r="C526" s="816">
        <v>10555</v>
      </c>
      <c r="D526" s="818">
        <v>39191</v>
      </c>
      <c r="E526" s="819">
        <v>1342120</v>
      </c>
      <c r="F526" s="815" t="s">
        <v>1180</v>
      </c>
      <c r="G526" s="815" t="s">
        <v>506</v>
      </c>
      <c r="H526" s="817" t="s">
        <v>500</v>
      </c>
      <c r="I526" s="817"/>
      <c r="J526" s="817" t="s">
        <v>1193</v>
      </c>
      <c r="K526" s="816" t="s">
        <v>502</v>
      </c>
    </row>
    <row r="527" spans="1:11">
      <c r="A527" s="815" t="s">
        <v>1179</v>
      </c>
      <c r="B527" s="815" t="s">
        <v>673</v>
      </c>
      <c r="C527" s="816">
        <v>10556</v>
      </c>
      <c r="D527" s="818">
        <v>39191</v>
      </c>
      <c r="E527" s="819">
        <v>1342120</v>
      </c>
      <c r="F527" s="815" t="s">
        <v>1180</v>
      </c>
      <c r="G527" s="815" t="s">
        <v>506</v>
      </c>
      <c r="H527" s="817" t="s">
        <v>500</v>
      </c>
      <c r="I527" s="817"/>
      <c r="J527" s="817" t="s">
        <v>1194</v>
      </c>
      <c r="K527" s="816" t="s">
        <v>502</v>
      </c>
    </row>
    <row r="528" spans="1:11">
      <c r="A528" s="815" t="s">
        <v>1179</v>
      </c>
      <c r="B528" s="815" t="s">
        <v>806</v>
      </c>
      <c r="C528" s="816">
        <v>10592</v>
      </c>
      <c r="D528" s="818">
        <v>39294</v>
      </c>
      <c r="E528" s="819">
        <v>341040</v>
      </c>
      <c r="F528" s="815" t="s">
        <v>1180</v>
      </c>
      <c r="G528" s="815" t="s">
        <v>506</v>
      </c>
      <c r="H528" s="817" t="s">
        <v>500</v>
      </c>
      <c r="I528" s="817"/>
      <c r="J528" s="817" t="s">
        <v>1195</v>
      </c>
      <c r="K528" s="816" t="s">
        <v>502</v>
      </c>
    </row>
    <row r="529" spans="1:11">
      <c r="A529" s="815" t="s">
        <v>1179</v>
      </c>
      <c r="B529" s="815" t="s">
        <v>1009</v>
      </c>
      <c r="C529" s="816">
        <v>10833</v>
      </c>
      <c r="D529" s="818">
        <v>37314</v>
      </c>
      <c r="E529" s="819">
        <v>371200</v>
      </c>
      <c r="F529" s="815" t="s">
        <v>1180</v>
      </c>
      <c r="G529" s="815" t="s">
        <v>506</v>
      </c>
      <c r="H529" s="817" t="s">
        <v>500</v>
      </c>
      <c r="I529" s="817"/>
      <c r="J529" s="817" t="s">
        <v>1196</v>
      </c>
      <c r="K529" s="816" t="s">
        <v>502</v>
      </c>
    </row>
    <row r="530" spans="1:11">
      <c r="A530" s="815" t="s">
        <v>1179</v>
      </c>
      <c r="B530" s="815" t="s">
        <v>1009</v>
      </c>
      <c r="C530" s="816">
        <v>10834</v>
      </c>
      <c r="D530" s="818">
        <v>37314</v>
      </c>
      <c r="E530" s="819">
        <v>371200</v>
      </c>
      <c r="F530" s="815" t="s">
        <v>1180</v>
      </c>
      <c r="G530" s="815" t="s">
        <v>506</v>
      </c>
      <c r="H530" s="817" t="s">
        <v>500</v>
      </c>
      <c r="I530" s="817"/>
      <c r="J530" s="817" t="s">
        <v>1197</v>
      </c>
      <c r="K530" s="816" t="s">
        <v>502</v>
      </c>
    </row>
    <row r="531" spans="1:11">
      <c r="A531" s="815" t="s">
        <v>1179</v>
      </c>
      <c r="B531" s="815" t="s">
        <v>657</v>
      </c>
      <c r="C531" s="816">
        <v>1205982</v>
      </c>
      <c r="D531" s="818">
        <v>37026</v>
      </c>
      <c r="E531" s="819">
        <v>215344</v>
      </c>
      <c r="F531" s="815" t="s">
        <v>1180</v>
      </c>
      <c r="G531" s="815" t="s">
        <v>506</v>
      </c>
      <c r="H531" s="817" t="s">
        <v>500</v>
      </c>
      <c r="I531" s="817"/>
      <c r="J531" s="817" t="s">
        <v>1198</v>
      </c>
      <c r="K531" s="816" t="s">
        <v>502</v>
      </c>
    </row>
    <row r="532" spans="1:11">
      <c r="A532" s="815" t="s">
        <v>1179</v>
      </c>
      <c r="B532" s="815" t="s">
        <v>707</v>
      </c>
      <c r="C532" s="816">
        <v>1206025</v>
      </c>
      <c r="D532" s="818">
        <v>37026</v>
      </c>
      <c r="E532" s="819">
        <v>501924</v>
      </c>
      <c r="F532" s="815" t="s">
        <v>1180</v>
      </c>
      <c r="G532" s="815" t="s">
        <v>506</v>
      </c>
      <c r="H532" s="817" t="s">
        <v>500</v>
      </c>
      <c r="I532" s="817"/>
      <c r="J532" s="817" t="s">
        <v>1199</v>
      </c>
      <c r="K532" s="816" t="s">
        <v>502</v>
      </c>
    </row>
    <row r="533" spans="1:11">
      <c r="A533" s="815" t="s">
        <v>1179</v>
      </c>
      <c r="B533" s="815" t="s">
        <v>1124</v>
      </c>
      <c r="C533" s="816">
        <v>1206026</v>
      </c>
      <c r="D533" s="818">
        <v>37026</v>
      </c>
      <c r="E533" s="819">
        <v>501924</v>
      </c>
      <c r="F533" s="815" t="s">
        <v>1180</v>
      </c>
      <c r="G533" s="815" t="s">
        <v>506</v>
      </c>
      <c r="H533" s="817" t="s">
        <v>500</v>
      </c>
      <c r="I533" s="817"/>
      <c r="J533" s="817" t="s">
        <v>1200</v>
      </c>
      <c r="K533" s="816" t="s">
        <v>502</v>
      </c>
    </row>
    <row r="534" spans="1:11">
      <c r="A534" s="815" t="s">
        <v>1179</v>
      </c>
      <c r="B534" s="815" t="s">
        <v>657</v>
      </c>
      <c r="C534" s="816">
        <v>1206027</v>
      </c>
      <c r="D534" s="818">
        <v>37026</v>
      </c>
      <c r="E534" s="819">
        <v>212069</v>
      </c>
      <c r="F534" s="815" t="s">
        <v>1180</v>
      </c>
      <c r="G534" s="815" t="s">
        <v>506</v>
      </c>
      <c r="H534" s="817" t="s">
        <v>500</v>
      </c>
      <c r="I534" s="817"/>
      <c r="J534" s="817" t="s">
        <v>1201</v>
      </c>
      <c r="K534" s="816" t="s">
        <v>502</v>
      </c>
    </row>
    <row r="535" spans="1:11">
      <c r="A535" s="815" t="s">
        <v>1179</v>
      </c>
      <c r="B535" s="815" t="s">
        <v>771</v>
      </c>
      <c r="C535" s="816">
        <v>1206028</v>
      </c>
      <c r="D535" s="818">
        <v>37026</v>
      </c>
      <c r="E535" s="819">
        <v>212069</v>
      </c>
      <c r="F535" s="815" t="s">
        <v>1180</v>
      </c>
      <c r="G535" s="815" t="s">
        <v>506</v>
      </c>
      <c r="H535" s="817" t="s">
        <v>500</v>
      </c>
      <c r="I535" s="817"/>
      <c r="J535" s="817" t="s">
        <v>1202</v>
      </c>
      <c r="K535" s="816" t="s">
        <v>502</v>
      </c>
    </row>
    <row r="536" spans="1:11">
      <c r="A536" s="815" t="s">
        <v>1179</v>
      </c>
      <c r="B536" s="815" t="s">
        <v>707</v>
      </c>
      <c r="C536" s="816">
        <v>1206029</v>
      </c>
      <c r="D536" s="818">
        <v>37026</v>
      </c>
      <c r="E536" s="819">
        <v>212069</v>
      </c>
      <c r="F536" s="815" t="s">
        <v>1180</v>
      </c>
      <c r="G536" s="815" t="s">
        <v>506</v>
      </c>
      <c r="H536" s="817" t="s">
        <v>500</v>
      </c>
      <c r="I536" s="817"/>
      <c r="J536" s="817" t="s">
        <v>1203</v>
      </c>
      <c r="K536" s="816" t="s">
        <v>502</v>
      </c>
    </row>
    <row r="537" spans="1:11">
      <c r="A537" s="815" t="s">
        <v>1179</v>
      </c>
      <c r="B537" s="815" t="s">
        <v>806</v>
      </c>
      <c r="C537" s="816">
        <v>1206030</v>
      </c>
      <c r="D537" s="818">
        <v>37026</v>
      </c>
      <c r="E537" s="819">
        <v>212069</v>
      </c>
      <c r="F537" s="815" t="s">
        <v>1180</v>
      </c>
      <c r="G537" s="815" t="s">
        <v>506</v>
      </c>
      <c r="H537" s="817" t="s">
        <v>500</v>
      </c>
      <c r="I537" s="817"/>
      <c r="J537" s="817" t="s">
        <v>1204</v>
      </c>
      <c r="K537" s="816" t="s">
        <v>502</v>
      </c>
    </row>
    <row r="538" spans="1:11">
      <c r="A538" s="815" t="s">
        <v>1179</v>
      </c>
      <c r="B538" s="815" t="s">
        <v>641</v>
      </c>
      <c r="C538" s="816">
        <v>1206031</v>
      </c>
      <c r="D538" s="818">
        <v>37026</v>
      </c>
      <c r="E538" s="819">
        <v>212069</v>
      </c>
      <c r="F538" s="815" t="s">
        <v>1180</v>
      </c>
      <c r="G538" s="815" t="s">
        <v>506</v>
      </c>
      <c r="H538" s="817" t="s">
        <v>500</v>
      </c>
      <c r="I538" s="817"/>
      <c r="J538" s="817" t="s">
        <v>1205</v>
      </c>
      <c r="K538" s="816" t="s">
        <v>502</v>
      </c>
    </row>
    <row r="539" spans="1:11">
      <c r="A539" s="815" t="s">
        <v>1179</v>
      </c>
      <c r="B539" s="815" t="s">
        <v>712</v>
      </c>
      <c r="C539" s="816">
        <v>1206032</v>
      </c>
      <c r="D539" s="818">
        <v>37026</v>
      </c>
      <c r="E539" s="819">
        <v>212069</v>
      </c>
      <c r="F539" s="815" t="s">
        <v>1180</v>
      </c>
      <c r="G539" s="815" t="s">
        <v>506</v>
      </c>
      <c r="H539" s="817" t="s">
        <v>500</v>
      </c>
      <c r="I539" s="817"/>
      <c r="J539" s="817" t="s">
        <v>1206</v>
      </c>
      <c r="K539" s="816" t="s">
        <v>502</v>
      </c>
    </row>
    <row r="540" spans="1:11">
      <c r="A540" s="815" t="s">
        <v>1179</v>
      </c>
      <c r="B540" s="815" t="s">
        <v>728</v>
      </c>
      <c r="C540" s="816">
        <v>1206033</v>
      </c>
      <c r="D540" s="818">
        <v>37026</v>
      </c>
      <c r="E540" s="819">
        <v>212069</v>
      </c>
      <c r="F540" s="815" t="s">
        <v>1180</v>
      </c>
      <c r="G540" s="815" t="s">
        <v>506</v>
      </c>
      <c r="H540" s="817" t="s">
        <v>500</v>
      </c>
      <c r="I540" s="817"/>
      <c r="J540" s="817" t="s">
        <v>1207</v>
      </c>
      <c r="K540" s="816" t="s">
        <v>502</v>
      </c>
    </row>
    <row r="541" spans="1:11">
      <c r="A541" s="815" t="s">
        <v>1179</v>
      </c>
      <c r="B541" s="815" t="s">
        <v>676</v>
      </c>
      <c r="C541" s="816">
        <v>1206034</v>
      </c>
      <c r="D541" s="818">
        <v>37026</v>
      </c>
      <c r="E541" s="819">
        <v>212069</v>
      </c>
      <c r="F541" s="815" t="s">
        <v>1180</v>
      </c>
      <c r="G541" s="815" t="s">
        <v>506</v>
      </c>
      <c r="H541" s="817" t="s">
        <v>500</v>
      </c>
      <c r="I541" s="817"/>
      <c r="J541" s="817" t="s">
        <v>1208</v>
      </c>
      <c r="K541" s="816" t="s">
        <v>502</v>
      </c>
    </row>
    <row r="542" spans="1:11">
      <c r="A542" s="815" t="s">
        <v>1179</v>
      </c>
      <c r="B542" s="815" t="s">
        <v>704</v>
      </c>
      <c r="C542" s="816">
        <v>1206035</v>
      </c>
      <c r="D542" s="818">
        <v>37026</v>
      </c>
      <c r="E542" s="819">
        <v>212069</v>
      </c>
      <c r="F542" s="815" t="s">
        <v>1180</v>
      </c>
      <c r="G542" s="815" t="s">
        <v>506</v>
      </c>
      <c r="H542" s="817" t="s">
        <v>500</v>
      </c>
      <c r="I542" s="817"/>
      <c r="J542" s="817" t="s">
        <v>1209</v>
      </c>
      <c r="K542" s="816" t="s">
        <v>502</v>
      </c>
    </row>
    <row r="543" spans="1:11">
      <c r="A543" s="815" t="s">
        <v>1179</v>
      </c>
      <c r="B543" s="815" t="s">
        <v>816</v>
      </c>
      <c r="C543" s="816">
        <v>1206129</v>
      </c>
      <c r="D543" s="818">
        <v>37608</v>
      </c>
      <c r="E543" s="819">
        <v>303516</v>
      </c>
      <c r="F543" s="815" t="s">
        <v>1180</v>
      </c>
      <c r="G543" s="815" t="s">
        <v>506</v>
      </c>
      <c r="H543" s="817" t="s">
        <v>500</v>
      </c>
      <c r="I543" s="817"/>
      <c r="J543" s="817" t="s">
        <v>1210</v>
      </c>
      <c r="K543" s="816" t="s">
        <v>502</v>
      </c>
    </row>
    <row r="544" spans="1:11">
      <c r="A544" s="815" t="s">
        <v>1179</v>
      </c>
      <c r="B544" s="815" t="s">
        <v>749</v>
      </c>
      <c r="C544" s="816">
        <v>1206816</v>
      </c>
      <c r="D544" s="818">
        <v>39904</v>
      </c>
      <c r="E544" s="819">
        <v>406000</v>
      </c>
      <c r="F544" s="815" t="s">
        <v>1180</v>
      </c>
      <c r="G544" s="815" t="s">
        <v>506</v>
      </c>
      <c r="H544" s="817" t="s">
        <v>500</v>
      </c>
      <c r="I544" s="817"/>
      <c r="J544" s="817" t="s">
        <v>1211</v>
      </c>
      <c r="K544" s="816" t="s">
        <v>502</v>
      </c>
    </row>
    <row r="545" spans="1:11">
      <c r="A545" s="815" t="s">
        <v>1179</v>
      </c>
      <c r="B545" s="815" t="s">
        <v>541</v>
      </c>
      <c r="C545" s="816">
        <v>1207171</v>
      </c>
      <c r="D545" s="818">
        <v>40658</v>
      </c>
      <c r="E545" s="819">
        <v>345462</v>
      </c>
      <c r="F545" s="815" t="s">
        <v>1180</v>
      </c>
      <c r="G545" s="815" t="s">
        <v>506</v>
      </c>
      <c r="H545" s="817" t="s">
        <v>500</v>
      </c>
      <c r="I545" s="817"/>
      <c r="J545" s="817" t="s">
        <v>1212</v>
      </c>
      <c r="K545" s="816" t="s">
        <v>502</v>
      </c>
    </row>
    <row r="546" spans="1:11">
      <c r="A546" s="815" t="s">
        <v>1179</v>
      </c>
      <c r="B546" s="815" t="s">
        <v>800</v>
      </c>
      <c r="C546" s="816">
        <v>1207172</v>
      </c>
      <c r="D546" s="818">
        <v>40658</v>
      </c>
      <c r="E546" s="819">
        <v>345462</v>
      </c>
      <c r="F546" s="815" t="s">
        <v>1180</v>
      </c>
      <c r="G546" s="815" t="s">
        <v>506</v>
      </c>
      <c r="H546" s="817" t="s">
        <v>500</v>
      </c>
      <c r="I546" s="817"/>
      <c r="J546" s="817" t="s">
        <v>1213</v>
      </c>
      <c r="K546" s="816" t="s">
        <v>502</v>
      </c>
    </row>
    <row r="547" spans="1:11">
      <c r="A547" s="815" t="s">
        <v>1179</v>
      </c>
      <c r="B547" s="815" t="s">
        <v>1214</v>
      </c>
      <c r="C547" s="816">
        <v>1207173</v>
      </c>
      <c r="D547" s="818">
        <v>40658</v>
      </c>
      <c r="E547" s="819">
        <v>345462</v>
      </c>
      <c r="F547" s="815" t="s">
        <v>1180</v>
      </c>
      <c r="G547" s="815" t="s">
        <v>506</v>
      </c>
      <c r="H547" s="817" t="s">
        <v>500</v>
      </c>
      <c r="I547" s="817"/>
      <c r="J547" s="817" t="s">
        <v>1215</v>
      </c>
      <c r="K547" s="816" t="s">
        <v>502</v>
      </c>
    </row>
    <row r="548" spans="1:11">
      <c r="A548" s="815" t="s">
        <v>1179</v>
      </c>
      <c r="B548" s="815" t="s">
        <v>761</v>
      </c>
      <c r="C548" s="816">
        <v>1207174</v>
      </c>
      <c r="D548" s="818">
        <v>40658</v>
      </c>
      <c r="E548" s="819">
        <v>345462</v>
      </c>
      <c r="F548" s="815" t="s">
        <v>1180</v>
      </c>
      <c r="G548" s="815" t="s">
        <v>506</v>
      </c>
      <c r="H548" s="817" t="s">
        <v>500</v>
      </c>
      <c r="I548" s="817"/>
      <c r="J548" s="817" t="s">
        <v>1216</v>
      </c>
      <c r="K548" s="816" t="s">
        <v>502</v>
      </c>
    </row>
    <row r="549" spans="1:11">
      <c r="A549" s="815" t="s">
        <v>1179</v>
      </c>
      <c r="B549" s="815" t="s">
        <v>657</v>
      </c>
      <c r="C549" s="816">
        <v>1207176</v>
      </c>
      <c r="D549" s="818">
        <v>40658</v>
      </c>
      <c r="E549" s="819">
        <v>345462</v>
      </c>
      <c r="F549" s="815" t="s">
        <v>1180</v>
      </c>
      <c r="G549" s="815" t="s">
        <v>506</v>
      </c>
      <c r="H549" s="817" t="s">
        <v>500</v>
      </c>
      <c r="I549" s="817"/>
      <c r="J549" s="817" t="s">
        <v>1217</v>
      </c>
      <c r="K549" s="816" t="s">
        <v>502</v>
      </c>
    </row>
    <row r="550" spans="1:11">
      <c r="A550" s="815" t="s">
        <v>1179</v>
      </c>
      <c r="B550" s="815" t="s">
        <v>552</v>
      </c>
      <c r="C550" s="816">
        <v>1207177</v>
      </c>
      <c r="D550" s="818">
        <v>40658</v>
      </c>
      <c r="E550" s="819">
        <v>345462</v>
      </c>
      <c r="F550" s="815" t="s">
        <v>1180</v>
      </c>
      <c r="G550" s="815" t="s">
        <v>506</v>
      </c>
      <c r="H550" s="817" t="s">
        <v>500</v>
      </c>
      <c r="I550" s="817"/>
      <c r="J550" s="817" t="s">
        <v>1218</v>
      </c>
      <c r="K550" s="816" t="s">
        <v>502</v>
      </c>
    </row>
    <row r="551" spans="1:11">
      <c r="A551" s="815" t="s">
        <v>1179</v>
      </c>
      <c r="B551" s="815" t="s">
        <v>554</v>
      </c>
      <c r="C551" s="816">
        <v>1207194</v>
      </c>
      <c r="D551" s="818">
        <v>40658</v>
      </c>
      <c r="E551" s="819">
        <v>230260</v>
      </c>
      <c r="F551" s="815" t="s">
        <v>1180</v>
      </c>
      <c r="G551" s="815" t="s">
        <v>506</v>
      </c>
      <c r="H551" s="817" t="s">
        <v>500</v>
      </c>
      <c r="I551" s="817"/>
      <c r="J551" s="817" t="s">
        <v>1219</v>
      </c>
      <c r="K551" s="816" t="s">
        <v>502</v>
      </c>
    </row>
    <row r="552" spans="1:11">
      <c r="A552" s="815" t="s">
        <v>1179</v>
      </c>
      <c r="B552" s="815" t="s">
        <v>813</v>
      </c>
      <c r="C552" s="816">
        <v>1207360</v>
      </c>
      <c r="D552" s="818">
        <v>39904</v>
      </c>
      <c r="E552" s="819">
        <v>197200</v>
      </c>
      <c r="F552" s="815" t="s">
        <v>1180</v>
      </c>
      <c r="G552" s="815" t="s">
        <v>506</v>
      </c>
      <c r="H552" s="817" t="s">
        <v>500</v>
      </c>
      <c r="I552" s="817"/>
      <c r="J552" s="817" t="s">
        <v>1220</v>
      </c>
      <c r="K552" s="816" t="s">
        <v>502</v>
      </c>
    </row>
    <row r="553" spans="1:11">
      <c r="A553" s="815" t="s">
        <v>1179</v>
      </c>
      <c r="B553" s="815" t="s">
        <v>667</v>
      </c>
      <c r="C553" s="816">
        <v>1207361</v>
      </c>
      <c r="D553" s="818">
        <v>39904</v>
      </c>
      <c r="E553" s="819">
        <v>197200</v>
      </c>
      <c r="F553" s="815" t="s">
        <v>1180</v>
      </c>
      <c r="G553" s="815" t="s">
        <v>506</v>
      </c>
      <c r="H553" s="817" t="s">
        <v>500</v>
      </c>
      <c r="I553" s="817"/>
      <c r="J553" s="817" t="s">
        <v>1221</v>
      </c>
      <c r="K553" s="816" t="s">
        <v>502</v>
      </c>
    </row>
    <row r="554" spans="1:11">
      <c r="A554" s="815" t="s">
        <v>1179</v>
      </c>
      <c r="B554" s="815" t="s">
        <v>683</v>
      </c>
      <c r="C554" s="816">
        <v>1207362</v>
      </c>
      <c r="D554" s="818">
        <v>39904</v>
      </c>
      <c r="E554" s="819">
        <v>197200</v>
      </c>
      <c r="F554" s="815" t="s">
        <v>1180</v>
      </c>
      <c r="G554" s="815" t="s">
        <v>506</v>
      </c>
      <c r="H554" s="817" t="s">
        <v>500</v>
      </c>
      <c r="I554" s="817"/>
      <c r="J554" s="817" t="s">
        <v>1222</v>
      </c>
      <c r="K554" s="816" t="s">
        <v>502</v>
      </c>
    </row>
    <row r="555" spans="1:11">
      <c r="A555" s="815" t="s">
        <v>1179</v>
      </c>
      <c r="B555" s="815" t="s">
        <v>676</v>
      </c>
      <c r="C555" s="816">
        <v>1207363</v>
      </c>
      <c r="D555" s="818">
        <v>39904</v>
      </c>
      <c r="E555" s="819">
        <v>197200</v>
      </c>
      <c r="F555" s="815" t="s">
        <v>1180</v>
      </c>
      <c r="G555" s="815" t="s">
        <v>506</v>
      </c>
      <c r="H555" s="817" t="s">
        <v>500</v>
      </c>
      <c r="I555" s="817"/>
      <c r="J555" s="817" t="s">
        <v>1223</v>
      </c>
      <c r="K555" s="816" t="s">
        <v>502</v>
      </c>
    </row>
    <row r="556" spans="1:11">
      <c r="A556" s="815" t="s">
        <v>1179</v>
      </c>
      <c r="B556" s="815" t="s">
        <v>695</v>
      </c>
      <c r="C556" s="816">
        <v>1207364</v>
      </c>
      <c r="D556" s="818">
        <v>39904</v>
      </c>
      <c r="E556" s="819">
        <v>197200</v>
      </c>
      <c r="F556" s="815" t="s">
        <v>1180</v>
      </c>
      <c r="G556" s="815" t="s">
        <v>506</v>
      </c>
      <c r="H556" s="817" t="s">
        <v>500</v>
      </c>
      <c r="I556" s="817"/>
      <c r="J556" s="817" t="s">
        <v>1224</v>
      </c>
      <c r="K556" s="816" t="s">
        <v>502</v>
      </c>
    </row>
    <row r="557" spans="1:11">
      <c r="A557" s="815" t="s">
        <v>1179</v>
      </c>
      <c r="B557" s="815" t="s">
        <v>1065</v>
      </c>
      <c r="C557" s="816">
        <v>1207365</v>
      </c>
      <c r="D557" s="818">
        <v>39904</v>
      </c>
      <c r="E557" s="819">
        <v>197200</v>
      </c>
      <c r="F557" s="815" t="s">
        <v>1180</v>
      </c>
      <c r="G557" s="815" t="s">
        <v>506</v>
      </c>
      <c r="H557" s="817" t="s">
        <v>500</v>
      </c>
      <c r="I557" s="817"/>
      <c r="J557" s="817" t="s">
        <v>1225</v>
      </c>
      <c r="K557" s="816" t="s">
        <v>502</v>
      </c>
    </row>
    <row r="558" spans="1:11">
      <c r="A558" s="815" t="s">
        <v>1179</v>
      </c>
      <c r="B558" s="815" t="s">
        <v>693</v>
      </c>
      <c r="C558" s="816">
        <v>1207366</v>
      </c>
      <c r="D558" s="818">
        <v>39904</v>
      </c>
      <c r="E558" s="819">
        <v>197200</v>
      </c>
      <c r="F558" s="815" t="s">
        <v>1180</v>
      </c>
      <c r="G558" s="815" t="s">
        <v>506</v>
      </c>
      <c r="H558" s="817" t="s">
        <v>500</v>
      </c>
      <c r="I558" s="817"/>
      <c r="J558" s="817" t="s">
        <v>1226</v>
      </c>
      <c r="K558" s="816" t="s">
        <v>502</v>
      </c>
    </row>
    <row r="559" spans="1:11">
      <c r="A559" s="815" t="s">
        <v>1179</v>
      </c>
      <c r="B559" s="815" t="s">
        <v>676</v>
      </c>
      <c r="C559" s="816">
        <v>1207367</v>
      </c>
      <c r="D559" s="818">
        <v>39904</v>
      </c>
      <c r="E559" s="819">
        <v>197200</v>
      </c>
      <c r="F559" s="815" t="s">
        <v>1180</v>
      </c>
      <c r="G559" s="815" t="s">
        <v>506</v>
      </c>
      <c r="H559" s="817" t="s">
        <v>500</v>
      </c>
      <c r="I559" s="817"/>
      <c r="J559" s="817" t="s">
        <v>1227</v>
      </c>
      <c r="K559" s="816" t="s">
        <v>502</v>
      </c>
    </row>
    <row r="560" spans="1:11">
      <c r="A560" s="815" t="s">
        <v>1179</v>
      </c>
      <c r="B560" s="815" t="s">
        <v>657</v>
      </c>
      <c r="C560" s="816">
        <v>1207731</v>
      </c>
      <c r="D560" s="818">
        <v>40658</v>
      </c>
      <c r="E560" s="819">
        <v>345462</v>
      </c>
      <c r="F560" s="815" t="s">
        <v>1180</v>
      </c>
      <c r="G560" s="815" t="s">
        <v>506</v>
      </c>
      <c r="H560" s="817" t="s">
        <v>500</v>
      </c>
      <c r="I560" s="817"/>
      <c r="J560" s="817" t="s">
        <v>1228</v>
      </c>
      <c r="K560" s="816" t="s">
        <v>502</v>
      </c>
    </row>
    <row r="561" spans="1:11">
      <c r="A561" s="815" t="s">
        <v>1179</v>
      </c>
      <c r="B561" s="815" t="s">
        <v>657</v>
      </c>
      <c r="C561" s="816">
        <v>1208273</v>
      </c>
      <c r="D561" s="818">
        <v>38847</v>
      </c>
      <c r="E561" s="819">
        <v>352278</v>
      </c>
      <c r="F561" s="815" t="s">
        <v>1180</v>
      </c>
      <c r="G561" s="815" t="s">
        <v>506</v>
      </c>
      <c r="H561" s="817" t="s">
        <v>500</v>
      </c>
      <c r="I561" s="817"/>
      <c r="J561" s="817" t="s">
        <v>1229</v>
      </c>
      <c r="K561" s="816" t="s">
        <v>502</v>
      </c>
    </row>
    <row r="562" spans="1:11">
      <c r="A562" s="815" t="s">
        <v>1179</v>
      </c>
      <c r="B562" s="815" t="s">
        <v>1230</v>
      </c>
      <c r="C562" s="816">
        <v>1208274</v>
      </c>
      <c r="D562" s="818">
        <v>38847</v>
      </c>
      <c r="E562" s="819">
        <v>352278</v>
      </c>
      <c r="F562" s="815" t="s">
        <v>1180</v>
      </c>
      <c r="G562" s="815" t="s">
        <v>506</v>
      </c>
      <c r="H562" s="817" t="s">
        <v>500</v>
      </c>
      <c r="I562" s="817"/>
      <c r="J562" s="817" t="s">
        <v>1231</v>
      </c>
      <c r="K562" s="816" t="s">
        <v>502</v>
      </c>
    </row>
    <row r="563" spans="1:11">
      <c r="A563" s="815" t="s">
        <v>1179</v>
      </c>
      <c r="B563" s="815" t="s">
        <v>1232</v>
      </c>
      <c r="C563" s="816">
        <v>1208826</v>
      </c>
      <c r="D563" s="818">
        <v>38397</v>
      </c>
      <c r="E563" s="819">
        <v>255200</v>
      </c>
      <c r="F563" s="815" t="s">
        <v>1180</v>
      </c>
      <c r="G563" s="815" t="s">
        <v>506</v>
      </c>
      <c r="H563" s="817" t="s">
        <v>500</v>
      </c>
      <c r="I563" s="817"/>
      <c r="J563" s="817" t="s">
        <v>1233</v>
      </c>
      <c r="K563" s="816" t="s">
        <v>502</v>
      </c>
    </row>
    <row r="564" spans="1:11">
      <c r="A564" s="815" t="s">
        <v>1179</v>
      </c>
      <c r="B564" s="815" t="s">
        <v>771</v>
      </c>
      <c r="C564" s="816">
        <v>1208827</v>
      </c>
      <c r="D564" s="818">
        <v>38397</v>
      </c>
      <c r="E564" s="819">
        <v>255200</v>
      </c>
      <c r="F564" s="815" t="s">
        <v>1180</v>
      </c>
      <c r="G564" s="815" t="s">
        <v>506</v>
      </c>
      <c r="H564" s="817" t="s">
        <v>500</v>
      </c>
      <c r="I564" s="817"/>
      <c r="J564" s="817" t="s">
        <v>1234</v>
      </c>
      <c r="K564" s="816" t="s">
        <v>502</v>
      </c>
    </row>
    <row r="565" spans="1:11">
      <c r="A565" s="815" t="s">
        <v>1179</v>
      </c>
      <c r="B565" s="815" t="s">
        <v>601</v>
      </c>
      <c r="C565" s="816">
        <v>1209040</v>
      </c>
      <c r="D565" s="818">
        <v>38342</v>
      </c>
      <c r="E565" s="819">
        <v>440800</v>
      </c>
      <c r="F565" s="815" t="s">
        <v>1180</v>
      </c>
      <c r="G565" s="815" t="s">
        <v>506</v>
      </c>
      <c r="H565" s="817" t="s">
        <v>500</v>
      </c>
      <c r="I565" s="817"/>
      <c r="J565" s="817" t="s">
        <v>1235</v>
      </c>
      <c r="K565" s="816" t="s">
        <v>502</v>
      </c>
    </row>
    <row r="566" spans="1:11">
      <c r="A566" s="815" t="s">
        <v>1179</v>
      </c>
      <c r="B566" s="815" t="s">
        <v>702</v>
      </c>
      <c r="C566" s="816">
        <v>1209834</v>
      </c>
      <c r="D566" s="818">
        <v>38751</v>
      </c>
      <c r="E566" s="819">
        <v>306519</v>
      </c>
      <c r="F566" s="815" t="s">
        <v>1180</v>
      </c>
      <c r="G566" s="815" t="s">
        <v>499</v>
      </c>
      <c r="H566" s="817" t="s">
        <v>500</v>
      </c>
      <c r="I566" s="817"/>
      <c r="J566" s="817" t="s">
        <v>1236</v>
      </c>
      <c r="K566" s="816" t="s">
        <v>502</v>
      </c>
    </row>
    <row r="567" spans="1:11">
      <c r="A567" s="815" t="s">
        <v>1179</v>
      </c>
      <c r="B567" s="815" t="s">
        <v>552</v>
      </c>
      <c r="C567" s="816">
        <v>21807603</v>
      </c>
      <c r="D567" s="818">
        <v>40787</v>
      </c>
      <c r="E567" s="819">
        <v>345462</v>
      </c>
      <c r="F567" s="815" t="s">
        <v>1180</v>
      </c>
      <c r="G567" s="815" t="s">
        <v>506</v>
      </c>
      <c r="H567" s="817" t="s">
        <v>500</v>
      </c>
      <c r="I567" s="817"/>
      <c r="J567" s="817" t="s">
        <v>1237</v>
      </c>
      <c r="K567" s="816" t="s">
        <v>502</v>
      </c>
    </row>
    <row r="568" spans="1:11">
      <c r="A568" s="815" t="s">
        <v>1179</v>
      </c>
      <c r="B568" s="815" t="s">
        <v>601</v>
      </c>
      <c r="C568" s="816">
        <v>21807607</v>
      </c>
      <c r="D568" s="818">
        <v>40787</v>
      </c>
      <c r="E568" s="819">
        <v>345462</v>
      </c>
      <c r="F568" s="815" t="s">
        <v>1180</v>
      </c>
      <c r="G568" s="815" t="s">
        <v>506</v>
      </c>
      <c r="H568" s="817" t="s">
        <v>500</v>
      </c>
      <c r="I568" s="817"/>
      <c r="J568" s="817" t="s">
        <v>1238</v>
      </c>
      <c r="K568" s="816" t="s">
        <v>502</v>
      </c>
    </row>
    <row r="569" spans="1:11">
      <c r="A569" s="815" t="s">
        <v>1179</v>
      </c>
      <c r="B569" s="815" t="s">
        <v>657</v>
      </c>
      <c r="C569" s="816">
        <v>21807613</v>
      </c>
      <c r="D569" s="818">
        <v>40787</v>
      </c>
      <c r="E569" s="819">
        <v>345462</v>
      </c>
      <c r="F569" s="815" t="s">
        <v>1180</v>
      </c>
      <c r="G569" s="815" t="s">
        <v>506</v>
      </c>
      <c r="H569" s="817" t="s">
        <v>500</v>
      </c>
      <c r="I569" s="817"/>
      <c r="J569" s="817" t="s">
        <v>1239</v>
      </c>
      <c r="K569" s="816" t="s">
        <v>502</v>
      </c>
    </row>
    <row r="570" spans="1:11">
      <c r="A570" s="815" t="s">
        <v>1179</v>
      </c>
      <c r="B570" s="815" t="s">
        <v>707</v>
      </c>
      <c r="C570" s="816">
        <v>120736112</v>
      </c>
      <c r="D570" s="818">
        <v>39904</v>
      </c>
      <c r="E570" s="819">
        <v>197200</v>
      </c>
      <c r="F570" s="815" t="s">
        <v>1180</v>
      </c>
      <c r="G570" s="815" t="s">
        <v>506</v>
      </c>
      <c r="H570" s="817" t="s">
        <v>500</v>
      </c>
      <c r="I570" s="817"/>
      <c r="J570" s="817" t="s">
        <v>1240</v>
      </c>
      <c r="K570" s="816" t="s">
        <v>502</v>
      </c>
    </row>
    <row r="571" spans="1:11">
      <c r="A571" s="815" t="s">
        <v>1179</v>
      </c>
      <c r="B571" s="815" t="s">
        <v>773</v>
      </c>
      <c r="C571" s="816">
        <v>120736709</v>
      </c>
      <c r="D571" s="818">
        <v>41625</v>
      </c>
      <c r="E571" s="819">
        <v>345462</v>
      </c>
      <c r="F571" s="815" t="s">
        <v>1180</v>
      </c>
      <c r="G571" s="815" t="s">
        <v>506</v>
      </c>
      <c r="H571" s="817" t="s">
        <v>500</v>
      </c>
      <c r="I571" s="817"/>
      <c r="J571" s="817" t="s">
        <v>1241</v>
      </c>
      <c r="K571" s="816" t="s">
        <v>502</v>
      </c>
    </row>
    <row r="572" spans="1:11">
      <c r="A572" s="815" t="s">
        <v>1179</v>
      </c>
      <c r="B572" s="815" t="s">
        <v>1242</v>
      </c>
      <c r="C572" s="816">
        <v>120736710</v>
      </c>
      <c r="D572" s="818">
        <v>41625</v>
      </c>
      <c r="E572" s="819">
        <v>230260</v>
      </c>
      <c r="F572" s="815" t="s">
        <v>1180</v>
      </c>
      <c r="G572" s="815" t="s">
        <v>506</v>
      </c>
      <c r="H572" s="817" t="s">
        <v>500</v>
      </c>
      <c r="I572" s="817"/>
      <c r="J572" s="817" t="s">
        <v>1243</v>
      </c>
      <c r="K572" s="816" t="s">
        <v>502</v>
      </c>
    </row>
    <row r="573" spans="1:11">
      <c r="A573" s="815" t="s">
        <v>1179</v>
      </c>
      <c r="B573" s="815" t="s">
        <v>641</v>
      </c>
      <c r="C573" s="816">
        <v>120736971</v>
      </c>
      <c r="D573" s="818">
        <v>41778</v>
      </c>
      <c r="E573" s="819">
        <v>475600</v>
      </c>
      <c r="F573" s="815" t="s">
        <v>1180</v>
      </c>
      <c r="G573" s="815" t="s">
        <v>506</v>
      </c>
      <c r="H573" s="817" t="s">
        <v>500</v>
      </c>
      <c r="I573" s="817"/>
      <c r="J573" s="817" t="s">
        <v>1244</v>
      </c>
      <c r="K573" s="816" t="s">
        <v>502</v>
      </c>
    </row>
    <row r="574" spans="1:11">
      <c r="A574" s="815" t="s">
        <v>1179</v>
      </c>
      <c r="B574" s="815" t="s">
        <v>721</v>
      </c>
      <c r="C574" s="816">
        <v>120736972</v>
      </c>
      <c r="D574" s="818">
        <v>41778</v>
      </c>
      <c r="E574" s="819">
        <v>475600</v>
      </c>
      <c r="F574" s="815" t="s">
        <v>1180</v>
      </c>
      <c r="G574" s="815" t="s">
        <v>506</v>
      </c>
      <c r="H574" s="817" t="s">
        <v>529</v>
      </c>
      <c r="I574" s="817"/>
      <c r="J574" s="817" t="s">
        <v>1245</v>
      </c>
      <c r="K574" s="816" t="s">
        <v>502</v>
      </c>
    </row>
    <row r="575" spans="1:11">
      <c r="A575" s="815" t="s">
        <v>1179</v>
      </c>
      <c r="B575" s="815" t="s">
        <v>728</v>
      </c>
      <c r="C575" s="816">
        <v>120736973</v>
      </c>
      <c r="D575" s="818">
        <v>41778</v>
      </c>
      <c r="E575" s="819">
        <v>475600</v>
      </c>
      <c r="F575" s="815" t="s">
        <v>1180</v>
      </c>
      <c r="G575" s="815" t="s">
        <v>506</v>
      </c>
      <c r="H575" s="817" t="s">
        <v>529</v>
      </c>
      <c r="I575" s="817"/>
      <c r="J575" s="817" t="s">
        <v>1246</v>
      </c>
      <c r="K575" s="816" t="s">
        <v>502</v>
      </c>
    </row>
    <row r="576" spans="1:11">
      <c r="A576" s="815" t="s">
        <v>1179</v>
      </c>
      <c r="B576" s="815" t="s">
        <v>641</v>
      </c>
      <c r="C576" s="816">
        <v>120736974</v>
      </c>
      <c r="D576" s="818">
        <v>41778</v>
      </c>
      <c r="E576" s="819">
        <v>475600</v>
      </c>
      <c r="F576" s="815" t="s">
        <v>1180</v>
      </c>
      <c r="G576" s="815" t="s">
        <v>506</v>
      </c>
      <c r="H576" s="817" t="s">
        <v>529</v>
      </c>
      <c r="I576" s="817"/>
      <c r="J576" s="817" t="s">
        <v>1247</v>
      </c>
      <c r="K576" s="816" t="s">
        <v>502</v>
      </c>
    </row>
    <row r="577" spans="1:11">
      <c r="A577" s="815" t="s">
        <v>1179</v>
      </c>
      <c r="B577" s="815" t="s">
        <v>704</v>
      </c>
      <c r="C577" s="816">
        <v>120736975</v>
      </c>
      <c r="D577" s="818">
        <v>41778</v>
      </c>
      <c r="E577" s="819">
        <v>475600</v>
      </c>
      <c r="F577" s="815" t="s">
        <v>1180</v>
      </c>
      <c r="G577" s="815" t="s">
        <v>506</v>
      </c>
      <c r="H577" s="817" t="s">
        <v>529</v>
      </c>
      <c r="I577" s="817"/>
      <c r="J577" s="817" t="s">
        <v>1248</v>
      </c>
      <c r="K577" s="816" t="s">
        <v>502</v>
      </c>
    </row>
    <row r="578" spans="1:11">
      <c r="A578" s="815" t="s">
        <v>1179</v>
      </c>
      <c r="B578" s="815" t="s">
        <v>709</v>
      </c>
      <c r="C578" s="816">
        <v>120736976</v>
      </c>
      <c r="D578" s="818">
        <v>41778</v>
      </c>
      <c r="E578" s="819">
        <v>475600</v>
      </c>
      <c r="F578" s="815" t="s">
        <v>1180</v>
      </c>
      <c r="G578" s="815" t="s">
        <v>506</v>
      </c>
      <c r="H578" s="817" t="s">
        <v>529</v>
      </c>
      <c r="I578" s="817"/>
      <c r="J578" s="817" t="s">
        <v>1249</v>
      </c>
      <c r="K578" s="816" t="s">
        <v>502</v>
      </c>
    </row>
    <row r="579" spans="1:11">
      <c r="A579" s="815" t="s">
        <v>1179</v>
      </c>
      <c r="B579" s="815" t="s">
        <v>728</v>
      </c>
      <c r="C579" s="816">
        <v>120736977</v>
      </c>
      <c r="D579" s="818">
        <v>41778</v>
      </c>
      <c r="E579" s="819">
        <v>475600</v>
      </c>
      <c r="F579" s="815" t="s">
        <v>1180</v>
      </c>
      <c r="G579" s="815" t="s">
        <v>506</v>
      </c>
      <c r="H579" s="817" t="s">
        <v>500</v>
      </c>
      <c r="I579" s="817"/>
      <c r="J579" s="817" t="s">
        <v>1250</v>
      </c>
      <c r="K579" s="816" t="s">
        <v>502</v>
      </c>
    </row>
    <row r="580" spans="1:11">
      <c r="A580" s="815" t="s">
        <v>1179</v>
      </c>
      <c r="B580" s="815" t="s">
        <v>723</v>
      </c>
      <c r="C580" s="816">
        <v>120736978</v>
      </c>
      <c r="D580" s="818">
        <v>41778</v>
      </c>
      <c r="E580" s="819">
        <v>475600</v>
      </c>
      <c r="F580" s="815" t="s">
        <v>1180</v>
      </c>
      <c r="G580" s="815" t="s">
        <v>506</v>
      </c>
      <c r="H580" s="817" t="s">
        <v>529</v>
      </c>
      <c r="I580" s="817"/>
      <c r="J580" s="817" t="s">
        <v>1251</v>
      </c>
      <c r="K580" s="816" t="s">
        <v>502</v>
      </c>
    </row>
    <row r="581" spans="1:11">
      <c r="A581" s="815" t="s">
        <v>1179</v>
      </c>
      <c r="B581" s="815" t="s">
        <v>704</v>
      </c>
      <c r="C581" s="816">
        <v>120736979</v>
      </c>
      <c r="D581" s="818">
        <v>41778</v>
      </c>
      <c r="E581" s="819">
        <v>475600</v>
      </c>
      <c r="F581" s="815" t="s">
        <v>1180</v>
      </c>
      <c r="G581" s="815" t="s">
        <v>506</v>
      </c>
      <c r="H581" s="817" t="s">
        <v>500</v>
      </c>
      <c r="I581" s="817"/>
      <c r="J581" s="817" t="s">
        <v>1252</v>
      </c>
      <c r="K581" s="816" t="s">
        <v>502</v>
      </c>
    </row>
    <row r="582" spans="1:11">
      <c r="A582" s="815" t="s">
        <v>1179</v>
      </c>
      <c r="B582" s="815" t="s">
        <v>657</v>
      </c>
      <c r="C582" s="816">
        <v>120736980</v>
      </c>
      <c r="D582" s="818">
        <v>41778</v>
      </c>
      <c r="E582" s="819">
        <v>475600</v>
      </c>
      <c r="F582" s="815" t="s">
        <v>1180</v>
      </c>
      <c r="G582" s="815" t="s">
        <v>506</v>
      </c>
      <c r="H582" s="817" t="s">
        <v>500</v>
      </c>
      <c r="I582" s="817"/>
      <c r="J582" s="817" t="s">
        <v>1253</v>
      </c>
      <c r="K582" s="816" t="s">
        <v>502</v>
      </c>
    </row>
    <row r="583" spans="1:11">
      <c r="A583" s="815" t="s">
        <v>1179</v>
      </c>
      <c r="B583" s="815" t="s">
        <v>657</v>
      </c>
      <c r="C583" s="816">
        <v>120736981</v>
      </c>
      <c r="D583" s="818">
        <v>41778</v>
      </c>
      <c r="E583" s="819">
        <v>475600</v>
      </c>
      <c r="F583" s="815" t="s">
        <v>1180</v>
      </c>
      <c r="G583" s="815" t="s">
        <v>506</v>
      </c>
      <c r="H583" s="817" t="s">
        <v>500</v>
      </c>
      <c r="I583" s="817"/>
      <c r="J583" s="817" t="s">
        <v>1254</v>
      </c>
      <c r="K583" s="816" t="s">
        <v>502</v>
      </c>
    </row>
    <row r="584" spans="1:11">
      <c r="A584" s="815" t="s">
        <v>1179</v>
      </c>
      <c r="B584" s="815" t="s">
        <v>657</v>
      </c>
      <c r="C584" s="816">
        <v>120736982</v>
      </c>
      <c r="D584" s="818">
        <v>41778</v>
      </c>
      <c r="E584" s="819">
        <v>475600</v>
      </c>
      <c r="F584" s="815" t="s">
        <v>1180</v>
      </c>
      <c r="G584" s="815" t="s">
        <v>506</v>
      </c>
      <c r="H584" s="817" t="s">
        <v>500</v>
      </c>
      <c r="I584" s="817"/>
      <c r="J584" s="817" t="s">
        <v>1255</v>
      </c>
      <c r="K584" s="816" t="s">
        <v>502</v>
      </c>
    </row>
    <row r="585" spans="1:11">
      <c r="A585" s="815" t="s">
        <v>1179</v>
      </c>
      <c r="B585" s="815" t="s">
        <v>768</v>
      </c>
      <c r="C585" s="816">
        <v>120736983</v>
      </c>
      <c r="D585" s="818">
        <v>41778</v>
      </c>
      <c r="E585" s="819">
        <v>475600</v>
      </c>
      <c r="F585" s="815" t="s">
        <v>1180</v>
      </c>
      <c r="G585" s="815" t="s">
        <v>506</v>
      </c>
      <c r="H585" s="817" t="s">
        <v>500</v>
      </c>
      <c r="I585" s="817"/>
      <c r="J585" s="817" t="s">
        <v>1256</v>
      </c>
      <c r="K585" s="816" t="s">
        <v>502</v>
      </c>
    </row>
    <row r="586" spans="1:11">
      <c r="A586" s="815" t="s">
        <v>1179</v>
      </c>
      <c r="B586" s="815" t="s">
        <v>657</v>
      </c>
      <c r="C586" s="816">
        <v>120736984</v>
      </c>
      <c r="D586" s="818">
        <v>41778</v>
      </c>
      <c r="E586" s="819">
        <v>475600</v>
      </c>
      <c r="F586" s="815" t="s">
        <v>1180</v>
      </c>
      <c r="G586" s="815" t="s">
        <v>506</v>
      </c>
      <c r="H586" s="817" t="s">
        <v>529</v>
      </c>
      <c r="I586" s="817"/>
      <c r="J586" s="817" t="s">
        <v>1257</v>
      </c>
      <c r="K586" s="816" t="s">
        <v>502</v>
      </c>
    </row>
    <row r="587" spans="1:11">
      <c r="A587" s="815" t="s">
        <v>1179</v>
      </c>
      <c r="B587" s="815" t="s">
        <v>554</v>
      </c>
      <c r="C587" s="816">
        <v>120736985</v>
      </c>
      <c r="D587" s="818">
        <v>41778</v>
      </c>
      <c r="E587" s="819">
        <v>475600</v>
      </c>
      <c r="F587" s="815" t="s">
        <v>1180</v>
      </c>
      <c r="G587" s="815" t="s">
        <v>506</v>
      </c>
      <c r="H587" s="817" t="s">
        <v>500</v>
      </c>
      <c r="I587" s="817"/>
      <c r="J587" s="817" t="s">
        <v>1258</v>
      </c>
      <c r="K587" s="816" t="s">
        <v>502</v>
      </c>
    </row>
    <row r="588" spans="1:11">
      <c r="A588" s="815" t="s">
        <v>1179</v>
      </c>
      <c r="B588" s="815" t="s">
        <v>657</v>
      </c>
      <c r="C588" s="816">
        <v>120736986</v>
      </c>
      <c r="D588" s="818">
        <v>41778</v>
      </c>
      <c r="E588" s="819">
        <v>475600</v>
      </c>
      <c r="F588" s="815" t="s">
        <v>1180</v>
      </c>
      <c r="G588" s="815" t="s">
        <v>506</v>
      </c>
      <c r="H588" s="817" t="s">
        <v>529</v>
      </c>
      <c r="I588" s="817"/>
      <c r="J588" s="817" t="s">
        <v>1259</v>
      </c>
      <c r="K588" s="816" t="s">
        <v>502</v>
      </c>
    </row>
    <row r="589" spans="1:11">
      <c r="A589" s="815" t="s">
        <v>1179</v>
      </c>
      <c r="B589" s="815" t="s">
        <v>709</v>
      </c>
      <c r="C589" s="816">
        <v>120736987</v>
      </c>
      <c r="D589" s="818">
        <v>41778</v>
      </c>
      <c r="E589" s="819">
        <v>475600</v>
      </c>
      <c r="F589" s="815" t="s">
        <v>1180</v>
      </c>
      <c r="G589" s="815" t="s">
        <v>506</v>
      </c>
      <c r="H589" s="817" t="s">
        <v>500</v>
      </c>
      <c r="I589" s="817"/>
      <c r="J589" s="817" t="s">
        <v>1260</v>
      </c>
      <c r="K589" s="816" t="s">
        <v>502</v>
      </c>
    </row>
    <row r="590" spans="1:11">
      <c r="A590" s="815" t="s">
        <v>1179</v>
      </c>
      <c r="B590" s="815" t="s">
        <v>709</v>
      </c>
      <c r="C590" s="816">
        <v>120736988</v>
      </c>
      <c r="D590" s="818">
        <v>41778</v>
      </c>
      <c r="E590" s="819">
        <v>475600</v>
      </c>
      <c r="F590" s="815" t="s">
        <v>1180</v>
      </c>
      <c r="G590" s="815" t="s">
        <v>506</v>
      </c>
      <c r="H590" s="817" t="s">
        <v>500</v>
      </c>
      <c r="I590" s="817"/>
      <c r="J590" s="817" t="s">
        <v>1261</v>
      </c>
      <c r="K590" s="816" t="s">
        <v>502</v>
      </c>
    </row>
    <row r="591" spans="1:11">
      <c r="A591" s="815" t="s">
        <v>1179</v>
      </c>
      <c r="B591" s="815" t="s">
        <v>755</v>
      </c>
      <c r="C591" s="816">
        <v>120736989</v>
      </c>
      <c r="D591" s="818">
        <v>41778</v>
      </c>
      <c r="E591" s="819">
        <v>475600</v>
      </c>
      <c r="F591" s="815" t="s">
        <v>1180</v>
      </c>
      <c r="G591" s="815" t="s">
        <v>506</v>
      </c>
      <c r="H591" s="817" t="s">
        <v>529</v>
      </c>
      <c r="I591" s="817"/>
      <c r="J591" s="817" t="s">
        <v>1262</v>
      </c>
      <c r="K591" s="816" t="s">
        <v>502</v>
      </c>
    </row>
    <row r="592" spans="1:11">
      <c r="A592" s="815" t="s">
        <v>1179</v>
      </c>
      <c r="B592" s="815" t="s">
        <v>718</v>
      </c>
      <c r="C592" s="816">
        <v>120736990</v>
      </c>
      <c r="D592" s="818">
        <v>41778</v>
      </c>
      <c r="E592" s="819">
        <v>475600</v>
      </c>
      <c r="F592" s="815" t="s">
        <v>1180</v>
      </c>
      <c r="G592" s="815" t="s">
        <v>506</v>
      </c>
      <c r="H592" s="817" t="s">
        <v>529</v>
      </c>
      <c r="I592" s="817"/>
      <c r="J592" s="817" t="s">
        <v>1263</v>
      </c>
      <c r="K592" s="816" t="s">
        <v>502</v>
      </c>
    </row>
    <row r="593" spans="1:11">
      <c r="A593" s="815" t="s">
        <v>1179</v>
      </c>
      <c r="B593" s="815" t="s">
        <v>657</v>
      </c>
      <c r="C593" s="816">
        <v>120736991</v>
      </c>
      <c r="D593" s="818">
        <v>41778</v>
      </c>
      <c r="E593" s="819">
        <v>475600</v>
      </c>
      <c r="F593" s="815" t="s">
        <v>1180</v>
      </c>
      <c r="G593" s="815" t="s">
        <v>506</v>
      </c>
      <c r="H593" s="817" t="s">
        <v>500</v>
      </c>
      <c r="I593" s="817"/>
      <c r="J593" s="817" t="s">
        <v>1264</v>
      </c>
      <c r="K593" s="816" t="s">
        <v>502</v>
      </c>
    </row>
    <row r="594" spans="1:11">
      <c r="A594" s="815" t="s">
        <v>1179</v>
      </c>
      <c r="B594" s="815" t="s">
        <v>806</v>
      </c>
      <c r="C594" s="816">
        <v>120736992</v>
      </c>
      <c r="D594" s="818">
        <v>41778</v>
      </c>
      <c r="E594" s="819">
        <v>475600</v>
      </c>
      <c r="F594" s="815" t="s">
        <v>1180</v>
      </c>
      <c r="G594" s="815" t="s">
        <v>506</v>
      </c>
      <c r="H594" s="817" t="s">
        <v>529</v>
      </c>
      <c r="I594" s="817"/>
      <c r="J594" s="817" t="s">
        <v>1265</v>
      </c>
      <c r="K594" s="816" t="s">
        <v>502</v>
      </c>
    </row>
    <row r="595" spans="1:11">
      <c r="A595" s="815" t="s">
        <v>1179</v>
      </c>
      <c r="B595" s="815" t="s">
        <v>1266</v>
      </c>
      <c r="C595" s="816">
        <v>120736993</v>
      </c>
      <c r="D595" s="818">
        <v>41778</v>
      </c>
      <c r="E595" s="819">
        <v>475600</v>
      </c>
      <c r="F595" s="815" t="s">
        <v>1180</v>
      </c>
      <c r="G595" s="815" t="s">
        <v>506</v>
      </c>
      <c r="H595" s="817" t="s">
        <v>529</v>
      </c>
      <c r="I595" s="817"/>
      <c r="J595" s="817" t="s">
        <v>1267</v>
      </c>
      <c r="K595" s="816" t="s">
        <v>502</v>
      </c>
    </row>
    <row r="596" spans="1:11">
      <c r="A596" s="815" t="s">
        <v>1179</v>
      </c>
      <c r="B596" s="815" t="s">
        <v>657</v>
      </c>
      <c r="C596" s="816">
        <v>120736994</v>
      </c>
      <c r="D596" s="818">
        <v>41778</v>
      </c>
      <c r="E596" s="819">
        <v>475600</v>
      </c>
      <c r="F596" s="815" t="s">
        <v>1180</v>
      </c>
      <c r="G596" s="815" t="s">
        <v>506</v>
      </c>
      <c r="H596" s="817" t="s">
        <v>529</v>
      </c>
      <c r="I596" s="817"/>
      <c r="J596" s="817" t="s">
        <v>1268</v>
      </c>
      <c r="K596" s="816" t="s">
        <v>502</v>
      </c>
    </row>
    <row r="597" spans="1:11">
      <c r="A597" s="815" t="s">
        <v>1179</v>
      </c>
      <c r="B597" s="815" t="s">
        <v>1269</v>
      </c>
      <c r="C597" s="816">
        <v>120737812</v>
      </c>
      <c r="D597" s="818">
        <v>43082</v>
      </c>
      <c r="E597" s="819">
        <v>449056</v>
      </c>
      <c r="F597" s="815" t="s">
        <v>1180</v>
      </c>
      <c r="G597" s="815" t="s">
        <v>506</v>
      </c>
      <c r="H597" s="817" t="s">
        <v>500</v>
      </c>
      <c r="I597" s="817"/>
      <c r="J597" s="817" t="s">
        <v>1270</v>
      </c>
      <c r="K597" s="816" t="s">
        <v>502</v>
      </c>
    </row>
    <row r="598" spans="1:11">
      <c r="A598" s="815" t="s">
        <v>1179</v>
      </c>
      <c r="B598" s="815" t="s">
        <v>827</v>
      </c>
      <c r="C598" s="816">
        <v>120737813</v>
      </c>
      <c r="D598" s="818">
        <v>43082</v>
      </c>
      <c r="E598" s="819">
        <v>449056</v>
      </c>
      <c r="F598" s="815" t="s">
        <v>1180</v>
      </c>
      <c r="G598" s="815" t="s">
        <v>506</v>
      </c>
      <c r="H598" s="817" t="s">
        <v>500</v>
      </c>
      <c r="I598" s="817"/>
      <c r="J598" s="817" t="s">
        <v>1271</v>
      </c>
      <c r="K598" s="816" t="s">
        <v>502</v>
      </c>
    </row>
    <row r="599" spans="1:11">
      <c r="A599" s="815" t="s">
        <v>1179</v>
      </c>
      <c r="B599" s="815" t="s">
        <v>665</v>
      </c>
      <c r="C599" s="816">
        <v>120737814</v>
      </c>
      <c r="D599" s="818">
        <v>43082</v>
      </c>
      <c r="E599" s="819">
        <v>449056</v>
      </c>
      <c r="F599" s="815" t="s">
        <v>1180</v>
      </c>
      <c r="G599" s="815" t="s">
        <v>506</v>
      </c>
      <c r="H599" s="817" t="s">
        <v>500</v>
      </c>
      <c r="I599" s="817"/>
      <c r="J599" s="817" t="s">
        <v>1272</v>
      </c>
      <c r="K599" s="816" t="s">
        <v>502</v>
      </c>
    </row>
    <row r="600" spans="1:11">
      <c r="A600" s="815" t="s">
        <v>1179</v>
      </c>
      <c r="B600" s="815" t="s">
        <v>787</v>
      </c>
      <c r="C600" s="816">
        <v>120737815</v>
      </c>
      <c r="D600" s="818">
        <v>43082</v>
      </c>
      <c r="E600" s="819">
        <v>449056</v>
      </c>
      <c r="F600" s="815" t="s">
        <v>1180</v>
      </c>
      <c r="G600" s="815" t="s">
        <v>506</v>
      </c>
      <c r="H600" s="817" t="s">
        <v>500</v>
      </c>
      <c r="I600" s="817"/>
      <c r="J600" s="817" t="s">
        <v>1273</v>
      </c>
      <c r="K600" s="816" t="s">
        <v>502</v>
      </c>
    </row>
    <row r="601" spans="1:11">
      <c r="A601" s="815" t="s">
        <v>1179</v>
      </c>
      <c r="B601" s="815" t="s">
        <v>669</v>
      </c>
      <c r="C601" s="816">
        <v>120737818</v>
      </c>
      <c r="D601" s="818">
        <v>43082</v>
      </c>
      <c r="E601" s="819">
        <v>449056</v>
      </c>
      <c r="F601" s="815" t="s">
        <v>1180</v>
      </c>
      <c r="G601" s="815" t="s">
        <v>506</v>
      </c>
      <c r="H601" s="817" t="s">
        <v>500</v>
      </c>
      <c r="I601" s="817"/>
      <c r="J601" s="817" t="s">
        <v>1274</v>
      </c>
      <c r="K601" s="816" t="s">
        <v>502</v>
      </c>
    </row>
    <row r="602" spans="1:11">
      <c r="A602" s="815" t="s">
        <v>1179</v>
      </c>
      <c r="B602" s="815" t="s">
        <v>657</v>
      </c>
      <c r="C602" s="816">
        <v>120737819</v>
      </c>
      <c r="D602" s="818">
        <v>43082</v>
      </c>
      <c r="E602" s="819">
        <v>449056</v>
      </c>
      <c r="F602" s="815" t="s">
        <v>1180</v>
      </c>
      <c r="G602" s="815" t="s">
        <v>506</v>
      </c>
      <c r="H602" s="817" t="s">
        <v>500</v>
      </c>
      <c r="I602" s="817"/>
      <c r="J602" s="817" t="s">
        <v>1275</v>
      </c>
      <c r="K602" s="816" t="s">
        <v>502</v>
      </c>
    </row>
    <row r="603" spans="1:11">
      <c r="A603" s="815" t="s">
        <v>1179</v>
      </c>
      <c r="B603" s="815" t="s">
        <v>676</v>
      </c>
      <c r="C603" s="816">
        <v>10955</v>
      </c>
      <c r="D603" s="818">
        <v>37560</v>
      </c>
      <c r="E603" s="819">
        <v>350000</v>
      </c>
      <c r="F603" s="815" t="s">
        <v>1276</v>
      </c>
      <c r="G603" s="815" t="s">
        <v>506</v>
      </c>
      <c r="H603" s="817" t="s">
        <v>500</v>
      </c>
      <c r="I603" s="817"/>
      <c r="J603" s="817" t="s">
        <v>1277</v>
      </c>
      <c r="K603" s="816" t="s">
        <v>502</v>
      </c>
    </row>
    <row r="604" spans="1:11">
      <c r="A604" s="815" t="s">
        <v>1179</v>
      </c>
      <c r="B604" s="815" t="s">
        <v>667</v>
      </c>
      <c r="C604" s="816">
        <v>772</v>
      </c>
      <c r="D604" s="818">
        <v>40303</v>
      </c>
      <c r="E604" s="819">
        <v>870000</v>
      </c>
      <c r="F604" s="815" t="s">
        <v>1278</v>
      </c>
      <c r="G604" s="815" t="s">
        <v>506</v>
      </c>
      <c r="H604" s="817" t="s">
        <v>500</v>
      </c>
      <c r="I604" s="817"/>
      <c r="J604" s="817" t="s">
        <v>1279</v>
      </c>
      <c r="K604" s="816" t="s">
        <v>502</v>
      </c>
    </row>
    <row r="605" spans="1:11">
      <c r="A605" s="815" t="s">
        <v>1179</v>
      </c>
      <c r="B605" s="815" t="s">
        <v>503</v>
      </c>
      <c r="C605" s="816">
        <v>2023</v>
      </c>
      <c r="D605" s="818">
        <v>35723</v>
      </c>
      <c r="E605" s="819">
        <v>1544063</v>
      </c>
      <c r="F605" s="815" t="s">
        <v>1278</v>
      </c>
      <c r="G605" s="815" t="s">
        <v>499</v>
      </c>
      <c r="H605" s="817" t="s">
        <v>500</v>
      </c>
      <c r="I605" s="817"/>
      <c r="J605" s="817" t="s">
        <v>1280</v>
      </c>
      <c r="K605" s="816" t="s">
        <v>502</v>
      </c>
    </row>
    <row r="606" spans="1:11">
      <c r="A606" s="815" t="s">
        <v>1179</v>
      </c>
      <c r="B606" s="815" t="s">
        <v>641</v>
      </c>
      <c r="C606" s="816">
        <v>10637</v>
      </c>
      <c r="D606" s="818">
        <v>39864</v>
      </c>
      <c r="E606" s="819">
        <v>986000</v>
      </c>
      <c r="F606" s="815" t="s">
        <v>1278</v>
      </c>
      <c r="G606" s="815" t="s">
        <v>506</v>
      </c>
      <c r="H606" s="817" t="s">
        <v>500</v>
      </c>
      <c r="I606" s="817"/>
      <c r="J606" s="817" t="s">
        <v>1281</v>
      </c>
      <c r="K606" s="816" t="s">
        <v>502</v>
      </c>
    </row>
    <row r="607" spans="1:11">
      <c r="A607" s="815" t="s">
        <v>1179</v>
      </c>
      <c r="B607" s="815" t="s">
        <v>707</v>
      </c>
      <c r="C607" s="816">
        <v>10770</v>
      </c>
      <c r="D607" s="818">
        <v>40303</v>
      </c>
      <c r="E607" s="819">
        <v>870000</v>
      </c>
      <c r="F607" s="815" t="s">
        <v>1278</v>
      </c>
      <c r="G607" s="815" t="s">
        <v>506</v>
      </c>
      <c r="H607" s="817" t="s">
        <v>500</v>
      </c>
      <c r="I607" s="817"/>
      <c r="J607" s="817" t="s">
        <v>1282</v>
      </c>
      <c r="K607" s="816" t="s">
        <v>502</v>
      </c>
    </row>
    <row r="608" spans="1:11">
      <c r="A608" s="815" t="s">
        <v>1179</v>
      </c>
      <c r="B608" s="815" t="s">
        <v>813</v>
      </c>
      <c r="C608" s="816">
        <v>10771</v>
      </c>
      <c r="D608" s="818">
        <v>40303</v>
      </c>
      <c r="E608" s="819">
        <v>870000</v>
      </c>
      <c r="F608" s="815" t="s">
        <v>1278</v>
      </c>
      <c r="G608" s="815" t="s">
        <v>506</v>
      </c>
      <c r="H608" s="817" t="s">
        <v>500</v>
      </c>
      <c r="I608" s="817"/>
      <c r="J608" s="817" t="s">
        <v>1283</v>
      </c>
      <c r="K608" s="816" t="s">
        <v>502</v>
      </c>
    </row>
    <row r="609" spans="1:11">
      <c r="A609" s="815" t="s">
        <v>1179</v>
      </c>
      <c r="B609" s="815" t="s">
        <v>683</v>
      </c>
      <c r="C609" s="816">
        <v>10773</v>
      </c>
      <c r="D609" s="818">
        <v>40303</v>
      </c>
      <c r="E609" s="819">
        <v>870000</v>
      </c>
      <c r="F609" s="815" t="s">
        <v>1278</v>
      </c>
      <c r="G609" s="815" t="s">
        <v>506</v>
      </c>
      <c r="H609" s="817" t="s">
        <v>500</v>
      </c>
      <c r="I609" s="817"/>
      <c r="J609" s="817" t="s">
        <v>1284</v>
      </c>
      <c r="K609" s="816" t="s">
        <v>502</v>
      </c>
    </row>
    <row r="610" spans="1:11">
      <c r="A610" s="815" t="s">
        <v>1179</v>
      </c>
      <c r="B610" s="815" t="s">
        <v>1065</v>
      </c>
      <c r="C610" s="816">
        <v>10774</v>
      </c>
      <c r="D610" s="818">
        <v>40303</v>
      </c>
      <c r="E610" s="819">
        <v>870000</v>
      </c>
      <c r="F610" s="815" t="s">
        <v>1278</v>
      </c>
      <c r="G610" s="815" t="s">
        <v>506</v>
      </c>
      <c r="H610" s="817" t="s">
        <v>500</v>
      </c>
      <c r="I610" s="817"/>
      <c r="J610" s="817" t="s">
        <v>1285</v>
      </c>
      <c r="K610" s="816" t="s">
        <v>502</v>
      </c>
    </row>
    <row r="611" spans="1:11">
      <c r="A611" s="815" t="s">
        <v>1179</v>
      </c>
      <c r="B611" s="815" t="s">
        <v>695</v>
      </c>
      <c r="C611" s="816">
        <v>10775</v>
      </c>
      <c r="D611" s="818">
        <v>40303</v>
      </c>
      <c r="E611" s="819">
        <v>870000</v>
      </c>
      <c r="F611" s="815" t="s">
        <v>1278</v>
      </c>
      <c r="G611" s="815" t="s">
        <v>506</v>
      </c>
      <c r="H611" s="817" t="s">
        <v>500</v>
      </c>
      <c r="I611" s="817"/>
      <c r="J611" s="817" t="s">
        <v>1286</v>
      </c>
      <c r="K611" s="816" t="s">
        <v>502</v>
      </c>
    </row>
    <row r="612" spans="1:11">
      <c r="A612" s="815" t="s">
        <v>1179</v>
      </c>
      <c r="B612" s="815" t="s">
        <v>697</v>
      </c>
      <c r="C612" s="816">
        <v>10776</v>
      </c>
      <c r="D612" s="818">
        <v>40303</v>
      </c>
      <c r="E612" s="819">
        <v>870000</v>
      </c>
      <c r="F612" s="815" t="s">
        <v>1278</v>
      </c>
      <c r="G612" s="815" t="s">
        <v>506</v>
      </c>
      <c r="H612" s="817" t="s">
        <v>500</v>
      </c>
      <c r="I612" s="817"/>
      <c r="J612" s="817" t="s">
        <v>1287</v>
      </c>
      <c r="K612" s="816" t="s">
        <v>502</v>
      </c>
    </row>
    <row r="613" spans="1:11">
      <c r="A613" s="815" t="s">
        <v>1179</v>
      </c>
      <c r="B613" s="815" t="s">
        <v>693</v>
      </c>
      <c r="C613" s="816">
        <v>10777</v>
      </c>
      <c r="D613" s="818">
        <v>40303</v>
      </c>
      <c r="E613" s="819">
        <v>870000</v>
      </c>
      <c r="F613" s="815" t="s">
        <v>1278</v>
      </c>
      <c r="G613" s="815" t="s">
        <v>506</v>
      </c>
      <c r="H613" s="817" t="s">
        <v>500</v>
      </c>
      <c r="I613" s="817"/>
      <c r="J613" s="817" t="s">
        <v>1288</v>
      </c>
      <c r="K613" s="816" t="s">
        <v>502</v>
      </c>
    </row>
    <row r="614" spans="1:11">
      <c r="A614" s="815" t="s">
        <v>1179</v>
      </c>
      <c r="B614" s="815" t="s">
        <v>676</v>
      </c>
      <c r="C614" s="816">
        <v>10778</v>
      </c>
      <c r="D614" s="818">
        <v>40303</v>
      </c>
      <c r="E614" s="819">
        <v>870000</v>
      </c>
      <c r="F614" s="815" t="s">
        <v>1278</v>
      </c>
      <c r="G614" s="815" t="s">
        <v>506</v>
      </c>
      <c r="H614" s="817" t="s">
        <v>500</v>
      </c>
      <c r="I614" s="817"/>
      <c r="J614" s="817" t="s">
        <v>1289</v>
      </c>
      <c r="K614" s="816" t="s">
        <v>502</v>
      </c>
    </row>
    <row r="615" spans="1:11">
      <c r="A615" s="815" t="s">
        <v>1179</v>
      </c>
      <c r="B615" s="815" t="s">
        <v>1009</v>
      </c>
      <c r="C615" s="816">
        <v>10843</v>
      </c>
      <c r="D615" s="818">
        <v>37314</v>
      </c>
      <c r="E615" s="819">
        <v>371200</v>
      </c>
      <c r="F615" s="815" t="s">
        <v>1278</v>
      </c>
      <c r="G615" s="815" t="s">
        <v>506</v>
      </c>
      <c r="H615" s="817" t="s">
        <v>500</v>
      </c>
      <c r="I615" s="817"/>
      <c r="J615" s="817" t="s">
        <v>1290</v>
      </c>
      <c r="K615" s="816" t="s">
        <v>502</v>
      </c>
    </row>
    <row r="616" spans="1:11">
      <c r="A616" s="815" t="s">
        <v>1179</v>
      </c>
      <c r="B616" s="815" t="s">
        <v>601</v>
      </c>
      <c r="C616" s="816">
        <v>1206023</v>
      </c>
      <c r="D616" s="818">
        <v>37026</v>
      </c>
      <c r="E616" s="819">
        <v>493736</v>
      </c>
      <c r="F616" s="815" t="s">
        <v>1278</v>
      </c>
      <c r="G616" s="815" t="s">
        <v>506</v>
      </c>
      <c r="H616" s="817" t="s">
        <v>500</v>
      </c>
      <c r="I616" s="817"/>
      <c r="J616" s="817" t="s">
        <v>1291</v>
      </c>
      <c r="K616" s="816" t="s">
        <v>502</v>
      </c>
    </row>
    <row r="617" spans="1:11">
      <c r="A617" s="815" t="s">
        <v>1179</v>
      </c>
      <c r="B617" s="815" t="s">
        <v>771</v>
      </c>
      <c r="C617" s="816">
        <v>1206024</v>
      </c>
      <c r="D617" s="818">
        <v>37026</v>
      </c>
      <c r="E617" s="819">
        <v>493736</v>
      </c>
      <c r="F617" s="815" t="s">
        <v>1278</v>
      </c>
      <c r="G617" s="815" t="s">
        <v>506</v>
      </c>
      <c r="H617" s="817" t="s">
        <v>500</v>
      </c>
      <c r="I617" s="817"/>
      <c r="J617" s="817" t="s">
        <v>1292</v>
      </c>
      <c r="K617" s="816" t="s">
        <v>502</v>
      </c>
    </row>
    <row r="618" spans="1:11">
      <c r="A618" s="815" t="s">
        <v>1179</v>
      </c>
      <c r="B618" s="815" t="s">
        <v>707</v>
      </c>
      <c r="C618" s="816">
        <v>1206938</v>
      </c>
      <c r="D618" s="818">
        <v>37944</v>
      </c>
      <c r="E618" s="819">
        <v>252880</v>
      </c>
      <c r="F618" s="815" t="s">
        <v>1278</v>
      </c>
      <c r="G618" s="815" t="s">
        <v>506</v>
      </c>
      <c r="H618" s="817" t="s">
        <v>500</v>
      </c>
      <c r="I618" s="817"/>
      <c r="J618" s="817" t="s">
        <v>1293</v>
      </c>
      <c r="K618" s="816" t="s">
        <v>502</v>
      </c>
    </row>
    <row r="619" spans="1:11">
      <c r="A619" s="815" t="s">
        <v>1179</v>
      </c>
      <c r="B619" s="815" t="s">
        <v>1232</v>
      </c>
      <c r="C619" s="816">
        <v>1206939</v>
      </c>
      <c r="D619" s="818">
        <v>37944</v>
      </c>
      <c r="E619" s="819">
        <v>252880</v>
      </c>
      <c r="F619" s="815" t="s">
        <v>1278</v>
      </c>
      <c r="G619" s="815" t="s">
        <v>506</v>
      </c>
      <c r="H619" s="817" t="s">
        <v>500</v>
      </c>
      <c r="I619" s="817"/>
      <c r="J619" s="817" t="s">
        <v>1294</v>
      </c>
      <c r="K619" s="816" t="s">
        <v>502</v>
      </c>
    </row>
    <row r="620" spans="1:11">
      <c r="A620" s="815" t="s">
        <v>1179</v>
      </c>
      <c r="B620" s="815" t="s">
        <v>699</v>
      </c>
      <c r="C620" s="816">
        <v>6182</v>
      </c>
      <c r="D620" s="818">
        <v>37481</v>
      </c>
      <c r="E620" s="819">
        <v>500000</v>
      </c>
      <c r="F620" s="815" t="s">
        <v>1295</v>
      </c>
      <c r="G620" s="815" t="s">
        <v>499</v>
      </c>
      <c r="H620" s="817" t="s">
        <v>500</v>
      </c>
      <c r="I620" s="817"/>
      <c r="J620" s="817" t="s">
        <v>1296</v>
      </c>
      <c r="K620" s="816" t="s">
        <v>502</v>
      </c>
    </row>
    <row r="621" spans="1:11">
      <c r="A621" s="815" t="s">
        <v>1179</v>
      </c>
      <c r="B621" s="815" t="s">
        <v>1297</v>
      </c>
      <c r="C621" s="816">
        <v>8802</v>
      </c>
      <c r="D621" s="818">
        <v>38397</v>
      </c>
      <c r="E621" s="819">
        <v>214600</v>
      </c>
      <c r="F621" s="815" t="s">
        <v>1295</v>
      </c>
      <c r="G621" s="815" t="s">
        <v>506</v>
      </c>
      <c r="H621" s="817" t="s">
        <v>500</v>
      </c>
      <c r="I621" s="817"/>
      <c r="J621" s="817" t="s">
        <v>1298</v>
      </c>
      <c r="K621" s="816" t="s">
        <v>502</v>
      </c>
    </row>
    <row r="622" spans="1:11">
      <c r="A622" s="815" t="s">
        <v>1179</v>
      </c>
      <c r="B622" s="815" t="s">
        <v>508</v>
      </c>
      <c r="C622" s="816">
        <v>8803</v>
      </c>
      <c r="D622" s="818">
        <v>38397</v>
      </c>
      <c r="E622" s="819">
        <v>214600</v>
      </c>
      <c r="F622" s="815" t="s">
        <v>1295</v>
      </c>
      <c r="G622" s="815" t="s">
        <v>499</v>
      </c>
      <c r="H622" s="817" t="s">
        <v>500</v>
      </c>
      <c r="I622" s="817"/>
      <c r="J622" s="817" t="s">
        <v>1299</v>
      </c>
      <c r="K622" s="816" t="s">
        <v>502</v>
      </c>
    </row>
    <row r="623" spans="1:11">
      <c r="A623" s="815" t="s">
        <v>1179</v>
      </c>
      <c r="B623" s="815" t="s">
        <v>962</v>
      </c>
      <c r="C623" s="816">
        <v>8805</v>
      </c>
      <c r="D623" s="818">
        <v>38397</v>
      </c>
      <c r="E623" s="819">
        <v>214600</v>
      </c>
      <c r="F623" s="815" t="s">
        <v>1295</v>
      </c>
      <c r="G623" s="815" t="s">
        <v>499</v>
      </c>
      <c r="H623" s="817" t="s">
        <v>500</v>
      </c>
      <c r="I623" s="817"/>
      <c r="J623" s="817" t="s">
        <v>1300</v>
      </c>
      <c r="K623" s="816" t="s">
        <v>502</v>
      </c>
    </row>
    <row r="624" spans="1:11">
      <c r="A624" s="815" t="s">
        <v>1179</v>
      </c>
      <c r="B624" s="815" t="s">
        <v>1297</v>
      </c>
      <c r="C624" s="816">
        <v>8809</v>
      </c>
      <c r="D624" s="818">
        <v>38397</v>
      </c>
      <c r="E624" s="819">
        <v>214600</v>
      </c>
      <c r="F624" s="815" t="s">
        <v>1295</v>
      </c>
      <c r="G624" s="815" t="s">
        <v>506</v>
      </c>
      <c r="H624" s="817" t="s">
        <v>500</v>
      </c>
      <c r="I624" s="817"/>
      <c r="J624" s="817" t="s">
        <v>1301</v>
      </c>
      <c r="K624" s="816" t="s">
        <v>502</v>
      </c>
    </row>
    <row r="625" spans="1:11">
      <c r="A625" s="815" t="s">
        <v>1179</v>
      </c>
      <c r="B625" s="815" t="s">
        <v>1302</v>
      </c>
      <c r="C625" s="816">
        <v>9498</v>
      </c>
      <c r="D625" s="818">
        <v>38397</v>
      </c>
      <c r="E625" s="819">
        <v>214600</v>
      </c>
      <c r="F625" s="815" t="s">
        <v>1295</v>
      </c>
      <c r="G625" s="815" t="s">
        <v>506</v>
      </c>
      <c r="H625" s="817" t="s">
        <v>500</v>
      </c>
      <c r="I625" s="817"/>
      <c r="J625" s="817" t="s">
        <v>1303</v>
      </c>
      <c r="K625" s="816" t="s">
        <v>502</v>
      </c>
    </row>
    <row r="626" spans="1:11">
      <c r="A626" s="815" t="s">
        <v>1179</v>
      </c>
      <c r="B626" s="815" t="s">
        <v>981</v>
      </c>
      <c r="C626" s="816">
        <v>9835</v>
      </c>
      <c r="D626" s="818">
        <v>38751</v>
      </c>
      <c r="E626" s="819">
        <v>299280</v>
      </c>
      <c r="F626" s="815" t="s">
        <v>1295</v>
      </c>
      <c r="G626" s="815" t="s">
        <v>499</v>
      </c>
      <c r="H626" s="817" t="s">
        <v>500</v>
      </c>
      <c r="I626" s="817"/>
      <c r="J626" s="817" t="s">
        <v>1304</v>
      </c>
      <c r="K626" s="816" t="s">
        <v>502</v>
      </c>
    </row>
    <row r="627" spans="1:11">
      <c r="A627" s="815" t="s">
        <v>1179</v>
      </c>
      <c r="B627" s="815" t="s">
        <v>978</v>
      </c>
      <c r="C627" s="816">
        <v>9837</v>
      </c>
      <c r="D627" s="818">
        <v>38751</v>
      </c>
      <c r="E627" s="819">
        <v>299280</v>
      </c>
      <c r="F627" s="815" t="s">
        <v>1295</v>
      </c>
      <c r="G627" s="815" t="s">
        <v>499</v>
      </c>
      <c r="H627" s="817" t="s">
        <v>500</v>
      </c>
      <c r="I627" s="817"/>
      <c r="J627" s="817" t="s">
        <v>1305</v>
      </c>
      <c r="K627" s="816" t="s">
        <v>502</v>
      </c>
    </row>
    <row r="628" spans="1:11">
      <c r="A628" s="815" t="s">
        <v>1179</v>
      </c>
      <c r="B628" s="815" t="s">
        <v>699</v>
      </c>
      <c r="C628" s="816">
        <v>9838</v>
      </c>
      <c r="D628" s="818">
        <v>38751</v>
      </c>
      <c r="E628" s="819">
        <v>299280</v>
      </c>
      <c r="F628" s="815" t="s">
        <v>1295</v>
      </c>
      <c r="G628" s="815" t="s">
        <v>499</v>
      </c>
      <c r="H628" s="817" t="s">
        <v>500</v>
      </c>
      <c r="I628" s="817"/>
      <c r="J628" s="817" t="s">
        <v>1306</v>
      </c>
      <c r="K628" s="816" t="s">
        <v>502</v>
      </c>
    </row>
    <row r="629" spans="1:11">
      <c r="A629" s="815" t="s">
        <v>1179</v>
      </c>
      <c r="B629" s="815" t="s">
        <v>633</v>
      </c>
      <c r="C629" s="816">
        <v>9839</v>
      </c>
      <c r="D629" s="818">
        <v>38751</v>
      </c>
      <c r="E629" s="819">
        <v>299280</v>
      </c>
      <c r="F629" s="815" t="s">
        <v>1295</v>
      </c>
      <c r="G629" s="815" t="s">
        <v>499</v>
      </c>
      <c r="H629" s="817" t="s">
        <v>500</v>
      </c>
      <c r="I629" s="817"/>
      <c r="J629" s="817" t="s">
        <v>1307</v>
      </c>
      <c r="K629" s="816" t="s">
        <v>502</v>
      </c>
    </row>
    <row r="630" spans="1:11">
      <c r="A630" s="815" t="s">
        <v>1179</v>
      </c>
      <c r="B630" s="815" t="s">
        <v>975</v>
      </c>
      <c r="C630" s="816">
        <v>9840</v>
      </c>
      <c r="D630" s="818">
        <v>38751</v>
      </c>
      <c r="E630" s="819">
        <v>299280</v>
      </c>
      <c r="F630" s="815" t="s">
        <v>1295</v>
      </c>
      <c r="G630" s="815" t="s">
        <v>499</v>
      </c>
      <c r="H630" s="817" t="s">
        <v>500</v>
      </c>
      <c r="I630" s="817"/>
      <c r="J630" s="817" t="s">
        <v>1308</v>
      </c>
      <c r="K630" s="816" t="s">
        <v>502</v>
      </c>
    </row>
    <row r="631" spans="1:11">
      <c r="A631" s="815" t="s">
        <v>1179</v>
      </c>
      <c r="B631" s="815" t="s">
        <v>1309</v>
      </c>
      <c r="C631" s="816">
        <v>9842</v>
      </c>
      <c r="D631" s="818">
        <v>38751</v>
      </c>
      <c r="E631" s="819">
        <v>299280</v>
      </c>
      <c r="F631" s="815" t="s">
        <v>1295</v>
      </c>
      <c r="G631" s="815" t="s">
        <v>499</v>
      </c>
      <c r="H631" s="817" t="s">
        <v>500</v>
      </c>
      <c r="I631" s="817"/>
      <c r="J631" s="817" t="s">
        <v>1310</v>
      </c>
      <c r="K631" s="816" t="s">
        <v>502</v>
      </c>
    </row>
    <row r="632" spans="1:11">
      <c r="A632" s="815" t="s">
        <v>1179</v>
      </c>
      <c r="B632" s="815" t="s">
        <v>966</v>
      </c>
      <c r="C632" s="816">
        <v>9845</v>
      </c>
      <c r="D632" s="818">
        <v>38751</v>
      </c>
      <c r="E632" s="819">
        <v>299280</v>
      </c>
      <c r="F632" s="815" t="s">
        <v>1295</v>
      </c>
      <c r="G632" s="815" t="s">
        <v>499</v>
      </c>
      <c r="H632" s="817" t="s">
        <v>500</v>
      </c>
      <c r="I632" s="817"/>
      <c r="J632" s="817" t="s">
        <v>1311</v>
      </c>
      <c r="K632" s="816" t="s">
        <v>502</v>
      </c>
    </row>
    <row r="633" spans="1:11">
      <c r="A633" s="815" t="s">
        <v>1179</v>
      </c>
      <c r="B633" s="815" t="s">
        <v>1074</v>
      </c>
      <c r="C633" s="816">
        <v>10388</v>
      </c>
      <c r="D633" s="818">
        <v>39904</v>
      </c>
      <c r="E633" s="819">
        <v>486040</v>
      </c>
      <c r="F633" s="815" t="s">
        <v>1295</v>
      </c>
      <c r="G633" s="815" t="s">
        <v>506</v>
      </c>
      <c r="H633" s="817" t="s">
        <v>500</v>
      </c>
      <c r="I633" s="817"/>
      <c r="J633" s="817" t="s">
        <v>1312</v>
      </c>
      <c r="K633" s="816" t="s">
        <v>502</v>
      </c>
    </row>
    <row r="634" spans="1:11">
      <c r="A634" s="815" t="s">
        <v>1179</v>
      </c>
      <c r="B634" s="815" t="s">
        <v>1074</v>
      </c>
      <c r="C634" s="816">
        <v>10389</v>
      </c>
      <c r="D634" s="818">
        <v>39904</v>
      </c>
      <c r="E634" s="819">
        <v>486040</v>
      </c>
      <c r="F634" s="815" t="s">
        <v>1295</v>
      </c>
      <c r="G634" s="815" t="s">
        <v>506</v>
      </c>
      <c r="H634" s="817" t="s">
        <v>500</v>
      </c>
      <c r="I634" s="817"/>
      <c r="J634" s="817" t="s">
        <v>1313</v>
      </c>
      <c r="K634" s="816" t="s">
        <v>502</v>
      </c>
    </row>
    <row r="635" spans="1:11">
      <c r="A635" s="815" t="s">
        <v>1179</v>
      </c>
      <c r="B635" s="815" t="s">
        <v>1009</v>
      </c>
      <c r="C635" s="816">
        <v>10831</v>
      </c>
      <c r="D635" s="818">
        <v>37316</v>
      </c>
      <c r="E635" s="819">
        <v>324800</v>
      </c>
      <c r="F635" s="815" t="s">
        <v>1295</v>
      </c>
      <c r="G635" s="815" t="s">
        <v>506</v>
      </c>
      <c r="H635" s="817" t="s">
        <v>500</v>
      </c>
      <c r="I635" s="817"/>
      <c r="J635" s="817" t="s">
        <v>1314</v>
      </c>
      <c r="K635" s="816" t="s">
        <v>502</v>
      </c>
    </row>
    <row r="636" spans="1:11">
      <c r="A636" s="815" t="s">
        <v>1179</v>
      </c>
      <c r="B636" s="815" t="s">
        <v>693</v>
      </c>
      <c r="C636" s="816">
        <v>127357</v>
      </c>
      <c r="D636" s="818">
        <v>39904</v>
      </c>
      <c r="E636" s="819">
        <v>837752</v>
      </c>
      <c r="F636" s="815" t="s">
        <v>1295</v>
      </c>
      <c r="G636" s="815" t="s">
        <v>506</v>
      </c>
      <c r="H636" s="817" t="s">
        <v>500</v>
      </c>
      <c r="I636" s="817"/>
      <c r="J636" s="817" t="s">
        <v>1315</v>
      </c>
      <c r="K636" s="816" t="s">
        <v>502</v>
      </c>
    </row>
    <row r="637" spans="1:11">
      <c r="A637" s="815" t="s">
        <v>1179</v>
      </c>
      <c r="B637" s="815" t="s">
        <v>749</v>
      </c>
      <c r="C637" s="816">
        <v>1206815</v>
      </c>
      <c r="D637" s="818">
        <v>39904</v>
      </c>
      <c r="E637" s="819">
        <v>841000</v>
      </c>
      <c r="F637" s="815" t="s">
        <v>1295</v>
      </c>
      <c r="G637" s="815" t="s">
        <v>506</v>
      </c>
      <c r="H637" s="817" t="s">
        <v>500</v>
      </c>
      <c r="I637" s="817"/>
      <c r="J637" s="817" t="s">
        <v>1316</v>
      </c>
      <c r="K637" s="816" t="s">
        <v>502</v>
      </c>
    </row>
    <row r="638" spans="1:11">
      <c r="A638" s="815" t="s">
        <v>1179</v>
      </c>
      <c r="B638" s="815" t="s">
        <v>541</v>
      </c>
      <c r="C638" s="816">
        <v>1207164</v>
      </c>
      <c r="D638" s="818">
        <v>40658</v>
      </c>
      <c r="E638" s="819">
        <v>698608</v>
      </c>
      <c r="F638" s="815" t="s">
        <v>1295</v>
      </c>
      <c r="G638" s="815" t="s">
        <v>506</v>
      </c>
      <c r="H638" s="817" t="s">
        <v>500</v>
      </c>
      <c r="I638" s="817"/>
      <c r="J638" s="817" t="s">
        <v>1317</v>
      </c>
      <c r="K638" s="816" t="s">
        <v>502</v>
      </c>
    </row>
    <row r="639" spans="1:11">
      <c r="A639" s="815" t="s">
        <v>1179</v>
      </c>
      <c r="B639" s="815" t="s">
        <v>1318</v>
      </c>
      <c r="C639" s="816">
        <v>1207165</v>
      </c>
      <c r="D639" s="818">
        <v>40658</v>
      </c>
      <c r="E639" s="819">
        <v>698608</v>
      </c>
      <c r="F639" s="815" t="s">
        <v>1295</v>
      </c>
      <c r="G639" s="815" t="s">
        <v>506</v>
      </c>
      <c r="H639" s="817" t="s">
        <v>500</v>
      </c>
      <c r="I639" s="817"/>
      <c r="J639" s="817" t="s">
        <v>1319</v>
      </c>
      <c r="K639" s="816" t="s">
        <v>502</v>
      </c>
    </row>
    <row r="640" spans="1:11">
      <c r="A640" s="815" t="s">
        <v>1179</v>
      </c>
      <c r="B640" s="815" t="s">
        <v>1214</v>
      </c>
      <c r="C640" s="816">
        <v>1207166</v>
      </c>
      <c r="D640" s="818">
        <v>40658</v>
      </c>
      <c r="E640" s="819">
        <v>698608</v>
      </c>
      <c r="F640" s="815" t="s">
        <v>1295</v>
      </c>
      <c r="G640" s="815" t="s">
        <v>506</v>
      </c>
      <c r="H640" s="817" t="s">
        <v>500</v>
      </c>
      <c r="I640" s="817"/>
      <c r="J640" s="817" t="s">
        <v>1320</v>
      </c>
      <c r="K640" s="816" t="s">
        <v>502</v>
      </c>
    </row>
    <row r="641" spans="1:11">
      <c r="A641" s="815" t="s">
        <v>1179</v>
      </c>
      <c r="B641" s="815" t="s">
        <v>761</v>
      </c>
      <c r="C641" s="816">
        <v>1207167</v>
      </c>
      <c r="D641" s="818">
        <v>40658</v>
      </c>
      <c r="E641" s="819">
        <v>698608</v>
      </c>
      <c r="F641" s="815" t="s">
        <v>1295</v>
      </c>
      <c r="G641" s="815" t="s">
        <v>506</v>
      </c>
      <c r="H641" s="817" t="s">
        <v>500</v>
      </c>
      <c r="I641" s="817"/>
      <c r="J641" s="817" t="s">
        <v>1321</v>
      </c>
      <c r="K641" s="816" t="s">
        <v>502</v>
      </c>
    </row>
    <row r="642" spans="1:11">
      <c r="A642" s="815" t="s">
        <v>1179</v>
      </c>
      <c r="B642" s="815" t="s">
        <v>657</v>
      </c>
      <c r="C642" s="816">
        <v>1207169</v>
      </c>
      <c r="D642" s="818">
        <v>40658</v>
      </c>
      <c r="E642" s="819">
        <v>698608</v>
      </c>
      <c r="F642" s="815" t="s">
        <v>1295</v>
      </c>
      <c r="G642" s="815" t="s">
        <v>506</v>
      </c>
      <c r="H642" s="817" t="s">
        <v>500</v>
      </c>
      <c r="I642" s="817"/>
      <c r="J642" s="817" t="s">
        <v>1322</v>
      </c>
      <c r="K642" s="816" t="s">
        <v>502</v>
      </c>
    </row>
    <row r="643" spans="1:11">
      <c r="A643" s="815" t="s">
        <v>1179</v>
      </c>
      <c r="B643" s="815" t="s">
        <v>552</v>
      </c>
      <c r="C643" s="816">
        <v>1207170</v>
      </c>
      <c r="D643" s="818">
        <v>40658</v>
      </c>
      <c r="E643" s="819">
        <v>698608</v>
      </c>
      <c r="F643" s="815" t="s">
        <v>1295</v>
      </c>
      <c r="G643" s="815" t="s">
        <v>506</v>
      </c>
      <c r="H643" s="817" t="s">
        <v>500</v>
      </c>
      <c r="I643" s="817"/>
      <c r="J643" s="817" t="s">
        <v>1323</v>
      </c>
      <c r="K643" s="816" t="s">
        <v>502</v>
      </c>
    </row>
    <row r="644" spans="1:11">
      <c r="A644" s="815" t="s">
        <v>1179</v>
      </c>
      <c r="B644" s="815" t="s">
        <v>554</v>
      </c>
      <c r="C644" s="816">
        <v>1207192</v>
      </c>
      <c r="D644" s="818">
        <v>40658</v>
      </c>
      <c r="E644" s="819">
        <v>988886</v>
      </c>
      <c r="F644" s="815" t="s">
        <v>1295</v>
      </c>
      <c r="G644" s="815" t="s">
        <v>506</v>
      </c>
      <c r="H644" s="817" t="s">
        <v>500</v>
      </c>
      <c r="I644" s="817"/>
      <c r="J644" s="817" t="s">
        <v>1324</v>
      </c>
      <c r="K644" s="816" t="s">
        <v>502</v>
      </c>
    </row>
    <row r="645" spans="1:11">
      <c r="A645" s="815" t="s">
        <v>1179</v>
      </c>
      <c r="B645" s="815" t="s">
        <v>657</v>
      </c>
      <c r="C645" s="816">
        <v>1207197</v>
      </c>
      <c r="D645" s="818">
        <v>40658</v>
      </c>
      <c r="E645" s="819">
        <v>1444200</v>
      </c>
      <c r="F645" s="815" t="s">
        <v>1295</v>
      </c>
      <c r="G645" s="815" t="s">
        <v>506</v>
      </c>
      <c r="H645" s="817" t="s">
        <v>500</v>
      </c>
      <c r="I645" s="817"/>
      <c r="J645" s="817" t="s">
        <v>1325</v>
      </c>
      <c r="K645" s="816" t="s">
        <v>502</v>
      </c>
    </row>
    <row r="646" spans="1:11">
      <c r="A646" s="815" t="s">
        <v>1179</v>
      </c>
      <c r="B646" s="815" t="s">
        <v>707</v>
      </c>
      <c r="C646" s="816">
        <v>1207350</v>
      </c>
      <c r="D646" s="818">
        <v>39904</v>
      </c>
      <c r="E646" s="819">
        <v>837752</v>
      </c>
      <c r="F646" s="815" t="s">
        <v>1295</v>
      </c>
      <c r="G646" s="815" t="s">
        <v>506</v>
      </c>
      <c r="H646" s="817" t="s">
        <v>500</v>
      </c>
      <c r="I646" s="817"/>
      <c r="J646" s="817" t="s">
        <v>1326</v>
      </c>
      <c r="K646" s="816" t="s">
        <v>502</v>
      </c>
    </row>
    <row r="647" spans="1:11">
      <c r="A647" s="815" t="s">
        <v>1179</v>
      </c>
      <c r="B647" s="815" t="s">
        <v>813</v>
      </c>
      <c r="C647" s="816">
        <v>1207351</v>
      </c>
      <c r="D647" s="818">
        <v>39904</v>
      </c>
      <c r="E647" s="819">
        <v>837752</v>
      </c>
      <c r="F647" s="815" t="s">
        <v>1295</v>
      </c>
      <c r="G647" s="815" t="s">
        <v>506</v>
      </c>
      <c r="H647" s="817" t="s">
        <v>500</v>
      </c>
      <c r="I647" s="817"/>
      <c r="J647" s="817" t="s">
        <v>1327</v>
      </c>
      <c r="K647" s="816" t="s">
        <v>502</v>
      </c>
    </row>
    <row r="648" spans="1:11">
      <c r="A648" s="815" t="s">
        <v>1179</v>
      </c>
      <c r="B648" s="815" t="s">
        <v>667</v>
      </c>
      <c r="C648" s="816">
        <v>1207352</v>
      </c>
      <c r="D648" s="818">
        <v>39904</v>
      </c>
      <c r="E648" s="819">
        <v>837752</v>
      </c>
      <c r="F648" s="815" t="s">
        <v>1295</v>
      </c>
      <c r="G648" s="815" t="s">
        <v>506</v>
      </c>
      <c r="H648" s="817" t="s">
        <v>500</v>
      </c>
      <c r="I648" s="817"/>
      <c r="J648" s="817" t="s">
        <v>1328</v>
      </c>
      <c r="K648" s="816" t="s">
        <v>502</v>
      </c>
    </row>
    <row r="649" spans="1:11">
      <c r="A649" s="815" t="s">
        <v>1179</v>
      </c>
      <c r="B649" s="815" t="s">
        <v>683</v>
      </c>
      <c r="C649" s="816">
        <v>1207353</v>
      </c>
      <c r="D649" s="818">
        <v>39904</v>
      </c>
      <c r="E649" s="819">
        <v>837752</v>
      </c>
      <c r="F649" s="815" t="s">
        <v>1295</v>
      </c>
      <c r="G649" s="815" t="s">
        <v>506</v>
      </c>
      <c r="H649" s="817" t="s">
        <v>500</v>
      </c>
      <c r="I649" s="817"/>
      <c r="J649" s="817" t="s">
        <v>1329</v>
      </c>
      <c r="K649" s="816" t="s">
        <v>502</v>
      </c>
    </row>
    <row r="650" spans="1:11">
      <c r="A650" s="815" t="s">
        <v>1179</v>
      </c>
      <c r="B650" s="815" t="s">
        <v>1065</v>
      </c>
      <c r="C650" s="816">
        <v>1207354</v>
      </c>
      <c r="D650" s="818">
        <v>39904</v>
      </c>
      <c r="E650" s="819">
        <v>837752</v>
      </c>
      <c r="F650" s="815" t="s">
        <v>1295</v>
      </c>
      <c r="G650" s="815" t="s">
        <v>506</v>
      </c>
      <c r="H650" s="817" t="s">
        <v>500</v>
      </c>
      <c r="I650" s="817"/>
      <c r="J650" s="817" t="s">
        <v>1330</v>
      </c>
      <c r="K650" s="816" t="s">
        <v>502</v>
      </c>
    </row>
    <row r="651" spans="1:11">
      <c r="A651" s="815" t="s">
        <v>1179</v>
      </c>
      <c r="B651" s="815" t="s">
        <v>695</v>
      </c>
      <c r="C651" s="816">
        <v>1207355</v>
      </c>
      <c r="D651" s="818">
        <v>39904</v>
      </c>
      <c r="E651" s="819">
        <v>837752</v>
      </c>
      <c r="F651" s="815" t="s">
        <v>1295</v>
      </c>
      <c r="G651" s="815" t="s">
        <v>506</v>
      </c>
      <c r="H651" s="817" t="s">
        <v>500</v>
      </c>
      <c r="I651" s="817"/>
      <c r="J651" s="817" t="s">
        <v>1331</v>
      </c>
      <c r="K651" s="816" t="s">
        <v>502</v>
      </c>
    </row>
    <row r="652" spans="1:11">
      <c r="A652" s="815" t="s">
        <v>1179</v>
      </c>
      <c r="B652" s="815" t="s">
        <v>697</v>
      </c>
      <c r="C652" s="816">
        <v>1207356</v>
      </c>
      <c r="D652" s="818">
        <v>39904</v>
      </c>
      <c r="E652" s="819">
        <v>837752</v>
      </c>
      <c r="F652" s="815" t="s">
        <v>1295</v>
      </c>
      <c r="G652" s="815" t="s">
        <v>506</v>
      </c>
      <c r="H652" s="817" t="s">
        <v>500</v>
      </c>
      <c r="I652" s="817"/>
      <c r="J652" s="817" t="s">
        <v>1332</v>
      </c>
      <c r="K652" s="816" t="s">
        <v>502</v>
      </c>
    </row>
    <row r="653" spans="1:11">
      <c r="A653" s="815" t="s">
        <v>1179</v>
      </c>
      <c r="B653" s="815" t="s">
        <v>676</v>
      </c>
      <c r="C653" s="816">
        <v>1207358</v>
      </c>
      <c r="D653" s="818">
        <v>39904</v>
      </c>
      <c r="E653" s="819">
        <v>837752</v>
      </c>
      <c r="F653" s="815" t="s">
        <v>1295</v>
      </c>
      <c r="G653" s="815" t="s">
        <v>506</v>
      </c>
      <c r="H653" s="817" t="s">
        <v>500</v>
      </c>
      <c r="I653" s="817"/>
      <c r="J653" s="817" t="s">
        <v>1333</v>
      </c>
      <c r="K653" s="816" t="s">
        <v>502</v>
      </c>
    </row>
    <row r="654" spans="1:11">
      <c r="A654" s="815" t="s">
        <v>1179</v>
      </c>
      <c r="B654" s="815" t="s">
        <v>1334</v>
      </c>
      <c r="C654" s="816">
        <v>1208807</v>
      </c>
      <c r="D654" s="818">
        <v>38397</v>
      </c>
      <c r="E654" s="819">
        <v>214600</v>
      </c>
      <c r="F654" s="815" t="s">
        <v>1295</v>
      </c>
      <c r="G654" s="815" t="s">
        <v>506</v>
      </c>
      <c r="H654" s="817" t="s">
        <v>500</v>
      </c>
      <c r="I654" s="817"/>
      <c r="J654" s="817" t="s">
        <v>1335</v>
      </c>
      <c r="K654" s="816" t="s">
        <v>502</v>
      </c>
    </row>
    <row r="655" spans="1:11">
      <c r="A655" s="815" t="s">
        <v>1179</v>
      </c>
      <c r="B655" s="815" t="s">
        <v>702</v>
      </c>
      <c r="C655" s="816">
        <v>1209846</v>
      </c>
      <c r="D655" s="818">
        <v>38751</v>
      </c>
      <c r="E655" s="819">
        <v>299280</v>
      </c>
      <c r="F655" s="815" t="s">
        <v>1295</v>
      </c>
      <c r="G655" s="815" t="s">
        <v>499</v>
      </c>
      <c r="H655" s="817" t="s">
        <v>500</v>
      </c>
      <c r="I655" s="817"/>
      <c r="J655" s="817" t="s">
        <v>1336</v>
      </c>
      <c r="K655" s="816" t="s">
        <v>502</v>
      </c>
    </row>
    <row r="656" spans="1:11">
      <c r="A656" s="815" t="s">
        <v>1179</v>
      </c>
      <c r="B656" s="815" t="s">
        <v>657</v>
      </c>
      <c r="C656" s="816">
        <v>21807602</v>
      </c>
      <c r="D656" s="818">
        <v>40787</v>
      </c>
      <c r="E656" s="819">
        <v>698608</v>
      </c>
      <c r="F656" s="815" t="s">
        <v>1295</v>
      </c>
      <c r="G656" s="815" t="s">
        <v>506</v>
      </c>
      <c r="H656" s="817" t="s">
        <v>500</v>
      </c>
      <c r="I656" s="817"/>
      <c r="J656" s="817" t="s">
        <v>1337</v>
      </c>
      <c r="K656" s="816" t="s">
        <v>502</v>
      </c>
    </row>
    <row r="657" spans="1:11">
      <c r="A657" s="815" t="s">
        <v>1179</v>
      </c>
      <c r="B657" s="815" t="s">
        <v>773</v>
      </c>
      <c r="C657" s="816">
        <v>21807606</v>
      </c>
      <c r="D657" s="818">
        <v>40787</v>
      </c>
      <c r="E657" s="819">
        <v>988886</v>
      </c>
      <c r="F657" s="815" t="s">
        <v>1295</v>
      </c>
      <c r="G657" s="815" t="s">
        <v>506</v>
      </c>
      <c r="H657" s="817" t="s">
        <v>500</v>
      </c>
      <c r="I657" s="817"/>
      <c r="J657" s="817" t="s">
        <v>1338</v>
      </c>
      <c r="K657" s="816" t="s">
        <v>502</v>
      </c>
    </row>
    <row r="658" spans="1:11">
      <c r="A658" s="815" t="s">
        <v>1179</v>
      </c>
      <c r="B658" s="815" t="s">
        <v>657</v>
      </c>
      <c r="C658" s="816">
        <v>21807611</v>
      </c>
      <c r="D658" s="818">
        <v>40787</v>
      </c>
      <c r="E658" s="819">
        <v>698608</v>
      </c>
      <c r="F658" s="815" t="s">
        <v>1295</v>
      </c>
      <c r="G658" s="815" t="s">
        <v>506</v>
      </c>
      <c r="H658" s="817" t="s">
        <v>500</v>
      </c>
      <c r="I658" s="817"/>
      <c r="J658" s="817" t="s">
        <v>1339</v>
      </c>
      <c r="K658" s="816" t="s">
        <v>502</v>
      </c>
    </row>
    <row r="659" spans="1:11">
      <c r="A659" s="815" t="s">
        <v>1179</v>
      </c>
      <c r="B659" s="815" t="s">
        <v>669</v>
      </c>
      <c r="C659" s="816">
        <v>21807612</v>
      </c>
      <c r="D659" s="818">
        <v>40787</v>
      </c>
      <c r="E659" s="819">
        <v>698608</v>
      </c>
      <c r="F659" s="815" t="s">
        <v>1295</v>
      </c>
      <c r="G659" s="815" t="s">
        <v>506</v>
      </c>
      <c r="H659" s="817" t="s">
        <v>500</v>
      </c>
      <c r="I659" s="817"/>
      <c r="J659" s="817" t="s">
        <v>1340</v>
      </c>
      <c r="K659" s="816" t="s">
        <v>502</v>
      </c>
    </row>
    <row r="660" spans="1:11">
      <c r="A660" s="815" t="s">
        <v>1179</v>
      </c>
      <c r="B660" s="815" t="s">
        <v>641</v>
      </c>
      <c r="C660" s="816">
        <v>120736947</v>
      </c>
      <c r="D660" s="818">
        <v>41778</v>
      </c>
      <c r="E660" s="819">
        <v>832300</v>
      </c>
      <c r="F660" s="815" t="s">
        <v>1295</v>
      </c>
      <c r="G660" s="815" t="s">
        <v>506</v>
      </c>
      <c r="H660" s="817" t="s">
        <v>500</v>
      </c>
      <c r="I660" s="817"/>
      <c r="J660" s="817" t="s">
        <v>1341</v>
      </c>
      <c r="K660" s="816" t="s">
        <v>502</v>
      </c>
    </row>
    <row r="661" spans="1:11">
      <c r="A661" s="815" t="s">
        <v>1179</v>
      </c>
      <c r="B661" s="815" t="s">
        <v>721</v>
      </c>
      <c r="C661" s="816">
        <v>120736948</v>
      </c>
      <c r="D661" s="818">
        <v>41778</v>
      </c>
      <c r="E661" s="819">
        <v>832300</v>
      </c>
      <c r="F661" s="815" t="s">
        <v>1295</v>
      </c>
      <c r="G661" s="815" t="s">
        <v>506</v>
      </c>
      <c r="H661" s="817" t="s">
        <v>529</v>
      </c>
      <c r="I661" s="817"/>
      <c r="J661" s="817" t="s">
        <v>1342</v>
      </c>
      <c r="K661" s="816" t="s">
        <v>502</v>
      </c>
    </row>
    <row r="662" spans="1:11">
      <c r="A662" s="815" t="s">
        <v>1179</v>
      </c>
      <c r="B662" s="815" t="s">
        <v>728</v>
      </c>
      <c r="C662" s="816">
        <v>120736949</v>
      </c>
      <c r="D662" s="818">
        <v>41778</v>
      </c>
      <c r="E662" s="819">
        <v>832300</v>
      </c>
      <c r="F662" s="815" t="s">
        <v>1295</v>
      </c>
      <c r="G662" s="815" t="s">
        <v>506</v>
      </c>
      <c r="H662" s="817" t="s">
        <v>529</v>
      </c>
      <c r="I662" s="817"/>
      <c r="J662" s="817" t="s">
        <v>1343</v>
      </c>
      <c r="K662" s="816" t="s">
        <v>502</v>
      </c>
    </row>
    <row r="663" spans="1:11">
      <c r="A663" s="815" t="s">
        <v>1179</v>
      </c>
      <c r="B663" s="815" t="s">
        <v>641</v>
      </c>
      <c r="C663" s="816">
        <v>120736950</v>
      </c>
      <c r="D663" s="818">
        <v>41778</v>
      </c>
      <c r="E663" s="819">
        <v>832300</v>
      </c>
      <c r="F663" s="815" t="s">
        <v>1295</v>
      </c>
      <c r="G663" s="815" t="s">
        <v>506</v>
      </c>
      <c r="H663" s="817" t="s">
        <v>529</v>
      </c>
      <c r="I663" s="817"/>
      <c r="J663" s="817" t="s">
        <v>1344</v>
      </c>
      <c r="K663" s="816" t="s">
        <v>502</v>
      </c>
    </row>
    <row r="664" spans="1:11">
      <c r="A664" s="815" t="s">
        <v>1179</v>
      </c>
      <c r="B664" s="815" t="s">
        <v>704</v>
      </c>
      <c r="C664" s="816">
        <v>120736951</v>
      </c>
      <c r="D664" s="818">
        <v>41778</v>
      </c>
      <c r="E664" s="819">
        <v>832300</v>
      </c>
      <c r="F664" s="815" t="s">
        <v>1295</v>
      </c>
      <c r="G664" s="815" t="s">
        <v>506</v>
      </c>
      <c r="H664" s="817" t="s">
        <v>529</v>
      </c>
      <c r="I664" s="817"/>
      <c r="J664" s="817" t="s">
        <v>1345</v>
      </c>
      <c r="K664" s="816" t="s">
        <v>502</v>
      </c>
    </row>
    <row r="665" spans="1:11">
      <c r="A665" s="815" t="s">
        <v>1179</v>
      </c>
      <c r="B665" s="815" t="s">
        <v>709</v>
      </c>
      <c r="C665" s="816">
        <v>120736952</v>
      </c>
      <c r="D665" s="818">
        <v>41778</v>
      </c>
      <c r="E665" s="819">
        <v>832300</v>
      </c>
      <c r="F665" s="815" t="s">
        <v>1295</v>
      </c>
      <c r="G665" s="815" t="s">
        <v>506</v>
      </c>
      <c r="H665" s="817" t="s">
        <v>529</v>
      </c>
      <c r="I665" s="817"/>
      <c r="J665" s="817" t="s">
        <v>1346</v>
      </c>
      <c r="K665" s="816" t="s">
        <v>502</v>
      </c>
    </row>
    <row r="666" spans="1:11">
      <c r="A666" s="815" t="s">
        <v>1179</v>
      </c>
      <c r="B666" s="815" t="s">
        <v>728</v>
      </c>
      <c r="C666" s="816">
        <v>120736953</v>
      </c>
      <c r="D666" s="818">
        <v>41778</v>
      </c>
      <c r="E666" s="819">
        <v>832300</v>
      </c>
      <c r="F666" s="815" t="s">
        <v>1295</v>
      </c>
      <c r="G666" s="815" t="s">
        <v>506</v>
      </c>
      <c r="H666" s="817" t="s">
        <v>500</v>
      </c>
      <c r="I666" s="817"/>
      <c r="J666" s="817" t="s">
        <v>1347</v>
      </c>
      <c r="K666" s="816" t="s">
        <v>502</v>
      </c>
    </row>
    <row r="667" spans="1:11">
      <c r="A667" s="815" t="s">
        <v>1179</v>
      </c>
      <c r="B667" s="815" t="s">
        <v>723</v>
      </c>
      <c r="C667" s="816">
        <v>120736954</v>
      </c>
      <c r="D667" s="818">
        <v>41778</v>
      </c>
      <c r="E667" s="819">
        <v>832300</v>
      </c>
      <c r="F667" s="815" t="s">
        <v>1295</v>
      </c>
      <c r="G667" s="815" t="s">
        <v>506</v>
      </c>
      <c r="H667" s="817" t="s">
        <v>529</v>
      </c>
      <c r="I667" s="817"/>
      <c r="J667" s="817" t="s">
        <v>1348</v>
      </c>
      <c r="K667" s="816" t="s">
        <v>502</v>
      </c>
    </row>
    <row r="668" spans="1:11">
      <c r="A668" s="815" t="s">
        <v>1179</v>
      </c>
      <c r="B668" s="815" t="s">
        <v>704</v>
      </c>
      <c r="C668" s="816">
        <v>120736955</v>
      </c>
      <c r="D668" s="818">
        <v>41778</v>
      </c>
      <c r="E668" s="819">
        <v>832300</v>
      </c>
      <c r="F668" s="815" t="s">
        <v>1295</v>
      </c>
      <c r="G668" s="815" t="s">
        <v>506</v>
      </c>
      <c r="H668" s="817" t="s">
        <v>500</v>
      </c>
      <c r="I668" s="817"/>
      <c r="J668" s="817" t="s">
        <v>1349</v>
      </c>
      <c r="K668" s="816" t="s">
        <v>502</v>
      </c>
    </row>
    <row r="669" spans="1:11">
      <c r="A669" s="815" t="s">
        <v>1179</v>
      </c>
      <c r="B669" s="815" t="s">
        <v>718</v>
      </c>
      <c r="C669" s="816">
        <v>120736956</v>
      </c>
      <c r="D669" s="818">
        <v>41778</v>
      </c>
      <c r="E669" s="819">
        <v>832300</v>
      </c>
      <c r="F669" s="815" t="s">
        <v>1295</v>
      </c>
      <c r="G669" s="815" t="s">
        <v>506</v>
      </c>
      <c r="H669" s="817" t="s">
        <v>529</v>
      </c>
      <c r="I669" s="817"/>
      <c r="J669" s="817" t="s">
        <v>1350</v>
      </c>
      <c r="K669" s="816" t="s">
        <v>502</v>
      </c>
    </row>
    <row r="670" spans="1:11">
      <c r="A670" s="815" t="s">
        <v>1179</v>
      </c>
      <c r="B670" s="815" t="s">
        <v>657</v>
      </c>
      <c r="C670" s="816">
        <v>120736957</v>
      </c>
      <c r="D670" s="818">
        <v>41778</v>
      </c>
      <c r="E670" s="819">
        <v>832300</v>
      </c>
      <c r="F670" s="815" t="s">
        <v>1295</v>
      </c>
      <c r="G670" s="815" t="s">
        <v>506</v>
      </c>
      <c r="H670" s="817" t="s">
        <v>500</v>
      </c>
      <c r="I670" s="817"/>
      <c r="J670" s="817" t="s">
        <v>1351</v>
      </c>
      <c r="K670" s="816" t="s">
        <v>502</v>
      </c>
    </row>
    <row r="671" spans="1:11">
      <c r="A671" s="815" t="s">
        <v>1179</v>
      </c>
      <c r="B671" s="815" t="s">
        <v>657</v>
      </c>
      <c r="C671" s="816">
        <v>120736959</v>
      </c>
      <c r="D671" s="818">
        <v>41778</v>
      </c>
      <c r="E671" s="819">
        <v>832300</v>
      </c>
      <c r="F671" s="815" t="s">
        <v>1295</v>
      </c>
      <c r="G671" s="815" t="s">
        <v>506</v>
      </c>
      <c r="H671" s="817" t="s">
        <v>500</v>
      </c>
      <c r="I671" s="817"/>
      <c r="J671" s="817" t="s">
        <v>1352</v>
      </c>
      <c r="K671" s="816" t="s">
        <v>502</v>
      </c>
    </row>
    <row r="672" spans="1:11">
      <c r="A672" s="815" t="s">
        <v>1179</v>
      </c>
      <c r="B672" s="815" t="s">
        <v>768</v>
      </c>
      <c r="C672" s="816">
        <v>120736960</v>
      </c>
      <c r="D672" s="818">
        <v>41778</v>
      </c>
      <c r="E672" s="819">
        <v>832300</v>
      </c>
      <c r="F672" s="815" t="s">
        <v>1295</v>
      </c>
      <c r="G672" s="815" t="s">
        <v>506</v>
      </c>
      <c r="H672" s="817" t="s">
        <v>500</v>
      </c>
      <c r="I672" s="817"/>
      <c r="J672" s="817" t="s">
        <v>1353</v>
      </c>
      <c r="K672" s="816" t="s">
        <v>502</v>
      </c>
    </row>
    <row r="673" spans="1:11">
      <c r="A673" s="815" t="s">
        <v>1179</v>
      </c>
      <c r="B673" s="815" t="s">
        <v>657</v>
      </c>
      <c r="C673" s="816">
        <v>120736961</v>
      </c>
      <c r="D673" s="818">
        <v>41778</v>
      </c>
      <c r="E673" s="819">
        <v>832300</v>
      </c>
      <c r="F673" s="815" t="s">
        <v>1295</v>
      </c>
      <c r="G673" s="815" t="s">
        <v>506</v>
      </c>
      <c r="H673" s="817" t="s">
        <v>529</v>
      </c>
      <c r="I673" s="817"/>
      <c r="J673" s="817" t="s">
        <v>1354</v>
      </c>
      <c r="K673" s="816" t="s">
        <v>502</v>
      </c>
    </row>
    <row r="674" spans="1:11">
      <c r="A674" s="815" t="s">
        <v>1179</v>
      </c>
      <c r="B674" s="815" t="s">
        <v>554</v>
      </c>
      <c r="C674" s="816">
        <v>120736962</v>
      </c>
      <c r="D674" s="818">
        <v>41778</v>
      </c>
      <c r="E674" s="819">
        <v>832300</v>
      </c>
      <c r="F674" s="815" t="s">
        <v>1295</v>
      </c>
      <c r="G674" s="815" t="s">
        <v>506</v>
      </c>
      <c r="H674" s="817" t="s">
        <v>500</v>
      </c>
      <c r="I674" s="817"/>
      <c r="J674" s="817" t="s">
        <v>1355</v>
      </c>
      <c r="K674" s="816" t="s">
        <v>502</v>
      </c>
    </row>
    <row r="675" spans="1:11">
      <c r="A675" s="815" t="s">
        <v>1179</v>
      </c>
      <c r="B675" s="815" t="s">
        <v>657</v>
      </c>
      <c r="C675" s="816">
        <v>120736963</v>
      </c>
      <c r="D675" s="818">
        <v>41778</v>
      </c>
      <c r="E675" s="819">
        <v>832300</v>
      </c>
      <c r="F675" s="815" t="s">
        <v>1295</v>
      </c>
      <c r="G675" s="815" t="s">
        <v>506</v>
      </c>
      <c r="H675" s="817" t="s">
        <v>500</v>
      </c>
      <c r="I675" s="817"/>
      <c r="J675" s="817" t="s">
        <v>1356</v>
      </c>
      <c r="K675" s="816" t="s">
        <v>502</v>
      </c>
    </row>
    <row r="676" spans="1:11">
      <c r="A676" s="815" t="s">
        <v>1179</v>
      </c>
      <c r="B676" s="815" t="s">
        <v>657</v>
      </c>
      <c r="C676" s="816">
        <v>120736964</v>
      </c>
      <c r="D676" s="818">
        <v>41778</v>
      </c>
      <c r="E676" s="819">
        <v>832300</v>
      </c>
      <c r="F676" s="815" t="s">
        <v>1295</v>
      </c>
      <c r="G676" s="815" t="s">
        <v>506</v>
      </c>
      <c r="H676" s="817" t="s">
        <v>529</v>
      </c>
      <c r="I676" s="817"/>
      <c r="J676" s="817" t="s">
        <v>1357</v>
      </c>
      <c r="K676" s="816" t="s">
        <v>502</v>
      </c>
    </row>
    <row r="677" spans="1:11">
      <c r="A677" s="815" t="s">
        <v>1179</v>
      </c>
      <c r="B677" s="815" t="s">
        <v>1266</v>
      </c>
      <c r="C677" s="816">
        <v>120736965</v>
      </c>
      <c r="D677" s="818">
        <v>41778</v>
      </c>
      <c r="E677" s="819">
        <v>832300</v>
      </c>
      <c r="F677" s="815" t="s">
        <v>1295</v>
      </c>
      <c r="G677" s="815" t="s">
        <v>506</v>
      </c>
      <c r="H677" s="817" t="s">
        <v>500</v>
      </c>
      <c r="I677" s="817"/>
      <c r="J677" s="817" t="s">
        <v>1358</v>
      </c>
      <c r="K677" s="816" t="s">
        <v>502</v>
      </c>
    </row>
    <row r="678" spans="1:11">
      <c r="A678" s="815" t="s">
        <v>1179</v>
      </c>
      <c r="B678" s="815" t="s">
        <v>657</v>
      </c>
      <c r="C678" s="816">
        <v>120736966</v>
      </c>
      <c r="D678" s="818">
        <v>41778</v>
      </c>
      <c r="E678" s="819">
        <v>832300</v>
      </c>
      <c r="F678" s="815" t="s">
        <v>1295</v>
      </c>
      <c r="G678" s="815" t="s">
        <v>506</v>
      </c>
      <c r="H678" s="817" t="s">
        <v>500</v>
      </c>
      <c r="I678" s="817"/>
      <c r="J678" s="817" t="s">
        <v>1359</v>
      </c>
      <c r="K678" s="816" t="s">
        <v>502</v>
      </c>
    </row>
    <row r="679" spans="1:11">
      <c r="A679" s="815" t="s">
        <v>1179</v>
      </c>
      <c r="B679" s="815" t="s">
        <v>755</v>
      </c>
      <c r="C679" s="816">
        <v>120736967</v>
      </c>
      <c r="D679" s="818">
        <v>41778</v>
      </c>
      <c r="E679" s="819">
        <v>832300</v>
      </c>
      <c r="F679" s="815" t="s">
        <v>1295</v>
      </c>
      <c r="G679" s="815" t="s">
        <v>506</v>
      </c>
      <c r="H679" s="817" t="s">
        <v>529</v>
      </c>
      <c r="I679" s="817"/>
      <c r="J679" s="817" t="s">
        <v>1360</v>
      </c>
      <c r="K679" s="816" t="s">
        <v>502</v>
      </c>
    </row>
    <row r="680" spans="1:11">
      <c r="A680" s="815" t="s">
        <v>1179</v>
      </c>
      <c r="B680" s="815" t="s">
        <v>657</v>
      </c>
      <c r="C680" s="816">
        <v>120736968</v>
      </c>
      <c r="D680" s="818">
        <v>41778</v>
      </c>
      <c r="E680" s="819">
        <v>832300</v>
      </c>
      <c r="F680" s="815" t="s">
        <v>1295</v>
      </c>
      <c r="G680" s="815" t="s">
        <v>506</v>
      </c>
      <c r="H680" s="817" t="s">
        <v>529</v>
      </c>
      <c r="I680" s="817"/>
      <c r="J680" s="817" t="s">
        <v>1361</v>
      </c>
      <c r="K680" s="816" t="s">
        <v>502</v>
      </c>
    </row>
    <row r="681" spans="1:11">
      <c r="A681" s="815" t="s">
        <v>1179</v>
      </c>
      <c r="B681" s="815" t="s">
        <v>657</v>
      </c>
      <c r="C681" s="816">
        <v>120736969</v>
      </c>
      <c r="D681" s="818">
        <v>41778</v>
      </c>
      <c r="E681" s="819">
        <v>832300</v>
      </c>
      <c r="F681" s="815" t="s">
        <v>1295</v>
      </c>
      <c r="G681" s="815" t="s">
        <v>506</v>
      </c>
      <c r="H681" s="817" t="s">
        <v>529</v>
      </c>
      <c r="I681" s="817"/>
      <c r="J681" s="817" t="s">
        <v>1362</v>
      </c>
      <c r="K681" s="816" t="s">
        <v>502</v>
      </c>
    </row>
    <row r="682" spans="1:11">
      <c r="A682" s="815" t="s">
        <v>1179</v>
      </c>
      <c r="B682" s="815" t="s">
        <v>798</v>
      </c>
      <c r="C682" s="816">
        <v>120736970</v>
      </c>
      <c r="D682" s="818">
        <v>41778</v>
      </c>
      <c r="E682" s="819">
        <v>832300</v>
      </c>
      <c r="F682" s="815" t="s">
        <v>1295</v>
      </c>
      <c r="G682" s="815" t="s">
        <v>506</v>
      </c>
      <c r="H682" s="817" t="s">
        <v>529</v>
      </c>
      <c r="I682" s="817"/>
      <c r="J682" s="817" t="s">
        <v>1363</v>
      </c>
      <c r="K682" s="816" t="s">
        <v>502</v>
      </c>
    </row>
    <row r="683" spans="1:11">
      <c r="A683" s="815" t="s">
        <v>1179</v>
      </c>
      <c r="B683" s="815" t="s">
        <v>771</v>
      </c>
      <c r="C683" s="816">
        <v>120737761</v>
      </c>
      <c r="D683" s="818">
        <v>43082</v>
      </c>
      <c r="E683" s="819">
        <v>1278084</v>
      </c>
      <c r="F683" s="815" t="s">
        <v>1295</v>
      </c>
      <c r="G683" s="815" t="s">
        <v>506</v>
      </c>
      <c r="H683" s="817" t="s">
        <v>500</v>
      </c>
      <c r="I683" s="817"/>
      <c r="J683" s="817" t="s">
        <v>1364</v>
      </c>
      <c r="K683" s="816" t="s">
        <v>502</v>
      </c>
    </row>
    <row r="684" spans="1:11">
      <c r="A684" s="815" t="s">
        <v>1179</v>
      </c>
      <c r="B684" s="815" t="s">
        <v>657</v>
      </c>
      <c r="C684" s="816">
        <v>120737765</v>
      </c>
      <c r="D684" s="818">
        <v>43082</v>
      </c>
      <c r="E684" s="819">
        <v>509507</v>
      </c>
      <c r="F684" s="815" t="s">
        <v>1295</v>
      </c>
      <c r="G684" s="815" t="s">
        <v>506</v>
      </c>
      <c r="H684" s="817" t="s">
        <v>500</v>
      </c>
      <c r="I684" s="817"/>
      <c r="J684" s="817" t="s">
        <v>1365</v>
      </c>
      <c r="K684" s="816" t="s">
        <v>502</v>
      </c>
    </row>
    <row r="685" spans="1:11">
      <c r="A685" s="815" t="s">
        <v>1179</v>
      </c>
      <c r="B685" s="815" t="s">
        <v>714</v>
      </c>
      <c r="C685" s="816">
        <v>120737766</v>
      </c>
      <c r="D685" s="818">
        <v>43082</v>
      </c>
      <c r="E685" s="819">
        <v>509507</v>
      </c>
      <c r="F685" s="815" t="s">
        <v>1295</v>
      </c>
      <c r="G685" s="815" t="s">
        <v>506</v>
      </c>
      <c r="H685" s="817" t="s">
        <v>500</v>
      </c>
      <c r="I685" s="817"/>
      <c r="J685" s="817" t="s">
        <v>1366</v>
      </c>
      <c r="K685" s="816" t="s">
        <v>502</v>
      </c>
    </row>
    <row r="686" spans="1:11">
      <c r="A686" s="815" t="s">
        <v>1179</v>
      </c>
      <c r="B686" s="815" t="s">
        <v>657</v>
      </c>
      <c r="C686" s="816">
        <v>120737767</v>
      </c>
      <c r="D686" s="818">
        <v>43082</v>
      </c>
      <c r="E686" s="819">
        <v>509507</v>
      </c>
      <c r="F686" s="815" t="s">
        <v>1295</v>
      </c>
      <c r="G686" s="815" t="s">
        <v>506</v>
      </c>
      <c r="H686" s="817" t="s">
        <v>500</v>
      </c>
      <c r="I686" s="817"/>
      <c r="J686" s="817" t="s">
        <v>1367</v>
      </c>
      <c r="K686" s="816" t="s">
        <v>502</v>
      </c>
    </row>
    <row r="687" spans="1:11">
      <c r="A687" s="815" t="s">
        <v>1179</v>
      </c>
      <c r="B687" s="815" t="s">
        <v>827</v>
      </c>
      <c r="C687" s="816">
        <v>120737768</v>
      </c>
      <c r="D687" s="818">
        <v>43082</v>
      </c>
      <c r="E687" s="819">
        <v>509507</v>
      </c>
      <c r="F687" s="815" t="s">
        <v>1295</v>
      </c>
      <c r="G687" s="815" t="s">
        <v>506</v>
      </c>
      <c r="H687" s="817" t="s">
        <v>500</v>
      </c>
      <c r="I687" s="817"/>
      <c r="J687" s="817" t="s">
        <v>1368</v>
      </c>
      <c r="K687" s="816" t="s">
        <v>502</v>
      </c>
    </row>
    <row r="688" spans="1:11">
      <c r="A688" s="815" t="s">
        <v>1179</v>
      </c>
      <c r="B688" s="815" t="s">
        <v>822</v>
      </c>
      <c r="C688" s="816">
        <v>120737769</v>
      </c>
      <c r="D688" s="818">
        <v>43082</v>
      </c>
      <c r="E688" s="819">
        <v>509507</v>
      </c>
      <c r="F688" s="815" t="s">
        <v>1295</v>
      </c>
      <c r="G688" s="815" t="s">
        <v>506</v>
      </c>
      <c r="H688" s="817" t="s">
        <v>500</v>
      </c>
      <c r="I688" s="817"/>
      <c r="J688" s="817" t="s">
        <v>1369</v>
      </c>
      <c r="K688" s="816" t="s">
        <v>502</v>
      </c>
    </row>
    <row r="689" spans="1:11">
      <c r="A689" s="815" t="s">
        <v>1179</v>
      </c>
      <c r="B689" s="815" t="s">
        <v>669</v>
      </c>
      <c r="C689" s="816">
        <v>120737770</v>
      </c>
      <c r="D689" s="818">
        <v>43082</v>
      </c>
      <c r="E689" s="819">
        <v>509507</v>
      </c>
      <c r="F689" s="815" t="s">
        <v>1295</v>
      </c>
      <c r="G689" s="815" t="s">
        <v>506</v>
      </c>
      <c r="H689" s="817" t="s">
        <v>500</v>
      </c>
      <c r="I689" s="817"/>
      <c r="J689" s="817" t="s">
        <v>1370</v>
      </c>
      <c r="K689" s="816" t="s">
        <v>502</v>
      </c>
    </row>
    <row r="690" spans="1:11">
      <c r="A690" s="815" t="s">
        <v>1179</v>
      </c>
      <c r="B690" s="815" t="s">
        <v>669</v>
      </c>
      <c r="C690" s="816">
        <v>120737771</v>
      </c>
      <c r="D690" s="818">
        <v>43082</v>
      </c>
      <c r="E690" s="819">
        <v>509507</v>
      </c>
      <c r="F690" s="815" t="s">
        <v>1295</v>
      </c>
      <c r="G690" s="815" t="s">
        <v>506</v>
      </c>
      <c r="H690" s="817" t="s">
        <v>500</v>
      </c>
      <c r="I690" s="817"/>
      <c r="J690" s="817" t="s">
        <v>1371</v>
      </c>
      <c r="K690" s="816" t="s">
        <v>502</v>
      </c>
    </row>
    <row r="691" spans="1:11">
      <c r="A691" s="815" t="s">
        <v>1179</v>
      </c>
      <c r="B691" s="815" t="s">
        <v>669</v>
      </c>
      <c r="C691" s="816">
        <v>120737772</v>
      </c>
      <c r="D691" s="818">
        <v>43082</v>
      </c>
      <c r="E691" s="819">
        <v>509507</v>
      </c>
      <c r="F691" s="815" t="s">
        <v>1295</v>
      </c>
      <c r="G691" s="815" t="s">
        <v>506</v>
      </c>
      <c r="H691" s="817" t="s">
        <v>500</v>
      </c>
      <c r="I691" s="817"/>
      <c r="J691" s="817" t="s">
        <v>1372</v>
      </c>
      <c r="K691" s="816" t="s">
        <v>502</v>
      </c>
    </row>
    <row r="692" spans="1:11">
      <c r="A692" s="815" t="s">
        <v>1179</v>
      </c>
      <c r="B692" s="815" t="s">
        <v>1373</v>
      </c>
      <c r="C692" s="816">
        <v>120737773</v>
      </c>
      <c r="D692" s="818">
        <v>43082</v>
      </c>
      <c r="E692" s="819">
        <v>509507</v>
      </c>
      <c r="F692" s="815" t="s">
        <v>1295</v>
      </c>
      <c r="G692" s="815" t="s">
        <v>506</v>
      </c>
      <c r="H692" s="817" t="s">
        <v>500</v>
      </c>
      <c r="I692" s="817"/>
      <c r="J692" s="817" t="s">
        <v>1374</v>
      </c>
      <c r="K692" s="816" t="s">
        <v>502</v>
      </c>
    </row>
    <row r="693" spans="1:11">
      <c r="A693" s="815" t="s">
        <v>1179</v>
      </c>
      <c r="B693" s="815" t="s">
        <v>1375</v>
      </c>
      <c r="C693" s="816">
        <v>120737774</v>
      </c>
      <c r="D693" s="818">
        <v>43082</v>
      </c>
      <c r="E693" s="819">
        <v>509507</v>
      </c>
      <c r="F693" s="815" t="s">
        <v>1295</v>
      </c>
      <c r="G693" s="815" t="s">
        <v>506</v>
      </c>
      <c r="H693" s="817" t="s">
        <v>500</v>
      </c>
      <c r="I693" s="817"/>
      <c r="J693" s="817" t="s">
        <v>1376</v>
      </c>
      <c r="K693" s="816" t="s">
        <v>502</v>
      </c>
    </row>
    <row r="694" spans="1:11">
      <c r="A694" s="815" t="s">
        <v>1179</v>
      </c>
      <c r="B694" s="815" t="s">
        <v>785</v>
      </c>
      <c r="C694" s="816">
        <v>120737775</v>
      </c>
      <c r="D694" s="818">
        <v>43082</v>
      </c>
      <c r="E694" s="819">
        <v>509507</v>
      </c>
      <c r="F694" s="815" t="s">
        <v>1295</v>
      </c>
      <c r="G694" s="815" t="s">
        <v>506</v>
      </c>
      <c r="H694" s="817" t="s">
        <v>500</v>
      </c>
      <c r="I694" s="817"/>
      <c r="J694" s="817" t="s">
        <v>1377</v>
      </c>
      <c r="K694" s="816" t="s">
        <v>502</v>
      </c>
    </row>
    <row r="695" spans="1:11">
      <c r="A695" s="815" t="s">
        <v>1179</v>
      </c>
      <c r="B695" s="815" t="s">
        <v>758</v>
      </c>
      <c r="C695" s="816">
        <v>120737776</v>
      </c>
      <c r="D695" s="818">
        <v>43082</v>
      </c>
      <c r="E695" s="819">
        <v>509507</v>
      </c>
      <c r="F695" s="815" t="s">
        <v>1295</v>
      </c>
      <c r="G695" s="815" t="s">
        <v>506</v>
      </c>
      <c r="H695" s="817" t="s">
        <v>500</v>
      </c>
      <c r="I695" s="817"/>
      <c r="J695" s="817" t="s">
        <v>1378</v>
      </c>
      <c r="K695" s="816" t="s">
        <v>502</v>
      </c>
    </row>
    <row r="696" spans="1:11">
      <c r="A696" s="815" t="s">
        <v>1179</v>
      </c>
      <c r="B696" s="815" t="s">
        <v>783</v>
      </c>
      <c r="C696" s="816">
        <v>120737777</v>
      </c>
      <c r="D696" s="818">
        <v>43082</v>
      </c>
      <c r="E696" s="819">
        <v>509507</v>
      </c>
      <c r="F696" s="815" t="s">
        <v>1295</v>
      </c>
      <c r="G696" s="815" t="s">
        <v>506</v>
      </c>
      <c r="H696" s="817" t="s">
        <v>500</v>
      </c>
      <c r="I696" s="817"/>
      <c r="J696" s="817" t="s">
        <v>1379</v>
      </c>
      <c r="K696" s="816" t="s">
        <v>502</v>
      </c>
    </row>
    <row r="697" spans="1:11">
      <c r="A697" s="815" t="s">
        <v>1179</v>
      </c>
      <c r="B697" s="815" t="s">
        <v>787</v>
      </c>
      <c r="C697" s="816">
        <v>120737778</v>
      </c>
      <c r="D697" s="818">
        <v>43082</v>
      </c>
      <c r="E697" s="819">
        <v>509507</v>
      </c>
      <c r="F697" s="815" t="s">
        <v>1295</v>
      </c>
      <c r="G697" s="815" t="s">
        <v>506</v>
      </c>
      <c r="H697" s="817" t="s">
        <v>500</v>
      </c>
      <c r="I697" s="817"/>
      <c r="J697" s="817" t="s">
        <v>1380</v>
      </c>
      <c r="K697" s="816" t="s">
        <v>502</v>
      </c>
    </row>
    <row r="698" spans="1:11">
      <c r="A698" s="815" t="s">
        <v>1179</v>
      </c>
      <c r="B698" s="815" t="s">
        <v>716</v>
      </c>
      <c r="C698" s="816">
        <v>120737779</v>
      </c>
      <c r="D698" s="818">
        <v>43082</v>
      </c>
      <c r="E698" s="819">
        <v>509507</v>
      </c>
      <c r="F698" s="815" t="s">
        <v>1295</v>
      </c>
      <c r="G698" s="815" t="s">
        <v>506</v>
      </c>
      <c r="H698" s="817" t="s">
        <v>500</v>
      </c>
      <c r="I698" s="817"/>
      <c r="J698" s="817" t="s">
        <v>1381</v>
      </c>
      <c r="K698" s="816" t="s">
        <v>502</v>
      </c>
    </row>
    <row r="699" spans="1:11">
      <c r="A699" s="815" t="s">
        <v>1179</v>
      </c>
      <c r="B699" s="815" t="s">
        <v>716</v>
      </c>
      <c r="C699" s="816">
        <v>120737780</v>
      </c>
      <c r="D699" s="818">
        <v>43082</v>
      </c>
      <c r="E699" s="819">
        <v>509507</v>
      </c>
      <c r="F699" s="815" t="s">
        <v>1295</v>
      </c>
      <c r="G699" s="815" t="s">
        <v>506</v>
      </c>
      <c r="H699" s="817" t="s">
        <v>500</v>
      </c>
      <c r="I699" s="817"/>
      <c r="J699" s="817" t="s">
        <v>1382</v>
      </c>
      <c r="K699" s="816" t="s">
        <v>502</v>
      </c>
    </row>
    <row r="700" spans="1:11">
      <c r="A700" s="815" t="s">
        <v>1179</v>
      </c>
      <c r="B700" s="815" t="s">
        <v>1124</v>
      </c>
      <c r="C700" s="816">
        <v>120737781</v>
      </c>
      <c r="D700" s="818">
        <v>43082</v>
      </c>
      <c r="E700" s="819">
        <v>509507</v>
      </c>
      <c r="F700" s="815" t="s">
        <v>1295</v>
      </c>
      <c r="G700" s="815" t="s">
        <v>506</v>
      </c>
      <c r="H700" s="817" t="s">
        <v>500</v>
      </c>
      <c r="I700" s="817"/>
      <c r="J700" s="817" t="s">
        <v>1383</v>
      </c>
      <c r="K700" s="816" t="s">
        <v>502</v>
      </c>
    </row>
    <row r="701" spans="1:11">
      <c r="A701" s="815" t="s">
        <v>1179</v>
      </c>
      <c r="B701" s="815" t="s">
        <v>747</v>
      </c>
      <c r="C701" s="816">
        <v>120737782</v>
      </c>
      <c r="D701" s="818">
        <v>43082</v>
      </c>
      <c r="E701" s="819">
        <v>509507</v>
      </c>
      <c r="F701" s="815" t="s">
        <v>1295</v>
      </c>
      <c r="G701" s="815" t="s">
        <v>506</v>
      </c>
      <c r="H701" s="817" t="s">
        <v>500</v>
      </c>
      <c r="I701" s="817"/>
      <c r="J701" s="817" t="s">
        <v>1384</v>
      </c>
      <c r="K701" s="816" t="s">
        <v>502</v>
      </c>
    </row>
    <row r="702" spans="1:11">
      <c r="A702" s="815" t="s">
        <v>1179</v>
      </c>
      <c r="B702" s="815" t="s">
        <v>749</v>
      </c>
      <c r="C702" s="816">
        <v>120738020</v>
      </c>
      <c r="D702" s="818">
        <v>43630</v>
      </c>
      <c r="E702" s="819">
        <v>1417433</v>
      </c>
      <c r="F702" s="815" t="s">
        <v>1295</v>
      </c>
      <c r="G702" s="815" t="s">
        <v>506</v>
      </c>
      <c r="H702" s="817" t="s">
        <v>500</v>
      </c>
      <c r="I702" s="817"/>
      <c r="J702" s="817" t="s">
        <v>1385</v>
      </c>
      <c r="K702" s="816" t="s">
        <v>502</v>
      </c>
    </row>
    <row r="703" spans="1:11">
      <c r="A703" s="815" t="s">
        <v>1179</v>
      </c>
      <c r="B703" s="815" t="s">
        <v>749</v>
      </c>
      <c r="C703" s="816">
        <v>120738021</v>
      </c>
      <c r="D703" s="818">
        <v>43630</v>
      </c>
      <c r="E703" s="819">
        <v>1417433</v>
      </c>
      <c r="F703" s="815" t="s">
        <v>1295</v>
      </c>
      <c r="G703" s="815" t="s">
        <v>506</v>
      </c>
      <c r="H703" s="817" t="s">
        <v>500</v>
      </c>
      <c r="I703" s="817"/>
      <c r="J703" s="817" t="s">
        <v>1386</v>
      </c>
      <c r="K703" s="816" t="s">
        <v>502</v>
      </c>
    </row>
    <row r="704" spans="1:11">
      <c r="A704" s="815" t="s">
        <v>1179</v>
      </c>
      <c r="B704" s="815" t="s">
        <v>749</v>
      </c>
      <c r="C704" s="816">
        <v>120738022</v>
      </c>
      <c r="D704" s="818">
        <v>43630</v>
      </c>
      <c r="E704" s="819">
        <v>1417433</v>
      </c>
      <c r="F704" s="815" t="s">
        <v>1295</v>
      </c>
      <c r="G704" s="815" t="s">
        <v>506</v>
      </c>
      <c r="H704" s="817" t="s">
        <v>500</v>
      </c>
      <c r="I704" s="817"/>
      <c r="J704" s="817" t="s">
        <v>1387</v>
      </c>
      <c r="K704" s="816" t="s">
        <v>502</v>
      </c>
    </row>
    <row r="705" spans="1:11">
      <c r="A705" s="815" t="s">
        <v>1179</v>
      </c>
      <c r="B705" s="815" t="s">
        <v>749</v>
      </c>
      <c r="C705" s="816">
        <v>120738023</v>
      </c>
      <c r="D705" s="818">
        <v>43630</v>
      </c>
      <c r="E705" s="819">
        <v>1417433</v>
      </c>
      <c r="F705" s="815" t="s">
        <v>1295</v>
      </c>
      <c r="G705" s="815" t="s">
        <v>506</v>
      </c>
      <c r="H705" s="817" t="s">
        <v>500</v>
      </c>
      <c r="I705" s="817"/>
      <c r="J705" s="817" t="s">
        <v>1388</v>
      </c>
      <c r="K705" s="816" t="s">
        <v>502</v>
      </c>
    </row>
    <row r="706" spans="1:11">
      <c r="A706" s="815" t="s">
        <v>1179</v>
      </c>
      <c r="B706" s="815" t="s">
        <v>749</v>
      </c>
      <c r="C706" s="816">
        <v>120738024</v>
      </c>
      <c r="D706" s="818">
        <v>43630</v>
      </c>
      <c r="E706" s="819">
        <v>1417433</v>
      </c>
      <c r="F706" s="815" t="s">
        <v>1295</v>
      </c>
      <c r="G706" s="815" t="s">
        <v>506</v>
      </c>
      <c r="H706" s="817" t="s">
        <v>500</v>
      </c>
      <c r="I706" s="817"/>
      <c r="J706" s="817" t="s">
        <v>1389</v>
      </c>
      <c r="K706" s="816" t="s">
        <v>502</v>
      </c>
    </row>
    <row r="707" spans="1:11">
      <c r="A707" s="815" t="s">
        <v>1179</v>
      </c>
      <c r="B707" s="815" t="s">
        <v>749</v>
      </c>
      <c r="C707" s="816">
        <v>120738025</v>
      </c>
      <c r="D707" s="818">
        <v>43630</v>
      </c>
      <c r="E707" s="819">
        <v>1417433</v>
      </c>
      <c r="F707" s="815" t="s">
        <v>1295</v>
      </c>
      <c r="G707" s="815" t="s">
        <v>506</v>
      </c>
      <c r="H707" s="817" t="s">
        <v>500</v>
      </c>
      <c r="I707" s="817"/>
      <c r="J707" s="817" t="s">
        <v>1390</v>
      </c>
      <c r="K707" s="816" t="s">
        <v>502</v>
      </c>
    </row>
    <row r="708" spans="1:11">
      <c r="A708" s="815" t="s">
        <v>1179</v>
      </c>
      <c r="B708" s="815" t="s">
        <v>749</v>
      </c>
      <c r="C708" s="816">
        <v>120738026</v>
      </c>
      <c r="D708" s="818">
        <v>43630</v>
      </c>
      <c r="E708" s="819">
        <v>1417433</v>
      </c>
      <c r="F708" s="815" t="s">
        <v>1295</v>
      </c>
      <c r="G708" s="815" t="s">
        <v>506</v>
      </c>
      <c r="H708" s="817" t="s">
        <v>500</v>
      </c>
      <c r="I708" s="817"/>
      <c r="J708" s="817" t="s">
        <v>1391</v>
      </c>
      <c r="K708" s="816" t="s">
        <v>502</v>
      </c>
    </row>
    <row r="709" spans="1:11">
      <c r="A709" s="815" t="s">
        <v>1179</v>
      </c>
      <c r="B709" s="815" t="s">
        <v>749</v>
      </c>
      <c r="C709" s="816">
        <v>120738027</v>
      </c>
      <c r="D709" s="818">
        <v>43630</v>
      </c>
      <c r="E709" s="819">
        <v>1417433</v>
      </c>
      <c r="F709" s="815" t="s">
        <v>1295</v>
      </c>
      <c r="G709" s="815" t="s">
        <v>506</v>
      </c>
      <c r="H709" s="817" t="s">
        <v>500</v>
      </c>
      <c r="I709" s="817"/>
      <c r="J709" s="817" t="s">
        <v>1392</v>
      </c>
      <c r="K709" s="816" t="s">
        <v>502</v>
      </c>
    </row>
    <row r="710" spans="1:11">
      <c r="A710" s="815" t="s">
        <v>1179</v>
      </c>
      <c r="B710" s="815" t="s">
        <v>749</v>
      </c>
      <c r="C710" s="816">
        <v>120738028</v>
      </c>
      <c r="D710" s="818">
        <v>43630</v>
      </c>
      <c r="E710" s="819">
        <v>1417433</v>
      </c>
      <c r="F710" s="815" t="s">
        <v>1295</v>
      </c>
      <c r="G710" s="815" t="s">
        <v>506</v>
      </c>
      <c r="H710" s="817" t="s">
        <v>500</v>
      </c>
      <c r="I710" s="817"/>
      <c r="J710" s="817" t="s">
        <v>1393</v>
      </c>
      <c r="K710" s="816" t="s">
        <v>502</v>
      </c>
    </row>
    <row r="711" spans="1:11">
      <c r="A711" s="815" t="s">
        <v>1179</v>
      </c>
      <c r="B711" s="815" t="s">
        <v>1394</v>
      </c>
      <c r="C711" s="816">
        <v>120738029</v>
      </c>
      <c r="D711" s="818">
        <v>43630</v>
      </c>
      <c r="E711" s="819">
        <v>1417433</v>
      </c>
      <c r="F711" s="815" t="s">
        <v>1295</v>
      </c>
      <c r="G711" s="815" t="s">
        <v>506</v>
      </c>
      <c r="H711" s="817" t="s">
        <v>500</v>
      </c>
      <c r="I711" s="817"/>
      <c r="J711" s="817" t="s">
        <v>1395</v>
      </c>
      <c r="K711" s="816" t="s">
        <v>502</v>
      </c>
    </row>
    <row r="712" spans="1:11">
      <c r="A712" s="815" t="s">
        <v>1179</v>
      </c>
      <c r="B712" s="815" t="s">
        <v>749</v>
      </c>
      <c r="C712" s="816">
        <v>120738030</v>
      </c>
      <c r="D712" s="818">
        <v>43630</v>
      </c>
      <c r="E712" s="819">
        <v>1417433</v>
      </c>
      <c r="F712" s="815" t="s">
        <v>1295</v>
      </c>
      <c r="G712" s="815" t="s">
        <v>506</v>
      </c>
      <c r="H712" s="817" t="s">
        <v>500</v>
      </c>
      <c r="I712" s="817"/>
      <c r="J712" s="817" t="s">
        <v>1396</v>
      </c>
      <c r="K712" s="816" t="s">
        <v>502</v>
      </c>
    </row>
    <row r="713" spans="1:11">
      <c r="A713" s="815" t="s">
        <v>1179</v>
      </c>
      <c r="B713" s="815" t="s">
        <v>749</v>
      </c>
      <c r="C713" s="816">
        <v>120738031</v>
      </c>
      <c r="D713" s="818">
        <v>43630</v>
      </c>
      <c r="E713" s="819">
        <v>1417433</v>
      </c>
      <c r="F713" s="815" t="s">
        <v>1295</v>
      </c>
      <c r="G713" s="815" t="s">
        <v>506</v>
      </c>
      <c r="H713" s="817" t="s">
        <v>500</v>
      </c>
      <c r="I713" s="817"/>
      <c r="J713" s="817" t="s">
        <v>1397</v>
      </c>
      <c r="K713" s="816" t="s">
        <v>502</v>
      </c>
    </row>
    <row r="714" spans="1:11">
      <c r="A714" s="815" t="s">
        <v>1179</v>
      </c>
      <c r="B714" s="815" t="s">
        <v>712</v>
      </c>
      <c r="C714" s="816">
        <v>120738032</v>
      </c>
      <c r="D714" s="818">
        <v>43630</v>
      </c>
      <c r="E714" s="819">
        <v>1417433</v>
      </c>
      <c r="F714" s="815" t="s">
        <v>1295</v>
      </c>
      <c r="G714" s="815" t="s">
        <v>506</v>
      </c>
      <c r="H714" s="817" t="s">
        <v>500</v>
      </c>
      <c r="I714" s="817"/>
      <c r="J714" s="817" t="s">
        <v>1398</v>
      </c>
      <c r="K714" s="816" t="s">
        <v>502</v>
      </c>
    </row>
    <row r="715" spans="1:11">
      <c r="A715" s="815" t="s">
        <v>1179</v>
      </c>
      <c r="B715" s="815" t="s">
        <v>1399</v>
      </c>
      <c r="C715" s="816">
        <v>120738033</v>
      </c>
      <c r="D715" s="818">
        <v>43630</v>
      </c>
      <c r="E715" s="819">
        <v>1417433</v>
      </c>
      <c r="F715" s="815" t="s">
        <v>1295</v>
      </c>
      <c r="G715" s="815" t="s">
        <v>506</v>
      </c>
      <c r="H715" s="817" t="s">
        <v>500</v>
      </c>
      <c r="I715" s="817"/>
      <c r="J715" s="817" t="s">
        <v>1400</v>
      </c>
      <c r="K715" s="816" t="s">
        <v>502</v>
      </c>
    </row>
    <row r="716" spans="1:11">
      <c r="A716" s="815" t="s">
        <v>1179</v>
      </c>
      <c r="B716" s="815" t="s">
        <v>749</v>
      </c>
      <c r="C716" s="816">
        <v>120738034</v>
      </c>
      <c r="D716" s="818">
        <v>43630</v>
      </c>
      <c r="E716" s="819">
        <v>1417433</v>
      </c>
      <c r="F716" s="815" t="s">
        <v>1295</v>
      </c>
      <c r="G716" s="815" t="s">
        <v>506</v>
      </c>
      <c r="H716" s="817" t="s">
        <v>500</v>
      </c>
      <c r="I716" s="817"/>
      <c r="J716" s="817" t="s">
        <v>1401</v>
      </c>
      <c r="K716" s="816" t="s">
        <v>502</v>
      </c>
    </row>
    <row r="717" spans="1:11">
      <c r="A717" s="815" t="s">
        <v>1179</v>
      </c>
      <c r="B717" s="815" t="s">
        <v>806</v>
      </c>
      <c r="C717" s="816">
        <v>120738035</v>
      </c>
      <c r="D717" s="818">
        <v>43630</v>
      </c>
      <c r="E717" s="819">
        <v>1417433</v>
      </c>
      <c r="F717" s="815" t="s">
        <v>1295</v>
      </c>
      <c r="G717" s="815" t="s">
        <v>506</v>
      </c>
      <c r="H717" s="817" t="s">
        <v>500</v>
      </c>
      <c r="I717" s="817"/>
      <c r="J717" s="817" t="s">
        <v>1402</v>
      </c>
      <c r="K717" s="816" t="s">
        <v>502</v>
      </c>
    </row>
    <row r="718" spans="1:11">
      <c r="A718" s="815" t="s">
        <v>1179</v>
      </c>
      <c r="B718" s="815" t="s">
        <v>1403</v>
      </c>
      <c r="C718" s="816">
        <v>120738174</v>
      </c>
      <c r="D718" s="818">
        <v>43720</v>
      </c>
      <c r="E718" s="819">
        <v>1417433</v>
      </c>
      <c r="F718" s="815" t="s">
        <v>1295</v>
      </c>
      <c r="G718" s="815" t="s">
        <v>506</v>
      </c>
      <c r="H718" s="817" t="s">
        <v>500</v>
      </c>
      <c r="I718" s="817"/>
      <c r="J718" s="817" t="s">
        <v>1404</v>
      </c>
      <c r="K718" s="816" t="s">
        <v>502</v>
      </c>
    </row>
    <row r="719" spans="1:11">
      <c r="A719" s="815" t="s">
        <v>1179</v>
      </c>
      <c r="B719" s="815" t="s">
        <v>749</v>
      </c>
      <c r="C719" s="816">
        <v>120738175</v>
      </c>
      <c r="D719" s="818">
        <v>43720</v>
      </c>
      <c r="E719" s="819">
        <v>1417433</v>
      </c>
      <c r="F719" s="815" t="s">
        <v>1295</v>
      </c>
      <c r="G719" s="815" t="s">
        <v>506</v>
      </c>
      <c r="H719" s="817" t="s">
        <v>500</v>
      </c>
      <c r="I719" s="817"/>
      <c r="J719" s="817" t="s">
        <v>1405</v>
      </c>
      <c r="K719" s="816" t="s">
        <v>502</v>
      </c>
    </row>
    <row r="720" spans="1:11">
      <c r="A720" s="815" t="s">
        <v>1179</v>
      </c>
      <c r="B720" s="815" t="s">
        <v>749</v>
      </c>
      <c r="C720" s="816">
        <v>120738176</v>
      </c>
      <c r="D720" s="818">
        <v>43720</v>
      </c>
      <c r="E720" s="819">
        <v>1417433</v>
      </c>
      <c r="F720" s="815" t="s">
        <v>1295</v>
      </c>
      <c r="G720" s="815" t="s">
        <v>506</v>
      </c>
      <c r="H720" s="817" t="s">
        <v>500</v>
      </c>
      <c r="I720" s="817"/>
      <c r="J720" s="817" t="s">
        <v>1406</v>
      </c>
      <c r="K720" s="816" t="s">
        <v>502</v>
      </c>
    </row>
    <row r="721" spans="1:11">
      <c r="A721" s="815" t="s">
        <v>1179</v>
      </c>
      <c r="B721" s="815" t="s">
        <v>641</v>
      </c>
      <c r="C721" s="816">
        <v>1207089</v>
      </c>
      <c r="D721" s="818">
        <v>40648</v>
      </c>
      <c r="E721" s="819">
        <v>569456</v>
      </c>
      <c r="F721" s="815" t="s">
        <v>1407</v>
      </c>
      <c r="G721" s="815" t="s">
        <v>506</v>
      </c>
      <c r="H721" s="817" t="s">
        <v>500</v>
      </c>
      <c r="I721" s="817"/>
      <c r="J721" s="817" t="s">
        <v>1408</v>
      </c>
      <c r="K721" s="816" t="s">
        <v>502</v>
      </c>
    </row>
    <row r="722" spans="1:11">
      <c r="A722" s="815" t="s">
        <v>1179</v>
      </c>
      <c r="B722" s="815" t="s">
        <v>519</v>
      </c>
      <c r="C722" s="816">
        <v>120737033</v>
      </c>
      <c r="D722" s="818">
        <v>41778</v>
      </c>
      <c r="E722" s="819">
        <v>816826</v>
      </c>
      <c r="F722" s="815" t="s">
        <v>1407</v>
      </c>
      <c r="G722" s="815" t="s">
        <v>506</v>
      </c>
      <c r="H722" s="817" t="s">
        <v>529</v>
      </c>
      <c r="I722" s="817"/>
      <c r="J722" s="817" t="s">
        <v>1409</v>
      </c>
      <c r="K722" s="816" t="s">
        <v>502</v>
      </c>
    </row>
    <row r="723" spans="1:11">
      <c r="A723" s="815" t="s">
        <v>1179</v>
      </c>
      <c r="B723" s="815" t="s">
        <v>641</v>
      </c>
      <c r="C723" s="816">
        <v>120737034</v>
      </c>
      <c r="D723" s="818">
        <v>41778</v>
      </c>
      <c r="E723" s="819">
        <v>816826</v>
      </c>
      <c r="F723" s="815" t="s">
        <v>1407</v>
      </c>
      <c r="G723" s="815" t="s">
        <v>506</v>
      </c>
      <c r="H723" s="817" t="s">
        <v>529</v>
      </c>
      <c r="I723" s="817"/>
      <c r="J723" s="817" t="s">
        <v>1410</v>
      </c>
      <c r="K723" s="816" t="s">
        <v>502</v>
      </c>
    </row>
    <row r="724" spans="1:11">
      <c r="A724" s="815" t="s">
        <v>1179</v>
      </c>
      <c r="B724" s="815" t="s">
        <v>657</v>
      </c>
      <c r="C724" s="816">
        <v>120737035</v>
      </c>
      <c r="D724" s="818">
        <v>41778</v>
      </c>
      <c r="E724" s="819">
        <v>1123135</v>
      </c>
      <c r="F724" s="815" t="s">
        <v>1407</v>
      </c>
      <c r="G724" s="815" t="s">
        <v>506</v>
      </c>
      <c r="H724" s="817" t="s">
        <v>529</v>
      </c>
      <c r="I724" s="817"/>
      <c r="J724" s="817" t="s">
        <v>1411</v>
      </c>
      <c r="K724" s="816" t="s">
        <v>502</v>
      </c>
    </row>
    <row r="725" spans="1:11">
      <c r="A725" s="815" t="s">
        <v>1179</v>
      </c>
      <c r="B725" s="815" t="s">
        <v>665</v>
      </c>
      <c r="C725" s="816">
        <v>120737036</v>
      </c>
      <c r="D725" s="818">
        <v>41778</v>
      </c>
      <c r="E725" s="819">
        <v>1660500</v>
      </c>
      <c r="F725" s="815" t="s">
        <v>1407</v>
      </c>
      <c r="G725" s="815" t="s">
        <v>506</v>
      </c>
      <c r="H725" s="817" t="s">
        <v>500</v>
      </c>
      <c r="I725" s="817"/>
      <c r="J725" s="817" t="s">
        <v>1412</v>
      </c>
      <c r="K725" s="816" t="s">
        <v>502</v>
      </c>
    </row>
    <row r="726" spans="1:11">
      <c r="A726" s="815" t="s">
        <v>1179</v>
      </c>
      <c r="B726" s="815" t="s">
        <v>641</v>
      </c>
      <c r="C726" s="816">
        <v>120737037</v>
      </c>
      <c r="D726" s="818">
        <v>41778</v>
      </c>
      <c r="E726" s="819">
        <v>1660500</v>
      </c>
      <c r="F726" s="815" t="s">
        <v>1407</v>
      </c>
      <c r="G726" s="815" t="s">
        <v>506</v>
      </c>
      <c r="H726" s="817" t="s">
        <v>529</v>
      </c>
      <c r="I726" s="817"/>
      <c r="J726" s="817" t="s">
        <v>1413</v>
      </c>
      <c r="K726" s="816" t="s">
        <v>502</v>
      </c>
    </row>
    <row r="727" spans="1:11">
      <c r="A727" s="815" t="s">
        <v>1179</v>
      </c>
      <c r="B727" s="815" t="s">
        <v>641</v>
      </c>
      <c r="C727" s="816">
        <v>120737038</v>
      </c>
      <c r="D727" s="818">
        <v>41778</v>
      </c>
      <c r="E727" s="819">
        <v>1660500</v>
      </c>
      <c r="F727" s="815" t="s">
        <v>1407</v>
      </c>
      <c r="G727" s="815" t="s">
        <v>506</v>
      </c>
      <c r="H727" s="817" t="s">
        <v>529</v>
      </c>
      <c r="I727" s="817"/>
      <c r="J727" s="817" t="s">
        <v>1414</v>
      </c>
      <c r="K727" s="816" t="s">
        <v>502</v>
      </c>
    </row>
    <row r="728" spans="1:11">
      <c r="A728" s="815" t="s">
        <v>1179</v>
      </c>
      <c r="B728" s="815" t="s">
        <v>641</v>
      </c>
      <c r="C728" s="816">
        <v>120737039</v>
      </c>
      <c r="D728" s="818">
        <v>41778</v>
      </c>
      <c r="E728" s="819">
        <v>1660500</v>
      </c>
      <c r="F728" s="815" t="s">
        <v>1407</v>
      </c>
      <c r="G728" s="815" t="s">
        <v>506</v>
      </c>
      <c r="H728" s="817" t="s">
        <v>529</v>
      </c>
      <c r="I728" s="817"/>
      <c r="J728" s="817" t="s">
        <v>1415</v>
      </c>
      <c r="K728" s="816" t="s">
        <v>502</v>
      </c>
    </row>
    <row r="729" spans="1:11">
      <c r="A729" s="815" t="s">
        <v>1179</v>
      </c>
      <c r="B729" s="815" t="s">
        <v>641</v>
      </c>
      <c r="C729" s="816">
        <v>120737040</v>
      </c>
      <c r="D729" s="818">
        <v>41778</v>
      </c>
      <c r="E729" s="819">
        <v>1660500</v>
      </c>
      <c r="F729" s="815" t="s">
        <v>1407</v>
      </c>
      <c r="G729" s="815" t="s">
        <v>506</v>
      </c>
      <c r="H729" s="817" t="s">
        <v>529</v>
      </c>
      <c r="I729" s="817"/>
      <c r="J729" s="817" t="s">
        <v>1416</v>
      </c>
      <c r="K729" s="816" t="s">
        <v>502</v>
      </c>
    </row>
    <row r="730" spans="1:11">
      <c r="A730" s="815" t="s">
        <v>1179</v>
      </c>
      <c r="B730" s="815" t="s">
        <v>641</v>
      </c>
      <c r="C730" s="816">
        <v>120737041</v>
      </c>
      <c r="D730" s="818">
        <v>41778</v>
      </c>
      <c r="E730" s="819">
        <v>1660500</v>
      </c>
      <c r="F730" s="815" t="s">
        <v>1407</v>
      </c>
      <c r="G730" s="815" t="s">
        <v>506</v>
      </c>
      <c r="H730" s="817" t="s">
        <v>529</v>
      </c>
      <c r="I730" s="817"/>
      <c r="J730" s="817" t="s">
        <v>1417</v>
      </c>
      <c r="K730" s="816" t="s">
        <v>502</v>
      </c>
    </row>
    <row r="731" spans="1:11">
      <c r="A731" s="815" t="s">
        <v>1179</v>
      </c>
      <c r="B731" s="815" t="s">
        <v>641</v>
      </c>
      <c r="C731" s="816">
        <v>120737042</v>
      </c>
      <c r="D731" s="818">
        <v>41778</v>
      </c>
      <c r="E731" s="819">
        <v>1660500</v>
      </c>
      <c r="F731" s="815" t="s">
        <v>1407</v>
      </c>
      <c r="G731" s="815" t="s">
        <v>506</v>
      </c>
      <c r="H731" s="817" t="s">
        <v>529</v>
      </c>
      <c r="I731" s="817"/>
      <c r="J731" s="817" t="s">
        <v>1418</v>
      </c>
      <c r="K731" s="816" t="s">
        <v>502</v>
      </c>
    </row>
    <row r="732" spans="1:11">
      <c r="A732" s="815" t="s">
        <v>1179</v>
      </c>
      <c r="B732" s="815" t="s">
        <v>641</v>
      </c>
      <c r="C732" s="816">
        <v>120737043</v>
      </c>
      <c r="D732" s="818">
        <v>41778</v>
      </c>
      <c r="E732" s="819">
        <v>1660500</v>
      </c>
      <c r="F732" s="815" t="s">
        <v>1407</v>
      </c>
      <c r="G732" s="815" t="s">
        <v>506</v>
      </c>
      <c r="H732" s="817" t="s">
        <v>529</v>
      </c>
      <c r="I732" s="817"/>
      <c r="J732" s="817" t="s">
        <v>1419</v>
      </c>
      <c r="K732" s="816" t="s">
        <v>502</v>
      </c>
    </row>
    <row r="733" spans="1:11">
      <c r="A733" s="815" t="s">
        <v>1179</v>
      </c>
      <c r="B733" s="815" t="s">
        <v>641</v>
      </c>
      <c r="C733" s="816">
        <v>120737044</v>
      </c>
      <c r="D733" s="818">
        <v>41778</v>
      </c>
      <c r="E733" s="819">
        <v>1660500</v>
      </c>
      <c r="F733" s="815" t="s">
        <v>1407</v>
      </c>
      <c r="G733" s="815" t="s">
        <v>506</v>
      </c>
      <c r="H733" s="817" t="s">
        <v>529</v>
      </c>
      <c r="I733" s="817"/>
      <c r="J733" s="817" t="s">
        <v>1420</v>
      </c>
      <c r="K733" s="816" t="s">
        <v>502</v>
      </c>
    </row>
    <row r="734" spans="1:11">
      <c r="A734" s="815" t="s">
        <v>1179</v>
      </c>
      <c r="B734" s="815" t="s">
        <v>657</v>
      </c>
      <c r="C734" s="816">
        <v>120737045</v>
      </c>
      <c r="D734" s="818">
        <v>41778</v>
      </c>
      <c r="E734" s="819">
        <v>1660500</v>
      </c>
      <c r="F734" s="815" t="s">
        <v>1407</v>
      </c>
      <c r="G734" s="815" t="s">
        <v>506</v>
      </c>
      <c r="H734" s="817" t="s">
        <v>529</v>
      </c>
      <c r="I734" s="817"/>
      <c r="J734" s="817" t="s">
        <v>1421</v>
      </c>
      <c r="K734" s="816" t="s">
        <v>502</v>
      </c>
    </row>
    <row r="735" spans="1:11">
      <c r="A735" s="815" t="s">
        <v>1179</v>
      </c>
      <c r="B735" s="815" t="s">
        <v>641</v>
      </c>
      <c r="C735" s="816">
        <v>120737046</v>
      </c>
      <c r="D735" s="818">
        <v>41778</v>
      </c>
      <c r="E735" s="819">
        <v>1660500</v>
      </c>
      <c r="F735" s="815" t="s">
        <v>1407</v>
      </c>
      <c r="G735" s="815" t="s">
        <v>506</v>
      </c>
      <c r="H735" s="817" t="s">
        <v>529</v>
      </c>
      <c r="I735" s="817"/>
      <c r="J735" s="817" t="s">
        <v>1422</v>
      </c>
      <c r="K735" s="816" t="s">
        <v>502</v>
      </c>
    </row>
    <row r="736" spans="1:11">
      <c r="A736" s="815" t="s">
        <v>1179</v>
      </c>
      <c r="B736" s="815" t="s">
        <v>665</v>
      </c>
      <c r="C736" s="816">
        <v>120737047</v>
      </c>
      <c r="D736" s="818">
        <v>41778</v>
      </c>
      <c r="E736" s="819">
        <v>1660500</v>
      </c>
      <c r="F736" s="815" t="s">
        <v>1407</v>
      </c>
      <c r="G736" s="815" t="s">
        <v>506</v>
      </c>
      <c r="H736" s="817" t="s">
        <v>500</v>
      </c>
      <c r="I736" s="817"/>
      <c r="J736" s="817" t="s">
        <v>1423</v>
      </c>
      <c r="K736" s="816" t="s">
        <v>502</v>
      </c>
    </row>
    <row r="737" spans="1:11">
      <c r="A737" s="815" t="s">
        <v>1179</v>
      </c>
      <c r="B737" s="815" t="s">
        <v>665</v>
      </c>
      <c r="C737" s="816">
        <v>120737048</v>
      </c>
      <c r="D737" s="818">
        <v>41778</v>
      </c>
      <c r="E737" s="819">
        <v>1660500</v>
      </c>
      <c r="F737" s="815" t="s">
        <v>1407</v>
      </c>
      <c r="G737" s="815" t="s">
        <v>506</v>
      </c>
      <c r="H737" s="817" t="s">
        <v>500</v>
      </c>
      <c r="I737" s="817"/>
      <c r="J737" s="817" t="s">
        <v>1424</v>
      </c>
      <c r="K737" s="816" t="s">
        <v>502</v>
      </c>
    </row>
    <row r="738" spans="1:11">
      <c r="A738" s="815" t="s">
        <v>1179</v>
      </c>
      <c r="B738" s="815" t="s">
        <v>676</v>
      </c>
      <c r="C738" s="816">
        <v>120737049</v>
      </c>
      <c r="D738" s="818">
        <v>41778</v>
      </c>
      <c r="E738" s="819">
        <v>1660500</v>
      </c>
      <c r="F738" s="815" t="s">
        <v>1407</v>
      </c>
      <c r="G738" s="815" t="s">
        <v>506</v>
      </c>
      <c r="H738" s="817" t="s">
        <v>500</v>
      </c>
      <c r="I738" s="817"/>
      <c r="J738" s="817" t="s">
        <v>1425</v>
      </c>
      <c r="K738" s="816" t="s">
        <v>502</v>
      </c>
    </row>
    <row r="739" spans="1:11">
      <c r="A739" s="815" t="s">
        <v>1179</v>
      </c>
      <c r="B739" s="815" t="s">
        <v>676</v>
      </c>
      <c r="C739" s="816">
        <v>120737050</v>
      </c>
      <c r="D739" s="818">
        <v>41778</v>
      </c>
      <c r="E739" s="819">
        <v>1660500</v>
      </c>
      <c r="F739" s="815" t="s">
        <v>1407</v>
      </c>
      <c r="G739" s="815" t="s">
        <v>506</v>
      </c>
      <c r="H739" s="817" t="s">
        <v>500</v>
      </c>
      <c r="I739" s="817"/>
      <c r="J739" s="817" t="s">
        <v>1426</v>
      </c>
      <c r="K739" s="816" t="s">
        <v>502</v>
      </c>
    </row>
    <row r="740" spans="1:11">
      <c r="A740" s="815" t="s">
        <v>1179</v>
      </c>
      <c r="B740" s="815" t="s">
        <v>665</v>
      </c>
      <c r="C740" s="816">
        <v>120737051</v>
      </c>
      <c r="D740" s="818">
        <v>41778</v>
      </c>
      <c r="E740" s="819">
        <v>1660500</v>
      </c>
      <c r="F740" s="815" t="s">
        <v>1407</v>
      </c>
      <c r="G740" s="815" t="s">
        <v>506</v>
      </c>
      <c r="H740" s="817" t="s">
        <v>500</v>
      </c>
      <c r="I740" s="817"/>
      <c r="J740" s="817" t="s">
        <v>1427</v>
      </c>
      <c r="K740" s="816" t="s">
        <v>502</v>
      </c>
    </row>
    <row r="741" spans="1:11">
      <c r="A741" s="815" t="s">
        <v>1179</v>
      </c>
      <c r="B741" s="815" t="s">
        <v>709</v>
      </c>
      <c r="C741" s="816">
        <v>10558</v>
      </c>
      <c r="D741" s="818">
        <v>39191</v>
      </c>
      <c r="E741" s="819">
        <v>1492920</v>
      </c>
      <c r="F741" s="815" t="s">
        <v>1428</v>
      </c>
      <c r="G741" s="815" t="s">
        <v>506</v>
      </c>
      <c r="H741" s="817" t="s">
        <v>500</v>
      </c>
      <c r="I741" s="817"/>
      <c r="J741" s="817" t="s">
        <v>1429</v>
      </c>
      <c r="K741" s="816" t="s">
        <v>502</v>
      </c>
    </row>
    <row r="742" spans="1:11">
      <c r="A742" s="815" t="s">
        <v>1179</v>
      </c>
      <c r="B742" s="815" t="s">
        <v>716</v>
      </c>
      <c r="C742" s="816">
        <v>10580</v>
      </c>
      <c r="D742" s="818">
        <v>39241</v>
      </c>
      <c r="E742" s="819">
        <v>378160</v>
      </c>
      <c r="F742" s="815" t="s">
        <v>1428</v>
      </c>
      <c r="G742" s="815" t="s">
        <v>506</v>
      </c>
      <c r="H742" s="817" t="s">
        <v>500</v>
      </c>
      <c r="I742" s="817"/>
      <c r="J742" s="817" t="s">
        <v>1430</v>
      </c>
      <c r="K742" s="816" t="s">
        <v>502</v>
      </c>
    </row>
    <row r="743" spans="1:11">
      <c r="A743" s="815" t="s">
        <v>1179</v>
      </c>
      <c r="B743" s="815" t="s">
        <v>1071</v>
      </c>
      <c r="C743" s="816">
        <v>1204394</v>
      </c>
      <c r="D743" s="818">
        <v>36592</v>
      </c>
      <c r="E743" s="819">
        <v>130603</v>
      </c>
      <c r="F743" s="815" t="s">
        <v>1428</v>
      </c>
      <c r="G743" s="815" t="s">
        <v>506</v>
      </c>
      <c r="H743" s="817" t="s">
        <v>500</v>
      </c>
      <c r="I743" s="817"/>
      <c r="J743" s="817" t="s">
        <v>1431</v>
      </c>
      <c r="K743" s="816" t="s">
        <v>502</v>
      </c>
    </row>
    <row r="744" spans="1:11">
      <c r="A744" s="815" t="s">
        <v>1179</v>
      </c>
      <c r="B744" s="815" t="s">
        <v>601</v>
      </c>
      <c r="C744" s="816">
        <v>1204727</v>
      </c>
      <c r="D744" s="818">
        <v>36592</v>
      </c>
      <c r="E744" s="819">
        <v>130603</v>
      </c>
      <c r="F744" s="815" t="s">
        <v>1428</v>
      </c>
      <c r="G744" s="815" t="s">
        <v>506</v>
      </c>
      <c r="H744" s="817" t="s">
        <v>500</v>
      </c>
      <c r="I744" s="817"/>
      <c r="J744" s="817" t="s">
        <v>1432</v>
      </c>
      <c r="K744" s="816" t="s">
        <v>502</v>
      </c>
    </row>
    <row r="745" spans="1:11">
      <c r="A745" s="815" t="s">
        <v>1179</v>
      </c>
      <c r="B745" s="815" t="s">
        <v>819</v>
      </c>
      <c r="C745" s="816">
        <v>1204729</v>
      </c>
      <c r="D745" s="818">
        <v>36592</v>
      </c>
      <c r="E745" s="819">
        <v>130603</v>
      </c>
      <c r="F745" s="815" t="s">
        <v>1428</v>
      </c>
      <c r="G745" s="815" t="s">
        <v>506</v>
      </c>
      <c r="H745" s="817" t="s">
        <v>500</v>
      </c>
      <c r="I745" s="817"/>
      <c r="J745" s="817" t="s">
        <v>1433</v>
      </c>
      <c r="K745" s="816" t="s">
        <v>502</v>
      </c>
    </row>
    <row r="746" spans="1:11">
      <c r="A746" s="815" t="s">
        <v>1179</v>
      </c>
      <c r="B746" s="815" t="s">
        <v>1036</v>
      </c>
      <c r="C746" s="816">
        <v>1204734</v>
      </c>
      <c r="D746" s="818">
        <v>36592</v>
      </c>
      <c r="E746" s="819">
        <v>130603</v>
      </c>
      <c r="F746" s="815" t="s">
        <v>1428</v>
      </c>
      <c r="G746" s="815" t="s">
        <v>506</v>
      </c>
      <c r="H746" s="817" t="s">
        <v>500</v>
      </c>
      <c r="I746" s="817"/>
      <c r="J746" s="817" t="s">
        <v>1434</v>
      </c>
      <c r="K746" s="816" t="s">
        <v>502</v>
      </c>
    </row>
    <row r="747" spans="1:11">
      <c r="A747" s="815" t="s">
        <v>1179</v>
      </c>
      <c r="B747" s="815" t="s">
        <v>707</v>
      </c>
      <c r="C747" s="816">
        <v>1205944</v>
      </c>
      <c r="D747" s="818">
        <v>37026</v>
      </c>
      <c r="E747" s="819">
        <v>150659</v>
      </c>
      <c r="F747" s="815" t="s">
        <v>1428</v>
      </c>
      <c r="G747" s="815" t="s">
        <v>506</v>
      </c>
      <c r="H747" s="817" t="s">
        <v>500</v>
      </c>
      <c r="I747" s="817"/>
      <c r="J747" s="817" t="s">
        <v>1435</v>
      </c>
      <c r="K747" s="816" t="s">
        <v>502</v>
      </c>
    </row>
    <row r="748" spans="1:11">
      <c r="A748" s="815" t="s">
        <v>1179</v>
      </c>
      <c r="B748" s="815" t="s">
        <v>707</v>
      </c>
      <c r="C748" s="816">
        <v>1205962</v>
      </c>
      <c r="D748" s="818">
        <v>37026</v>
      </c>
      <c r="E748" s="819">
        <v>137558</v>
      </c>
      <c r="F748" s="815" t="s">
        <v>1428</v>
      </c>
      <c r="G748" s="815" t="s">
        <v>506</v>
      </c>
      <c r="H748" s="817" t="s">
        <v>500</v>
      </c>
      <c r="I748" s="817"/>
      <c r="J748" s="817" t="s">
        <v>1436</v>
      </c>
      <c r="K748" s="816" t="s">
        <v>502</v>
      </c>
    </row>
    <row r="749" spans="1:11">
      <c r="A749" s="815" t="s">
        <v>1179</v>
      </c>
      <c r="B749" s="815" t="s">
        <v>819</v>
      </c>
      <c r="C749" s="816">
        <v>1206824</v>
      </c>
      <c r="D749" s="818">
        <v>39904</v>
      </c>
      <c r="E749" s="819">
        <v>248240</v>
      </c>
      <c r="F749" s="815" t="s">
        <v>1428</v>
      </c>
      <c r="G749" s="815" t="s">
        <v>506</v>
      </c>
      <c r="H749" s="817" t="s">
        <v>500</v>
      </c>
      <c r="I749" s="817"/>
      <c r="J749" s="817" t="s">
        <v>1437</v>
      </c>
      <c r="K749" s="816" t="s">
        <v>502</v>
      </c>
    </row>
    <row r="750" spans="1:11">
      <c r="A750" s="815" t="s">
        <v>1179</v>
      </c>
      <c r="B750" s="815" t="s">
        <v>816</v>
      </c>
      <c r="C750" s="816">
        <v>1206825</v>
      </c>
      <c r="D750" s="818">
        <v>39904</v>
      </c>
      <c r="E750" s="819">
        <v>248240</v>
      </c>
      <c r="F750" s="815" t="s">
        <v>1428</v>
      </c>
      <c r="G750" s="815" t="s">
        <v>506</v>
      </c>
      <c r="H750" s="817" t="s">
        <v>500</v>
      </c>
      <c r="I750" s="817"/>
      <c r="J750" s="817" t="s">
        <v>1438</v>
      </c>
      <c r="K750" s="816" t="s">
        <v>502</v>
      </c>
    </row>
    <row r="751" spans="1:11">
      <c r="A751" s="815" t="s">
        <v>1179</v>
      </c>
      <c r="B751" s="815" t="s">
        <v>1036</v>
      </c>
      <c r="C751" s="816">
        <v>1208286</v>
      </c>
      <c r="D751" s="818">
        <v>38847</v>
      </c>
      <c r="E751" s="819">
        <v>235733</v>
      </c>
      <c r="F751" s="815" t="s">
        <v>1428</v>
      </c>
      <c r="G751" s="815" t="s">
        <v>506</v>
      </c>
      <c r="H751" s="817" t="s">
        <v>500</v>
      </c>
      <c r="I751" s="817"/>
      <c r="J751" s="817" t="s">
        <v>1439</v>
      </c>
      <c r="K751" s="816" t="s">
        <v>502</v>
      </c>
    </row>
    <row r="752" spans="1:11">
      <c r="A752" s="815" t="s">
        <v>1179</v>
      </c>
      <c r="B752" s="815" t="s">
        <v>771</v>
      </c>
      <c r="C752" s="816">
        <v>1208287</v>
      </c>
      <c r="D752" s="818">
        <v>38847</v>
      </c>
      <c r="E752" s="819">
        <v>235733</v>
      </c>
      <c r="F752" s="815" t="s">
        <v>1428</v>
      </c>
      <c r="G752" s="815" t="s">
        <v>506</v>
      </c>
      <c r="H752" s="817" t="s">
        <v>500</v>
      </c>
      <c r="I752" s="817"/>
      <c r="J752" s="817" t="s">
        <v>1440</v>
      </c>
      <c r="K752" s="816" t="s">
        <v>502</v>
      </c>
    </row>
    <row r="753" spans="1:11">
      <c r="A753" s="815" t="s">
        <v>1179</v>
      </c>
      <c r="B753" s="815" t="s">
        <v>601</v>
      </c>
      <c r="C753" s="816">
        <v>1209639</v>
      </c>
      <c r="D753" s="818">
        <v>38113</v>
      </c>
      <c r="E753" s="819">
        <v>651994</v>
      </c>
      <c r="F753" s="815" t="s">
        <v>1428</v>
      </c>
      <c r="G753" s="815" t="s">
        <v>506</v>
      </c>
      <c r="H753" s="817" t="s">
        <v>500</v>
      </c>
      <c r="I753" s="817"/>
      <c r="J753" s="817" t="s">
        <v>1441</v>
      </c>
      <c r="K753" s="816" t="s">
        <v>502</v>
      </c>
    </row>
    <row r="754" spans="1:11">
      <c r="A754" s="815" t="s">
        <v>1179</v>
      </c>
      <c r="B754" s="815" t="s">
        <v>716</v>
      </c>
      <c r="C754" s="816">
        <v>1210557</v>
      </c>
      <c r="D754" s="818">
        <v>39191</v>
      </c>
      <c r="E754" s="819">
        <v>1492920</v>
      </c>
      <c r="F754" s="815" t="s">
        <v>1428</v>
      </c>
      <c r="G754" s="815" t="s">
        <v>506</v>
      </c>
      <c r="H754" s="817" t="s">
        <v>500</v>
      </c>
      <c r="I754" s="817"/>
      <c r="J754" s="817" t="s">
        <v>1442</v>
      </c>
      <c r="K754" s="816" t="s">
        <v>502</v>
      </c>
    </row>
    <row r="755" spans="1:11">
      <c r="A755" s="815" t="s">
        <v>1179</v>
      </c>
      <c r="B755" s="815" t="s">
        <v>771</v>
      </c>
      <c r="C755" s="816">
        <v>1210559</v>
      </c>
      <c r="D755" s="818">
        <v>39191</v>
      </c>
      <c r="E755" s="819">
        <v>1492920</v>
      </c>
      <c r="F755" s="815" t="s">
        <v>1428</v>
      </c>
      <c r="G755" s="815" t="s">
        <v>506</v>
      </c>
      <c r="H755" s="817" t="s">
        <v>500</v>
      </c>
      <c r="I755" s="817"/>
      <c r="J755" s="817" t="s">
        <v>1443</v>
      </c>
      <c r="K755" s="816" t="s">
        <v>502</v>
      </c>
    </row>
    <row r="756" spans="1:11">
      <c r="A756" s="815" t="s">
        <v>1179</v>
      </c>
      <c r="B756" s="815" t="s">
        <v>1009</v>
      </c>
      <c r="C756" s="816">
        <v>10844</v>
      </c>
      <c r="D756" s="818">
        <v>37314</v>
      </c>
      <c r="E756" s="819">
        <v>226200</v>
      </c>
      <c r="F756" s="815" t="s">
        <v>1444</v>
      </c>
      <c r="G756" s="815" t="s">
        <v>506</v>
      </c>
      <c r="H756" s="817" t="s">
        <v>500</v>
      </c>
      <c r="I756" s="817"/>
      <c r="J756" s="817" t="s">
        <v>1445</v>
      </c>
      <c r="K756" s="816" t="s">
        <v>502</v>
      </c>
    </row>
    <row r="757" spans="1:11">
      <c r="A757" s="815" t="s">
        <v>1179</v>
      </c>
      <c r="B757" s="815" t="s">
        <v>1009</v>
      </c>
      <c r="C757" s="816">
        <v>1206158</v>
      </c>
      <c r="D757" s="818">
        <v>37650</v>
      </c>
      <c r="E757" s="819">
        <v>153700</v>
      </c>
      <c r="F757" s="815" t="s">
        <v>1444</v>
      </c>
      <c r="G757" s="815" t="s">
        <v>506</v>
      </c>
      <c r="H757" s="817" t="s">
        <v>500</v>
      </c>
      <c r="I757" s="817"/>
      <c r="J757" s="817" t="s">
        <v>1446</v>
      </c>
      <c r="K757" s="816" t="s">
        <v>502</v>
      </c>
    </row>
    <row r="758" spans="1:11">
      <c r="A758" s="815" t="s">
        <v>1179</v>
      </c>
      <c r="B758" s="815" t="s">
        <v>1009</v>
      </c>
      <c r="C758" s="816">
        <v>1206163</v>
      </c>
      <c r="D758" s="818">
        <v>37650</v>
      </c>
      <c r="E758" s="819">
        <v>153700</v>
      </c>
      <c r="F758" s="815" t="s">
        <v>1444</v>
      </c>
      <c r="G758" s="815" t="s">
        <v>506</v>
      </c>
      <c r="H758" s="817" t="s">
        <v>500</v>
      </c>
      <c r="I758" s="817"/>
      <c r="J758" s="817" t="s">
        <v>1447</v>
      </c>
      <c r="K758" s="816" t="s">
        <v>502</v>
      </c>
    </row>
    <row r="759" spans="1:11">
      <c r="A759" s="815" t="s">
        <v>1179</v>
      </c>
      <c r="B759" s="815" t="s">
        <v>1009</v>
      </c>
      <c r="C759" s="816">
        <v>1206166</v>
      </c>
      <c r="D759" s="818">
        <v>37650</v>
      </c>
      <c r="E759" s="819">
        <v>153700</v>
      </c>
      <c r="F759" s="815" t="s">
        <v>1444</v>
      </c>
      <c r="G759" s="815" t="s">
        <v>506</v>
      </c>
      <c r="H759" s="817" t="s">
        <v>500</v>
      </c>
      <c r="I759" s="817"/>
      <c r="J759" s="817" t="s">
        <v>1448</v>
      </c>
      <c r="K759" s="816" t="s">
        <v>502</v>
      </c>
    </row>
    <row r="760" spans="1:11">
      <c r="A760" s="815" t="s">
        <v>1179</v>
      </c>
      <c r="B760" s="815" t="s">
        <v>641</v>
      </c>
      <c r="C760" s="816">
        <v>1206936</v>
      </c>
      <c r="D760" s="818">
        <v>37944</v>
      </c>
      <c r="E760" s="819">
        <v>365400</v>
      </c>
      <c r="F760" s="815" t="s">
        <v>1444</v>
      </c>
      <c r="G760" s="815" t="s">
        <v>506</v>
      </c>
      <c r="H760" s="817" t="s">
        <v>500</v>
      </c>
      <c r="I760" s="817"/>
      <c r="J760" s="817" t="s">
        <v>1449</v>
      </c>
      <c r="K760" s="816" t="s">
        <v>502</v>
      </c>
    </row>
    <row r="761" spans="1:11">
      <c r="A761" s="815" t="s">
        <v>1179</v>
      </c>
      <c r="B761" s="815" t="s">
        <v>641</v>
      </c>
      <c r="C761" s="816">
        <v>10598</v>
      </c>
      <c r="D761" s="818">
        <v>39294</v>
      </c>
      <c r="E761" s="819">
        <v>180496</v>
      </c>
      <c r="F761" s="815" t="s">
        <v>1450</v>
      </c>
      <c r="G761" s="815" t="s">
        <v>506</v>
      </c>
      <c r="H761" s="817" t="s">
        <v>500</v>
      </c>
      <c r="I761" s="817"/>
      <c r="J761" s="817" t="s">
        <v>1451</v>
      </c>
      <c r="K761" s="816" t="s">
        <v>502</v>
      </c>
    </row>
    <row r="762" spans="1:11">
      <c r="A762" s="815" t="s">
        <v>1179</v>
      </c>
      <c r="B762" s="815" t="s">
        <v>1071</v>
      </c>
      <c r="C762" s="816">
        <v>10698</v>
      </c>
      <c r="D762" s="818">
        <v>39294</v>
      </c>
      <c r="E762" s="819">
        <v>153700</v>
      </c>
      <c r="F762" s="815" t="s">
        <v>1450</v>
      </c>
      <c r="G762" s="815" t="s">
        <v>506</v>
      </c>
      <c r="H762" s="817" t="s">
        <v>500</v>
      </c>
      <c r="I762" s="817"/>
      <c r="J762" s="817" t="s">
        <v>1452</v>
      </c>
      <c r="K762" s="816" t="s">
        <v>502</v>
      </c>
    </row>
    <row r="763" spans="1:11">
      <c r="A763" s="815" t="s">
        <v>1179</v>
      </c>
      <c r="B763" s="815" t="s">
        <v>816</v>
      </c>
      <c r="C763" s="816">
        <v>10699</v>
      </c>
      <c r="D763" s="818">
        <v>39294</v>
      </c>
      <c r="E763" s="819">
        <v>158920</v>
      </c>
      <c r="F763" s="815" t="s">
        <v>1450</v>
      </c>
      <c r="G763" s="815" t="s">
        <v>506</v>
      </c>
      <c r="H763" s="817" t="s">
        <v>500</v>
      </c>
      <c r="I763" s="817"/>
      <c r="J763" s="817" t="s">
        <v>1453</v>
      </c>
      <c r="K763" s="816" t="s">
        <v>502</v>
      </c>
    </row>
    <row r="764" spans="1:11">
      <c r="A764" s="815" t="s">
        <v>1179</v>
      </c>
      <c r="B764" s="815" t="s">
        <v>771</v>
      </c>
      <c r="C764" s="816">
        <v>10700</v>
      </c>
      <c r="D764" s="818">
        <v>39294</v>
      </c>
      <c r="E764" s="819">
        <v>153700</v>
      </c>
      <c r="F764" s="815" t="s">
        <v>1450</v>
      </c>
      <c r="G764" s="815" t="s">
        <v>506</v>
      </c>
      <c r="H764" s="817" t="s">
        <v>500</v>
      </c>
      <c r="I764" s="817"/>
      <c r="J764" s="817" t="s">
        <v>1454</v>
      </c>
      <c r="K764" s="816" t="s">
        <v>502</v>
      </c>
    </row>
    <row r="765" spans="1:11">
      <c r="A765" s="815" t="s">
        <v>1179</v>
      </c>
      <c r="B765" s="815" t="s">
        <v>1009</v>
      </c>
      <c r="C765" s="816">
        <v>10839</v>
      </c>
      <c r="D765" s="818">
        <v>37314</v>
      </c>
      <c r="E765" s="819">
        <v>394400</v>
      </c>
      <c r="F765" s="815" t="s">
        <v>1450</v>
      </c>
      <c r="G765" s="815" t="s">
        <v>506</v>
      </c>
      <c r="H765" s="817" t="s">
        <v>500</v>
      </c>
      <c r="I765" s="817"/>
      <c r="J765" s="817" t="s">
        <v>1455</v>
      </c>
      <c r="K765" s="816" t="s">
        <v>502</v>
      </c>
    </row>
    <row r="766" spans="1:11">
      <c r="A766" s="815" t="s">
        <v>1179</v>
      </c>
      <c r="B766" s="815" t="s">
        <v>1036</v>
      </c>
      <c r="C766" s="816">
        <v>1204376</v>
      </c>
      <c r="D766" s="818">
        <v>36545</v>
      </c>
      <c r="E766" s="819">
        <v>170430</v>
      </c>
      <c r="F766" s="815" t="s">
        <v>1450</v>
      </c>
      <c r="G766" s="815" t="s">
        <v>506</v>
      </c>
      <c r="H766" s="817" t="s">
        <v>500</v>
      </c>
      <c r="I766" s="817"/>
      <c r="J766" s="817" t="s">
        <v>1456</v>
      </c>
      <c r="K766" s="816" t="s">
        <v>502</v>
      </c>
    </row>
    <row r="767" spans="1:11">
      <c r="A767" s="815" t="s">
        <v>1179</v>
      </c>
      <c r="B767" s="815" t="s">
        <v>665</v>
      </c>
      <c r="C767" s="816">
        <v>1204377</v>
      </c>
      <c r="D767" s="818">
        <v>36545</v>
      </c>
      <c r="E767" s="819">
        <v>170430</v>
      </c>
      <c r="F767" s="815" t="s">
        <v>1450</v>
      </c>
      <c r="G767" s="815" t="s">
        <v>506</v>
      </c>
      <c r="H767" s="817" t="s">
        <v>500</v>
      </c>
      <c r="I767" s="817"/>
      <c r="J767" s="817" t="s">
        <v>1457</v>
      </c>
      <c r="K767" s="816" t="s">
        <v>502</v>
      </c>
    </row>
    <row r="768" spans="1:11">
      <c r="A768" s="815" t="s">
        <v>1179</v>
      </c>
      <c r="B768" s="815" t="s">
        <v>806</v>
      </c>
      <c r="C768" s="816">
        <v>1204378</v>
      </c>
      <c r="D768" s="818">
        <v>36545</v>
      </c>
      <c r="E768" s="819">
        <v>170430</v>
      </c>
      <c r="F768" s="815" t="s">
        <v>1450</v>
      </c>
      <c r="G768" s="815" t="s">
        <v>506</v>
      </c>
      <c r="H768" s="817" t="s">
        <v>500</v>
      </c>
      <c r="I768" s="817"/>
      <c r="J768" s="817" t="s">
        <v>1458</v>
      </c>
      <c r="K768" s="816" t="s">
        <v>502</v>
      </c>
    </row>
    <row r="769" spans="1:11">
      <c r="A769" s="815" t="s">
        <v>1179</v>
      </c>
      <c r="B769" s="815" t="s">
        <v>665</v>
      </c>
      <c r="C769" s="816">
        <v>1204379</v>
      </c>
      <c r="D769" s="818">
        <v>36545</v>
      </c>
      <c r="E769" s="819">
        <v>170430</v>
      </c>
      <c r="F769" s="815" t="s">
        <v>1450</v>
      </c>
      <c r="G769" s="815" t="s">
        <v>506</v>
      </c>
      <c r="H769" s="817" t="s">
        <v>500</v>
      </c>
      <c r="I769" s="817"/>
      <c r="J769" s="817" t="s">
        <v>1459</v>
      </c>
      <c r="K769" s="816" t="s">
        <v>502</v>
      </c>
    </row>
    <row r="770" spans="1:11">
      <c r="A770" s="815" t="s">
        <v>1179</v>
      </c>
      <c r="B770" s="815" t="s">
        <v>665</v>
      </c>
      <c r="C770" s="816">
        <v>1204380</v>
      </c>
      <c r="D770" s="818">
        <v>36545</v>
      </c>
      <c r="E770" s="819">
        <v>170430</v>
      </c>
      <c r="F770" s="815" t="s">
        <v>1450</v>
      </c>
      <c r="G770" s="815" t="s">
        <v>506</v>
      </c>
      <c r="H770" s="817" t="s">
        <v>500</v>
      </c>
      <c r="I770" s="817"/>
      <c r="J770" s="817" t="s">
        <v>1460</v>
      </c>
      <c r="K770" s="816" t="s">
        <v>502</v>
      </c>
    </row>
    <row r="771" spans="1:11">
      <c r="A771" s="815" t="s">
        <v>1179</v>
      </c>
      <c r="B771" s="815" t="s">
        <v>709</v>
      </c>
      <c r="C771" s="816">
        <v>1204381</v>
      </c>
      <c r="D771" s="818">
        <v>36545</v>
      </c>
      <c r="E771" s="819">
        <v>170430</v>
      </c>
      <c r="F771" s="815" t="s">
        <v>1450</v>
      </c>
      <c r="G771" s="815" t="s">
        <v>506</v>
      </c>
      <c r="H771" s="817" t="s">
        <v>500</v>
      </c>
      <c r="I771" s="817"/>
      <c r="J771" s="817" t="s">
        <v>1461</v>
      </c>
      <c r="K771" s="816" t="s">
        <v>502</v>
      </c>
    </row>
    <row r="772" spans="1:11">
      <c r="A772" s="815" t="s">
        <v>1179</v>
      </c>
      <c r="B772" s="815" t="s">
        <v>657</v>
      </c>
      <c r="C772" s="816">
        <v>1204382</v>
      </c>
      <c r="D772" s="818">
        <v>36545</v>
      </c>
      <c r="E772" s="819">
        <v>170430</v>
      </c>
      <c r="F772" s="815" t="s">
        <v>1450</v>
      </c>
      <c r="G772" s="815" t="s">
        <v>506</v>
      </c>
      <c r="H772" s="817" t="s">
        <v>500</v>
      </c>
      <c r="I772" s="817"/>
      <c r="J772" s="817" t="s">
        <v>1462</v>
      </c>
      <c r="K772" s="816" t="s">
        <v>502</v>
      </c>
    </row>
    <row r="773" spans="1:11">
      <c r="A773" s="815" t="s">
        <v>1179</v>
      </c>
      <c r="B773" s="815" t="s">
        <v>665</v>
      </c>
      <c r="C773" s="816">
        <v>1204383</v>
      </c>
      <c r="D773" s="818">
        <v>36545</v>
      </c>
      <c r="E773" s="819">
        <v>170430</v>
      </c>
      <c r="F773" s="815" t="s">
        <v>1450</v>
      </c>
      <c r="G773" s="815" t="s">
        <v>506</v>
      </c>
      <c r="H773" s="817" t="s">
        <v>500</v>
      </c>
      <c r="I773" s="817"/>
      <c r="J773" s="817" t="s">
        <v>1463</v>
      </c>
      <c r="K773" s="816" t="s">
        <v>502</v>
      </c>
    </row>
    <row r="774" spans="1:11">
      <c r="A774" s="815" t="s">
        <v>1179</v>
      </c>
      <c r="B774" s="815" t="s">
        <v>554</v>
      </c>
      <c r="C774" s="816">
        <v>1204384</v>
      </c>
      <c r="D774" s="818">
        <v>36545</v>
      </c>
      <c r="E774" s="819">
        <v>170430</v>
      </c>
      <c r="F774" s="815" t="s">
        <v>1450</v>
      </c>
      <c r="G774" s="815" t="s">
        <v>506</v>
      </c>
      <c r="H774" s="817" t="s">
        <v>500</v>
      </c>
      <c r="I774" s="817"/>
      <c r="J774" s="817" t="s">
        <v>1464</v>
      </c>
      <c r="K774" s="816" t="s">
        <v>502</v>
      </c>
    </row>
    <row r="775" spans="1:11">
      <c r="A775" s="815" t="s">
        <v>1179</v>
      </c>
      <c r="B775" s="815" t="s">
        <v>1230</v>
      </c>
      <c r="C775" s="816">
        <v>1204385</v>
      </c>
      <c r="D775" s="818">
        <v>36545</v>
      </c>
      <c r="E775" s="819">
        <v>170430</v>
      </c>
      <c r="F775" s="815" t="s">
        <v>1450</v>
      </c>
      <c r="G775" s="815" t="s">
        <v>506</v>
      </c>
      <c r="H775" s="817" t="s">
        <v>500</v>
      </c>
      <c r="I775" s="817"/>
      <c r="J775" s="817" t="s">
        <v>1465</v>
      </c>
      <c r="K775" s="816" t="s">
        <v>502</v>
      </c>
    </row>
    <row r="776" spans="1:11">
      <c r="A776" s="815" t="s">
        <v>1179</v>
      </c>
      <c r="B776" s="815" t="s">
        <v>709</v>
      </c>
      <c r="C776" s="816">
        <v>1205943</v>
      </c>
      <c r="D776" s="818">
        <v>37026</v>
      </c>
      <c r="E776" s="819">
        <v>2154468</v>
      </c>
      <c r="F776" s="815" t="s">
        <v>1450</v>
      </c>
      <c r="G776" s="815" t="s">
        <v>506</v>
      </c>
      <c r="H776" s="817" t="s">
        <v>500</v>
      </c>
      <c r="I776" s="817"/>
      <c r="J776" s="817" t="s">
        <v>1466</v>
      </c>
      <c r="K776" s="816" t="s">
        <v>502</v>
      </c>
    </row>
    <row r="777" spans="1:11">
      <c r="A777" s="815" t="s">
        <v>1179</v>
      </c>
      <c r="B777" s="815" t="s">
        <v>789</v>
      </c>
      <c r="C777" s="816">
        <v>1206115</v>
      </c>
      <c r="D777" s="818">
        <v>38342</v>
      </c>
      <c r="E777" s="819">
        <v>194880</v>
      </c>
      <c r="F777" s="815" t="s">
        <v>1450</v>
      </c>
      <c r="G777" s="815" t="s">
        <v>506</v>
      </c>
      <c r="H777" s="817" t="s">
        <v>500</v>
      </c>
      <c r="I777" s="817"/>
      <c r="J777" s="817" t="s">
        <v>1467</v>
      </c>
      <c r="K777" s="816" t="s">
        <v>502</v>
      </c>
    </row>
    <row r="778" spans="1:11">
      <c r="A778" s="815" t="s">
        <v>1179</v>
      </c>
      <c r="B778" s="815" t="s">
        <v>1468</v>
      </c>
      <c r="C778" s="816">
        <v>1206119</v>
      </c>
      <c r="D778" s="818">
        <v>37607</v>
      </c>
      <c r="E778" s="819">
        <v>390000</v>
      </c>
      <c r="F778" s="815" t="s">
        <v>1450</v>
      </c>
      <c r="G778" s="815" t="s">
        <v>506</v>
      </c>
      <c r="H778" s="817" t="s">
        <v>500</v>
      </c>
      <c r="I778" s="817"/>
      <c r="J778" s="817" t="s">
        <v>1469</v>
      </c>
      <c r="K778" s="816" t="s">
        <v>502</v>
      </c>
    </row>
    <row r="779" spans="1:11">
      <c r="A779" s="815" t="s">
        <v>1179</v>
      </c>
      <c r="B779" s="815" t="s">
        <v>1468</v>
      </c>
      <c r="C779" s="816">
        <v>1206155</v>
      </c>
      <c r="D779" s="818">
        <v>37607</v>
      </c>
      <c r="E779" s="819">
        <v>760000</v>
      </c>
      <c r="F779" s="815" t="s">
        <v>1450</v>
      </c>
      <c r="G779" s="815" t="s">
        <v>506</v>
      </c>
      <c r="H779" s="817" t="s">
        <v>500</v>
      </c>
      <c r="I779" s="817"/>
      <c r="J779" s="817" t="s">
        <v>1470</v>
      </c>
      <c r="K779" s="816" t="s">
        <v>502</v>
      </c>
    </row>
    <row r="780" spans="1:11">
      <c r="A780" s="815" t="s">
        <v>1179</v>
      </c>
      <c r="B780" s="815" t="s">
        <v>1468</v>
      </c>
      <c r="C780" s="816">
        <v>1206157</v>
      </c>
      <c r="D780" s="818">
        <v>37607</v>
      </c>
      <c r="E780" s="819">
        <v>390000</v>
      </c>
      <c r="F780" s="815" t="s">
        <v>1450</v>
      </c>
      <c r="G780" s="815" t="s">
        <v>506</v>
      </c>
      <c r="H780" s="817" t="s">
        <v>500</v>
      </c>
      <c r="I780" s="817"/>
      <c r="J780" s="817" t="s">
        <v>1471</v>
      </c>
      <c r="K780" s="816" t="s">
        <v>502</v>
      </c>
    </row>
    <row r="781" spans="1:11">
      <c r="A781" s="815" t="s">
        <v>1179</v>
      </c>
      <c r="B781" s="815" t="s">
        <v>707</v>
      </c>
      <c r="C781" s="816">
        <v>1206184</v>
      </c>
      <c r="D781" s="818">
        <v>37481</v>
      </c>
      <c r="E781" s="819">
        <v>350000</v>
      </c>
      <c r="F781" s="815" t="s">
        <v>1450</v>
      </c>
      <c r="G781" s="815" t="s">
        <v>506</v>
      </c>
      <c r="H781" s="817" t="s">
        <v>500</v>
      </c>
      <c r="I781" s="817"/>
      <c r="J781" s="817" t="s">
        <v>1472</v>
      </c>
      <c r="K781" s="816" t="s">
        <v>502</v>
      </c>
    </row>
    <row r="782" spans="1:11">
      <c r="A782" s="815" t="s">
        <v>1179</v>
      </c>
      <c r="B782" s="815" t="s">
        <v>709</v>
      </c>
      <c r="C782" s="816">
        <v>1206185</v>
      </c>
      <c r="D782" s="818">
        <v>37481</v>
      </c>
      <c r="E782" s="819">
        <v>350000</v>
      </c>
      <c r="F782" s="815" t="s">
        <v>1450</v>
      </c>
      <c r="G782" s="815" t="s">
        <v>506</v>
      </c>
      <c r="H782" s="817" t="s">
        <v>500</v>
      </c>
      <c r="I782" s="817"/>
      <c r="J782" s="817" t="s">
        <v>1473</v>
      </c>
      <c r="K782" s="816" t="s">
        <v>502</v>
      </c>
    </row>
    <row r="783" spans="1:11">
      <c r="A783" s="815" t="s">
        <v>1179</v>
      </c>
      <c r="B783" s="815" t="s">
        <v>676</v>
      </c>
      <c r="C783" s="816">
        <v>1206186</v>
      </c>
      <c r="D783" s="818">
        <v>37481</v>
      </c>
      <c r="E783" s="819">
        <v>350000</v>
      </c>
      <c r="F783" s="815" t="s">
        <v>1450</v>
      </c>
      <c r="G783" s="815" t="s">
        <v>506</v>
      </c>
      <c r="H783" s="817" t="s">
        <v>500</v>
      </c>
      <c r="I783" s="817"/>
      <c r="J783" s="817" t="s">
        <v>1474</v>
      </c>
      <c r="K783" s="816" t="s">
        <v>502</v>
      </c>
    </row>
    <row r="784" spans="1:11">
      <c r="A784" s="815" t="s">
        <v>1179</v>
      </c>
      <c r="B784" s="815" t="s">
        <v>676</v>
      </c>
      <c r="C784" s="816">
        <v>1207386</v>
      </c>
      <c r="D784" s="818">
        <v>39904</v>
      </c>
      <c r="E784" s="819">
        <v>1103392</v>
      </c>
      <c r="F784" s="815" t="s">
        <v>1450</v>
      </c>
      <c r="G784" s="815" t="s">
        <v>506</v>
      </c>
      <c r="H784" s="817" t="s">
        <v>500</v>
      </c>
      <c r="I784" s="817"/>
      <c r="J784" s="817" t="s">
        <v>1475</v>
      </c>
      <c r="K784" s="816" t="s">
        <v>502</v>
      </c>
    </row>
    <row r="785" spans="1:11">
      <c r="A785" s="815" t="s">
        <v>1179</v>
      </c>
      <c r="B785" s="815" t="s">
        <v>676</v>
      </c>
      <c r="C785" s="816">
        <v>1207387</v>
      </c>
      <c r="D785" s="818">
        <v>39904</v>
      </c>
      <c r="E785" s="819">
        <v>1103392</v>
      </c>
      <c r="F785" s="815" t="s">
        <v>1450</v>
      </c>
      <c r="G785" s="815" t="s">
        <v>506</v>
      </c>
      <c r="H785" s="817" t="s">
        <v>500</v>
      </c>
      <c r="I785" s="817"/>
      <c r="J785" s="817" t="s">
        <v>1476</v>
      </c>
      <c r="K785" s="816" t="s">
        <v>502</v>
      </c>
    </row>
    <row r="786" spans="1:11">
      <c r="A786" s="815" t="s">
        <v>1179</v>
      </c>
      <c r="B786" s="815" t="s">
        <v>676</v>
      </c>
      <c r="C786" s="816">
        <v>1207388</v>
      </c>
      <c r="D786" s="818">
        <v>39904</v>
      </c>
      <c r="E786" s="819">
        <v>1103392</v>
      </c>
      <c r="F786" s="815" t="s">
        <v>1450</v>
      </c>
      <c r="G786" s="815" t="s">
        <v>506</v>
      </c>
      <c r="H786" s="817" t="s">
        <v>500</v>
      </c>
      <c r="I786" s="817"/>
      <c r="J786" s="817" t="s">
        <v>1477</v>
      </c>
      <c r="K786" s="816" t="s">
        <v>502</v>
      </c>
    </row>
    <row r="787" spans="1:11">
      <c r="A787" s="815" t="s">
        <v>1179</v>
      </c>
      <c r="B787" s="815" t="s">
        <v>771</v>
      </c>
      <c r="C787" s="816">
        <v>1207851</v>
      </c>
      <c r="D787" s="818">
        <v>39099</v>
      </c>
      <c r="E787" s="819">
        <v>788800</v>
      </c>
      <c r="F787" s="815" t="s">
        <v>1450</v>
      </c>
      <c r="G787" s="815" t="s">
        <v>506</v>
      </c>
      <c r="H787" s="817" t="s">
        <v>500</v>
      </c>
      <c r="I787" s="817"/>
      <c r="J787" s="817" t="s">
        <v>1478</v>
      </c>
      <c r="K787" s="816" t="s">
        <v>502</v>
      </c>
    </row>
    <row r="788" spans="1:11">
      <c r="A788" s="815" t="s">
        <v>1179</v>
      </c>
      <c r="B788" s="815" t="s">
        <v>1269</v>
      </c>
      <c r="C788" s="816">
        <v>1208865</v>
      </c>
      <c r="D788" s="818">
        <v>39099</v>
      </c>
      <c r="E788" s="819">
        <v>795919</v>
      </c>
      <c r="F788" s="815" t="s">
        <v>1450</v>
      </c>
      <c r="G788" s="815" t="s">
        <v>506</v>
      </c>
      <c r="H788" s="817" t="s">
        <v>500</v>
      </c>
      <c r="I788" s="817"/>
      <c r="J788" s="817" t="s">
        <v>1479</v>
      </c>
      <c r="K788" s="816" t="s">
        <v>502</v>
      </c>
    </row>
    <row r="789" spans="1:11">
      <c r="A789" s="815" t="s">
        <v>1179</v>
      </c>
      <c r="B789" s="815" t="s">
        <v>1071</v>
      </c>
      <c r="C789" s="816">
        <v>1209035</v>
      </c>
      <c r="D789" s="818">
        <v>38342</v>
      </c>
      <c r="E789" s="819">
        <v>208800</v>
      </c>
      <c r="F789" s="815" t="s">
        <v>1450</v>
      </c>
      <c r="G789" s="815" t="s">
        <v>506</v>
      </c>
      <c r="H789" s="817" t="s">
        <v>500</v>
      </c>
      <c r="I789" s="817"/>
      <c r="J789" s="817" t="s">
        <v>1480</v>
      </c>
      <c r="K789" s="816" t="s">
        <v>502</v>
      </c>
    </row>
    <row r="790" spans="1:11">
      <c r="A790" s="815" t="s">
        <v>1179</v>
      </c>
      <c r="B790" s="815" t="s">
        <v>657</v>
      </c>
      <c r="C790" s="816">
        <v>1209036</v>
      </c>
      <c r="D790" s="818">
        <v>38342</v>
      </c>
      <c r="E790" s="819">
        <v>208800</v>
      </c>
      <c r="F790" s="815" t="s">
        <v>1450</v>
      </c>
      <c r="G790" s="815" t="s">
        <v>506</v>
      </c>
      <c r="H790" s="817" t="s">
        <v>500</v>
      </c>
      <c r="I790" s="817"/>
      <c r="J790" s="817" t="s">
        <v>1481</v>
      </c>
      <c r="K790" s="816" t="s">
        <v>502</v>
      </c>
    </row>
    <row r="791" spans="1:11">
      <c r="A791" s="815" t="s">
        <v>1179</v>
      </c>
      <c r="B791" s="815" t="s">
        <v>709</v>
      </c>
      <c r="C791" s="816">
        <v>120736995</v>
      </c>
      <c r="D791" s="818">
        <v>41778</v>
      </c>
      <c r="E791" s="819">
        <v>516188</v>
      </c>
      <c r="F791" s="815" t="s">
        <v>1450</v>
      </c>
      <c r="G791" s="815" t="s">
        <v>506</v>
      </c>
      <c r="H791" s="817" t="s">
        <v>500</v>
      </c>
      <c r="I791" s="817"/>
      <c r="J791" s="817" t="s">
        <v>1482</v>
      </c>
      <c r="K791" s="816" t="s">
        <v>502</v>
      </c>
    </row>
    <row r="792" spans="1:11">
      <c r="A792" s="815" t="s">
        <v>1179</v>
      </c>
      <c r="B792" s="815" t="s">
        <v>709</v>
      </c>
      <c r="C792" s="816">
        <v>120736996</v>
      </c>
      <c r="D792" s="818">
        <v>41778</v>
      </c>
      <c r="E792" s="819">
        <v>516188</v>
      </c>
      <c r="F792" s="815" t="s">
        <v>1450</v>
      </c>
      <c r="G792" s="815" t="s">
        <v>506</v>
      </c>
      <c r="H792" s="817" t="s">
        <v>500</v>
      </c>
      <c r="I792" s="817"/>
      <c r="J792" s="817" t="s">
        <v>1483</v>
      </c>
      <c r="K792" s="816" t="s">
        <v>502</v>
      </c>
    </row>
    <row r="793" spans="1:11">
      <c r="A793" s="815" t="s">
        <v>1179</v>
      </c>
      <c r="B793" s="815" t="s">
        <v>709</v>
      </c>
      <c r="C793" s="816">
        <v>120736997</v>
      </c>
      <c r="D793" s="818">
        <v>41778</v>
      </c>
      <c r="E793" s="819">
        <v>516188</v>
      </c>
      <c r="F793" s="815" t="s">
        <v>1450</v>
      </c>
      <c r="G793" s="815" t="s">
        <v>506</v>
      </c>
      <c r="H793" s="817" t="s">
        <v>500</v>
      </c>
      <c r="I793" s="817"/>
      <c r="J793" s="817" t="s">
        <v>1484</v>
      </c>
      <c r="K793" s="816" t="s">
        <v>502</v>
      </c>
    </row>
    <row r="794" spans="1:11">
      <c r="A794" s="815" t="s">
        <v>1179</v>
      </c>
      <c r="B794" s="815" t="s">
        <v>709</v>
      </c>
      <c r="C794" s="816">
        <v>120736998</v>
      </c>
      <c r="D794" s="818">
        <v>41778</v>
      </c>
      <c r="E794" s="819">
        <v>516188</v>
      </c>
      <c r="F794" s="815" t="s">
        <v>1450</v>
      </c>
      <c r="G794" s="815" t="s">
        <v>506</v>
      </c>
      <c r="H794" s="817" t="s">
        <v>500</v>
      </c>
      <c r="I794" s="817"/>
      <c r="J794" s="817" t="s">
        <v>1485</v>
      </c>
      <c r="K794" s="816" t="s">
        <v>502</v>
      </c>
    </row>
    <row r="795" spans="1:11">
      <c r="A795" s="815" t="s">
        <v>1179</v>
      </c>
      <c r="B795" s="815" t="s">
        <v>709</v>
      </c>
      <c r="C795" s="816">
        <v>120736999</v>
      </c>
      <c r="D795" s="818">
        <v>41778</v>
      </c>
      <c r="E795" s="819">
        <v>516188</v>
      </c>
      <c r="F795" s="815" t="s">
        <v>1450</v>
      </c>
      <c r="G795" s="815" t="s">
        <v>506</v>
      </c>
      <c r="H795" s="817" t="s">
        <v>500</v>
      </c>
      <c r="I795" s="817"/>
      <c r="J795" s="817" t="s">
        <v>1486</v>
      </c>
      <c r="K795" s="816" t="s">
        <v>502</v>
      </c>
    </row>
    <row r="796" spans="1:11">
      <c r="A796" s="815" t="s">
        <v>1179</v>
      </c>
      <c r="B796" s="815" t="s">
        <v>709</v>
      </c>
      <c r="C796" s="816">
        <v>120737000</v>
      </c>
      <c r="D796" s="818">
        <v>41778</v>
      </c>
      <c r="E796" s="819">
        <v>516188</v>
      </c>
      <c r="F796" s="815" t="s">
        <v>1450</v>
      </c>
      <c r="G796" s="815" t="s">
        <v>506</v>
      </c>
      <c r="H796" s="817" t="s">
        <v>500</v>
      </c>
      <c r="I796" s="817"/>
      <c r="J796" s="817" t="s">
        <v>1487</v>
      </c>
      <c r="K796" s="816" t="s">
        <v>502</v>
      </c>
    </row>
    <row r="797" spans="1:11">
      <c r="A797" s="815" t="s">
        <v>1179</v>
      </c>
      <c r="B797" s="815" t="s">
        <v>709</v>
      </c>
      <c r="C797" s="816">
        <v>120737001</v>
      </c>
      <c r="D797" s="818">
        <v>41778</v>
      </c>
      <c r="E797" s="819">
        <v>516188</v>
      </c>
      <c r="F797" s="815" t="s">
        <v>1450</v>
      </c>
      <c r="G797" s="815" t="s">
        <v>506</v>
      </c>
      <c r="H797" s="817" t="s">
        <v>500</v>
      </c>
      <c r="I797" s="817"/>
      <c r="J797" s="817" t="s">
        <v>1488</v>
      </c>
      <c r="K797" s="816" t="s">
        <v>502</v>
      </c>
    </row>
    <row r="798" spans="1:11">
      <c r="A798" s="815" t="s">
        <v>1179</v>
      </c>
      <c r="B798" s="815" t="s">
        <v>709</v>
      </c>
      <c r="C798" s="816">
        <v>120737002</v>
      </c>
      <c r="D798" s="818">
        <v>41778</v>
      </c>
      <c r="E798" s="819">
        <v>516188</v>
      </c>
      <c r="F798" s="815" t="s">
        <v>1450</v>
      </c>
      <c r="G798" s="815" t="s">
        <v>506</v>
      </c>
      <c r="H798" s="817" t="s">
        <v>500</v>
      </c>
      <c r="I798" s="817"/>
      <c r="J798" s="817" t="s">
        <v>1489</v>
      </c>
      <c r="K798" s="816" t="s">
        <v>502</v>
      </c>
    </row>
    <row r="799" spans="1:11">
      <c r="A799" s="815" t="s">
        <v>1179</v>
      </c>
      <c r="B799" s="815" t="s">
        <v>709</v>
      </c>
      <c r="C799" s="816">
        <v>120737003</v>
      </c>
      <c r="D799" s="818">
        <v>41778</v>
      </c>
      <c r="E799" s="819">
        <v>516188</v>
      </c>
      <c r="F799" s="815" t="s">
        <v>1450</v>
      </c>
      <c r="G799" s="815" t="s">
        <v>506</v>
      </c>
      <c r="H799" s="817" t="s">
        <v>500</v>
      </c>
      <c r="I799" s="817"/>
      <c r="J799" s="817" t="s">
        <v>1490</v>
      </c>
      <c r="K799" s="816" t="s">
        <v>502</v>
      </c>
    </row>
    <row r="800" spans="1:11">
      <c r="A800" s="815" t="s">
        <v>1179</v>
      </c>
      <c r="B800" s="815" t="s">
        <v>709</v>
      </c>
      <c r="C800" s="816">
        <v>120737004</v>
      </c>
      <c r="D800" s="818">
        <v>41778</v>
      </c>
      <c r="E800" s="819">
        <v>516188</v>
      </c>
      <c r="F800" s="815" t="s">
        <v>1450</v>
      </c>
      <c r="G800" s="815" t="s">
        <v>506</v>
      </c>
      <c r="H800" s="817" t="s">
        <v>500</v>
      </c>
      <c r="I800" s="817"/>
      <c r="J800" s="817" t="s">
        <v>1491</v>
      </c>
      <c r="K800" s="816" t="s">
        <v>502</v>
      </c>
    </row>
    <row r="801" spans="1:11">
      <c r="A801" s="815" t="s">
        <v>1179</v>
      </c>
      <c r="B801" s="815" t="s">
        <v>709</v>
      </c>
      <c r="C801" s="816">
        <v>120737127</v>
      </c>
      <c r="D801" s="818">
        <v>41778</v>
      </c>
      <c r="E801" s="819">
        <v>192862</v>
      </c>
      <c r="F801" s="815" t="s">
        <v>1450</v>
      </c>
      <c r="G801" s="815" t="s">
        <v>506</v>
      </c>
      <c r="H801" s="817" t="s">
        <v>500</v>
      </c>
      <c r="I801" s="817"/>
      <c r="J801" s="817" t="s">
        <v>1492</v>
      </c>
      <c r="K801" s="816" t="s">
        <v>502</v>
      </c>
    </row>
    <row r="802" spans="1:11">
      <c r="A802" s="815" t="s">
        <v>1179</v>
      </c>
      <c r="B802" s="815" t="s">
        <v>709</v>
      </c>
      <c r="C802" s="816">
        <v>120737128</v>
      </c>
      <c r="D802" s="818">
        <v>41778</v>
      </c>
      <c r="E802" s="819">
        <v>192862</v>
      </c>
      <c r="F802" s="815" t="s">
        <v>1450</v>
      </c>
      <c r="G802" s="815" t="s">
        <v>506</v>
      </c>
      <c r="H802" s="817" t="s">
        <v>529</v>
      </c>
      <c r="I802" s="817"/>
      <c r="J802" s="817" t="s">
        <v>1493</v>
      </c>
      <c r="K802" s="816" t="s">
        <v>502</v>
      </c>
    </row>
    <row r="803" spans="1:11">
      <c r="A803" s="815" t="s">
        <v>1179</v>
      </c>
      <c r="B803" s="815" t="s">
        <v>657</v>
      </c>
      <c r="C803" s="816">
        <v>120737129</v>
      </c>
      <c r="D803" s="818">
        <v>41778</v>
      </c>
      <c r="E803" s="819">
        <v>192862</v>
      </c>
      <c r="F803" s="815" t="s">
        <v>1450</v>
      </c>
      <c r="G803" s="815" t="s">
        <v>506</v>
      </c>
      <c r="H803" s="817" t="s">
        <v>529</v>
      </c>
      <c r="I803" s="817"/>
      <c r="J803" s="817" t="s">
        <v>1494</v>
      </c>
      <c r="K803" s="816" t="s">
        <v>502</v>
      </c>
    </row>
    <row r="804" spans="1:11">
      <c r="A804" s="815" t="s">
        <v>1179</v>
      </c>
      <c r="B804" s="815" t="s">
        <v>716</v>
      </c>
      <c r="C804" s="816">
        <v>120737132</v>
      </c>
      <c r="D804" s="818">
        <v>41778</v>
      </c>
      <c r="E804" s="819">
        <v>192862</v>
      </c>
      <c r="F804" s="815" t="s">
        <v>1450</v>
      </c>
      <c r="G804" s="815" t="s">
        <v>506</v>
      </c>
      <c r="H804" s="817" t="s">
        <v>529</v>
      </c>
      <c r="I804" s="817"/>
      <c r="J804" s="817" t="s">
        <v>1495</v>
      </c>
      <c r="K804" s="816" t="s">
        <v>502</v>
      </c>
    </row>
    <row r="805" spans="1:11">
      <c r="A805" s="815" t="s">
        <v>1179</v>
      </c>
      <c r="B805" s="815" t="s">
        <v>1230</v>
      </c>
      <c r="C805" s="816">
        <v>120737134</v>
      </c>
      <c r="D805" s="818">
        <v>41778</v>
      </c>
      <c r="E805" s="819">
        <v>192862</v>
      </c>
      <c r="F805" s="815" t="s">
        <v>1450</v>
      </c>
      <c r="G805" s="815" t="s">
        <v>506</v>
      </c>
      <c r="H805" s="817" t="s">
        <v>500</v>
      </c>
      <c r="I805" s="817"/>
      <c r="J805" s="817" t="s">
        <v>1496</v>
      </c>
      <c r="K805" s="816" t="s">
        <v>502</v>
      </c>
    </row>
    <row r="806" spans="1:11">
      <c r="A806" s="815" t="s">
        <v>1179</v>
      </c>
      <c r="B806" s="815" t="s">
        <v>1302</v>
      </c>
      <c r="C806" s="816">
        <v>120737251</v>
      </c>
      <c r="D806" s="818">
        <v>41806</v>
      </c>
      <c r="E806" s="819">
        <v>250560</v>
      </c>
      <c r="F806" s="815" t="s">
        <v>1450</v>
      </c>
      <c r="G806" s="815" t="s">
        <v>506</v>
      </c>
      <c r="H806" s="817" t="s">
        <v>500</v>
      </c>
      <c r="I806" s="817"/>
      <c r="J806" s="817" t="s">
        <v>1497</v>
      </c>
      <c r="K806" s="816" t="s">
        <v>502</v>
      </c>
    </row>
    <row r="807" spans="1:11">
      <c r="A807" s="815" t="s">
        <v>1179</v>
      </c>
      <c r="B807" s="815" t="s">
        <v>709</v>
      </c>
      <c r="C807" s="816">
        <v>120737297</v>
      </c>
      <c r="D807" s="818">
        <v>41806</v>
      </c>
      <c r="E807" s="819">
        <v>516188</v>
      </c>
      <c r="F807" s="815" t="s">
        <v>1450</v>
      </c>
      <c r="G807" s="815" t="s">
        <v>506</v>
      </c>
      <c r="H807" s="817" t="s">
        <v>500</v>
      </c>
      <c r="I807" s="817"/>
      <c r="J807" s="817" t="s">
        <v>1498</v>
      </c>
      <c r="K807" s="816" t="s">
        <v>502</v>
      </c>
    </row>
    <row r="808" spans="1:11">
      <c r="A808" s="815" t="s">
        <v>1179</v>
      </c>
      <c r="B808" s="815" t="s">
        <v>709</v>
      </c>
      <c r="C808" s="816">
        <v>120737298</v>
      </c>
      <c r="D808" s="818">
        <v>41806</v>
      </c>
      <c r="E808" s="819">
        <v>514118</v>
      </c>
      <c r="F808" s="815" t="s">
        <v>1450</v>
      </c>
      <c r="G808" s="815" t="s">
        <v>506</v>
      </c>
      <c r="H808" s="817" t="s">
        <v>500</v>
      </c>
      <c r="I808" s="817"/>
      <c r="J808" s="817" t="s">
        <v>1499</v>
      </c>
      <c r="K808" s="816" t="s">
        <v>502</v>
      </c>
    </row>
    <row r="809" spans="1:11">
      <c r="A809" s="815" t="s">
        <v>1179</v>
      </c>
      <c r="B809" s="815" t="s">
        <v>665</v>
      </c>
      <c r="C809" s="816">
        <v>10583</v>
      </c>
      <c r="D809" s="818">
        <v>39241</v>
      </c>
      <c r="E809" s="819">
        <v>341040</v>
      </c>
      <c r="F809" s="815" t="s">
        <v>1500</v>
      </c>
      <c r="G809" s="815" t="s">
        <v>506</v>
      </c>
      <c r="H809" s="817" t="s">
        <v>500</v>
      </c>
      <c r="I809" s="817"/>
      <c r="J809" s="817" t="s">
        <v>1501</v>
      </c>
      <c r="K809" s="816" t="s">
        <v>502</v>
      </c>
    </row>
    <row r="810" spans="1:11">
      <c r="A810" s="815" t="s">
        <v>1179</v>
      </c>
      <c r="B810" s="815" t="s">
        <v>819</v>
      </c>
      <c r="C810" s="816">
        <v>1203209</v>
      </c>
      <c r="D810" s="818">
        <v>36070</v>
      </c>
      <c r="E810" s="819">
        <v>274689</v>
      </c>
      <c r="F810" s="815" t="s">
        <v>1500</v>
      </c>
      <c r="G810" s="815" t="s">
        <v>506</v>
      </c>
      <c r="H810" s="817" t="s">
        <v>500</v>
      </c>
      <c r="I810" s="817"/>
      <c r="J810" s="817" t="s">
        <v>1502</v>
      </c>
      <c r="K810" s="816" t="s">
        <v>502</v>
      </c>
    </row>
    <row r="811" spans="1:11">
      <c r="A811" s="815" t="s">
        <v>1179</v>
      </c>
      <c r="B811" s="815" t="s">
        <v>641</v>
      </c>
      <c r="C811" s="816">
        <v>1204393</v>
      </c>
      <c r="D811" s="818">
        <v>36592</v>
      </c>
      <c r="E811" s="819">
        <v>178841</v>
      </c>
      <c r="F811" s="815" t="s">
        <v>1500</v>
      </c>
      <c r="G811" s="815" t="s">
        <v>506</v>
      </c>
      <c r="H811" s="817" t="s">
        <v>500</v>
      </c>
      <c r="I811" s="817"/>
      <c r="J811" s="817" t="s">
        <v>1503</v>
      </c>
      <c r="K811" s="816" t="s">
        <v>502</v>
      </c>
    </row>
    <row r="812" spans="1:11">
      <c r="A812" s="815" t="s">
        <v>1179</v>
      </c>
      <c r="B812" s="815" t="s">
        <v>1071</v>
      </c>
      <c r="C812" s="816">
        <v>1204399</v>
      </c>
      <c r="D812" s="818">
        <v>36592</v>
      </c>
      <c r="E812" s="819">
        <v>178841</v>
      </c>
      <c r="F812" s="815" t="s">
        <v>1500</v>
      </c>
      <c r="G812" s="815" t="s">
        <v>506</v>
      </c>
      <c r="H812" s="817" t="s">
        <v>500</v>
      </c>
      <c r="I812" s="817"/>
      <c r="J812" s="817" t="s">
        <v>1504</v>
      </c>
      <c r="K812" s="816" t="s">
        <v>502</v>
      </c>
    </row>
    <row r="813" spans="1:11">
      <c r="A813" s="815" t="s">
        <v>1179</v>
      </c>
      <c r="B813" s="815" t="s">
        <v>803</v>
      </c>
      <c r="C813" s="816">
        <v>1204747</v>
      </c>
      <c r="D813" s="818">
        <v>36592</v>
      </c>
      <c r="E813" s="819">
        <v>178841</v>
      </c>
      <c r="F813" s="815" t="s">
        <v>1500</v>
      </c>
      <c r="G813" s="815" t="s">
        <v>506</v>
      </c>
      <c r="H813" s="817" t="s">
        <v>500</v>
      </c>
      <c r="I813" s="817"/>
      <c r="J813" s="817" t="s">
        <v>1505</v>
      </c>
      <c r="K813" s="816" t="s">
        <v>502</v>
      </c>
    </row>
    <row r="814" spans="1:11">
      <c r="A814" s="815" t="s">
        <v>1179</v>
      </c>
      <c r="B814" s="815" t="s">
        <v>657</v>
      </c>
      <c r="C814" s="816">
        <v>1204749</v>
      </c>
      <c r="D814" s="818">
        <v>36592</v>
      </c>
      <c r="E814" s="819">
        <v>178841</v>
      </c>
      <c r="F814" s="815" t="s">
        <v>1500</v>
      </c>
      <c r="G814" s="815" t="s">
        <v>506</v>
      </c>
      <c r="H814" s="817" t="s">
        <v>500</v>
      </c>
      <c r="I814" s="817"/>
      <c r="J814" s="817" t="s">
        <v>1506</v>
      </c>
      <c r="K814" s="816" t="s">
        <v>502</v>
      </c>
    </row>
    <row r="815" spans="1:11">
      <c r="A815" s="815" t="s">
        <v>1179</v>
      </c>
      <c r="B815" s="815" t="s">
        <v>657</v>
      </c>
      <c r="C815" s="816">
        <v>1204750</v>
      </c>
      <c r="D815" s="818">
        <v>36592</v>
      </c>
      <c r="E815" s="819">
        <v>178841</v>
      </c>
      <c r="F815" s="815" t="s">
        <v>1500</v>
      </c>
      <c r="G815" s="815" t="s">
        <v>506</v>
      </c>
      <c r="H815" s="817" t="s">
        <v>500</v>
      </c>
      <c r="I815" s="817"/>
      <c r="J815" s="817" t="s">
        <v>1507</v>
      </c>
      <c r="K815" s="816" t="s">
        <v>502</v>
      </c>
    </row>
    <row r="816" spans="1:11">
      <c r="A816" s="815" t="s">
        <v>1179</v>
      </c>
      <c r="B816" s="815" t="s">
        <v>1071</v>
      </c>
      <c r="C816" s="816">
        <v>1204751</v>
      </c>
      <c r="D816" s="818">
        <v>36592</v>
      </c>
      <c r="E816" s="819">
        <v>178841</v>
      </c>
      <c r="F816" s="815" t="s">
        <v>1500</v>
      </c>
      <c r="G816" s="815" t="s">
        <v>506</v>
      </c>
      <c r="H816" s="817" t="s">
        <v>500</v>
      </c>
      <c r="I816" s="817"/>
      <c r="J816" s="817" t="s">
        <v>1508</v>
      </c>
      <c r="K816" s="816" t="s">
        <v>502</v>
      </c>
    </row>
    <row r="817" spans="1:11">
      <c r="A817" s="815" t="s">
        <v>1179</v>
      </c>
      <c r="B817" s="815" t="s">
        <v>806</v>
      </c>
      <c r="C817" s="816">
        <v>1204753</v>
      </c>
      <c r="D817" s="818">
        <v>36592</v>
      </c>
      <c r="E817" s="819">
        <v>178841</v>
      </c>
      <c r="F817" s="815" t="s">
        <v>1500</v>
      </c>
      <c r="G817" s="815" t="s">
        <v>506</v>
      </c>
      <c r="H817" s="817" t="s">
        <v>500</v>
      </c>
      <c r="I817" s="817"/>
      <c r="J817" s="817" t="s">
        <v>1509</v>
      </c>
      <c r="K817" s="816" t="s">
        <v>502</v>
      </c>
    </row>
    <row r="818" spans="1:11">
      <c r="A818" s="815" t="s">
        <v>1179</v>
      </c>
      <c r="B818" s="815" t="s">
        <v>806</v>
      </c>
      <c r="C818" s="816">
        <v>1204754</v>
      </c>
      <c r="D818" s="818">
        <v>36592</v>
      </c>
      <c r="E818" s="819">
        <v>178841</v>
      </c>
      <c r="F818" s="815" t="s">
        <v>1500</v>
      </c>
      <c r="G818" s="815" t="s">
        <v>506</v>
      </c>
      <c r="H818" s="817" t="s">
        <v>500</v>
      </c>
      <c r="I818" s="817"/>
      <c r="J818" s="817" t="s">
        <v>1510</v>
      </c>
      <c r="K818" s="816" t="s">
        <v>502</v>
      </c>
    </row>
    <row r="819" spans="1:11">
      <c r="A819" s="815" t="s">
        <v>1179</v>
      </c>
      <c r="B819" s="815" t="s">
        <v>657</v>
      </c>
      <c r="C819" s="816">
        <v>1204755</v>
      </c>
      <c r="D819" s="818">
        <v>36592</v>
      </c>
      <c r="E819" s="819">
        <v>178841</v>
      </c>
      <c r="F819" s="815" t="s">
        <v>1500</v>
      </c>
      <c r="G819" s="815" t="s">
        <v>506</v>
      </c>
      <c r="H819" s="817" t="s">
        <v>500</v>
      </c>
      <c r="I819" s="817"/>
      <c r="J819" s="817" t="s">
        <v>1511</v>
      </c>
      <c r="K819" s="816" t="s">
        <v>502</v>
      </c>
    </row>
    <row r="820" spans="1:11">
      <c r="A820" s="815" t="s">
        <v>1179</v>
      </c>
      <c r="B820" s="815" t="s">
        <v>1071</v>
      </c>
      <c r="C820" s="816">
        <v>1204756</v>
      </c>
      <c r="D820" s="818">
        <v>36592</v>
      </c>
      <c r="E820" s="819">
        <v>178841</v>
      </c>
      <c r="F820" s="815" t="s">
        <v>1500</v>
      </c>
      <c r="G820" s="815" t="s">
        <v>506</v>
      </c>
      <c r="H820" s="817" t="s">
        <v>500</v>
      </c>
      <c r="I820" s="817"/>
      <c r="J820" s="817" t="s">
        <v>1512</v>
      </c>
      <c r="K820" s="816" t="s">
        <v>502</v>
      </c>
    </row>
    <row r="821" spans="1:11">
      <c r="A821" s="815" t="s">
        <v>1179</v>
      </c>
      <c r="B821" s="815" t="s">
        <v>1071</v>
      </c>
      <c r="C821" s="816">
        <v>1204757</v>
      </c>
      <c r="D821" s="818">
        <v>36592</v>
      </c>
      <c r="E821" s="819">
        <v>178841</v>
      </c>
      <c r="F821" s="815" t="s">
        <v>1500</v>
      </c>
      <c r="G821" s="815" t="s">
        <v>506</v>
      </c>
      <c r="H821" s="817" t="s">
        <v>500</v>
      </c>
      <c r="I821" s="817"/>
      <c r="J821" s="817" t="s">
        <v>1513</v>
      </c>
      <c r="K821" s="816" t="s">
        <v>502</v>
      </c>
    </row>
    <row r="822" spans="1:11">
      <c r="A822" s="815" t="s">
        <v>1179</v>
      </c>
      <c r="B822" s="815" t="s">
        <v>819</v>
      </c>
      <c r="C822" s="816">
        <v>1204758</v>
      </c>
      <c r="D822" s="818">
        <v>36592</v>
      </c>
      <c r="E822" s="819">
        <v>178841</v>
      </c>
      <c r="F822" s="815" t="s">
        <v>1500</v>
      </c>
      <c r="G822" s="815" t="s">
        <v>506</v>
      </c>
      <c r="H822" s="817" t="s">
        <v>500</v>
      </c>
      <c r="I822" s="817"/>
      <c r="J822" s="817" t="s">
        <v>1514</v>
      </c>
      <c r="K822" s="816" t="s">
        <v>502</v>
      </c>
    </row>
    <row r="823" spans="1:11">
      <c r="A823" s="815" t="s">
        <v>1179</v>
      </c>
      <c r="B823" s="815" t="s">
        <v>673</v>
      </c>
      <c r="C823" s="816">
        <v>1204759</v>
      </c>
      <c r="D823" s="818">
        <v>36592</v>
      </c>
      <c r="E823" s="819">
        <v>734574</v>
      </c>
      <c r="F823" s="815" t="s">
        <v>1500</v>
      </c>
      <c r="G823" s="815" t="s">
        <v>506</v>
      </c>
      <c r="H823" s="817" t="s">
        <v>500</v>
      </c>
      <c r="I823" s="817"/>
      <c r="J823" s="817" t="s">
        <v>1515</v>
      </c>
      <c r="K823" s="816" t="s">
        <v>502</v>
      </c>
    </row>
    <row r="824" spans="1:11">
      <c r="A824" s="815" t="s">
        <v>1179</v>
      </c>
      <c r="B824" s="815" t="s">
        <v>707</v>
      </c>
      <c r="C824" s="816">
        <v>1205875</v>
      </c>
      <c r="D824" s="818">
        <v>37026</v>
      </c>
      <c r="E824" s="819">
        <v>215344</v>
      </c>
      <c r="F824" s="815" t="s">
        <v>1500</v>
      </c>
      <c r="G824" s="815" t="s">
        <v>506</v>
      </c>
      <c r="H824" s="817" t="s">
        <v>500</v>
      </c>
      <c r="I824" s="817"/>
      <c r="J824" s="817" t="s">
        <v>1516</v>
      </c>
      <c r="K824" s="816" t="s">
        <v>502</v>
      </c>
    </row>
    <row r="825" spans="1:11">
      <c r="A825" s="815" t="s">
        <v>1179</v>
      </c>
      <c r="B825" s="815" t="s">
        <v>707</v>
      </c>
      <c r="C825" s="816">
        <v>1205876</v>
      </c>
      <c r="D825" s="818">
        <v>37026</v>
      </c>
      <c r="E825" s="819">
        <v>215344</v>
      </c>
      <c r="F825" s="815" t="s">
        <v>1500</v>
      </c>
      <c r="G825" s="815" t="s">
        <v>506</v>
      </c>
      <c r="H825" s="817" t="s">
        <v>500</v>
      </c>
      <c r="I825" s="817"/>
      <c r="J825" s="817" t="s">
        <v>1517</v>
      </c>
      <c r="K825" s="816" t="s">
        <v>502</v>
      </c>
    </row>
    <row r="826" spans="1:11">
      <c r="A826" s="815" t="s">
        <v>1179</v>
      </c>
      <c r="B826" s="815" t="s">
        <v>641</v>
      </c>
      <c r="C826" s="816">
        <v>1205983</v>
      </c>
      <c r="D826" s="818">
        <v>37026</v>
      </c>
      <c r="E826" s="819">
        <v>215344</v>
      </c>
      <c r="F826" s="815" t="s">
        <v>1500</v>
      </c>
      <c r="G826" s="815" t="s">
        <v>506</v>
      </c>
      <c r="H826" s="817" t="s">
        <v>500</v>
      </c>
      <c r="I826" s="817"/>
      <c r="J826" s="817" t="s">
        <v>1518</v>
      </c>
      <c r="K826" s="816" t="s">
        <v>502</v>
      </c>
    </row>
    <row r="827" spans="1:11">
      <c r="A827" s="815" t="s">
        <v>1179</v>
      </c>
      <c r="B827" s="815" t="s">
        <v>747</v>
      </c>
      <c r="C827" s="816">
        <v>1205984</v>
      </c>
      <c r="D827" s="818">
        <v>37026</v>
      </c>
      <c r="E827" s="819">
        <v>215344</v>
      </c>
      <c r="F827" s="815" t="s">
        <v>1500</v>
      </c>
      <c r="G827" s="815" t="s">
        <v>506</v>
      </c>
      <c r="H827" s="817" t="s">
        <v>500</v>
      </c>
      <c r="I827" s="817"/>
      <c r="J827" s="817" t="s">
        <v>1519</v>
      </c>
      <c r="K827" s="816" t="s">
        <v>502</v>
      </c>
    </row>
    <row r="828" spans="1:11">
      <c r="A828" s="815" t="s">
        <v>1179</v>
      </c>
      <c r="B828" s="815" t="s">
        <v>1302</v>
      </c>
      <c r="C828" s="816">
        <v>1205985</v>
      </c>
      <c r="D828" s="818">
        <v>37026</v>
      </c>
      <c r="E828" s="819">
        <v>215344</v>
      </c>
      <c r="F828" s="815" t="s">
        <v>1500</v>
      </c>
      <c r="G828" s="815" t="s">
        <v>506</v>
      </c>
      <c r="H828" s="817" t="s">
        <v>500</v>
      </c>
      <c r="I828" s="817"/>
      <c r="J828" s="817" t="s">
        <v>1520</v>
      </c>
      <c r="K828" s="816" t="s">
        <v>502</v>
      </c>
    </row>
    <row r="829" spans="1:11">
      <c r="A829" s="815" t="s">
        <v>1179</v>
      </c>
      <c r="B829" s="815" t="s">
        <v>641</v>
      </c>
      <c r="C829" s="816">
        <v>1205986</v>
      </c>
      <c r="D829" s="818">
        <v>37026</v>
      </c>
      <c r="E829" s="819">
        <v>215344</v>
      </c>
      <c r="F829" s="815" t="s">
        <v>1500</v>
      </c>
      <c r="G829" s="815" t="s">
        <v>506</v>
      </c>
      <c r="H829" s="817" t="s">
        <v>500</v>
      </c>
      <c r="I829" s="817"/>
      <c r="J829" s="817" t="s">
        <v>1521</v>
      </c>
      <c r="K829" s="816" t="s">
        <v>502</v>
      </c>
    </row>
    <row r="830" spans="1:11">
      <c r="A830" s="815" t="s">
        <v>1179</v>
      </c>
      <c r="B830" s="815" t="s">
        <v>771</v>
      </c>
      <c r="C830" s="816">
        <v>1205987</v>
      </c>
      <c r="D830" s="818">
        <v>37026</v>
      </c>
      <c r="E830" s="819">
        <v>215344</v>
      </c>
      <c r="F830" s="815" t="s">
        <v>1500</v>
      </c>
      <c r="G830" s="815" t="s">
        <v>506</v>
      </c>
      <c r="H830" s="817" t="s">
        <v>500</v>
      </c>
      <c r="I830" s="817"/>
      <c r="J830" s="817" t="s">
        <v>1522</v>
      </c>
      <c r="K830" s="816" t="s">
        <v>502</v>
      </c>
    </row>
    <row r="831" spans="1:11">
      <c r="A831" s="815" t="s">
        <v>1179</v>
      </c>
      <c r="B831" s="815" t="s">
        <v>789</v>
      </c>
      <c r="C831" s="816">
        <v>1205988</v>
      </c>
      <c r="D831" s="818">
        <v>37026</v>
      </c>
      <c r="E831" s="819">
        <v>215344</v>
      </c>
      <c r="F831" s="815" t="s">
        <v>1500</v>
      </c>
      <c r="G831" s="815" t="s">
        <v>506</v>
      </c>
      <c r="H831" s="817" t="s">
        <v>500</v>
      </c>
      <c r="I831" s="817"/>
      <c r="J831" s="817" t="s">
        <v>1523</v>
      </c>
      <c r="K831" s="816" t="s">
        <v>502</v>
      </c>
    </row>
    <row r="832" spans="1:11">
      <c r="A832" s="815" t="s">
        <v>1179</v>
      </c>
      <c r="B832" s="815" t="s">
        <v>771</v>
      </c>
      <c r="C832" s="816">
        <v>1205989</v>
      </c>
      <c r="D832" s="818">
        <v>37026</v>
      </c>
      <c r="E832" s="819">
        <v>215344</v>
      </c>
      <c r="F832" s="815" t="s">
        <v>1500</v>
      </c>
      <c r="G832" s="815" t="s">
        <v>506</v>
      </c>
      <c r="H832" s="817" t="s">
        <v>500</v>
      </c>
      <c r="I832" s="817"/>
      <c r="J832" s="817" t="s">
        <v>1524</v>
      </c>
      <c r="K832" s="816" t="s">
        <v>502</v>
      </c>
    </row>
    <row r="833" spans="1:11">
      <c r="A833" s="815" t="s">
        <v>1179</v>
      </c>
      <c r="B833" s="815" t="s">
        <v>806</v>
      </c>
      <c r="C833" s="816">
        <v>1205990</v>
      </c>
      <c r="D833" s="818">
        <v>37026</v>
      </c>
      <c r="E833" s="819">
        <v>215344</v>
      </c>
      <c r="F833" s="815" t="s">
        <v>1500</v>
      </c>
      <c r="G833" s="815" t="s">
        <v>506</v>
      </c>
      <c r="H833" s="817" t="s">
        <v>500</v>
      </c>
      <c r="I833" s="817"/>
      <c r="J833" s="817" t="s">
        <v>1525</v>
      </c>
      <c r="K833" s="816" t="s">
        <v>502</v>
      </c>
    </row>
    <row r="834" spans="1:11">
      <c r="A834" s="815" t="s">
        <v>1179</v>
      </c>
      <c r="B834" s="815" t="s">
        <v>771</v>
      </c>
      <c r="C834" s="816">
        <v>1205991</v>
      </c>
      <c r="D834" s="818">
        <v>37026</v>
      </c>
      <c r="E834" s="819">
        <v>215344</v>
      </c>
      <c r="F834" s="815" t="s">
        <v>1500</v>
      </c>
      <c r="G834" s="815" t="s">
        <v>506</v>
      </c>
      <c r="H834" s="817" t="s">
        <v>500</v>
      </c>
      <c r="I834" s="817"/>
      <c r="J834" s="817" t="s">
        <v>1526</v>
      </c>
      <c r="K834" s="816" t="s">
        <v>502</v>
      </c>
    </row>
    <row r="835" spans="1:11">
      <c r="A835" s="815" t="s">
        <v>1179</v>
      </c>
      <c r="B835" s="815" t="s">
        <v>728</v>
      </c>
      <c r="C835" s="816">
        <v>1205992</v>
      </c>
      <c r="D835" s="818">
        <v>37026</v>
      </c>
      <c r="E835" s="819">
        <v>215344</v>
      </c>
      <c r="F835" s="815" t="s">
        <v>1500</v>
      </c>
      <c r="G835" s="815" t="s">
        <v>506</v>
      </c>
      <c r="H835" s="817" t="s">
        <v>500</v>
      </c>
      <c r="I835" s="817"/>
      <c r="J835" s="817" t="s">
        <v>1527</v>
      </c>
      <c r="K835" s="816" t="s">
        <v>502</v>
      </c>
    </row>
    <row r="836" spans="1:11">
      <c r="A836" s="815" t="s">
        <v>1179</v>
      </c>
      <c r="B836" s="815" t="s">
        <v>704</v>
      </c>
      <c r="C836" s="816">
        <v>1205993</v>
      </c>
      <c r="D836" s="818">
        <v>37026</v>
      </c>
      <c r="E836" s="819">
        <v>215344</v>
      </c>
      <c r="F836" s="815" t="s">
        <v>1500</v>
      </c>
      <c r="G836" s="815" t="s">
        <v>506</v>
      </c>
      <c r="H836" s="817" t="s">
        <v>500</v>
      </c>
      <c r="I836" s="817"/>
      <c r="J836" s="817" t="s">
        <v>1528</v>
      </c>
      <c r="K836" s="816" t="s">
        <v>502</v>
      </c>
    </row>
    <row r="837" spans="1:11">
      <c r="A837" s="815" t="s">
        <v>1179</v>
      </c>
      <c r="B837" s="815" t="s">
        <v>657</v>
      </c>
      <c r="C837" s="816">
        <v>1205995</v>
      </c>
      <c r="D837" s="818">
        <v>37026</v>
      </c>
      <c r="E837" s="819">
        <v>215344</v>
      </c>
      <c r="F837" s="815" t="s">
        <v>1500</v>
      </c>
      <c r="G837" s="815" t="s">
        <v>506</v>
      </c>
      <c r="H837" s="817" t="s">
        <v>500</v>
      </c>
      <c r="I837" s="817"/>
      <c r="J837" s="817" t="s">
        <v>1529</v>
      </c>
      <c r="K837" s="816" t="s">
        <v>502</v>
      </c>
    </row>
    <row r="838" spans="1:11">
      <c r="A838" s="815" t="s">
        <v>1179</v>
      </c>
      <c r="B838" s="815" t="s">
        <v>641</v>
      </c>
      <c r="C838" s="816">
        <v>1205996</v>
      </c>
      <c r="D838" s="818">
        <v>37026</v>
      </c>
      <c r="E838" s="819">
        <v>215344</v>
      </c>
      <c r="F838" s="815" t="s">
        <v>1500</v>
      </c>
      <c r="G838" s="815" t="s">
        <v>506</v>
      </c>
      <c r="H838" s="817" t="s">
        <v>500</v>
      </c>
      <c r="I838" s="817"/>
      <c r="J838" s="817" t="s">
        <v>1530</v>
      </c>
      <c r="K838" s="816" t="s">
        <v>502</v>
      </c>
    </row>
    <row r="839" spans="1:11">
      <c r="A839" s="815" t="s">
        <v>1179</v>
      </c>
      <c r="B839" s="815" t="s">
        <v>1071</v>
      </c>
      <c r="C839" s="816">
        <v>1205997</v>
      </c>
      <c r="D839" s="818">
        <v>37026</v>
      </c>
      <c r="E839" s="819">
        <v>215344</v>
      </c>
      <c r="F839" s="815" t="s">
        <v>1500</v>
      </c>
      <c r="G839" s="815" t="s">
        <v>506</v>
      </c>
      <c r="H839" s="817" t="s">
        <v>500</v>
      </c>
      <c r="I839" s="817"/>
      <c r="J839" s="817" t="s">
        <v>1531</v>
      </c>
      <c r="K839" s="816" t="s">
        <v>502</v>
      </c>
    </row>
    <row r="840" spans="1:11">
      <c r="A840" s="815" t="s">
        <v>1179</v>
      </c>
      <c r="B840" s="815" t="s">
        <v>641</v>
      </c>
      <c r="C840" s="816">
        <v>1205998</v>
      </c>
      <c r="D840" s="818">
        <v>37026</v>
      </c>
      <c r="E840" s="819">
        <v>215344</v>
      </c>
      <c r="F840" s="815" t="s">
        <v>1500</v>
      </c>
      <c r="G840" s="815" t="s">
        <v>506</v>
      </c>
      <c r="H840" s="817" t="s">
        <v>500</v>
      </c>
      <c r="I840" s="817"/>
      <c r="J840" s="817" t="s">
        <v>1532</v>
      </c>
      <c r="K840" s="816" t="s">
        <v>502</v>
      </c>
    </row>
    <row r="841" spans="1:11">
      <c r="A841" s="815" t="s">
        <v>1179</v>
      </c>
      <c r="B841" s="815" t="s">
        <v>806</v>
      </c>
      <c r="C841" s="816">
        <v>1205999</v>
      </c>
      <c r="D841" s="818">
        <v>37026</v>
      </c>
      <c r="E841" s="819">
        <v>215344</v>
      </c>
      <c r="F841" s="815" t="s">
        <v>1500</v>
      </c>
      <c r="G841" s="815" t="s">
        <v>506</v>
      </c>
      <c r="H841" s="817" t="s">
        <v>500</v>
      </c>
      <c r="I841" s="817"/>
      <c r="J841" s="817" t="s">
        <v>1533</v>
      </c>
      <c r="K841" s="816" t="s">
        <v>502</v>
      </c>
    </row>
    <row r="842" spans="1:11">
      <c r="A842" s="815" t="s">
        <v>1179</v>
      </c>
      <c r="B842" s="815" t="s">
        <v>707</v>
      </c>
      <c r="C842" s="816">
        <v>1206000</v>
      </c>
      <c r="D842" s="818">
        <v>37026</v>
      </c>
      <c r="E842" s="819">
        <v>215344</v>
      </c>
      <c r="F842" s="815" t="s">
        <v>1500</v>
      </c>
      <c r="G842" s="815" t="s">
        <v>506</v>
      </c>
      <c r="H842" s="817" t="s">
        <v>500</v>
      </c>
      <c r="I842" s="817"/>
      <c r="J842" s="817" t="s">
        <v>1534</v>
      </c>
      <c r="K842" s="816" t="s">
        <v>502</v>
      </c>
    </row>
    <row r="843" spans="1:11">
      <c r="A843" s="815" t="s">
        <v>1179</v>
      </c>
      <c r="B843" s="815" t="s">
        <v>771</v>
      </c>
      <c r="C843" s="816">
        <v>1206181</v>
      </c>
      <c r="D843" s="818">
        <v>37481</v>
      </c>
      <c r="E843" s="819">
        <v>320000</v>
      </c>
      <c r="F843" s="815" t="s">
        <v>1500</v>
      </c>
      <c r="G843" s="815" t="s">
        <v>506</v>
      </c>
      <c r="H843" s="817" t="s">
        <v>500</v>
      </c>
      <c r="I843" s="817"/>
      <c r="J843" s="817" t="s">
        <v>1535</v>
      </c>
      <c r="K843" s="816" t="s">
        <v>502</v>
      </c>
    </row>
    <row r="844" spans="1:11">
      <c r="A844" s="815" t="s">
        <v>1179</v>
      </c>
      <c r="B844" s="815" t="s">
        <v>641</v>
      </c>
      <c r="C844" s="816">
        <v>1206680</v>
      </c>
      <c r="D844" s="818">
        <v>38308</v>
      </c>
      <c r="E844" s="819">
        <v>1050000</v>
      </c>
      <c r="F844" s="815" t="s">
        <v>1500</v>
      </c>
      <c r="G844" s="815" t="s">
        <v>506</v>
      </c>
      <c r="H844" s="817" t="s">
        <v>500</v>
      </c>
      <c r="I844" s="817"/>
      <c r="J844" s="817" t="s">
        <v>1536</v>
      </c>
      <c r="K844" s="816" t="s">
        <v>502</v>
      </c>
    </row>
    <row r="845" spans="1:11">
      <c r="A845" s="815" t="s">
        <v>1179</v>
      </c>
      <c r="B845" s="815" t="s">
        <v>641</v>
      </c>
      <c r="C845" s="816">
        <v>1206681</v>
      </c>
      <c r="D845" s="818">
        <v>38308</v>
      </c>
      <c r="E845" s="819">
        <v>1050000</v>
      </c>
      <c r="F845" s="815" t="s">
        <v>1500</v>
      </c>
      <c r="G845" s="815" t="s">
        <v>506</v>
      </c>
      <c r="H845" s="817" t="s">
        <v>500</v>
      </c>
      <c r="I845" s="817"/>
      <c r="J845" s="817" t="s">
        <v>1537</v>
      </c>
      <c r="K845" s="816" t="s">
        <v>502</v>
      </c>
    </row>
    <row r="846" spans="1:11">
      <c r="A846" s="815" t="s">
        <v>1179</v>
      </c>
      <c r="B846" s="815" t="s">
        <v>816</v>
      </c>
      <c r="C846" s="816">
        <v>1206682</v>
      </c>
      <c r="D846" s="818">
        <v>38308</v>
      </c>
      <c r="E846" s="819">
        <v>400000</v>
      </c>
      <c r="F846" s="815" t="s">
        <v>1500</v>
      </c>
      <c r="G846" s="815" t="s">
        <v>506</v>
      </c>
      <c r="H846" s="817" t="s">
        <v>500</v>
      </c>
      <c r="I846" s="817"/>
      <c r="J846" s="817" t="s">
        <v>1538</v>
      </c>
      <c r="K846" s="816" t="s">
        <v>502</v>
      </c>
    </row>
    <row r="847" spans="1:11">
      <c r="A847" s="815" t="s">
        <v>1179</v>
      </c>
      <c r="B847" s="815" t="s">
        <v>676</v>
      </c>
      <c r="C847" s="816">
        <v>1206937</v>
      </c>
      <c r="D847" s="818">
        <v>37944</v>
      </c>
      <c r="E847" s="819">
        <v>197200</v>
      </c>
      <c r="F847" s="815" t="s">
        <v>1500</v>
      </c>
      <c r="G847" s="815" t="s">
        <v>506</v>
      </c>
      <c r="H847" s="817" t="s">
        <v>500</v>
      </c>
      <c r="I847" s="817"/>
      <c r="J847" s="817" t="s">
        <v>1539</v>
      </c>
      <c r="K847" s="816" t="s">
        <v>502</v>
      </c>
    </row>
    <row r="848" spans="1:11">
      <c r="A848" s="815" t="s">
        <v>1179</v>
      </c>
      <c r="B848" s="815" t="s">
        <v>657</v>
      </c>
      <c r="C848" s="816">
        <v>1207862</v>
      </c>
      <c r="D848" s="818">
        <v>39099</v>
      </c>
      <c r="E848" s="819">
        <v>290000</v>
      </c>
      <c r="F848" s="815" t="s">
        <v>1500</v>
      </c>
      <c r="G848" s="815" t="s">
        <v>506</v>
      </c>
      <c r="H848" s="817" t="s">
        <v>500</v>
      </c>
      <c r="I848" s="817"/>
      <c r="J848" s="817" t="s">
        <v>1540</v>
      </c>
      <c r="K848" s="816" t="s">
        <v>502</v>
      </c>
    </row>
    <row r="849" spans="1:11">
      <c r="A849" s="815" t="s">
        <v>1179</v>
      </c>
      <c r="B849" s="815" t="s">
        <v>771</v>
      </c>
      <c r="C849" s="816">
        <v>1208864</v>
      </c>
      <c r="D849" s="818">
        <v>39099</v>
      </c>
      <c r="E849" s="819">
        <v>2320000</v>
      </c>
      <c r="F849" s="815" t="s">
        <v>1500</v>
      </c>
      <c r="G849" s="815" t="s">
        <v>506</v>
      </c>
      <c r="H849" s="817" t="s">
        <v>500</v>
      </c>
      <c r="I849" s="817"/>
      <c r="J849" s="817" t="s">
        <v>1541</v>
      </c>
      <c r="K849" s="816" t="s">
        <v>502</v>
      </c>
    </row>
    <row r="850" spans="1:11">
      <c r="A850" s="815" t="s">
        <v>1179</v>
      </c>
      <c r="B850" s="815" t="s">
        <v>771</v>
      </c>
      <c r="C850" s="816">
        <v>1208876</v>
      </c>
      <c r="D850" s="818">
        <v>39099</v>
      </c>
      <c r="E850" s="819">
        <v>290000</v>
      </c>
      <c r="F850" s="815" t="s">
        <v>1500</v>
      </c>
      <c r="G850" s="815" t="s">
        <v>506</v>
      </c>
      <c r="H850" s="817" t="s">
        <v>500</v>
      </c>
      <c r="I850" s="817"/>
      <c r="J850" s="817" t="s">
        <v>1542</v>
      </c>
      <c r="K850" s="816" t="s">
        <v>502</v>
      </c>
    </row>
    <row r="851" spans="1:11">
      <c r="A851" s="815" t="s">
        <v>1179</v>
      </c>
      <c r="B851" s="815" t="s">
        <v>673</v>
      </c>
      <c r="C851" s="816">
        <v>1209308</v>
      </c>
      <c r="D851" s="818">
        <v>38740</v>
      </c>
      <c r="E851" s="819">
        <v>580000</v>
      </c>
      <c r="F851" s="815" t="s">
        <v>1500</v>
      </c>
      <c r="G851" s="815" t="s">
        <v>506</v>
      </c>
      <c r="H851" s="817" t="s">
        <v>500</v>
      </c>
      <c r="I851" s="817"/>
      <c r="J851" s="817" t="s">
        <v>1543</v>
      </c>
      <c r="K851" s="816" t="s">
        <v>502</v>
      </c>
    </row>
    <row r="852" spans="1:11">
      <c r="A852" s="815" t="s">
        <v>1179</v>
      </c>
      <c r="B852" s="815" t="s">
        <v>657</v>
      </c>
      <c r="C852" s="816">
        <v>1207198</v>
      </c>
      <c r="D852" s="818">
        <v>40658</v>
      </c>
      <c r="E852" s="819">
        <v>1339044</v>
      </c>
      <c r="F852" s="815" t="s">
        <v>1544</v>
      </c>
      <c r="G852" s="815" t="s">
        <v>506</v>
      </c>
      <c r="H852" s="817" t="s">
        <v>500</v>
      </c>
      <c r="I852" s="817"/>
      <c r="J852" s="817" t="s">
        <v>1545</v>
      </c>
      <c r="K852" s="816" t="s">
        <v>502</v>
      </c>
    </row>
    <row r="853" spans="1:11">
      <c r="A853" s="815" t="s">
        <v>1179</v>
      </c>
      <c r="B853" s="815" t="s">
        <v>641</v>
      </c>
      <c r="C853" s="816">
        <v>120737147</v>
      </c>
      <c r="D853" s="818">
        <v>41778</v>
      </c>
      <c r="E853" s="819">
        <v>639847</v>
      </c>
      <c r="F853" s="815" t="s">
        <v>1544</v>
      </c>
      <c r="G853" s="815" t="s">
        <v>506</v>
      </c>
      <c r="H853" s="817" t="s">
        <v>500</v>
      </c>
      <c r="I853" s="817"/>
      <c r="J853" s="817" t="s">
        <v>1546</v>
      </c>
      <c r="K853" s="816" t="s">
        <v>502</v>
      </c>
    </row>
    <row r="854" spans="1:11">
      <c r="A854" s="815" t="s">
        <v>1179</v>
      </c>
      <c r="B854" s="815" t="s">
        <v>728</v>
      </c>
      <c r="C854" s="816">
        <v>120737148</v>
      </c>
      <c r="D854" s="818">
        <v>41778</v>
      </c>
      <c r="E854" s="819">
        <v>639847</v>
      </c>
      <c r="F854" s="815" t="s">
        <v>1544</v>
      </c>
      <c r="G854" s="815" t="s">
        <v>506</v>
      </c>
      <c r="H854" s="817" t="s">
        <v>529</v>
      </c>
      <c r="I854" s="817"/>
      <c r="J854" s="817" t="s">
        <v>1547</v>
      </c>
      <c r="K854" s="816" t="s">
        <v>502</v>
      </c>
    </row>
    <row r="855" spans="1:11">
      <c r="A855" s="815" t="s">
        <v>1179</v>
      </c>
      <c r="B855" s="815" t="s">
        <v>641</v>
      </c>
      <c r="C855" s="816">
        <v>120737149</v>
      </c>
      <c r="D855" s="818">
        <v>41778</v>
      </c>
      <c r="E855" s="819">
        <v>639847</v>
      </c>
      <c r="F855" s="815" t="s">
        <v>1544</v>
      </c>
      <c r="G855" s="815" t="s">
        <v>506</v>
      </c>
      <c r="H855" s="817" t="s">
        <v>500</v>
      </c>
      <c r="I855" s="817"/>
      <c r="J855" s="817" t="s">
        <v>1548</v>
      </c>
      <c r="K855" s="816" t="s">
        <v>502</v>
      </c>
    </row>
    <row r="856" spans="1:11">
      <c r="A856" s="815" t="s">
        <v>1179</v>
      </c>
      <c r="B856" s="815" t="s">
        <v>728</v>
      </c>
      <c r="C856" s="816">
        <v>120737150</v>
      </c>
      <c r="D856" s="818">
        <v>41778</v>
      </c>
      <c r="E856" s="819">
        <v>639847</v>
      </c>
      <c r="F856" s="815" t="s">
        <v>1544</v>
      </c>
      <c r="G856" s="815" t="s">
        <v>506</v>
      </c>
      <c r="H856" s="817" t="s">
        <v>529</v>
      </c>
      <c r="I856" s="817"/>
      <c r="J856" s="817" t="s">
        <v>1549</v>
      </c>
      <c r="K856" s="816" t="s">
        <v>502</v>
      </c>
    </row>
    <row r="857" spans="1:11">
      <c r="A857" s="815" t="s">
        <v>1179</v>
      </c>
      <c r="B857" s="815" t="s">
        <v>728</v>
      </c>
      <c r="C857" s="816">
        <v>120737151</v>
      </c>
      <c r="D857" s="818">
        <v>41778</v>
      </c>
      <c r="E857" s="819">
        <v>639847</v>
      </c>
      <c r="F857" s="815" t="s">
        <v>1544</v>
      </c>
      <c r="G857" s="815" t="s">
        <v>506</v>
      </c>
      <c r="H857" s="817" t="s">
        <v>529</v>
      </c>
      <c r="I857" s="817"/>
      <c r="J857" s="817" t="s">
        <v>1550</v>
      </c>
      <c r="K857" s="816" t="s">
        <v>502</v>
      </c>
    </row>
    <row r="858" spans="1:11">
      <c r="A858" s="815" t="s">
        <v>1179</v>
      </c>
      <c r="B858" s="815" t="s">
        <v>641</v>
      </c>
      <c r="C858" s="816">
        <v>120737152</v>
      </c>
      <c r="D858" s="818">
        <v>41778</v>
      </c>
      <c r="E858" s="819">
        <v>639847</v>
      </c>
      <c r="F858" s="815" t="s">
        <v>1544</v>
      </c>
      <c r="G858" s="815" t="s">
        <v>506</v>
      </c>
      <c r="H858" s="817" t="s">
        <v>529</v>
      </c>
      <c r="I858" s="817"/>
      <c r="J858" s="817" t="s">
        <v>1551</v>
      </c>
      <c r="K858" s="816" t="s">
        <v>502</v>
      </c>
    </row>
    <row r="859" spans="1:11">
      <c r="A859" s="815" t="s">
        <v>1179</v>
      </c>
      <c r="B859" s="815" t="s">
        <v>641</v>
      </c>
      <c r="C859" s="816">
        <v>120737153</v>
      </c>
      <c r="D859" s="818">
        <v>41778</v>
      </c>
      <c r="E859" s="819">
        <v>639847</v>
      </c>
      <c r="F859" s="815" t="s">
        <v>1544</v>
      </c>
      <c r="G859" s="815" t="s">
        <v>506</v>
      </c>
      <c r="H859" s="817" t="s">
        <v>529</v>
      </c>
      <c r="I859" s="817"/>
      <c r="J859" s="817" t="s">
        <v>1552</v>
      </c>
      <c r="K859" s="816" t="s">
        <v>502</v>
      </c>
    </row>
    <row r="860" spans="1:11">
      <c r="A860" s="815" t="s">
        <v>1179</v>
      </c>
      <c r="B860" s="815" t="s">
        <v>641</v>
      </c>
      <c r="C860" s="816">
        <v>120737154</v>
      </c>
      <c r="D860" s="818">
        <v>41778</v>
      </c>
      <c r="E860" s="819">
        <v>639847</v>
      </c>
      <c r="F860" s="815" t="s">
        <v>1544</v>
      </c>
      <c r="G860" s="815" t="s">
        <v>506</v>
      </c>
      <c r="H860" s="817" t="s">
        <v>529</v>
      </c>
      <c r="I860" s="817"/>
      <c r="J860" s="817" t="s">
        <v>1553</v>
      </c>
      <c r="K860" s="816" t="s">
        <v>502</v>
      </c>
    </row>
    <row r="861" spans="1:11">
      <c r="A861" s="815" t="s">
        <v>1179</v>
      </c>
      <c r="B861" s="815" t="s">
        <v>704</v>
      </c>
      <c r="C861" s="816">
        <v>120737155</v>
      </c>
      <c r="D861" s="818">
        <v>41778</v>
      </c>
      <c r="E861" s="819">
        <v>639847</v>
      </c>
      <c r="F861" s="815" t="s">
        <v>1544</v>
      </c>
      <c r="G861" s="815" t="s">
        <v>506</v>
      </c>
      <c r="H861" s="817" t="s">
        <v>529</v>
      </c>
      <c r="I861" s="817"/>
      <c r="J861" s="817" t="s">
        <v>1554</v>
      </c>
      <c r="K861" s="816" t="s">
        <v>502</v>
      </c>
    </row>
    <row r="862" spans="1:11">
      <c r="A862" s="815" t="s">
        <v>1179</v>
      </c>
      <c r="B862" s="815" t="s">
        <v>709</v>
      </c>
      <c r="C862" s="816">
        <v>120737156</v>
      </c>
      <c r="D862" s="818">
        <v>41778</v>
      </c>
      <c r="E862" s="819">
        <v>639847</v>
      </c>
      <c r="F862" s="815" t="s">
        <v>1544</v>
      </c>
      <c r="G862" s="815" t="s">
        <v>506</v>
      </c>
      <c r="H862" s="817" t="s">
        <v>529</v>
      </c>
      <c r="I862" s="817"/>
      <c r="J862" s="817" t="s">
        <v>1555</v>
      </c>
      <c r="K862" s="816" t="s">
        <v>502</v>
      </c>
    </row>
    <row r="863" spans="1:11">
      <c r="A863" s="815" t="s">
        <v>1179</v>
      </c>
      <c r="B863" s="815" t="s">
        <v>709</v>
      </c>
      <c r="C863" s="816">
        <v>120737157</v>
      </c>
      <c r="D863" s="818">
        <v>41778</v>
      </c>
      <c r="E863" s="819">
        <v>639847</v>
      </c>
      <c r="F863" s="815" t="s">
        <v>1544</v>
      </c>
      <c r="G863" s="815" t="s">
        <v>506</v>
      </c>
      <c r="H863" s="817" t="s">
        <v>500</v>
      </c>
      <c r="I863" s="817"/>
      <c r="J863" s="817" t="s">
        <v>1556</v>
      </c>
      <c r="K863" s="816" t="s">
        <v>502</v>
      </c>
    </row>
    <row r="864" spans="1:11">
      <c r="A864" s="815" t="s">
        <v>1179</v>
      </c>
      <c r="B864" s="815" t="s">
        <v>709</v>
      </c>
      <c r="C864" s="816">
        <v>120737159</v>
      </c>
      <c r="D864" s="818">
        <v>41778</v>
      </c>
      <c r="E864" s="819">
        <v>639847</v>
      </c>
      <c r="F864" s="815" t="s">
        <v>1544</v>
      </c>
      <c r="G864" s="815" t="s">
        <v>506</v>
      </c>
      <c r="H864" s="817" t="s">
        <v>500</v>
      </c>
      <c r="I864" s="817"/>
      <c r="J864" s="817" t="s">
        <v>1557</v>
      </c>
      <c r="K864" s="816" t="s">
        <v>502</v>
      </c>
    </row>
    <row r="865" spans="1:11">
      <c r="A865" s="815" t="s">
        <v>1179</v>
      </c>
      <c r="B865" s="815" t="s">
        <v>709</v>
      </c>
      <c r="C865" s="816">
        <v>120737160</v>
      </c>
      <c r="D865" s="818">
        <v>41778</v>
      </c>
      <c r="E865" s="819">
        <v>639847</v>
      </c>
      <c r="F865" s="815" t="s">
        <v>1544</v>
      </c>
      <c r="G865" s="815" t="s">
        <v>506</v>
      </c>
      <c r="H865" s="817" t="s">
        <v>500</v>
      </c>
      <c r="I865" s="817"/>
      <c r="J865" s="817" t="s">
        <v>1558</v>
      </c>
      <c r="K865" s="816" t="s">
        <v>502</v>
      </c>
    </row>
    <row r="866" spans="1:11">
      <c r="A866" s="815" t="s">
        <v>1179</v>
      </c>
      <c r="B866" s="815" t="s">
        <v>709</v>
      </c>
      <c r="C866" s="816">
        <v>120737161</v>
      </c>
      <c r="D866" s="818">
        <v>41778</v>
      </c>
      <c r="E866" s="819">
        <v>639847</v>
      </c>
      <c r="F866" s="815" t="s">
        <v>1544</v>
      </c>
      <c r="G866" s="815" t="s">
        <v>506</v>
      </c>
      <c r="H866" s="817" t="s">
        <v>500</v>
      </c>
      <c r="I866" s="817"/>
      <c r="J866" s="817" t="s">
        <v>1559</v>
      </c>
      <c r="K866" s="816" t="s">
        <v>502</v>
      </c>
    </row>
    <row r="867" spans="1:11">
      <c r="A867" s="815" t="s">
        <v>1179</v>
      </c>
      <c r="B867" s="815" t="s">
        <v>709</v>
      </c>
      <c r="C867" s="816">
        <v>120737162</v>
      </c>
      <c r="D867" s="818">
        <v>41778</v>
      </c>
      <c r="E867" s="819">
        <v>639847</v>
      </c>
      <c r="F867" s="815" t="s">
        <v>1544</v>
      </c>
      <c r="G867" s="815" t="s">
        <v>506</v>
      </c>
      <c r="H867" s="817" t="s">
        <v>500</v>
      </c>
      <c r="I867" s="817"/>
      <c r="J867" s="817" t="s">
        <v>1560</v>
      </c>
      <c r="K867" s="816" t="s">
        <v>502</v>
      </c>
    </row>
    <row r="868" spans="1:11">
      <c r="A868" s="815" t="s">
        <v>1179</v>
      </c>
      <c r="B868" s="815" t="s">
        <v>798</v>
      </c>
      <c r="C868" s="816">
        <v>120737163</v>
      </c>
      <c r="D868" s="818">
        <v>41778</v>
      </c>
      <c r="E868" s="819">
        <v>639847</v>
      </c>
      <c r="F868" s="815" t="s">
        <v>1544</v>
      </c>
      <c r="G868" s="815" t="s">
        <v>506</v>
      </c>
      <c r="H868" s="817" t="s">
        <v>500</v>
      </c>
      <c r="I868" s="817"/>
      <c r="J868" s="817" t="s">
        <v>1561</v>
      </c>
      <c r="K868" s="816" t="s">
        <v>502</v>
      </c>
    </row>
    <row r="869" spans="1:11">
      <c r="A869" s="815" t="s">
        <v>1179</v>
      </c>
      <c r="B869" s="815" t="s">
        <v>798</v>
      </c>
      <c r="C869" s="816">
        <v>120737164</v>
      </c>
      <c r="D869" s="818">
        <v>41778</v>
      </c>
      <c r="E869" s="819">
        <v>639847</v>
      </c>
      <c r="F869" s="815" t="s">
        <v>1544</v>
      </c>
      <c r="G869" s="815" t="s">
        <v>506</v>
      </c>
      <c r="H869" s="817" t="s">
        <v>500</v>
      </c>
      <c r="I869" s="817"/>
      <c r="J869" s="817" t="s">
        <v>1562</v>
      </c>
      <c r="K869" s="816" t="s">
        <v>502</v>
      </c>
    </row>
    <row r="870" spans="1:11">
      <c r="A870" s="815" t="s">
        <v>1179</v>
      </c>
      <c r="B870" s="815" t="s">
        <v>1071</v>
      </c>
      <c r="C870" s="816">
        <v>120737165</v>
      </c>
      <c r="D870" s="818">
        <v>41778</v>
      </c>
      <c r="E870" s="819">
        <v>639847</v>
      </c>
      <c r="F870" s="815" t="s">
        <v>1544</v>
      </c>
      <c r="G870" s="815" t="s">
        <v>506</v>
      </c>
      <c r="H870" s="817" t="s">
        <v>500</v>
      </c>
      <c r="I870" s="817"/>
      <c r="J870" s="817" t="s">
        <v>1563</v>
      </c>
      <c r="K870" s="816" t="s">
        <v>502</v>
      </c>
    </row>
    <row r="871" spans="1:11">
      <c r="A871" s="815" t="s">
        <v>1179</v>
      </c>
      <c r="B871" s="815" t="s">
        <v>1071</v>
      </c>
      <c r="C871" s="816">
        <v>120737166</v>
      </c>
      <c r="D871" s="818">
        <v>41778</v>
      </c>
      <c r="E871" s="819">
        <v>639847</v>
      </c>
      <c r="F871" s="815" t="s">
        <v>1544</v>
      </c>
      <c r="G871" s="815" t="s">
        <v>506</v>
      </c>
      <c r="H871" s="817" t="s">
        <v>500</v>
      </c>
      <c r="I871" s="817"/>
      <c r="J871" s="817" t="s">
        <v>1564</v>
      </c>
      <c r="K871" s="816" t="s">
        <v>502</v>
      </c>
    </row>
    <row r="872" spans="1:11">
      <c r="A872" s="815" t="s">
        <v>1179</v>
      </c>
      <c r="B872" s="815" t="s">
        <v>709</v>
      </c>
      <c r="C872" s="816">
        <v>120737167</v>
      </c>
      <c r="D872" s="818">
        <v>41778</v>
      </c>
      <c r="E872" s="819">
        <v>639847</v>
      </c>
      <c r="F872" s="815" t="s">
        <v>1544</v>
      </c>
      <c r="G872" s="815" t="s">
        <v>506</v>
      </c>
      <c r="H872" s="817" t="s">
        <v>529</v>
      </c>
      <c r="I872" s="817"/>
      <c r="J872" s="817" t="s">
        <v>1565</v>
      </c>
      <c r="K872" s="816" t="s">
        <v>502</v>
      </c>
    </row>
    <row r="873" spans="1:11">
      <c r="A873" s="815" t="s">
        <v>1179</v>
      </c>
      <c r="B873" s="815" t="s">
        <v>709</v>
      </c>
      <c r="C873" s="816">
        <v>120737168</v>
      </c>
      <c r="D873" s="818">
        <v>41778</v>
      </c>
      <c r="E873" s="819">
        <v>639847</v>
      </c>
      <c r="F873" s="815" t="s">
        <v>1544</v>
      </c>
      <c r="G873" s="815" t="s">
        <v>506</v>
      </c>
      <c r="H873" s="817" t="s">
        <v>529</v>
      </c>
      <c r="I873" s="817"/>
      <c r="J873" s="817" t="s">
        <v>1566</v>
      </c>
      <c r="K873" s="816" t="s">
        <v>502</v>
      </c>
    </row>
    <row r="874" spans="1:11">
      <c r="A874" s="815" t="s">
        <v>1179</v>
      </c>
      <c r="B874" s="815" t="s">
        <v>709</v>
      </c>
      <c r="C874" s="816">
        <v>120737169</v>
      </c>
      <c r="D874" s="818">
        <v>41778</v>
      </c>
      <c r="E874" s="819">
        <v>639847</v>
      </c>
      <c r="F874" s="815" t="s">
        <v>1544</v>
      </c>
      <c r="G874" s="815" t="s">
        <v>506</v>
      </c>
      <c r="H874" s="817" t="s">
        <v>529</v>
      </c>
      <c r="I874" s="817"/>
      <c r="J874" s="817" t="s">
        <v>1567</v>
      </c>
      <c r="K874" s="816" t="s">
        <v>502</v>
      </c>
    </row>
    <row r="875" spans="1:11">
      <c r="A875" s="815" t="s">
        <v>1179</v>
      </c>
      <c r="B875" s="815" t="s">
        <v>552</v>
      </c>
      <c r="C875" s="816">
        <v>120737170</v>
      </c>
      <c r="D875" s="818">
        <v>41778</v>
      </c>
      <c r="E875" s="819">
        <v>639847</v>
      </c>
      <c r="F875" s="815" t="s">
        <v>1544</v>
      </c>
      <c r="G875" s="815" t="s">
        <v>506</v>
      </c>
      <c r="H875" s="817" t="s">
        <v>500</v>
      </c>
      <c r="I875" s="817"/>
      <c r="J875" s="817" t="s">
        <v>1568</v>
      </c>
      <c r="K875" s="816" t="s">
        <v>502</v>
      </c>
    </row>
    <row r="876" spans="1:11">
      <c r="A876" s="815" t="s">
        <v>1179</v>
      </c>
      <c r="B876" s="815" t="s">
        <v>657</v>
      </c>
      <c r="C876" s="816">
        <v>120737171</v>
      </c>
      <c r="D876" s="818">
        <v>41778</v>
      </c>
      <c r="E876" s="819">
        <v>639847</v>
      </c>
      <c r="F876" s="815" t="s">
        <v>1544</v>
      </c>
      <c r="G876" s="815" t="s">
        <v>506</v>
      </c>
      <c r="H876" s="817" t="s">
        <v>529</v>
      </c>
      <c r="I876" s="817"/>
      <c r="J876" s="817" t="s">
        <v>1569</v>
      </c>
      <c r="K876" s="816" t="s">
        <v>502</v>
      </c>
    </row>
    <row r="877" spans="1:11">
      <c r="A877" s="815" t="s">
        <v>1179</v>
      </c>
      <c r="B877" s="815" t="s">
        <v>657</v>
      </c>
      <c r="C877" s="816">
        <v>120737172</v>
      </c>
      <c r="D877" s="818">
        <v>41778</v>
      </c>
      <c r="E877" s="819">
        <v>639847</v>
      </c>
      <c r="F877" s="815" t="s">
        <v>1544</v>
      </c>
      <c r="G877" s="815" t="s">
        <v>506</v>
      </c>
      <c r="H877" s="817" t="s">
        <v>529</v>
      </c>
      <c r="I877" s="817"/>
      <c r="J877" s="817" t="s">
        <v>1570</v>
      </c>
      <c r="K877" s="816" t="s">
        <v>502</v>
      </c>
    </row>
    <row r="878" spans="1:11">
      <c r="A878" s="815" t="s">
        <v>1179</v>
      </c>
      <c r="B878" s="815" t="s">
        <v>780</v>
      </c>
      <c r="C878" s="816">
        <v>120737173</v>
      </c>
      <c r="D878" s="818">
        <v>41778</v>
      </c>
      <c r="E878" s="819">
        <v>639847</v>
      </c>
      <c r="F878" s="815" t="s">
        <v>1544</v>
      </c>
      <c r="G878" s="815" t="s">
        <v>506</v>
      </c>
      <c r="H878" s="817" t="s">
        <v>500</v>
      </c>
      <c r="I878" s="817"/>
      <c r="J878" s="817" t="s">
        <v>1571</v>
      </c>
      <c r="K878" s="816" t="s">
        <v>502</v>
      </c>
    </row>
    <row r="879" spans="1:11">
      <c r="A879" s="815" t="s">
        <v>1179</v>
      </c>
      <c r="B879" s="815" t="s">
        <v>780</v>
      </c>
      <c r="C879" s="816">
        <v>120737174</v>
      </c>
      <c r="D879" s="818">
        <v>41778</v>
      </c>
      <c r="E879" s="819">
        <v>639847</v>
      </c>
      <c r="F879" s="815" t="s">
        <v>1544</v>
      </c>
      <c r="G879" s="815" t="s">
        <v>506</v>
      </c>
      <c r="H879" s="817" t="s">
        <v>500</v>
      </c>
      <c r="I879" s="817"/>
      <c r="J879" s="817" t="s">
        <v>1572</v>
      </c>
      <c r="K879" s="816" t="s">
        <v>502</v>
      </c>
    </row>
    <row r="880" spans="1:11">
      <c r="A880" s="815" t="s">
        <v>1179</v>
      </c>
      <c r="B880" s="815" t="s">
        <v>641</v>
      </c>
      <c r="C880" s="816">
        <v>120737176</v>
      </c>
      <c r="D880" s="818">
        <v>41778</v>
      </c>
      <c r="E880" s="819">
        <v>639847</v>
      </c>
      <c r="F880" s="815" t="s">
        <v>1544</v>
      </c>
      <c r="G880" s="815" t="s">
        <v>506</v>
      </c>
      <c r="H880" s="817" t="s">
        <v>529</v>
      </c>
      <c r="I880" s="817"/>
      <c r="J880" s="817" t="s">
        <v>1573</v>
      </c>
      <c r="K880" s="816" t="s">
        <v>502</v>
      </c>
    </row>
    <row r="881" spans="1:11">
      <c r="A881" s="815" t="s">
        <v>1179</v>
      </c>
      <c r="B881" s="815" t="s">
        <v>641</v>
      </c>
      <c r="C881" s="816">
        <v>120737177</v>
      </c>
      <c r="D881" s="818">
        <v>41778</v>
      </c>
      <c r="E881" s="819">
        <v>639847</v>
      </c>
      <c r="F881" s="815" t="s">
        <v>1544</v>
      </c>
      <c r="G881" s="815" t="s">
        <v>506</v>
      </c>
      <c r="H881" s="817" t="s">
        <v>529</v>
      </c>
      <c r="I881" s="817"/>
      <c r="J881" s="817" t="s">
        <v>1574</v>
      </c>
      <c r="K881" s="816" t="s">
        <v>502</v>
      </c>
    </row>
    <row r="882" spans="1:11">
      <c r="A882" s="815" t="s">
        <v>1179</v>
      </c>
      <c r="B882" s="815" t="s">
        <v>552</v>
      </c>
      <c r="C882" s="816">
        <v>120737178</v>
      </c>
      <c r="D882" s="818">
        <v>41778</v>
      </c>
      <c r="E882" s="819">
        <v>639847</v>
      </c>
      <c r="F882" s="815" t="s">
        <v>1544</v>
      </c>
      <c r="G882" s="815" t="s">
        <v>506</v>
      </c>
      <c r="H882" s="817" t="s">
        <v>529</v>
      </c>
      <c r="I882" s="817"/>
      <c r="J882" s="817" t="s">
        <v>1575</v>
      </c>
      <c r="K882" s="816" t="s">
        <v>502</v>
      </c>
    </row>
    <row r="883" spans="1:11">
      <c r="A883" s="815" t="s">
        <v>1179</v>
      </c>
      <c r="B883" s="815" t="s">
        <v>704</v>
      </c>
      <c r="C883" s="816">
        <v>120737179</v>
      </c>
      <c r="D883" s="818">
        <v>41778</v>
      </c>
      <c r="E883" s="819">
        <v>578585</v>
      </c>
      <c r="F883" s="815" t="s">
        <v>1544</v>
      </c>
      <c r="G883" s="815" t="s">
        <v>506</v>
      </c>
      <c r="H883" s="817" t="s">
        <v>529</v>
      </c>
      <c r="I883" s="817"/>
      <c r="J883" s="817" t="s">
        <v>1576</v>
      </c>
      <c r="K883" s="816" t="s">
        <v>502</v>
      </c>
    </row>
    <row r="884" spans="1:11">
      <c r="A884" s="815" t="s">
        <v>1179</v>
      </c>
      <c r="B884" s="815" t="s">
        <v>641</v>
      </c>
      <c r="C884" s="816">
        <v>120737180</v>
      </c>
      <c r="D884" s="818">
        <v>41778</v>
      </c>
      <c r="E884" s="819">
        <v>578585</v>
      </c>
      <c r="F884" s="815" t="s">
        <v>1544</v>
      </c>
      <c r="G884" s="815" t="s">
        <v>506</v>
      </c>
      <c r="H884" s="817" t="s">
        <v>500</v>
      </c>
      <c r="I884" s="817"/>
      <c r="J884" s="817" t="s">
        <v>1577</v>
      </c>
      <c r="K884" s="816" t="s">
        <v>502</v>
      </c>
    </row>
    <row r="885" spans="1:11">
      <c r="A885" s="815" t="s">
        <v>1179</v>
      </c>
      <c r="B885" s="815" t="s">
        <v>709</v>
      </c>
      <c r="C885" s="816">
        <v>120737181</v>
      </c>
      <c r="D885" s="818">
        <v>41778</v>
      </c>
      <c r="E885" s="819">
        <v>578585</v>
      </c>
      <c r="F885" s="815" t="s">
        <v>1544</v>
      </c>
      <c r="G885" s="815" t="s">
        <v>506</v>
      </c>
      <c r="H885" s="817" t="s">
        <v>529</v>
      </c>
      <c r="I885" s="817"/>
      <c r="J885" s="817" t="s">
        <v>1578</v>
      </c>
      <c r="K885" s="816" t="s">
        <v>502</v>
      </c>
    </row>
    <row r="886" spans="1:11">
      <c r="A886" s="815" t="s">
        <v>1179</v>
      </c>
      <c r="B886" s="815" t="s">
        <v>641</v>
      </c>
      <c r="C886" s="816">
        <v>120737182</v>
      </c>
      <c r="D886" s="818">
        <v>41778</v>
      </c>
      <c r="E886" s="819">
        <v>476482</v>
      </c>
      <c r="F886" s="815" t="s">
        <v>1544</v>
      </c>
      <c r="G886" s="815" t="s">
        <v>506</v>
      </c>
      <c r="H886" s="817" t="s">
        <v>500</v>
      </c>
      <c r="I886" s="817"/>
      <c r="J886" s="817" t="s">
        <v>1579</v>
      </c>
      <c r="K886" s="816" t="s">
        <v>502</v>
      </c>
    </row>
    <row r="887" spans="1:11">
      <c r="A887" s="815" t="s">
        <v>1179</v>
      </c>
      <c r="B887" s="815" t="s">
        <v>709</v>
      </c>
      <c r="C887" s="816">
        <v>120737183</v>
      </c>
      <c r="D887" s="818">
        <v>41778</v>
      </c>
      <c r="E887" s="819">
        <v>476482</v>
      </c>
      <c r="F887" s="815" t="s">
        <v>1544</v>
      </c>
      <c r="G887" s="815" t="s">
        <v>506</v>
      </c>
      <c r="H887" s="817" t="s">
        <v>500</v>
      </c>
      <c r="I887" s="817"/>
      <c r="J887" s="817" t="s">
        <v>1580</v>
      </c>
      <c r="K887" s="816" t="s">
        <v>502</v>
      </c>
    </row>
    <row r="888" spans="1:11">
      <c r="A888" s="815" t="s">
        <v>1179</v>
      </c>
      <c r="B888" s="815" t="s">
        <v>728</v>
      </c>
      <c r="C888" s="816">
        <v>120737184</v>
      </c>
      <c r="D888" s="818">
        <v>41778</v>
      </c>
      <c r="E888" s="819">
        <v>476482</v>
      </c>
      <c r="F888" s="815" t="s">
        <v>1544</v>
      </c>
      <c r="G888" s="815" t="s">
        <v>506</v>
      </c>
      <c r="H888" s="817" t="s">
        <v>529</v>
      </c>
      <c r="I888" s="817"/>
      <c r="J888" s="817" t="s">
        <v>1581</v>
      </c>
      <c r="K888" s="816" t="s">
        <v>502</v>
      </c>
    </row>
    <row r="889" spans="1:11">
      <c r="A889" s="815" t="s">
        <v>1179</v>
      </c>
      <c r="B889" s="815" t="s">
        <v>728</v>
      </c>
      <c r="C889" s="816">
        <v>120737185</v>
      </c>
      <c r="D889" s="818">
        <v>41778</v>
      </c>
      <c r="E889" s="819">
        <v>476482</v>
      </c>
      <c r="F889" s="815" t="s">
        <v>1544</v>
      </c>
      <c r="G889" s="815" t="s">
        <v>506</v>
      </c>
      <c r="H889" s="817" t="s">
        <v>529</v>
      </c>
      <c r="I889" s="817"/>
      <c r="J889" s="817" t="s">
        <v>1582</v>
      </c>
      <c r="K889" s="816" t="s">
        <v>502</v>
      </c>
    </row>
    <row r="890" spans="1:11">
      <c r="A890" s="815" t="s">
        <v>1179</v>
      </c>
      <c r="B890" s="815" t="s">
        <v>641</v>
      </c>
      <c r="C890" s="816">
        <v>120737186</v>
      </c>
      <c r="D890" s="818">
        <v>41778</v>
      </c>
      <c r="E890" s="819">
        <v>476482</v>
      </c>
      <c r="F890" s="815" t="s">
        <v>1544</v>
      </c>
      <c r="G890" s="815" t="s">
        <v>506</v>
      </c>
      <c r="H890" s="817" t="s">
        <v>529</v>
      </c>
      <c r="I890" s="817"/>
      <c r="J890" s="817" t="s">
        <v>1583</v>
      </c>
      <c r="K890" s="816" t="s">
        <v>502</v>
      </c>
    </row>
    <row r="891" spans="1:11">
      <c r="A891" s="815" t="s">
        <v>1179</v>
      </c>
      <c r="B891" s="815" t="s">
        <v>641</v>
      </c>
      <c r="C891" s="816">
        <v>120737187</v>
      </c>
      <c r="D891" s="818">
        <v>41778</v>
      </c>
      <c r="E891" s="819">
        <v>476482</v>
      </c>
      <c r="F891" s="815" t="s">
        <v>1544</v>
      </c>
      <c r="G891" s="815" t="s">
        <v>506</v>
      </c>
      <c r="H891" s="817" t="s">
        <v>529</v>
      </c>
      <c r="I891" s="817"/>
      <c r="J891" s="817" t="s">
        <v>1584</v>
      </c>
      <c r="K891" s="816" t="s">
        <v>502</v>
      </c>
    </row>
    <row r="892" spans="1:11">
      <c r="A892" s="815" t="s">
        <v>1179</v>
      </c>
      <c r="B892" s="815" t="s">
        <v>709</v>
      </c>
      <c r="C892" s="816">
        <v>120737188</v>
      </c>
      <c r="D892" s="818">
        <v>41778</v>
      </c>
      <c r="E892" s="819">
        <v>476482</v>
      </c>
      <c r="F892" s="815" t="s">
        <v>1544</v>
      </c>
      <c r="G892" s="815" t="s">
        <v>506</v>
      </c>
      <c r="H892" s="817" t="s">
        <v>529</v>
      </c>
      <c r="I892" s="817"/>
      <c r="J892" s="817" t="s">
        <v>1585</v>
      </c>
      <c r="K892" s="816" t="s">
        <v>502</v>
      </c>
    </row>
    <row r="893" spans="1:11">
      <c r="A893" s="815" t="s">
        <v>1179</v>
      </c>
      <c r="B893" s="815" t="s">
        <v>709</v>
      </c>
      <c r="C893" s="816">
        <v>120737189</v>
      </c>
      <c r="D893" s="818">
        <v>41778</v>
      </c>
      <c r="E893" s="819">
        <v>476482</v>
      </c>
      <c r="F893" s="815" t="s">
        <v>1544</v>
      </c>
      <c r="G893" s="815" t="s">
        <v>506</v>
      </c>
      <c r="H893" s="817" t="s">
        <v>500</v>
      </c>
      <c r="I893" s="817"/>
      <c r="J893" s="817" t="s">
        <v>1586</v>
      </c>
      <c r="K893" s="816" t="s">
        <v>502</v>
      </c>
    </row>
    <row r="894" spans="1:11">
      <c r="A894" s="815" t="s">
        <v>1179</v>
      </c>
      <c r="B894" s="815" t="s">
        <v>709</v>
      </c>
      <c r="C894" s="816">
        <v>120737190</v>
      </c>
      <c r="D894" s="818">
        <v>41778</v>
      </c>
      <c r="E894" s="819">
        <v>476482</v>
      </c>
      <c r="F894" s="815" t="s">
        <v>1544</v>
      </c>
      <c r="G894" s="815" t="s">
        <v>506</v>
      </c>
      <c r="H894" s="817" t="s">
        <v>500</v>
      </c>
      <c r="I894" s="817"/>
      <c r="J894" s="817" t="s">
        <v>1587</v>
      </c>
      <c r="K894" s="816" t="s">
        <v>502</v>
      </c>
    </row>
    <row r="895" spans="1:11">
      <c r="A895" s="815" t="s">
        <v>1179</v>
      </c>
      <c r="B895" s="815" t="s">
        <v>709</v>
      </c>
      <c r="C895" s="816">
        <v>120737191</v>
      </c>
      <c r="D895" s="818">
        <v>41778</v>
      </c>
      <c r="E895" s="819">
        <v>476482</v>
      </c>
      <c r="F895" s="815" t="s">
        <v>1544</v>
      </c>
      <c r="G895" s="815" t="s">
        <v>506</v>
      </c>
      <c r="H895" s="817" t="s">
        <v>500</v>
      </c>
      <c r="I895" s="817"/>
      <c r="J895" s="817" t="s">
        <v>1588</v>
      </c>
      <c r="K895" s="816" t="s">
        <v>502</v>
      </c>
    </row>
    <row r="896" spans="1:11">
      <c r="A896" s="815" t="s">
        <v>1179</v>
      </c>
      <c r="B896" s="815" t="s">
        <v>709</v>
      </c>
      <c r="C896" s="816">
        <v>120737192</v>
      </c>
      <c r="D896" s="818">
        <v>41778</v>
      </c>
      <c r="E896" s="819">
        <v>476482</v>
      </c>
      <c r="F896" s="815" t="s">
        <v>1544</v>
      </c>
      <c r="G896" s="815" t="s">
        <v>506</v>
      </c>
      <c r="H896" s="817" t="s">
        <v>500</v>
      </c>
      <c r="I896" s="817"/>
      <c r="J896" s="817" t="s">
        <v>1589</v>
      </c>
      <c r="K896" s="816" t="s">
        <v>502</v>
      </c>
    </row>
    <row r="897" spans="1:11">
      <c r="A897" s="815" t="s">
        <v>1179</v>
      </c>
      <c r="B897" s="815" t="s">
        <v>709</v>
      </c>
      <c r="C897" s="816">
        <v>120737193</v>
      </c>
      <c r="D897" s="818">
        <v>41778</v>
      </c>
      <c r="E897" s="819">
        <v>476482</v>
      </c>
      <c r="F897" s="815" t="s">
        <v>1544</v>
      </c>
      <c r="G897" s="815" t="s">
        <v>506</v>
      </c>
      <c r="H897" s="817" t="s">
        <v>500</v>
      </c>
      <c r="I897" s="817"/>
      <c r="J897" s="817" t="s">
        <v>1590</v>
      </c>
      <c r="K897" s="816" t="s">
        <v>502</v>
      </c>
    </row>
    <row r="898" spans="1:11">
      <c r="A898" s="815" t="s">
        <v>1179</v>
      </c>
      <c r="B898" s="815" t="s">
        <v>798</v>
      </c>
      <c r="C898" s="816">
        <v>120737194</v>
      </c>
      <c r="D898" s="818">
        <v>41778</v>
      </c>
      <c r="E898" s="819">
        <v>476482</v>
      </c>
      <c r="F898" s="815" t="s">
        <v>1544</v>
      </c>
      <c r="G898" s="815" t="s">
        <v>506</v>
      </c>
      <c r="H898" s="817" t="s">
        <v>500</v>
      </c>
      <c r="I898" s="817"/>
      <c r="J898" s="817" t="s">
        <v>1591</v>
      </c>
      <c r="K898" s="816" t="s">
        <v>502</v>
      </c>
    </row>
    <row r="899" spans="1:11">
      <c r="A899" s="815" t="s">
        <v>1179</v>
      </c>
      <c r="B899" s="815" t="s">
        <v>798</v>
      </c>
      <c r="C899" s="816">
        <v>120737195</v>
      </c>
      <c r="D899" s="818">
        <v>41778</v>
      </c>
      <c r="E899" s="819">
        <v>476482</v>
      </c>
      <c r="F899" s="815" t="s">
        <v>1544</v>
      </c>
      <c r="G899" s="815" t="s">
        <v>506</v>
      </c>
      <c r="H899" s="817" t="s">
        <v>500</v>
      </c>
      <c r="I899" s="817"/>
      <c r="J899" s="817" t="s">
        <v>1592</v>
      </c>
      <c r="K899" s="816" t="s">
        <v>502</v>
      </c>
    </row>
    <row r="900" spans="1:11">
      <c r="A900" s="815" t="s">
        <v>1179</v>
      </c>
      <c r="B900" s="815" t="s">
        <v>709</v>
      </c>
      <c r="C900" s="816">
        <v>120737196</v>
      </c>
      <c r="D900" s="818">
        <v>41778</v>
      </c>
      <c r="E900" s="819">
        <v>476482</v>
      </c>
      <c r="F900" s="815" t="s">
        <v>1544</v>
      </c>
      <c r="G900" s="815" t="s">
        <v>506</v>
      </c>
      <c r="H900" s="817" t="s">
        <v>529</v>
      </c>
      <c r="I900" s="817"/>
      <c r="J900" s="817" t="s">
        <v>1593</v>
      </c>
      <c r="K900" s="816" t="s">
        <v>502</v>
      </c>
    </row>
    <row r="901" spans="1:11">
      <c r="A901" s="815" t="s">
        <v>1179</v>
      </c>
      <c r="B901" s="815" t="s">
        <v>709</v>
      </c>
      <c r="C901" s="816">
        <v>120737197</v>
      </c>
      <c r="D901" s="818">
        <v>41778</v>
      </c>
      <c r="E901" s="819">
        <v>476482</v>
      </c>
      <c r="F901" s="815" t="s">
        <v>1544</v>
      </c>
      <c r="G901" s="815" t="s">
        <v>506</v>
      </c>
      <c r="H901" s="817" t="s">
        <v>529</v>
      </c>
      <c r="I901" s="817"/>
      <c r="J901" s="817" t="s">
        <v>1594</v>
      </c>
      <c r="K901" s="816" t="s">
        <v>502</v>
      </c>
    </row>
    <row r="902" spans="1:11">
      <c r="A902" s="815" t="s">
        <v>1179</v>
      </c>
      <c r="B902" s="815" t="s">
        <v>806</v>
      </c>
      <c r="C902" s="816">
        <v>120737198</v>
      </c>
      <c r="D902" s="818">
        <v>41778</v>
      </c>
      <c r="E902" s="819">
        <v>476482</v>
      </c>
      <c r="F902" s="815" t="s">
        <v>1544</v>
      </c>
      <c r="G902" s="815" t="s">
        <v>506</v>
      </c>
      <c r="H902" s="817" t="s">
        <v>529</v>
      </c>
      <c r="I902" s="817"/>
      <c r="J902" s="817" t="s">
        <v>1595</v>
      </c>
      <c r="K902" s="816" t="s">
        <v>502</v>
      </c>
    </row>
    <row r="903" spans="1:11">
      <c r="A903" s="815" t="s">
        <v>1179</v>
      </c>
      <c r="B903" s="815" t="s">
        <v>657</v>
      </c>
      <c r="C903" s="816">
        <v>120737199</v>
      </c>
      <c r="D903" s="818">
        <v>41778</v>
      </c>
      <c r="E903" s="819">
        <v>476482</v>
      </c>
      <c r="F903" s="815" t="s">
        <v>1544</v>
      </c>
      <c r="G903" s="815" t="s">
        <v>506</v>
      </c>
      <c r="H903" s="817" t="s">
        <v>500</v>
      </c>
      <c r="I903" s="817"/>
      <c r="J903" s="817" t="s">
        <v>1596</v>
      </c>
      <c r="K903" s="816" t="s">
        <v>502</v>
      </c>
    </row>
    <row r="904" spans="1:11">
      <c r="A904" s="815" t="s">
        <v>1179</v>
      </c>
      <c r="B904" s="815" t="s">
        <v>657</v>
      </c>
      <c r="C904" s="816">
        <v>120737200</v>
      </c>
      <c r="D904" s="818">
        <v>41778</v>
      </c>
      <c r="E904" s="819">
        <v>476482</v>
      </c>
      <c r="F904" s="815" t="s">
        <v>1544</v>
      </c>
      <c r="G904" s="815" t="s">
        <v>506</v>
      </c>
      <c r="H904" s="817" t="s">
        <v>500</v>
      </c>
      <c r="I904" s="817"/>
      <c r="J904" s="817" t="s">
        <v>1597</v>
      </c>
      <c r="K904" s="816" t="s">
        <v>502</v>
      </c>
    </row>
    <row r="905" spans="1:11">
      <c r="A905" s="815" t="s">
        <v>1179</v>
      </c>
      <c r="B905" s="815" t="s">
        <v>657</v>
      </c>
      <c r="C905" s="816">
        <v>120737201</v>
      </c>
      <c r="D905" s="818">
        <v>41778</v>
      </c>
      <c r="E905" s="819">
        <v>476482</v>
      </c>
      <c r="F905" s="815" t="s">
        <v>1544</v>
      </c>
      <c r="G905" s="815" t="s">
        <v>506</v>
      </c>
      <c r="H905" s="817" t="s">
        <v>500</v>
      </c>
      <c r="I905" s="817"/>
      <c r="J905" s="817" t="s">
        <v>1598</v>
      </c>
      <c r="K905" s="816" t="s">
        <v>502</v>
      </c>
    </row>
    <row r="906" spans="1:11">
      <c r="A906" s="815" t="s">
        <v>1179</v>
      </c>
      <c r="B906" s="815" t="s">
        <v>657</v>
      </c>
      <c r="C906" s="816">
        <v>120737202</v>
      </c>
      <c r="D906" s="818">
        <v>41778</v>
      </c>
      <c r="E906" s="819">
        <v>476482</v>
      </c>
      <c r="F906" s="815" t="s">
        <v>1544</v>
      </c>
      <c r="G906" s="815" t="s">
        <v>506</v>
      </c>
      <c r="H906" s="817" t="s">
        <v>529</v>
      </c>
      <c r="I906" s="817"/>
      <c r="J906" s="817" t="s">
        <v>1599</v>
      </c>
      <c r="K906" s="816" t="s">
        <v>502</v>
      </c>
    </row>
    <row r="907" spans="1:11">
      <c r="A907" s="815" t="s">
        <v>1179</v>
      </c>
      <c r="B907" s="815" t="s">
        <v>780</v>
      </c>
      <c r="C907" s="816">
        <v>120737207</v>
      </c>
      <c r="D907" s="818">
        <v>41778</v>
      </c>
      <c r="E907" s="819">
        <v>476482</v>
      </c>
      <c r="F907" s="815" t="s">
        <v>1544</v>
      </c>
      <c r="G907" s="815" t="s">
        <v>506</v>
      </c>
      <c r="H907" s="817" t="s">
        <v>500</v>
      </c>
      <c r="I907" s="817"/>
      <c r="J907" s="817" t="s">
        <v>1600</v>
      </c>
      <c r="K907" s="816" t="s">
        <v>502</v>
      </c>
    </row>
    <row r="908" spans="1:11">
      <c r="A908" s="815" t="s">
        <v>1179</v>
      </c>
      <c r="B908" s="815" t="s">
        <v>709</v>
      </c>
      <c r="C908" s="816">
        <v>120737208</v>
      </c>
      <c r="D908" s="818">
        <v>41778</v>
      </c>
      <c r="E908" s="819">
        <v>272275</v>
      </c>
      <c r="F908" s="815" t="s">
        <v>1544</v>
      </c>
      <c r="G908" s="815" t="s">
        <v>506</v>
      </c>
      <c r="H908" s="817" t="s">
        <v>500</v>
      </c>
      <c r="I908" s="817"/>
      <c r="J908" s="817" t="s">
        <v>1601</v>
      </c>
      <c r="K908" s="816" t="s">
        <v>502</v>
      </c>
    </row>
    <row r="909" spans="1:11">
      <c r="A909" s="815" t="s">
        <v>1179</v>
      </c>
      <c r="B909" s="815" t="s">
        <v>798</v>
      </c>
      <c r="C909" s="816">
        <v>120737209</v>
      </c>
      <c r="D909" s="818">
        <v>41778</v>
      </c>
      <c r="E909" s="819">
        <v>272275</v>
      </c>
      <c r="F909" s="815" t="s">
        <v>1544</v>
      </c>
      <c r="G909" s="815" t="s">
        <v>506</v>
      </c>
      <c r="H909" s="817" t="s">
        <v>500</v>
      </c>
      <c r="I909" s="817"/>
      <c r="J909" s="817" t="s">
        <v>1602</v>
      </c>
      <c r="K909" s="816" t="s">
        <v>502</v>
      </c>
    </row>
    <row r="910" spans="1:11">
      <c r="A910" s="815" t="s">
        <v>1179</v>
      </c>
      <c r="B910" s="815" t="s">
        <v>1071</v>
      </c>
      <c r="C910" s="816">
        <v>120737210</v>
      </c>
      <c r="D910" s="818">
        <v>41778</v>
      </c>
      <c r="E910" s="819">
        <v>272275</v>
      </c>
      <c r="F910" s="815" t="s">
        <v>1544</v>
      </c>
      <c r="G910" s="815" t="s">
        <v>506</v>
      </c>
      <c r="H910" s="817" t="s">
        <v>500</v>
      </c>
      <c r="I910" s="817"/>
      <c r="J910" s="817" t="s">
        <v>1603</v>
      </c>
      <c r="K910" s="816" t="s">
        <v>502</v>
      </c>
    </row>
    <row r="911" spans="1:11">
      <c r="A911" s="815" t="s">
        <v>1179</v>
      </c>
      <c r="B911" s="815" t="s">
        <v>709</v>
      </c>
      <c r="C911" s="816">
        <v>120737211</v>
      </c>
      <c r="D911" s="818">
        <v>41778</v>
      </c>
      <c r="E911" s="819">
        <v>272275</v>
      </c>
      <c r="F911" s="815" t="s">
        <v>1544</v>
      </c>
      <c r="G911" s="815" t="s">
        <v>506</v>
      </c>
      <c r="H911" s="817" t="s">
        <v>529</v>
      </c>
      <c r="I911" s="817"/>
      <c r="J911" s="817" t="s">
        <v>1604</v>
      </c>
      <c r="K911" s="816" t="s">
        <v>502</v>
      </c>
    </row>
    <row r="912" spans="1:11">
      <c r="A912" s="815" t="s">
        <v>1179</v>
      </c>
      <c r="B912" s="815" t="s">
        <v>780</v>
      </c>
      <c r="C912" s="816">
        <v>120737213</v>
      </c>
      <c r="D912" s="818">
        <v>41778</v>
      </c>
      <c r="E912" s="819">
        <v>272275</v>
      </c>
      <c r="F912" s="815" t="s">
        <v>1544</v>
      </c>
      <c r="G912" s="815" t="s">
        <v>506</v>
      </c>
      <c r="H912" s="817" t="s">
        <v>500</v>
      </c>
      <c r="I912" s="817"/>
      <c r="J912" s="817" t="s">
        <v>1605</v>
      </c>
      <c r="K912" s="816" t="s">
        <v>502</v>
      </c>
    </row>
    <row r="913" spans="1:11">
      <c r="A913" s="815" t="s">
        <v>1179</v>
      </c>
      <c r="B913" s="815" t="s">
        <v>552</v>
      </c>
      <c r="C913" s="816">
        <v>120737214</v>
      </c>
      <c r="D913" s="818">
        <v>41778</v>
      </c>
      <c r="E913" s="819">
        <v>272275</v>
      </c>
      <c r="F913" s="815" t="s">
        <v>1544</v>
      </c>
      <c r="G913" s="815" t="s">
        <v>506</v>
      </c>
      <c r="H913" s="817" t="s">
        <v>529</v>
      </c>
      <c r="I913" s="817"/>
      <c r="J913" s="817" t="s">
        <v>1606</v>
      </c>
      <c r="K913" s="816" t="s">
        <v>502</v>
      </c>
    </row>
    <row r="914" spans="1:11">
      <c r="A914" s="815" t="s">
        <v>1179</v>
      </c>
      <c r="B914" s="815" t="s">
        <v>641</v>
      </c>
      <c r="C914" s="816">
        <v>120737215</v>
      </c>
      <c r="D914" s="818">
        <v>41778</v>
      </c>
      <c r="E914" s="819">
        <v>272275</v>
      </c>
      <c r="F914" s="815" t="s">
        <v>1544</v>
      </c>
      <c r="G914" s="815" t="s">
        <v>506</v>
      </c>
      <c r="H914" s="817" t="s">
        <v>529</v>
      </c>
      <c r="I914" s="817"/>
      <c r="J914" s="817" t="s">
        <v>1607</v>
      </c>
      <c r="K914" s="816" t="s">
        <v>502</v>
      </c>
    </row>
    <row r="915" spans="1:11">
      <c r="A915" s="815" t="s">
        <v>1179</v>
      </c>
      <c r="B915" s="815" t="s">
        <v>554</v>
      </c>
      <c r="C915" s="816">
        <v>120737216</v>
      </c>
      <c r="D915" s="818">
        <v>41778</v>
      </c>
      <c r="E915" s="819">
        <v>272275</v>
      </c>
      <c r="F915" s="815" t="s">
        <v>1544</v>
      </c>
      <c r="G915" s="815" t="s">
        <v>506</v>
      </c>
      <c r="H915" s="817" t="s">
        <v>500</v>
      </c>
      <c r="I915" s="817"/>
      <c r="J915" s="817" t="s">
        <v>1608</v>
      </c>
      <c r="K915" s="816" t="s">
        <v>502</v>
      </c>
    </row>
    <row r="916" spans="1:11">
      <c r="A916" s="815" t="s">
        <v>1179</v>
      </c>
      <c r="B916" s="815" t="s">
        <v>657</v>
      </c>
      <c r="C916" s="816">
        <v>120737217</v>
      </c>
      <c r="D916" s="818">
        <v>41778</v>
      </c>
      <c r="E916" s="819">
        <v>272275</v>
      </c>
      <c r="F916" s="815" t="s">
        <v>1544</v>
      </c>
      <c r="G916" s="815" t="s">
        <v>506</v>
      </c>
      <c r="H916" s="817" t="s">
        <v>500</v>
      </c>
      <c r="I916" s="817"/>
      <c r="J916" s="817" t="s">
        <v>1609</v>
      </c>
      <c r="K916" s="816" t="s">
        <v>502</v>
      </c>
    </row>
    <row r="917" spans="1:11">
      <c r="A917" s="815" t="s">
        <v>1179</v>
      </c>
      <c r="B917" s="815" t="s">
        <v>657</v>
      </c>
      <c r="C917" s="816">
        <v>120737218</v>
      </c>
      <c r="D917" s="818">
        <v>41778</v>
      </c>
      <c r="E917" s="819">
        <v>408413</v>
      </c>
      <c r="F917" s="815" t="s">
        <v>1544</v>
      </c>
      <c r="G917" s="815" t="s">
        <v>506</v>
      </c>
      <c r="H917" s="817" t="s">
        <v>500</v>
      </c>
      <c r="I917" s="817"/>
      <c r="J917" s="817" t="s">
        <v>1610</v>
      </c>
      <c r="K917" s="816" t="s">
        <v>502</v>
      </c>
    </row>
    <row r="918" spans="1:11">
      <c r="A918" s="815" t="s">
        <v>1179</v>
      </c>
      <c r="B918" s="815" t="s">
        <v>657</v>
      </c>
      <c r="C918" s="816">
        <v>120737219</v>
      </c>
      <c r="D918" s="818">
        <v>41778</v>
      </c>
      <c r="E918" s="819">
        <v>408413</v>
      </c>
      <c r="F918" s="815" t="s">
        <v>1544</v>
      </c>
      <c r="G918" s="815" t="s">
        <v>506</v>
      </c>
      <c r="H918" s="817" t="s">
        <v>500</v>
      </c>
      <c r="I918" s="817"/>
      <c r="J918" s="817" t="s">
        <v>1611</v>
      </c>
      <c r="K918" s="816" t="s">
        <v>502</v>
      </c>
    </row>
    <row r="919" spans="1:11">
      <c r="A919" s="815" t="s">
        <v>1179</v>
      </c>
      <c r="B919" s="815" t="s">
        <v>709</v>
      </c>
      <c r="C919" s="816">
        <v>120737220</v>
      </c>
      <c r="D919" s="818">
        <v>41778</v>
      </c>
      <c r="E919" s="819">
        <v>408413</v>
      </c>
      <c r="F919" s="815" t="s">
        <v>1544</v>
      </c>
      <c r="G919" s="815" t="s">
        <v>506</v>
      </c>
      <c r="H919" s="817" t="s">
        <v>500</v>
      </c>
      <c r="I919" s="817"/>
      <c r="J919" s="817" t="s">
        <v>1612</v>
      </c>
      <c r="K919" s="816" t="s">
        <v>502</v>
      </c>
    </row>
    <row r="920" spans="1:11">
      <c r="A920" s="815" t="s">
        <v>1179</v>
      </c>
      <c r="B920" s="815" t="s">
        <v>709</v>
      </c>
      <c r="C920" s="816">
        <v>120737221</v>
      </c>
      <c r="D920" s="818">
        <v>41778</v>
      </c>
      <c r="E920" s="819">
        <v>408413</v>
      </c>
      <c r="F920" s="815" t="s">
        <v>1544</v>
      </c>
      <c r="G920" s="815" t="s">
        <v>506</v>
      </c>
      <c r="H920" s="817" t="s">
        <v>500</v>
      </c>
      <c r="I920" s="817"/>
      <c r="J920" s="817" t="s">
        <v>1613</v>
      </c>
      <c r="K920" s="816" t="s">
        <v>502</v>
      </c>
    </row>
    <row r="921" spans="1:11">
      <c r="A921" s="815" t="s">
        <v>1179</v>
      </c>
      <c r="B921" s="815" t="s">
        <v>709</v>
      </c>
      <c r="C921" s="816">
        <v>120737222</v>
      </c>
      <c r="D921" s="818">
        <v>41778</v>
      </c>
      <c r="E921" s="819">
        <v>408413</v>
      </c>
      <c r="F921" s="815" t="s">
        <v>1544</v>
      </c>
      <c r="G921" s="815" t="s">
        <v>506</v>
      </c>
      <c r="H921" s="817" t="s">
        <v>500</v>
      </c>
      <c r="I921" s="817"/>
      <c r="J921" s="817" t="s">
        <v>1614</v>
      </c>
      <c r="K921" s="816" t="s">
        <v>502</v>
      </c>
    </row>
    <row r="922" spans="1:11">
      <c r="A922" s="815" t="s">
        <v>1179</v>
      </c>
      <c r="B922" s="815" t="s">
        <v>798</v>
      </c>
      <c r="C922" s="816">
        <v>120737223</v>
      </c>
      <c r="D922" s="818">
        <v>41778</v>
      </c>
      <c r="E922" s="819">
        <v>408413</v>
      </c>
      <c r="F922" s="815" t="s">
        <v>1544</v>
      </c>
      <c r="G922" s="815" t="s">
        <v>506</v>
      </c>
      <c r="H922" s="817" t="s">
        <v>500</v>
      </c>
      <c r="I922" s="817"/>
      <c r="J922" s="817" t="s">
        <v>1615</v>
      </c>
      <c r="K922" s="816" t="s">
        <v>502</v>
      </c>
    </row>
    <row r="923" spans="1:11">
      <c r="A923" s="815" t="s">
        <v>1179</v>
      </c>
      <c r="B923" s="815" t="s">
        <v>798</v>
      </c>
      <c r="C923" s="816">
        <v>120737224</v>
      </c>
      <c r="D923" s="818">
        <v>41778</v>
      </c>
      <c r="E923" s="819">
        <v>408413</v>
      </c>
      <c r="F923" s="815" t="s">
        <v>1544</v>
      </c>
      <c r="G923" s="815" t="s">
        <v>506</v>
      </c>
      <c r="H923" s="817" t="s">
        <v>500</v>
      </c>
      <c r="I923" s="817"/>
      <c r="J923" s="817" t="s">
        <v>1616</v>
      </c>
      <c r="K923" s="816" t="s">
        <v>502</v>
      </c>
    </row>
    <row r="924" spans="1:11">
      <c r="A924" s="815" t="s">
        <v>1179</v>
      </c>
      <c r="B924" s="815" t="s">
        <v>709</v>
      </c>
      <c r="C924" s="816">
        <v>120737225</v>
      </c>
      <c r="D924" s="818">
        <v>41778</v>
      </c>
      <c r="E924" s="819">
        <v>408413</v>
      </c>
      <c r="F924" s="815" t="s">
        <v>1544</v>
      </c>
      <c r="G924" s="815" t="s">
        <v>506</v>
      </c>
      <c r="H924" s="817" t="s">
        <v>529</v>
      </c>
      <c r="I924" s="817"/>
      <c r="J924" s="817" t="s">
        <v>1617</v>
      </c>
      <c r="K924" s="816" t="s">
        <v>502</v>
      </c>
    </row>
    <row r="925" spans="1:11">
      <c r="A925" s="815" t="s">
        <v>1179</v>
      </c>
      <c r="B925" s="815" t="s">
        <v>709</v>
      </c>
      <c r="C925" s="816">
        <v>120737226</v>
      </c>
      <c r="D925" s="818">
        <v>41778</v>
      </c>
      <c r="E925" s="819">
        <v>408413</v>
      </c>
      <c r="F925" s="815" t="s">
        <v>1544</v>
      </c>
      <c r="G925" s="815" t="s">
        <v>506</v>
      </c>
      <c r="H925" s="817" t="s">
        <v>529</v>
      </c>
      <c r="I925" s="817"/>
      <c r="J925" s="817" t="s">
        <v>1618</v>
      </c>
      <c r="K925" s="816" t="s">
        <v>502</v>
      </c>
    </row>
    <row r="926" spans="1:11">
      <c r="A926" s="815" t="s">
        <v>1179</v>
      </c>
      <c r="B926" s="815" t="s">
        <v>709</v>
      </c>
      <c r="C926" s="816">
        <v>120737227</v>
      </c>
      <c r="D926" s="818">
        <v>41778</v>
      </c>
      <c r="E926" s="819">
        <v>408413</v>
      </c>
      <c r="F926" s="815" t="s">
        <v>1544</v>
      </c>
      <c r="G926" s="815" t="s">
        <v>506</v>
      </c>
      <c r="H926" s="817" t="s">
        <v>529</v>
      </c>
      <c r="I926" s="817"/>
      <c r="J926" s="817" t="s">
        <v>1619</v>
      </c>
      <c r="K926" s="816" t="s">
        <v>502</v>
      </c>
    </row>
    <row r="927" spans="1:11">
      <c r="A927" s="815" t="s">
        <v>1179</v>
      </c>
      <c r="B927" s="815" t="s">
        <v>657</v>
      </c>
      <c r="C927" s="816">
        <v>120737228</v>
      </c>
      <c r="D927" s="818">
        <v>41778</v>
      </c>
      <c r="E927" s="819">
        <v>408413</v>
      </c>
      <c r="F927" s="815" t="s">
        <v>1544</v>
      </c>
      <c r="G927" s="815" t="s">
        <v>506</v>
      </c>
      <c r="H927" s="817" t="s">
        <v>529</v>
      </c>
      <c r="I927" s="817"/>
      <c r="J927" s="817" t="s">
        <v>1620</v>
      </c>
      <c r="K927" s="816" t="s">
        <v>502</v>
      </c>
    </row>
    <row r="928" spans="1:11">
      <c r="A928" s="815" t="s">
        <v>1179</v>
      </c>
      <c r="B928" s="815" t="s">
        <v>1071</v>
      </c>
      <c r="C928" s="816">
        <v>120737229</v>
      </c>
      <c r="D928" s="818">
        <v>41778</v>
      </c>
      <c r="E928" s="819">
        <v>408413</v>
      </c>
      <c r="F928" s="815" t="s">
        <v>1544</v>
      </c>
      <c r="G928" s="815" t="s">
        <v>506</v>
      </c>
      <c r="H928" s="817" t="s">
        <v>500</v>
      </c>
      <c r="I928" s="817"/>
      <c r="J928" s="817" t="s">
        <v>1621</v>
      </c>
      <c r="K928" s="816" t="s">
        <v>502</v>
      </c>
    </row>
    <row r="929" spans="1:11">
      <c r="A929" s="815" t="s">
        <v>1179</v>
      </c>
      <c r="B929" s="815" t="s">
        <v>657</v>
      </c>
      <c r="C929" s="816">
        <v>120737230</v>
      </c>
      <c r="D929" s="818">
        <v>41778</v>
      </c>
      <c r="E929" s="819">
        <v>408413</v>
      </c>
      <c r="F929" s="815" t="s">
        <v>1544</v>
      </c>
      <c r="G929" s="815" t="s">
        <v>506</v>
      </c>
      <c r="H929" s="817" t="s">
        <v>529</v>
      </c>
      <c r="I929" s="817"/>
      <c r="J929" s="817" t="s">
        <v>1622</v>
      </c>
      <c r="K929" s="816" t="s">
        <v>502</v>
      </c>
    </row>
    <row r="930" spans="1:11">
      <c r="A930" s="815" t="s">
        <v>1179</v>
      </c>
      <c r="B930" s="815" t="s">
        <v>709</v>
      </c>
      <c r="C930" s="816">
        <v>120737231</v>
      </c>
      <c r="D930" s="818">
        <v>41778</v>
      </c>
      <c r="E930" s="819">
        <v>235972</v>
      </c>
      <c r="F930" s="815" t="s">
        <v>1544</v>
      </c>
      <c r="G930" s="815" t="s">
        <v>506</v>
      </c>
      <c r="H930" s="817" t="s">
        <v>500</v>
      </c>
      <c r="I930" s="817"/>
      <c r="J930" s="817" t="s">
        <v>1623</v>
      </c>
      <c r="K930" s="816" t="s">
        <v>502</v>
      </c>
    </row>
    <row r="931" spans="1:11">
      <c r="A931" s="815" t="s">
        <v>1179</v>
      </c>
      <c r="B931" s="815" t="s">
        <v>798</v>
      </c>
      <c r="C931" s="816">
        <v>120737232</v>
      </c>
      <c r="D931" s="818">
        <v>41778</v>
      </c>
      <c r="E931" s="819">
        <v>235972</v>
      </c>
      <c r="F931" s="815" t="s">
        <v>1544</v>
      </c>
      <c r="G931" s="815" t="s">
        <v>506</v>
      </c>
      <c r="H931" s="817" t="s">
        <v>500</v>
      </c>
      <c r="I931" s="817"/>
      <c r="J931" s="817" t="s">
        <v>1624</v>
      </c>
      <c r="K931" s="816" t="s">
        <v>502</v>
      </c>
    </row>
    <row r="932" spans="1:11">
      <c r="A932" s="815" t="s">
        <v>1179</v>
      </c>
      <c r="B932" s="815" t="s">
        <v>798</v>
      </c>
      <c r="C932" s="816">
        <v>120737233</v>
      </c>
      <c r="D932" s="818">
        <v>41778</v>
      </c>
      <c r="E932" s="819">
        <v>235972</v>
      </c>
      <c r="F932" s="815" t="s">
        <v>1544</v>
      </c>
      <c r="G932" s="815" t="s">
        <v>506</v>
      </c>
      <c r="H932" s="817" t="s">
        <v>500</v>
      </c>
      <c r="I932" s="817"/>
      <c r="J932" s="817" t="s">
        <v>1625</v>
      </c>
      <c r="K932" s="816" t="s">
        <v>502</v>
      </c>
    </row>
    <row r="933" spans="1:11">
      <c r="A933" s="815" t="s">
        <v>1179</v>
      </c>
      <c r="B933" s="815" t="s">
        <v>709</v>
      </c>
      <c r="C933" s="816">
        <v>120737235</v>
      </c>
      <c r="D933" s="818">
        <v>41778</v>
      </c>
      <c r="E933" s="819">
        <v>136143</v>
      </c>
      <c r="F933" s="815" t="s">
        <v>1544</v>
      </c>
      <c r="G933" s="815" t="s">
        <v>506</v>
      </c>
      <c r="H933" s="817" t="s">
        <v>500</v>
      </c>
      <c r="I933" s="817"/>
      <c r="J933" s="817" t="s">
        <v>1626</v>
      </c>
      <c r="K933" s="816" t="s">
        <v>502</v>
      </c>
    </row>
    <row r="934" spans="1:11">
      <c r="A934" s="815" t="s">
        <v>1179</v>
      </c>
      <c r="B934" s="815" t="s">
        <v>962</v>
      </c>
      <c r="C934" s="816">
        <v>9482</v>
      </c>
      <c r="D934" s="818">
        <v>38397</v>
      </c>
      <c r="E934" s="819">
        <v>121800</v>
      </c>
      <c r="F934" s="815" t="s">
        <v>1627</v>
      </c>
      <c r="G934" s="815" t="s">
        <v>499</v>
      </c>
      <c r="H934" s="817" t="s">
        <v>500</v>
      </c>
      <c r="I934" s="817"/>
      <c r="J934" s="817" t="s">
        <v>1628</v>
      </c>
      <c r="K934" s="816" t="s">
        <v>502</v>
      </c>
    </row>
    <row r="935" spans="1:11">
      <c r="A935" s="815" t="s">
        <v>1179</v>
      </c>
      <c r="B935" s="815" t="s">
        <v>966</v>
      </c>
      <c r="C935" s="816">
        <v>9487</v>
      </c>
      <c r="D935" s="818">
        <v>38397</v>
      </c>
      <c r="E935" s="819">
        <v>121800</v>
      </c>
      <c r="F935" s="815" t="s">
        <v>1627</v>
      </c>
      <c r="G935" s="815" t="s">
        <v>499</v>
      </c>
      <c r="H935" s="817" t="s">
        <v>500</v>
      </c>
      <c r="I935" s="817"/>
      <c r="J935" s="817" t="s">
        <v>1629</v>
      </c>
      <c r="K935" s="816" t="s">
        <v>502</v>
      </c>
    </row>
    <row r="936" spans="1:11">
      <c r="A936" s="815" t="s">
        <v>1179</v>
      </c>
      <c r="B936" s="815" t="s">
        <v>633</v>
      </c>
      <c r="C936" s="816">
        <v>9488</v>
      </c>
      <c r="D936" s="818">
        <v>38397</v>
      </c>
      <c r="E936" s="819">
        <v>121800</v>
      </c>
      <c r="F936" s="815" t="s">
        <v>1627</v>
      </c>
      <c r="G936" s="815" t="s">
        <v>499</v>
      </c>
      <c r="H936" s="817" t="s">
        <v>500</v>
      </c>
      <c r="I936" s="817"/>
      <c r="J936" s="817" t="s">
        <v>1630</v>
      </c>
      <c r="K936" s="816" t="s">
        <v>502</v>
      </c>
    </row>
    <row r="937" spans="1:11">
      <c r="A937" s="815" t="s">
        <v>1179</v>
      </c>
      <c r="B937" s="815" t="s">
        <v>780</v>
      </c>
      <c r="C937" s="816">
        <v>9490</v>
      </c>
      <c r="D937" s="818">
        <v>38397</v>
      </c>
      <c r="E937" s="819">
        <v>121800</v>
      </c>
      <c r="F937" s="815" t="s">
        <v>1627</v>
      </c>
      <c r="G937" s="815" t="s">
        <v>506</v>
      </c>
      <c r="H937" s="817" t="s">
        <v>500</v>
      </c>
      <c r="I937" s="817"/>
      <c r="J937" s="817" t="s">
        <v>1631</v>
      </c>
      <c r="K937" s="816" t="s">
        <v>502</v>
      </c>
    </row>
    <row r="938" spans="1:11">
      <c r="A938" s="815" t="s">
        <v>1179</v>
      </c>
      <c r="B938" s="815" t="s">
        <v>747</v>
      </c>
      <c r="C938" s="816">
        <v>9492</v>
      </c>
      <c r="D938" s="818">
        <v>38397</v>
      </c>
      <c r="E938" s="819">
        <v>121800</v>
      </c>
      <c r="F938" s="815" t="s">
        <v>1627</v>
      </c>
      <c r="G938" s="815" t="s">
        <v>506</v>
      </c>
      <c r="H938" s="817" t="s">
        <v>500</v>
      </c>
      <c r="I938" s="817"/>
      <c r="J938" s="817" t="s">
        <v>1632</v>
      </c>
      <c r="K938" s="816" t="s">
        <v>502</v>
      </c>
    </row>
    <row r="939" spans="1:11">
      <c r="A939" s="815" t="s">
        <v>1179</v>
      </c>
      <c r="B939" s="815" t="s">
        <v>707</v>
      </c>
      <c r="C939" s="816">
        <v>9494</v>
      </c>
      <c r="D939" s="818">
        <v>38397</v>
      </c>
      <c r="E939" s="819">
        <v>121800</v>
      </c>
      <c r="F939" s="815" t="s">
        <v>1627</v>
      </c>
      <c r="G939" s="815" t="s">
        <v>506</v>
      </c>
      <c r="H939" s="817" t="s">
        <v>500</v>
      </c>
      <c r="I939" s="817"/>
      <c r="J939" s="817" t="s">
        <v>1633</v>
      </c>
      <c r="K939" s="816" t="s">
        <v>502</v>
      </c>
    </row>
    <row r="940" spans="1:11">
      <c r="A940" s="815" t="s">
        <v>1179</v>
      </c>
      <c r="B940" s="815" t="s">
        <v>508</v>
      </c>
      <c r="C940" s="816">
        <v>9495</v>
      </c>
      <c r="D940" s="818">
        <v>38397</v>
      </c>
      <c r="E940" s="819">
        <v>121800</v>
      </c>
      <c r="F940" s="815" t="s">
        <v>1627</v>
      </c>
      <c r="G940" s="815" t="s">
        <v>499</v>
      </c>
      <c r="H940" s="817" t="s">
        <v>500</v>
      </c>
      <c r="I940" s="817"/>
      <c r="J940" s="817" t="s">
        <v>1634</v>
      </c>
      <c r="K940" s="816" t="s">
        <v>502</v>
      </c>
    </row>
    <row r="941" spans="1:11">
      <c r="A941" s="815" t="s">
        <v>1179</v>
      </c>
      <c r="B941" s="815" t="s">
        <v>981</v>
      </c>
      <c r="C941" s="816">
        <v>9820</v>
      </c>
      <c r="D941" s="818">
        <v>38751</v>
      </c>
      <c r="E941" s="819">
        <v>139200</v>
      </c>
      <c r="F941" s="815" t="s">
        <v>1627</v>
      </c>
      <c r="G941" s="815" t="s">
        <v>499</v>
      </c>
      <c r="H941" s="817" t="s">
        <v>500</v>
      </c>
      <c r="I941" s="817"/>
      <c r="J941" s="817" t="s">
        <v>1635</v>
      </c>
      <c r="K941" s="816" t="s">
        <v>502</v>
      </c>
    </row>
    <row r="942" spans="1:11">
      <c r="A942" s="815" t="s">
        <v>1179</v>
      </c>
      <c r="B942" s="815" t="s">
        <v>975</v>
      </c>
      <c r="C942" s="816">
        <v>9821</v>
      </c>
      <c r="D942" s="818">
        <v>38751</v>
      </c>
      <c r="E942" s="819">
        <v>139200</v>
      </c>
      <c r="F942" s="815" t="s">
        <v>1627</v>
      </c>
      <c r="G942" s="815" t="s">
        <v>499</v>
      </c>
      <c r="H942" s="817" t="s">
        <v>500</v>
      </c>
      <c r="I942" s="817"/>
      <c r="J942" s="817" t="s">
        <v>1636</v>
      </c>
      <c r="K942" s="816" t="s">
        <v>502</v>
      </c>
    </row>
    <row r="943" spans="1:11">
      <c r="A943" s="815" t="s">
        <v>1179</v>
      </c>
      <c r="B943" s="815" t="s">
        <v>1637</v>
      </c>
      <c r="C943" s="816">
        <v>9822</v>
      </c>
      <c r="D943" s="818">
        <v>38751</v>
      </c>
      <c r="E943" s="819">
        <v>139200</v>
      </c>
      <c r="F943" s="815" t="s">
        <v>1627</v>
      </c>
      <c r="G943" s="815" t="s">
        <v>499</v>
      </c>
      <c r="H943" s="817" t="s">
        <v>500</v>
      </c>
      <c r="I943" s="817"/>
      <c r="J943" s="817" t="s">
        <v>1638</v>
      </c>
      <c r="K943" s="816" t="s">
        <v>502</v>
      </c>
    </row>
    <row r="944" spans="1:11">
      <c r="A944" s="815" t="s">
        <v>1179</v>
      </c>
      <c r="B944" s="815" t="s">
        <v>699</v>
      </c>
      <c r="C944" s="816">
        <v>9825</v>
      </c>
      <c r="D944" s="818">
        <v>38751</v>
      </c>
      <c r="E944" s="819">
        <v>139200</v>
      </c>
      <c r="F944" s="815" t="s">
        <v>1627</v>
      </c>
      <c r="G944" s="815" t="s">
        <v>499</v>
      </c>
      <c r="H944" s="817" t="s">
        <v>500</v>
      </c>
      <c r="I944" s="817"/>
      <c r="J944" s="817" t="s">
        <v>1639</v>
      </c>
      <c r="K944" s="816" t="s">
        <v>502</v>
      </c>
    </row>
    <row r="945" spans="1:11">
      <c r="A945" s="815" t="s">
        <v>1179</v>
      </c>
      <c r="B945" s="815" t="s">
        <v>978</v>
      </c>
      <c r="C945" s="816">
        <v>9826</v>
      </c>
      <c r="D945" s="818">
        <v>38751</v>
      </c>
      <c r="E945" s="819">
        <v>139200</v>
      </c>
      <c r="F945" s="815" t="s">
        <v>1627</v>
      </c>
      <c r="G945" s="815" t="s">
        <v>499</v>
      </c>
      <c r="H945" s="817" t="s">
        <v>500</v>
      </c>
      <c r="I945" s="817"/>
      <c r="J945" s="817" t="s">
        <v>1640</v>
      </c>
      <c r="K945" s="816" t="s">
        <v>502</v>
      </c>
    </row>
    <row r="946" spans="1:11">
      <c r="A946" s="815" t="s">
        <v>1179</v>
      </c>
      <c r="B946" s="815" t="s">
        <v>702</v>
      </c>
      <c r="C946" s="816">
        <v>1209827</v>
      </c>
      <c r="D946" s="818">
        <v>38751</v>
      </c>
      <c r="E946" s="819">
        <v>139200</v>
      </c>
      <c r="F946" s="815" t="s">
        <v>1627</v>
      </c>
      <c r="G946" s="815" t="s">
        <v>499</v>
      </c>
      <c r="H946" s="817" t="s">
        <v>500</v>
      </c>
      <c r="I946" s="817"/>
      <c r="J946" s="817" t="s">
        <v>1641</v>
      </c>
      <c r="K946" s="816" t="s">
        <v>502</v>
      </c>
    </row>
    <row r="947" spans="1:11">
      <c r="A947" s="815" t="s">
        <v>1179</v>
      </c>
      <c r="B947" s="815" t="s">
        <v>771</v>
      </c>
      <c r="C947" s="816">
        <v>10613</v>
      </c>
      <c r="D947" s="818">
        <v>39864</v>
      </c>
      <c r="E947" s="819">
        <v>1020800</v>
      </c>
      <c r="F947" s="815" t="s">
        <v>1642</v>
      </c>
      <c r="G947" s="815" t="s">
        <v>506</v>
      </c>
      <c r="H947" s="817" t="s">
        <v>500</v>
      </c>
      <c r="I947" s="817"/>
      <c r="J947" s="817" t="s">
        <v>1643</v>
      </c>
      <c r="K947" s="816" t="s">
        <v>502</v>
      </c>
    </row>
    <row r="948" spans="1:11">
      <c r="A948" s="815" t="s">
        <v>1179</v>
      </c>
      <c r="B948" s="815" t="s">
        <v>707</v>
      </c>
      <c r="C948" s="816">
        <v>10779</v>
      </c>
      <c r="D948" s="818">
        <v>40303</v>
      </c>
      <c r="E948" s="819">
        <v>417600</v>
      </c>
      <c r="F948" s="815" t="s">
        <v>1642</v>
      </c>
      <c r="G948" s="815" t="s">
        <v>506</v>
      </c>
      <c r="H948" s="817" t="s">
        <v>500</v>
      </c>
      <c r="I948" s="817"/>
      <c r="J948" s="817" t="s">
        <v>1644</v>
      </c>
      <c r="K948" s="816" t="s">
        <v>502</v>
      </c>
    </row>
    <row r="949" spans="1:11">
      <c r="A949" s="815" t="s">
        <v>1179</v>
      </c>
      <c r="B949" s="815" t="s">
        <v>665</v>
      </c>
      <c r="C949" s="816">
        <v>1206871</v>
      </c>
      <c r="D949" s="818">
        <v>40303</v>
      </c>
      <c r="E949" s="819">
        <v>417600</v>
      </c>
      <c r="F949" s="815" t="s">
        <v>1642</v>
      </c>
      <c r="G949" s="815" t="s">
        <v>506</v>
      </c>
      <c r="H949" s="817" t="s">
        <v>500</v>
      </c>
      <c r="I949" s="817"/>
      <c r="J949" s="817" t="s">
        <v>1645</v>
      </c>
      <c r="K949" s="816" t="s">
        <v>502</v>
      </c>
    </row>
    <row r="950" spans="1:11">
      <c r="A950" s="815" t="s">
        <v>1179</v>
      </c>
      <c r="B950" s="815" t="s">
        <v>813</v>
      </c>
      <c r="C950" s="816">
        <v>1206872</v>
      </c>
      <c r="D950" s="818">
        <v>40303</v>
      </c>
      <c r="E950" s="819">
        <v>417600</v>
      </c>
      <c r="F950" s="815" t="s">
        <v>1642</v>
      </c>
      <c r="G950" s="815" t="s">
        <v>506</v>
      </c>
      <c r="H950" s="817" t="s">
        <v>500</v>
      </c>
      <c r="I950" s="817"/>
      <c r="J950" s="817" t="s">
        <v>1646</v>
      </c>
      <c r="K950" s="816" t="s">
        <v>502</v>
      </c>
    </row>
    <row r="951" spans="1:11">
      <c r="A951" s="815" t="s">
        <v>1179</v>
      </c>
      <c r="B951" s="815" t="s">
        <v>667</v>
      </c>
      <c r="C951" s="816">
        <v>1206873</v>
      </c>
      <c r="D951" s="818">
        <v>40303</v>
      </c>
      <c r="E951" s="819">
        <v>417600</v>
      </c>
      <c r="F951" s="815" t="s">
        <v>1642</v>
      </c>
      <c r="G951" s="815" t="s">
        <v>506</v>
      </c>
      <c r="H951" s="817" t="s">
        <v>500</v>
      </c>
      <c r="I951" s="817"/>
      <c r="J951" s="817" t="s">
        <v>1647</v>
      </c>
      <c r="K951" s="816" t="s">
        <v>502</v>
      </c>
    </row>
    <row r="952" spans="1:11">
      <c r="A952" s="815" t="s">
        <v>1179</v>
      </c>
      <c r="B952" s="815" t="s">
        <v>683</v>
      </c>
      <c r="C952" s="816">
        <v>1206874</v>
      </c>
      <c r="D952" s="818">
        <v>40303</v>
      </c>
      <c r="E952" s="819">
        <v>417600</v>
      </c>
      <c r="F952" s="815" t="s">
        <v>1642</v>
      </c>
      <c r="G952" s="815" t="s">
        <v>506</v>
      </c>
      <c r="H952" s="817" t="s">
        <v>500</v>
      </c>
      <c r="I952" s="817"/>
      <c r="J952" s="817" t="s">
        <v>1648</v>
      </c>
      <c r="K952" s="816" t="s">
        <v>502</v>
      </c>
    </row>
    <row r="953" spans="1:11">
      <c r="A953" s="815" t="s">
        <v>1179</v>
      </c>
      <c r="B953" s="815" t="s">
        <v>1065</v>
      </c>
      <c r="C953" s="816">
        <v>1206875</v>
      </c>
      <c r="D953" s="818">
        <v>40303</v>
      </c>
      <c r="E953" s="819">
        <v>417600</v>
      </c>
      <c r="F953" s="815" t="s">
        <v>1642</v>
      </c>
      <c r="G953" s="815" t="s">
        <v>506</v>
      </c>
      <c r="H953" s="817" t="s">
        <v>500</v>
      </c>
      <c r="I953" s="817"/>
      <c r="J953" s="817" t="s">
        <v>1649</v>
      </c>
      <c r="K953" s="816" t="s">
        <v>502</v>
      </c>
    </row>
    <row r="954" spans="1:11">
      <c r="A954" s="815" t="s">
        <v>1179</v>
      </c>
      <c r="B954" s="815" t="s">
        <v>695</v>
      </c>
      <c r="C954" s="816">
        <v>1206876</v>
      </c>
      <c r="D954" s="818">
        <v>40303</v>
      </c>
      <c r="E954" s="819">
        <v>417600</v>
      </c>
      <c r="F954" s="815" t="s">
        <v>1642</v>
      </c>
      <c r="G954" s="815" t="s">
        <v>506</v>
      </c>
      <c r="H954" s="817" t="s">
        <v>500</v>
      </c>
      <c r="I954" s="817"/>
      <c r="J954" s="817" t="s">
        <v>1650</v>
      </c>
      <c r="K954" s="816" t="s">
        <v>502</v>
      </c>
    </row>
    <row r="955" spans="1:11">
      <c r="A955" s="815" t="s">
        <v>1179</v>
      </c>
      <c r="B955" s="815" t="s">
        <v>697</v>
      </c>
      <c r="C955" s="816">
        <v>1206877</v>
      </c>
      <c r="D955" s="818">
        <v>40303</v>
      </c>
      <c r="E955" s="819">
        <v>417600</v>
      </c>
      <c r="F955" s="815" t="s">
        <v>1642</v>
      </c>
      <c r="G955" s="815" t="s">
        <v>506</v>
      </c>
      <c r="H955" s="817" t="s">
        <v>500</v>
      </c>
      <c r="I955" s="817"/>
      <c r="J955" s="817" t="s">
        <v>1651</v>
      </c>
      <c r="K955" s="816" t="s">
        <v>502</v>
      </c>
    </row>
    <row r="956" spans="1:11">
      <c r="A956" s="815" t="s">
        <v>1179</v>
      </c>
      <c r="B956" s="815" t="s">
        <v>693</v>
      </c>
      <c r="C956" s="816">
        <v>1206878</v>
      </c>
      <c r="D956" s="818">
        <v>40303</v>
      </c>
      <c r="E956" s="819">
        <v>417600</v>
      </c>
      <c r="F956" s="815" t="s">
        <v>1642</v>
      </c>
      <c r="G956" s="815" t="s">
        <v>506</v>
      </c>
      <c r="H956" s="817" t="s">
        <v>500</v>
      </c>
      <c r="I956" s="817"/>
      <c r="J956" s="817" t="s">
        <v>1652</v>
      </c>
      <c r="K956" s="816" t="s">
        <v>502</v>
      </c>
    </row>
    <row r="957" spans="1:11">
      <c r="A957" s="815" t="s">
        <v>1179</v>
      </c>
      <c r="B957" s="815" t="s">
        <v>676</v>
      </c>
      <c r="C957" s="816">
        <v>1206879</v>
      </c>
      <c r="D957" s="818">
        <v>40303</v>
      </c>
      <c r="E957" s="819">
        <v>417600</v>
      </c>
      <c r="F957" s="815" t="s">
        <v>1642</v>
      </c>
      <c r="G957" s="815" t="s">
        <v>506</v>
      </c>
      <c r="H957" s="817" t="s">
        <v>500</v>
      </c>
      <c r="I957" s="817"/>
      <c r="J957" s="817" t="s">
        <v>1653</v>
      </c>
      <c r="K957" s="816" t="s">
        <v>502</v>
      </c>
    </row>
    <row r="958" spans="1:11">
      <c r="A958" s="815" t="s">
        <v>1179</v>
      </c>
      <c r="B958" s="815" t="s">
        <v>552</v>
      </c>
      <c r="C958" s="816">
        <v>21807625</v>
      </c>
      <c r="D958" s="818">
        <v>40787</v>
      </c>
      <c r="E958" s="819">
        <v>520538</v>
      </c>
      <c r="F958" s="815" t="s">
        <v>1642</v>
      </c>
      <c r="G958" s="815" t="s">
        <v>506</v>
      </c>
      <c r="H958" s="817" t="s">
        <v>500</v>
      </c>
      <c r="I958" s="817"/>
      <c r="J958" s="817" t="s">
        <v>1654</v>
      </c>
      <c r="K958" s="816" t="s">
        <v>502</v>
      </c>
    </row>
    <row r="959" spans="1:11">
      <c r="A959" s="815" t="s">
        <v>1179</v>
      </c>
      <c r="B959" s="815" t="s">
        <v>552</v>
      </c>
      <c r="C959" s="816">
        <v>21807626</v>
      </c>
      <c r="D959" s="818">
        <v>40787</v>
      </c>
      <c r="E959" s="819">
        <v>520538</v>
      </c>
      <c r="F959" s="815" t="s">
        <v>1642</v>
      </c>
      <c r="G959" s="815" t="s">
        <v>506</v>
      </c>
      <c r="H959" s="817" t="s">
        <v>500</v>
      </c>
      <c r="I959" s="817"/>
      <c r="J959" s="817" t="s">
        <v>1655</v>
      </c>
      <c r="K959" s="816" t="s">
        <v>502</v>
      </c>
    </row>
    <row r="960" spans="1:11">
      <c r="A960" s="815" t="s">
        <v>1179</v>
      </c>
      <c r="B960" s="815" t="s">
        <v>657</v>
      </c>
      <c r="C960" s="816">
        <v>21807627</v>
      </c>
      <c r="D960" s="818">
        <v>40787</v>
      </c>
      <c r="E960" s="819">
        <v>520538</v>
      </c>
      <c r="F960" s="815" t="s">
        <v>1642</v>
      </c>
      <c r="G960" s="815" t="s">
        <v>506</v>
      </c>
      <c r="H960" s="817" t="s">
        <v>500</v>
      </c>
      <c r="I960" s="817"/>
      <c r="J960" s="817" t="s">
        <v>1656</v>
      </c>
      <c r="K960" s="816" t="s">
        <v>502</v>
      </c>
    </row>
    <row r="961" spans="1:11">
      <c r="A961" s="815" t="s">
        <v>1179</v>
      </c>
      <c r="B961" s="815" t="s">
        <v>552</v>
      </c>
      <c r="C961" s="816">
        <v>21807628</v>
      </c>
      <c r="D961" s="818">
        <v>40787</v>
      </c>
      <c r="E961" s="819">
        <v>520538</v>
      </c>
      <c r="F961" s="815" t="s">
        <v>1642</v>
      </c>
      <c r="G961" s="815" t="s">
        <v>506</v>
      </c>
      <c r="H961" s="817" t="s">
        <v>500</v>
      </c>
      <c r="I961" s="817"/>
      <c r="J961" s="817" t="s">
        <v>1657</v>
      </c>
      <c r="K961" s="816" t="s">
        <v>502</v>
      </c>
    </row>
    <row r="962" spans="1:11">
      <c r="A962" s="815" t="s">
        <v>1179</v>
      </c>
      <c r="B962" s="815" t="s">
        <v>657</v>
      </c>
      <c r="C962" s="816">
        <v>21807629</v>
      </c>
      <c r="D962" s="818">
        <v>40787</v>
      </c>
      <c r="E962" s="819">
        <v>254485</v>
      </c>
      <c r="F962" s="815" t="s">
        <v>1642</v>
      </c>
      <c r="G962" s="815" t="s">
        <v>506</v>
      </c>
      <c r="H962" s="817" t="s">
        <v>500</v>
      </c>
      <c r="I962" s="817"/>
      <c r="J962" s="817" t="s">
        <v>1658</v>
      </c>
      <c r="K962" s="816" t="s">
        <v>502</v>
      </c>
    </row>
    <row r="963" spans="1:11">
      <c r="A963" s="815" t="s">
        <v>1179</v>
      </c>
      <c r="B963" s="815" t="s">
        <v>552</v>
      </c>
      <c r="C963" s="816">
        <v>21807630</v>
      </c>
      <c r="D963" s="818">
        <v>40787</v>
      </c>
      <c r="E963" s="819">
        <v>254485</v>
      </c>
      <c r="F963" s="815" t="s">
        <v>1642</v>
      </c>
      <c r="G963" s="815" t="s">
        <v>506</v>
      </c>
      <c r="H963" s="817" t="s">
        <v>500</v>
      </c>
      <c r="I963" s="817"/>
      <c r="J963" s="817" t="s">
        <v>1659</v>
      </c>
      <c r="K963" s="816" t="s">
        <v>502</v>
      </c>
    </row>
    <row r="964" spans="1:11">
      <c r="A964" s="815" t="s">
        <v>1179</v>
      </c>
      <c r="B964" s="815" t="s">
        <v>1036</v>
      </c>
      <c r="C964" s="816">
        <v>21807631</v>
      </c>
      <c r="D964" s="818">
        <v>40787</v>
      </c>
      <c r="E964" s="819">
        <v>254485</v>
      </c>
      <c r="F964" s="815" t="s">
        <v>1642</v>
      </c>
      <c r="G964" s="815" t="s">
        <v>506</v>
      </c>
      <c r="H964" s="817" t="s">
        <v>500</v>
      </c>
      <c r="I964" s="817"/>
      <c r="J964" s="817" t="s">
        <v>1660</v>
      </c>
      <c r="K964" s="816" t="s">
        <v>502</v>
      </c>
    </row>
    <row r="965" spans="1:11">
      <c r="A965" s="815" t="s">
        <v>1179</v>
      </c>
      <c r="B965" s="815" t="s">
        <v>1036</v>
      </c>
      <c r="C965" s="816">
        <v>21807637</v>
      </c>
      <c r="D965" s="818">
        <v>40787</v>
      </c>
      <c r="E965" s="819">
        <v>272612</v>
      </c>
      <c r="F965" s="815" t="s">
        <v>1642</v>
      </c>
      <c r="G965" s="815" t="s">
        <v>506</v>
      </c>
      <c r="H965" s="817" t="s">
        <v>500</v>
      </c>
      <c r="I965" s="817"/>
      <c r="J965" s="817" t="s">
        <v>1661</v>
      </c>
      <c r="K965" s="816" t="s">
        <v>502</v>
      </c>
    </row>
    <row r="966" spans="1:11">
      <c r="A966" s="815" t="s">
        <v>1179</v>
      </c>
      <c r="B966" s="815" t="s">
        <v>641</v>
      </c>
      <c r="C966" s="816">
        <v>21807638</v>
      </c>
      <c r="D966" s="818">
        <v>40787</v>
      </c>
      <c r="E966" s="819">
        <v>272612</v>
      </c>
      <c r="F966" s="815" t="s">
        <v>1642</v>
      </c>
      <c r="G966" s="815" t="s">
        <v>506</v>
      </c>
      <c r="H966" s="817" t="s">
        <v>500</v>
      </c>
      <c r="I966" s="817"/>
      <c r="J966" s="817" t="s">
        <v>1662</v>
      </c>
      <c r="K966" s="816" t="s">
        <v>502</v>
      </c>
    </row>
    <row r="967" spans="1:11">
      <c r="A967" s="815" t="s">
        <v>1179</v>
      </c>
      <c r="B967" s="815" t="s">
        <v>641</v>
      </c>
      <c r="C967" s="816">
        <v>21807639</v>
      </c>
      <c r="D967" s="818">
        <v>40787</v>
      </c>
      <c r="E967" s="819">
        <v>272612</v>
      </c>
      <c r="F967" s="815" t="s">
        <v>1642</v>
      </c>
      <c r="G967" s="815" t="s">
        <v>506</v>
      </c>
      <c r="H967" s="817" t="s">
        <v>500</v>
      </c>
      <c r="I967" s="817"/>
      <c r="J967" s="817" t="s">
        <v>1663</v>
      </c>
      <c r="K967" s="816" t="s">
        <v>502</v>
      </c>
    </row>
    <row r="968" spans="1:11">
      <c r="A968" s="815" t="s">
        <v>1179</v>
      </c>
      <c r="B968" s="815" t="s">
        <v>641</v>
      </c>
      <c r="C968" s="816">
        <v>21807640</v>
      </c>
      <c r="D968" s="818">
        <v>40787</v>
      </c>
      <c r="E968" s="819">
        <v>272612</v>
      </c>
      <c r="F968" s="815" t="s">
        <v>1642</v>
      </c>
      <c r="G968" s="815" t="s">
        <v>506</v>
      </c>
      <c r="H968" s="817" t="s">
        <v>500</v>
      </c>
      <c r="I968" s="817"/>
      <c r="J968" s="817" t="s">
        <v>1664</v>
      </c>
      <c r="K968" s="816" t="s">
        <v>502</v>
      </c>
    </row>
    <row r="969" spans="1:11">
      <c r="A969" s="815" t="s">
        <v>1179</v>
      </c>
      <c r="B969" s="815" t="s">
        <v>709</v>
      </c>
      <c r="C969" s="816">
        <v>120737254</v>
      </c>
      <c r="D969" s="818">
        <v>41806</v>
      </c>
      <c r="E969" s="819">
        <v>646060</v>
      </c>
      <c r="F969" s="815" t="s">
        <v>1642</v>
      </c>
      <c r="G969" s="815" t="s">
        <v>506</v>
      </c>
      <c r="H969" s="817" t="s">
        <v>500</v>
      </c>
      <c r="I969" s="817"/>
      <c r="J969" s="817" t="s">
        <v>1665</v>
      </c>
      <c r="K969" s="816" t="s">
        <v>502</v>
      </c>
    </row>
    <row r="970" spans="1:11">
      <c r="A970" s="815" t="s">
        <v>1179</v>
      </c>
      <c r="B970" s="815" t="s">
        <v>709</v>
      </c>
      <c r="C970" s="816">
        <v>120737255</v>
      </c>
      <c r="D970" s="818">
        <v>41806</v>
      </c>
      <c r="E970" s="819">
        <v>646060</v>
      </c>
      <c r="F970" s="815" t="s">
        <v>1642</v>
      </c>
      <c r="G970" s="815" t="s">
        <v>506</v>
      </c>
      <c r="H970" s="817" t="s">
        <v>500</v>
      </c>
      <c r="I970" s="817"/>
      <c r="J970" s="817" t="s">
        <v>1666</v>
      </c>
      <c r="K970" s="816" t="s">
        <v>502</v>
      </c>
    </row>
    <row r="971" spans="1:11">
      <c r="A971" s="815" t="s">
        <v>1179</v>
      </c>
      <c r="B971" s="815" t="s">
        <v>709</v>
      </c>
      <c r="C971" s="816">
        <v>120737256</v>
      </c>
      <c r="D971" s="818">
        <v>41806</v>
      </c>
      <c r="E971" s="819">
        <v>646060</v>
      </c>
      <c r="F971" s="815" t="s">
        <v>1642</v>
      </c>
      <c r="G971" s="815" t="s">
        <v>506</v>
      </c>
      <c r="H971" s="817" t="s">
        <v>500</v>
      </c>
      <c r="I971" s="817"/>
      <c r="J971" s="817" t="s">
        <v>1667</v>
      </c>
      <c r="K971" s="816" t="s">
        <v>502</v>
      </c>
    </row>
    <row r="972" spans="1:11">
      <c r="A972" s="815" t="s">
        <v>1179</v>
      </c>
      <c r="B972" s="815" t="s">
        <v>709</v>
      </c>
      <c r="C972" s="816">
        <v>120737257</v>
      </c>
      <c r="D972" s="818">
        <v>41806</v>
      </c>
      <c r="E972" s="819">
        <v>645909</v>
      </c>
      <c r="F972" s="815" t="s">
        <v>1642</v>
      </c>
      <c r="G972" s="815" t="s">
        <v>506</v>
      </c>
      <c r="H972" s="817" t="s">
        <v>500</v>
      </c>
      <c r="I972" s="817"/>
      <c r="J972" s="817" t="s">
        <v>1668</v>
      </c>
      <c r="K972" s="816" t="s">
        <v>502</v>
      </c>
    </row>
    <row r="973" spans="1:11">
      <c r="A973" s="815" t="s">
        <v>1179</v>
      </c>
      <c r="B973" s="815" t="s">
        <v>709</v>
      </c>
      <c r="C973" s="816">
        <v>120737258</v>
      </c>
      <c r="D973" s="818">
        <v>41806</v>
      </c>
      <c r="E973" s="819">
        <v>623581</v>
      </c>
      <c r="F973" s="815" t="s">
        <v>1642</v>
      </c>
      <c r="G973" s="815" t="s">
        <v>506</v>
      </c>
      <c r="H973" s="817" t="s">
        <v>500</v>
      </c>
      <c r="I973" s="817"/>
      <c r="J973" s="817" t="s">
        <v>1669</v>
      </c>
      <c r="K973" s="816" t="s">
        <v>502</v>
      </c>
    </row>
    <row r="974" spans="1:11">
      <c r="A974" s="815" t="s">
        <v>1179</v>
      </c>
      <c r="B974" s="815" t="s">
        <v>709</v>
      </c>
      <c r="C974" s="816">
        <v>120737259</v>
      </c>
      <c r="D974" s="818">
        <v>41806</v>
      </c>
      <c r="E974" s="819">
        <v>623581</v>
      </c>
      <c r="F974" s="815" t="s">
        <v>1642</v>
      </c>
      <c r="G974" s="815" t="s">
        <v>506</v>
      </c>
      <c r="H974" s="817" t="s">
        <v>500</v>
      </c>
      <c r="I974" s="817"/>
      <c r="J974" s="817" t="s">
        <v>1670</v>
      </c>
      <c r="K974" s="816" t="s">
        <v>502</v>
      </c>
    </row>
    <row r="975" spans="1:11">
      <c r="A975" s="815" t="s">
        <v>1179</v>
      </c>
      <c r="B975" s="815" t="s">
        <v>709</v>
      </c>
      <c r="C975" s="816">
        <v>120737260</v>
      </c>
      <c r="D975" s="818">
        <v>41806</v>
      </c>
      <c r="E975" s="819">
        <v>623581</v>
      </c>
      <c r="F975" s="815" t="s">
        <v>1642</v>
      </c>
      <c r="G975" s="815" t="s">
        <v>506</v>
      </c>
      <c r="H975" s="817" t="s">
        <v>500</v>
      </c>
      <c r="I975" s="817"/>
      <c r="J975" s="817" t="s">
        <v>1671</v>
      </c>
      <c r="K975" s="816" t="s">
        <v>502</v>
      </c>
    </row>
    <row r="976" spans="1:11">
      <c r="A976" s="815" t="s">
        <v>1179</v>
      </c>
      <c r="B976" s="815" t="s">
        <v>709</v>
      </c>
      <c r="C976" s="816">
        <v>120737261</v>
      </c>
      <c r="D976" s="818">
        <v>41806</v>
      </c>
      <c r="E976" s="819">
        <v>623581</v>
      </c>
      <c r="F976" s="815" t="s">
        <v>1642</v>
      </c>
      <c r="G976" s="815" t="s">
        <v>506</v>
      </c>
      <c r="H976" s="817" t="s">
        <v>500</v>
      </c>
      <c r="I976" s="817"/>
      <c r="J976" s="817" t="s">
        <v>1672</v>
      </c>
      <c r="K976" s="816" t="s">
        <v>502</v>
      </c>
    </row>
    <row r="977" spans="1:11">
      <c r="A977" s="815" t="s">
        <v>1179</v>
      </c>
      <c r="B977" s="815" t="s">
        <v>709</v>
      </c>
      <c r="C977" s="816">
        <v>120737262</v>
      </c>
      <c r="D977" s="818">
        <v>41806</v>
      </c>
      <c r="E977" s="819">
        <v>623581</v>
      </c>
      <c r="F977" s="815" t="s">
        <v>1642</v>
      </c>
      <c r="G977" s="815" t="s">
        <v>506</v>
      </c>
      <c r="H977" s="817" t="s">
        <v>500</v>
      </c>
      <c r="I977" s="817"/>
      <c r="J977" s="817" t="s">
        <v>1673</v>
      </c>
      <c r="K977" s="816" t="s">
        <v>502</v>
      </c>
    </row>
    <row r="978" spans="1:11">
      <c r="A978" s="815" t="s">
        <v>1179</v>
      </c>
      <c r="B978" s="815" t="s">
        <v>709</v>
      </c>
      <c r="C978" s="816">
        <v>120737263</v>
      </c>
      <c r="D978" s="818">
        <v>41806</v>
      </c>
      <c r="E978" s="819">
        <v>623581</v>
      </c>
      <c r="F978" s="815" t="s">
        <v>1642</v>
      </c>
      <c r="G978" s="815" t="s">
        <v>506</v>
      </c>
      <c r="H978" s="817" t="s">
        <v>500</v>
      </c>
      <c r="I978" s="817"/>
      <c r="J978" s="817" t="s">
        <v>1674</v>
      </c>
      <c r="K978" s="816" t="s">
        <v>502</v>
      </c>
    </row>
    <row r="979" spans="1:11">
      <c r="A979" s="815" t="s">
        <v>1179</v>
      </c>
      <c r="B979" s="815" t="s">
        <v>519</v>
      </c>
      <c r="C979" s="816">
        <v>120737264</v>
      </c>
      <c r="D979" s="818">
        <v>41806</v>
      </c>
      <c r="E979" s="819">
        <v>623581</v>
      </c>
      <c r="F979" s="815" t="s">
        <v>1642</v>
      </c>
      <c r="G979" s="815" t="s">
        <v>506</v>
      </c>
      <c r="H979" s="817" t="s">
        <v>529</v>
      </c>
      <c r="I979" s="817"/>
      <c r="J979" s="817" t="s">
        <v>1675</v>
      </c>
      <c r="K979" s="816" t="s">
        <v>502</v>
      </c>
    </row>
    <row r="980" spans="1:11">
      <c r="A980" s="815" t="s">
        <v>1179</v>
      </c>
      <c r="B980" s="815" t="s">
        <v>519</v>
      </c>
      <c r="C980" s="816">
        <v>120737265</v>
      </c>
      <c r="D980" s="818">
        <v>41806</v>
      </c>
      <c r="E980" s="819">
        <v>176854</v>
      </c>
      <c r="F980" s="815" t="s">
        <v>1642</v>
      </c>
      <c r="G980" s="815" t="s">
        <v>506</v>
      </c>
      <c r="H980" s="817" t="s">
        <v>529</v>
      </c>
      <c r="I980" s="817"/>
      <c r="J980" s="817" t="s">
        <v>1676</v>
      </c>
      <c r="K980" s="816" t="s">
        <v>502</v>
      </c>
    </row>
    <row r="981" spans="1:11">
      <c r="A981" s="815" t="s">
        <v>1179</v>
      </c>
      <c r="B981" s="815" t="s">
        <v>657</v>
      </c>
      <c r="C981" s="816">
        <v>120737266</v>
      </c>
      <c r="D981" s="818">
        <v>41806</v>
      </c>
      <c r="E981" s="819">
        <v>176854</v>
      </c>
      <c r="F981" s="815" t="s">
        <v>1642</v>
      </c>
      <c r="G981" s="815" t="s">
        <v>506</v>
      </c>
      <c r="H981" s="817" t="s">
        <v>500</v>
      </c>
      <c r="I981" s="817"/>
      <c r="J981" s="817" t="s">
        <v>1677</v>
      </c>
      <c r="K981" s="816" t="s">
        <v>502</v>
      </c>
    </row>
    <row r="982" spans="1:11">
      <c r="A982" s="815" t="s">
        <v>1179</v>
      </c>
      <c r="B982" s="815" t="s">
        <v>657</v>
      </c>
      <c r="C982" s="816">
        <v>120737267</v>
      </c>
      <c r="D982" s="818">
        <v>41806</v>
      </c>
      <c r="E982" s="819">
        <v>176854</v>
      </c>
      <c r="F982" s="815" t="s">
        <v>1642</v>
      </c>
      <c r="G982" s="815" t="s">
        <v>506</v>
      </c>
      <c r="H982" s="817" t="s">
        <v>529</v>
      </c>
      <c r="I982" s="817"/>
      <c r="J982" s="817" t="s">
        <v>1678</v>
      </c>
      <c r="K982" s="816" t="s">
        <v>502</v>
      </c>
    </row>
    <row r="983" spans="1:11">
      <c r="A983" s="815" t="s">
        <v>1179</v>
      </c>
      <c r="B983" s="815" t="s">
        <v>714</v>
      </c>
      <c r="C983" s="816">
        <v>120737268</v>
      </c>
      <c r="D983" s="818">
        <v>41806</v>
      </c>
      <c r="E983" s="819">
        <v>551423</v>
      </c>
      <c r="F983" s="815" t="s">
        <v>1642</v>
      </c>
      <c r="G983" s="815" t="s">
        <v>506</v>
      </c>
      <c r="H983" s="817" t="s">
        <v>500</v>
      </c>
      <c r="I983" s="817"/>
      <c r="J983" s="817" t="s">
        <v>1679</v>
      </c>
      <c r="K983" s="816" t="s">
        <v>502</v>
      </c>
    </row>
    <row r="984" spans="1:11">
      <c r="A984" s="815" t="s">
        <v>1179</v>
      </c>
      <c r="B984" s="815" t="s">
        <v>641</v>
      </c>
      <c r="C984" s="816">
        <v>120737269</v>
      </c>
      <c r="D984" s="818">
        <v>41806</v>
      </c>
      <c r="E984" s="819">
        <v>551423</v>
      </c>
      <c r="F984" s="815" t="s">
        <v>1642</v>
      </c>
      <c r="G984" s="815" t="s">
        <v>506</v>
      </c>
      <c r="H984" s="817" t="s">
        <v>529</v>
      </c>
      <c r="I984" s="817"/>
      <c r="J984" s="817" t="s">
        <v>1680</v>
      </c>
      <c r="K984" s="816" t="s">
        <v>502</v>
      </c>
    </row>
    <row r="985" spans="1:11">
      <c r="A985" s="815" t="s">
        <v>1179</v>
      </c>
      <c r="B985" s="815" t="s">
        <v>641</v>
      </c>
      <c r="C985" s="816">
        <v>120737270</v>
      </c>
      <c r="D985" s="818">
        <v>41806</v>
      </c>
      <c r="E985" s="819">
        <v>551423</v>
      </c>
      <c r="F985" s="815" t="s">
        <v>1642</v>
      </c>
      <c r="G985" s="815" t="s">
        <v>506</v>
      </c>
      <c r="H985" s="817" t="s">
        <v>529</v>
      </c>
      <c r="I985" s="817"/>
      <c r="J985" s="817" t="s">
        <v>1681</v>
      </c>
      <c r="K985" s="816" t="s">
        <v>502</v>
      </c>
    </row>
    <row r="986" spans="1:11">
      <c r="A986" s="815" t="s">
        <v>1179</v>
      </c>
      <c r="B986" s="815" t="s">
        <v>641</v>
      </c>
      <c r="C986" s="816">
        <v>120737271</v>
      </c>
      <c r="D986" s="818">
        <v>41806</v>
      </c>
      <c r="E986" s="819">
        <v>551423</v>
      </c>
      <c r="F986" s="815" t="s">
        <v>1642</v>
      </c>
      <c r="G986" s="815" t="s">
        <v>506</v>
      </c>
      <c r="H986" s="817" t="s">
        <v>529</v>
      </c>
      <c r="I986" s="817"/>
      <c r="J986" s="817" t="s">
        <v>1682</v>
      </c>
      <c r="K986" s="816" t="s">
        <v>502</v>
      </c>
    </row>
    <row r="987" spans="1:11">
      <c r="A987" s="815" t="s">
        <v>1179</v>
      </c>
      <c r="B987" s="815" t="s">
        <v>641</v>
      </c>
      <c r="C987" s="816">
        <v>120737272</v>
      </c>
      <c r="D987" s="818">
        <v>41806</v>
      </c>
      <c r="E987" s="819">
        <v>551423</v>
      </c>
      <c r="F987" s="815" t="s">
        <v>1642</v>
      </c>
      <c r="G987" s="815" t="s">
        <v>506</v>
      </c>
      <c r="H987" s="817" t="s">
        <v>529</v>
      </c>
      <c r="I987" s="817"/>
      <c r="J987" s="817" t="s">
        <v>1683</v>
      </c>
      <c r="K987" s="816" t="s">
        <v>502</v>
      </c>
    </row>
    <row r="988" spans="1:11">
      <c r="A988" s="815" t="s">
        <v>1179</v>
      </c>
      <c r="B988" s="815" t="s">
        <v>709</v>
      </c>
      <c r="C988" s="816">
        <v>120737273</v>
      </c>
      <c r="D988" s="818">
        <v>41806</v>
      </c>
      <c r="E988" s="819">
        <v>551423</v>
      </c>
      <c r="F988" s="815" t="s">
        <v>1642</v>
      </c>
      <c r="G988" s="815" t="s">
        <v>506</v>
      </c>
      <c r="H988" s="817" t="s">
        <v>529</v>
      </c>
      <c r="I988" s="817"/>
      <c r="J988" s="817" t="s">
        <v>1684</v>
      </c>
      <c r="K988" s="816" t="s">
        <v>502</v>
      </c>
    </row>
    <row r="989" spans="1:11">
      <c r="A989" s="815" t="s">
        <v>1179</v>
      </c>
      <c r="B989" s="815" t="s">
        <v>709</v>
      </c>
      <c r="C989" s="816">
        <v>120737274</v>
      </c>
      <c r="D989" s="818">
        <v>41806</v>
      </c>
      <c r="E989" s="819">
        <v>551423</v>
      </c>
      <c r="F989" s="815" t="s">
        <v>1642</v>
      </c>
      <c r="G989" s="815" t="s">
        <v>506</v>
      </c>
      <c r="H989" s="817" t="s">
        <v>529</v>
      </c>
      <c r="I989" s="817"/>
      <c r="J989" s="817" t="s">
        <v>1685</v>
      </c>
      <c r="K989" s="816" t="s">
        <v>502</v>
      </c>
    </row>
    <row r="990" spans="1:11">
      <c r="A990" s="815" t="s">
        <v>1179</v>
      </c>
      <c r="B990" s="815" t="s">
        <v>709</v>
      </c>
      <c r="C990" s="816">
        <v>120737275</v>
      </c>
      <c r="D990" s="818">
        <v>41806</v>
      </c>
      <c r="E990" s="819">
        <v>551423</v>
      </c>
      <c r="F990" s="815" t="s">
        <v>1642</v>
      </c>
      <c r="G990" s="815" t="s">
        <v>506</v>
      </c>
      <c r="H990" s="817" t="s">
        <v>529</v>
      </c>
      <c r="I990" s="817"/>
      <c r="J990" s="817" t="s">
        <v>1686</v>
      </c>
      <c r="K990" s="816" t="s">
        <v>502</v>
      </c>
    </row>
    <row r="991" spans="1:11">
      <c r="A991" s="815" t="s">
        <v>1179</v>
      </c>
      <c r="B991" s="815" t="s">
        <v>709</v>
      </c>
      <c r="C991" s="816">
        <v>120737276</v>
      </c>
      <c r="D991" s="818">
        <v>41806</v>
      </c>
      <c r="E991" s="819">
        <v>520608</v>
      </c>
      <c r="F991" s="815" t="s">
        <v>1642</v>
      </c>
      <c r="G991" s="815" t="s">
        <v>506</v>
      </c>
      <c r="H991" s="817" t="s">
        <v>529</v>
      </c>
      <c r="I991" s="817"/>
      <c r="J991" s="817" t="s">
        <v>1687</v>
      </c>
      <c r="K991" s="816" t="s">
        <v>502</v>
      </c>
    </row>
    <row r="992" spans="1:11">
      <c r="A992" s="815" t="s">
        <v>1179</v>
      </c>
      <c r="B992" s="815" t="s">
        <v>1074</v>
      </c>
      <c r="C992" s="816">
        <v>120737277</v>
      </c>
      <c r="D992" s="818">
        <v>41806</v>
      </c>
      <c r="E992" s="819">
        <v>520608</v>
      </c>
      <c r="F992" s="815" t="s">
        <v>1642</v>
      </c>
      <c r="G992" s="815" t="s">
        <v>506</v>
      </c>
      <c r="H992" s="817" t="s">
        <v>500</v>
      </c>
      <c r="I992" s="817"/>
      <c r="J992" s="817" t="s">
        <v>1688</v>
      </c>
      <c r="K992" s="816" t="s">
        <v>502</v>
      </c>
    </row>
    <row r="993" spans="1:11">
      <c r="A993" s="815" t="s">
        <v>1179</v>
      </c>
      <c r="B993" s="815" t="s">
        <v>780</v>
      </c>
      <c r="C993" s="816">
        <v>120737278</v>
      </c>
      <c r="D993" s="818">
        <v>41806</v>
      </c>
      <c r="E993" s="819">
        <v>379738</v>
      </c>
      <c r="F993" s="815" t="s">
        <v>1642</v>
      </c>
      <c r="G993" s="815" t="s">
        <v>506</v>
      </c>
      <c r="H993" s="817" t="s">
        <v>500</v>
      </c>
      <c r="I993" s="817"/>
      <c r="J993" s="817" t="s">
        <v>1689</v>
      </c>
      <c r="K993" s="816" t="s">
        <v>502</v>
      </c>
    </row>
    <row r="994" spans="1:11">
      <c r="A994" s="815" t="s">
        <v>1179</v>
      </c>
      <c r="B994" s="815" t="s">
        <v>641</v>
      </c>
      <c r="C994" s="816">
        <v>120737279</v>
      </c>
      <c r="D994" s="818">
        <v>41806</v>
      </c>
      <c r="E994" s="819">
        <v>379738</v>
      </c>
      <c r="F994" s="815" t="s">
        <v>1642</v>
      </c>
      <c r="G994" s="815" t="s">
        <v>506</v>
      </c>
      <c r="H994" s="817" t="s">
        <v>500</v>
      </c>
      <c r="I994" s="817"/>
      <c r="J994" s="817" t="s">
        <v>1690</v>
      </c>
      <c r="K994" s="816" t="s">
        <v>502</v>
      </c>
    </row>
    <row r="995" spans="1:11">
      <c r="A995" s="815" t="s">
        <v>1179</v>
      </c>
      <c r="B995" s="815" t="s">
        <v>657</v>
      </c>
      <c r="C995" s="816">
        <v>120737280</v>
      </c>
      <c r="D995" s="818">
        <v>41806</v>
      </c>
      <c r="E995" s="819">
        <v>379738</v>
      </c>
      <c r="F995" s="815" t="s">
        <v>1642</v>
      </c>
      <c r="G995" s="815" t="s">
        <v>506</v>
      </c>
      <c r="H995" s="817" t="s">
        <v>529</v>
      </c>
      <c r="I995" s="817"/>
      <c r="J995" s="817" t="s">
        <v>1691</v>
      </c>
      <c r="K995" s="816" t="s">
        <v>502</v>
      </c>
    </row>
    <row r="996" spans="1:11">
      <c r="A996" s="815" t="s">
        <v>1179</v>
      </c>
      <c r="B996" s="815" t="s">
        <v>657</v>
      </c>
      <c r="C996" s="816">
        <v>120737281</v>
      </c>
      <c r="D996" s="818">
        <v>41806</v>
      </c>
      <c r="E996" s="819">
        <v>379738</v>
      </c>
      <c r="F996" s="815" t="s">
        <v>1642</v>
      </c>
      <c r="G996" s="815" t="s">
        <v>506</v>
      </c>
      <c r="H996" s="817" t="s">
        <v>500</v>
      </c>
      <c r="I996" s="817"/>
      <c r="J996" s="817" t="s">
        <v>1692</v>
      </c>
      <c r="K996" s="816" t="s">
        <v>502</v>
      </c>
    </row>
    <row r="997" spans="1:11">
      <c r="A997" s="815" t="s">
        <v>1179</v>
      </c>
      <c r="B997" s="815" t="s">
        <v>803</v>
      </c>
      <c r="C997" s="816">
        <v>120737282</v>
      </c>
      <c r="D997" s="818">
        <v>41806</v>
      </c>
      <c r="E997" s="819">
        <v>385862</v>
      </c>
      <c r="F997" s="815" t="s">
        <v>1642</v>
      </c>
      <c r="G997" s="815" t="s">
        <v>506</v>
      </c>
      <c r="H997" s="817" t="s">
        <v>500</v>
      </c>
      <c r="I997" s="817"/>
      <c r="J997" s="817" t="s">
        <v>1693</v>
      </c>
      <c r="K997" s="816" t="s">
        <v>502</v>
      </c>
    </row>
    <row r="998" spans="1:11">
      <c r="A998" s="815" t="s">
        <v>1179</v>
      </c>
      <c r="B998" s="815" t="s">
        <v>803</v>
      </c>
      <c r="C998" s="816">
        <v>120737283</v>
      </c>
      <c r="D998" s="818">
        <v>41806</v>
      </c>
      <c r="E998" s="819">
        <v>385862</v>
      </c>
      <c r="F998" s="815" t="s">
        <v>1642</v>
      </c>
      <c r="G998" s="815" t="s">
        <v>506</v>
      </c>
      <c r="H998" s="817" t="s">
        <v>500</v>
      </c>
      <c r="I998" s="817"/>
      <c r="J998" s="817" t="s">
        <v>1694</v>
      </c>
      <c r="K998" s="816" t="s">
        <v>502</v>
      </c>
    </row>
    <row r="999" spans="1:11">
      <c r="A999" s="815" t="s">
        <v>1179</v>
      </c>
      <c r="B999" s="815" t="s">
        <v>657</v>
      </c>
      <c r="C999" s="816">
        <v>120737284</v>
      </c>
      <c r="D999" s="818">
        <v>41806</v>
      </c>
      <c r="E999" s="819">
        <v>385862</v>
      </c>
      <c r="F999" s="815" t="s">
        <v>1642</v>
      </c>
      <c r="G999" s="815" t="s">
        <v>506</v>
      </c>
      <c r="H999" s="817" t="s">
        <v>529</v>
      </c>
      <c r="I999" s="817"/>
      <c r="J999" s="817" t="s">
        <v>1695</v>
      </c>
      <c r="K999" s="816" t="s">
        <v>502</v>
      </c>
    </row>
    <row r="1000" spans="1:11">
      <c r="A1000" s="815" t="s">
        <v>1179</v>
      </c>
      <c r="B1000" s="815" t="s">
        <v>822</v>
      </c>
      <c r="C1000" s="816">
        <v>120737285</v>
      </c>
      <c r="D1000" s="818">
        <v>41806</v>
      </c>
      <c r="E1000" s="819">
        <v>516780</v>
      </c>
      <c r="F1000" s="815" t="s">
        <v>1642</v>
      </c>
      <c r="G1000" s="815" t="s">
        <v>506</v>
      </c>
      <c r="H1000" s="817" t="s">
        <v>1696</v>
      </c>
      <c r="I1000" s="817"/>
      <c r="J1000" s="817" t="s">
        <v>1697</v>
      </c>
      <c r="K1000" s="816" t="s">
        <v>502</v>
      </c>
    </row>
    <row r="1001" spans="1:11">
      <c r="A1001" s="815" t="s">
        <v>1179</v>
      </c>
      <c r="B1001" s="815" t="s">
        <v>827</v>
      </c>
      <c r="C1001" s="816">
        <v>120737286</v>
      </c>
      <c r="D1001" s="818">
        <v>41806</v>
      </c>
      <c r="E1001" s="819">
        <v>516780</v>
      </c>
      <c r="F1001" s="815" t="s">
        <v>1642</v>
      </c>
      <c r="G1001" s="815" t="s">
        <v>506</v>
      </c>
      <c r="H1001" s="817" t="s">
        <v>500</v>
      </c>
      <c r="I1001" s="817"/>
      <c r="J1001" s="817" t="s">
        <v>1698</v>
      </c>
      <c r="K1001" s="816" t="s">
        <v>502</v>
      </c>
    </row>
    <row r="1002" spans="1:11">
      <c r="A1002" s="815" t="s">
        <v>1179</v>
      </c>
      <c r="B1002" s="815" t="s">
        <v>822</v>
      </c>
      <c r="C1002" s="816">
        <v>120737287</v>
      </c>
      <c r="D1002" s="818">
        <v>41806</v>
      </c>
      <c r="E1002" s="819">
        <v>516780</v>
      </c>
      <c r="F1002" s="815" t="s">
        <v>1642</v>
      </c>
      <c r="G1002" s="815" t="s">
        <v>506</v>
      </c>
      <c r="H1002" s="817" t="s">
        <v>1696</v>
      </c>
      <c r="I1002" s="817"/>
      <c r="J1002" s="817" t="s">
        <v>1699</v>
      </c>
      <c r="K1002" s="816" t="s">
        <v>502</v>
      </c>
    </row>
    <row r="1003" spans="1:11">
      <c r="A1003" s="815" t="s">
        <v>1179</v>
      </c>
      <c r="B1003" s="815" t="s">
        <v>1074</v>
      </c>
      <c r="C1003" s="816">
        <v>120737288</v>
      </c>
      <c r="D1003" s="818">
        <v>41806</v>
      </c>
      <c r="E1003" s="819">
        <v>516780</v>
      </c>
      <c r="F1003" s="815" t="s">
        <v>1642</v>
      </c>
      <c r="G1003" s="815" t="s">
        <v>506</v>
      </c>
      <c r="H1003" s="817" t="s">
        <v>500</v>
      </c>
      <c r="I1003" s="817"/>
      <c r="J1003" s="817" t="s">
        <v>1700</v>
      </c>
      <c r="K1003" s="816" t="s">
        <v>502</v>
      </c>
    </row>
    <row r="1004" spans="1:11">
      <c r="A1004" s="815" t="s">
        <v>1179</v>
      </c>
      <c r="B1004" s="815" t="s">
        <v>709</v>
      </c>
      <c r="C1004" s="816">
        <v>120737289</v>
      </c>
      <c r="D1004" s="818">
        <v>41806</v>
      </c>
      <c r="E1004" s="819">
        <v>516780</v>
      </c>
      <c r="F1004" s="815" t="s">
        <v>1642</v>
      </c>
      <c r="G1004" s="815" t="s">
        <v>506</v>
      </c>
      <c r="H1004" s="817" t="s">
        <v>500</v>
      </c>
      <c r="I1004" s="817"/>
      <c r="J1004" s="817" t="s">
        <v>1701</v>
      </c>
      <c r="K1004" s="816" t="s">
        <v>502</v>
      </c>
    </row>
    <row r="1005" spans="1:11">
      <c r="A1005" s="815" t="s">
        <v>1179</v>
      </c>
      <c r="B1005" s="815" t="s">
        <v>657</v>
      </c>
      <c r="C1005" s="816">
        <v>120737290</v>
      </c>
      <c r="D1005" s="818">
        <v>41806</v>
      </c>
      <c r="E1005" s="819">
        <v>516780</v>
      </c>
      <c r="F1005" s="815" t="s">
        <v>1642</v>
      </c>
      <c r="G1005" s="815" t="s">
        <v>506</v>
      </c>
      <c r="H1005" s="817" t="s">
        <v>500</v>
      </c>
      <c r="I1005" s="817"/>
      <c r="J1005" s="817" t="s">
        <v>1702</v>
      </c>
      <c r="K1005" s="816" t="s">
        <v>502</v>
      </c>
    </row>
    <row r="1006" spans="1:11">
      <c r="A1006" s="815" t="s">
        <v>1179</v>
      </c>
      <c r="B1006" s="815" t="s">
        <v>665</v>
      </c>
      <c r="C1006" s="816">
        <v>120737291</v>
      </c>
      <c r="D1006" s="818">
        <v>41806</v>
      </c>
      <c r="E1006" s="819">
        <v>356968</v>
      </c>
      <c r="F1006" s="815" t="s">
        <v>1642</v>
      </c>
      <c r="G1006" s="815" t="s">
        <v>506</v>
      </c>
      <c r="H1006" s="817" t="s">
        <v>500</v>
      </c>
      <c r="I1006" s="817"/>
      <c r="J1006" s="817" t="s">
        <v>1703</v>
      </c>
      <c r="K1006" s="816" t="s">
        <v>502</v>
      </c>
    </row>
    <row r="1007" spans="1:11">
      <c r="A1007" s="815" t="s">
        <v>1179</v>
      </c>
      <c r="B1007" s="815" t="s">
        <v>665</v>
      </c>
      <c r="C1007" s="816">
        <v>120737292</v>
      </c>
      <c r="D1007" s="818">
        <v>41806</v>
      </c>
      <c r="E1007" s="819">
        <v>357107</v>
      </c>
      <c r="F1007" s="815" t="s">
        <v>1642</v>
      </c>
      <c r="G1007" s="815" t="s">
        <v>506</v>
      </c>
      <c r="H1007" s="817" t="s">
        <v>500</v>
      </c>
      <c r="I1007" s="817"/>
      <c r="J1007" s="817" t="s">
        <v>1704</v>
      </c>
      <c r="K1007" s="816" t="s">
        <v>502</v>
      </c>
    </row>
    <row r="1008" spans="1:11">
      <c r="A1008" s="815" t="s">
        <v>1179</v>
      </c>
      <c r="B1008" s="815" t="s">
        <v>601</v>
      </c>
      <c r="C1008" s="816">
        <v>120737293</v>
      </c>
      <c r="D1008" s="818">
        <v>41806</v>
      </c>
      <c r="E1008" s="819">
        <v>399988</v>
      </c>
      <c r="F1008" s="815" t="s">
        <v>1642</v>
      </c>
      <c r="G1008" s="815" t="s">
        <v>506</v>
      </c>
      <c r="H1008" s="817" t="s">
        <v>500</v>
      </c>
      <c r="I1008" s="817"/>
      <c r="J1008" s="817" t="s">
        <v>1705</v>
      </c>
      <c r="K1008" s="816" t="s">
        <v>502</v>
      </c>
    </row>
    <row r="1009" spans="1:11">
      <c r="A1009" s="815" t="s">
        <v>1179</v>
      </c>
      <c r="B1009" s="815" t="s">
        <v>601</v>
      </c>
      <c r="C1009" s="816">
        <v>120737294</v>
      </c>
      <c r="D1009" s="818">
        <v>41806</v>
      </c>
      <c r="E1009" s="819">
        <v>399988</v>
      </c>
      <c r="F1009" s="815" t="s">
        <v>1642</v>
      </c>
      <c r="G1009" s="815" t="s">
        <v>506</v>
      </c>
      <c r="H1009" s="817" t="s">
        <v>500</v>
      </c>
      <c r="I1009" s="817"/>
      <c r="J1009" s="817" t="s">
        <v>1706</v>
      </c>
      <c r="K1009" s="816" t="s">
        <v>502</v>
      </c>
    </row>
    <row r="1010" spans="1:11">
      <c r="A1010" s="815" t="s">
        <v>1179</v>
      </c>
      <c r="B1010" s="815" t="s">
        <v>665</v>
      </c>
      <c r="C1010" s="816">
        <v>120737295</v>
      </c>
      <c r="D1010" s="818">
        <v>41806</v>
      </c>
      <c r="E1010" s="819">
        <v>399988</v>
      </c>
      <c r="F1010" s="815" t="s">
        <v>1642</v>
      </c>
      <c r="G1010" s="815" t="s">
        <v>506</v>
      </c>
      <c r="H1010" s="817" t="s">
        <v>500</v>
      </c>
      <c r="I1010" s="817"/>
      <c r="J1010" s="817" t="s">
        <v>1707</v>
      </c>
      <c r="K1010" s="816" t="s">
        <v>502</v>
      </c>
    </row>
    <row r="1011" spans="1:11">
      <c r="A1011" s="815" t="s">
        <v>1179</v>
      </c>
      <c r="B1011" s="815" t="s">
        <v>665</v>
      </c>
      <c r="C1011" s="816">
        <v>120737296</v>
      </c>
      <c r="D1011" s="818">
        <v>41806</v>
      </c>
      <c r="E1011" s="819">
        <v>399988</v>
      </c>
      <c r="F1011" s="815" t="s">
        <v>1642</v>
      </c>
      <c r="G1011" s="815" t="s">
        <v>506</v>
      </c>
      <c r="H1011" s="817" t="s">
        <v>500</v>
      </c>
      <c r="I1011" s="817"/>
      <c r="J1011" s="817" t="s">
        <v>1708</v>
      </c>
      <c r="K1011" s="816" t="s">
        <v>502</v>
      </c>
    </row>
    <row r="1012" spans="1:11">
      <c r="A1012" s="815" t="s">
        <v>1179</v>
      </c>
      <c r="B1012" s="815" t="s">
        <v>813</v>
      </c>
      <c r="C1012" s="816">
        <v>1207369</v>
      </c>
      <c r="D1012" s="818">
        <v>39904</v>
      </c>
      <c r="E1012" s="819">
        <v>34800</v>
      </c>
      <c r="F1012" s="815" t="s">
        <v>1709</v>
      </c>
      <c r="G1012" s="815" t="s">
        <v>506</v>
      </c>
      <c r="H1012" s="817" t="s">
        <v>500</v>
      </c>
      <c r="I1012" s="817"/>
      <c r="J1012" s="817" t="s">
        <v>1710</v>
      </c>
      <c r="K1012" s="816" t="s">
        <v>502</v>
      </c>
    </row>
    <row r="1013" spans="1:11">
      <c r="A1013" s="815" t="s">
        <v>1179</v>
      </c>
      <c r="B1013" s="815" t="s">
        <v>667</v>
      </c>
      <c r="C1013" s="816">
        <v>1207370</v>
      </c>
      <c r="D1013" s="818">
        <v>39904</v>
      </c>
      <c r="E1013" s="819">
        <v>34800</v>
      </c>
      <c r="F1013" s="815" t="s">
        <v>1709</v>
      </c>
      <c r="G1013" s="815" t="s">
        <v>506</v>
      </c>
      <c r="H1013" s="817" t="s">
        <v>500</v>
      </c>
      <c r="I1013" s="817"/>
      <c r="J1013" s="817" t="s">
        <v>1711</v>
      </c>
      <c r="K1013" s="816" t="s">
        <v>502</v>
      </c>
    </row>
    <row r="1014" spans="1:11">
      <c r="A1014" s="815" t="s">
        <v>1179</v>
      </c>
      <c r="B1014" s="815" t="s">
        <v>1065</v>
      </c>
      <c r="C1014" s="816">
        <v>1207372</v>
      </c>
      <c r="D1014" s="818">
        <v>39904</v>
      </c>
      <c r="E1014" s="819">
        <v>34800</v>
      </c>
      <c r="F1014" s="815" t="s">
        <v>1709</v>
      </c>
      <c r="G1014" s="815" t="s">
        <v>506</v>
      </c>
      <c r="H1014" s="817" t="s">
        <v>500</v>
      </c>
      <c r="I1014" s="817"/>
      <c r="J1014" s="817" t="s">
        <v>1712</v>
      </c>
      <c r="K1014" s="816" t="s">
        <v>502</v>
      </c>
    </row>
    <row r="1015" spans="1:11">
      <c r="A1015" s="815" t="s">
        <v>1179</v>
      </c>
      <c r="B1015" s="815" t="s">
        <v>695</v>
      </c>
      <c r="C1015" s="816">
        <v>1207373</v>
      </c>
      <c r="D1015" s="818">
        <v>39904</v>
      </c>
      <c r="E1015" s="819">
        <v>34800</v>
      </c>
      <c r="F1015" s="815" t="s">
        <v>1709</v>
      </c>
      <c r="G1015" s="815" t="s">
        <v>506</v>
      </c>
      <c r="H1015" s="817" t="s">
        <v>500</v>
      </c>
      <c r="I1015" s="817"/>
      <c r="J1015" s="817" t="s">
        <v>1713</v>
      </c>
      <c r="K1015" s="816" t="s">
        <v>502</v>
      </c>
    </row>
    <row r="1016" spans="1:11">
      <c r="A1016" s="815" t="s">
        <v>1179</v>
      </c>
      <c r="B1016" s="815" t="s">
        <v>697</v>
      </c>
      <c r="C1016" s="816">
        <v>1207374</v>
      </c>
      <c r="D1016" s="818">
        <v>39904</v>
      </c>
      <c r="E1016" s="819">
        <v>34800</v>
      </c>
      <c r="F1016" s="815" t="s">
        <v>1709</v>
      </c>
      <c r="G1016" s="815" t="s">
        <v>506</v>
      </c>
      <c r="H1016" s="817" t="s">
        <v>500</v>
      </c>
      <c r="I1016" s="817"/>
      <c r="J1016" s="817" t="s">
        <v>1714</v>
      </c>
      <c r="K1016" s="816" t="s">
        <v>502</v>
      </c>
    </row>
    <row r="1017" spans="1:11">
      <c r="A1017" s="815" t="s">
        <v>1179</v>
      </c>
      <c r="B1017" s="815" t="s">
        <v>693</v>
      </c>
      <c r="C1017" s="816">
        <v>1207375</v>
      </c>
      <c r="D1017" s="818">
        <v>39904</v>
      </c>
      <c r="E1017" s="819">
        <v>34800</v>
      </c>
      <c r="F1017" s="815" t="s">
        <v>1709</v>
      </c>
      <c r="G1017" s="815" t="s">
        <v>506</v>
      </c>
      <c r="H1017" s="817" t="s">
        <v>500</v>
      </c>
      <c r="I1017" s="817"/>
      <c r="J1017" s="817" t="s">
        <v>1715</v>
      </c>
      <c r="K1017" s="816" t="s">
        <v>502</v>
      </c>
    </row>
    <row r="1018" spans="1:11">
      <c r="A1018" s="815" t="s">
        <v>1179</v>
      </c>
      <c r="B1018" s="815" t="s">
        <v>676</v>
      </c>
      <c r="C1018" s="816">
        <v>1207376</v>
      </c>
      <c r="D1018" s="818">
        <v>39904</v>
      </c>
      <c r="E1018" s="819">
        <v>34800</v>
      </c>
      <c r="F1018" s="815" t="s">
        <v>1709</v>
      </c>
      <c r="G1018" s="815" t="s">
        <v>506</v>
      </c>
      <c r="H1018" s="817" t="s">
        <v>500</v>
      </c>
      <c r="I1018" s="817"/>
      <c r="J1018" s="817" t="s">
        <v>1716</v>
      </c>
      <c r="K1018" s="816" t="s">
        <v>502</v>
      </c>
    </row>
    <row r="1019" spans="1:11">
      <c r="A1019" s="815" t="s">
        <v>1179</v>
      </c>
      <c r="B1019" s="815" t="s">
        <v>641</v>
      </c>
      <c r="C1019" s="816">
        <v>21876333</v>
      </c>
      <c r="D1019" s="818">
        <v>40787</v>
      </c>
      <c r="E1019" s="819">
        <v>341651</v>
      </c>
      <c r="F1019" s="815" t="s">
        <v>1717</v>
      </c>
      <c r="G1019" s="815" t="s">
        <v>506</v>
      </c>
      <c r="H1019" s="817" t="s">
        <v>500</v>
      </c>
      <c r="I1019" s="817"/>
      <c r="J1019" s="817" t="s">
        <v>1718</v>
      </c>
      <c r="K1019" s="816" t="s">
        <v>502</v>
      </c>
    </row>
    <row r="1020" spans="1:11">
      <c r="A1020" s="815" t="s">
        <v>1179</v>
      </c>
      <c r="B1020" s="815" t="s">
        <v>1269</v>
      </c>
      <c r="C1020" s="816">
        <v>120737857</v>
      </c>
      <c r="D1020" s="818">
        <v>43082</v>
      </c>
      <c r="E1020" s="819">
        <v>595864</v>
      </c>
      <c r="F1020" s="815" t="s">
        <v>1717</v>
      </c>
      <c r="G1020" s="815" t="s">
        <v>506</v>
      </c>
      <c r="H1020" s="817" t="s">
        <v>500</v>
      </c>
      <c r="I1020" s="817"/>
      <c r="J1020" s="817" t="s">
        <v>1719</v>
      </c>
      <c r="K1020" s="816" t="s">
        <v>502</v>
      </c>
    </row>
    <row r="1021" spans="1:11">
      <c r="A1021" s="815" t="s">
        <v>1179</v>
      </c>
      <c r="B1021" s="815" t="s">
        <v>1269</v>
      </c>
      <c r="C1021" s="816">
        <v>120737858</v>
      </c>
      <c r="D1021" s="818">
        <v>43082</v>
      </c>
      <c r="E1021" s="819">
        <v>537131</v>
      </c>
      <c r="F1021" s="815" t="s">
        <v>1717</v>
      </c>
      <c r="G1021" s="815" t="s">
        <v>506</v>
      </c>
      <c r="H1021" s="817" t="s">
        <v>500</v>
      </c>
      <c r="I1021" s="817"/>
      <c r="J1021" s="817" t="s">
        <v>1720</v>
      </c>
      <c r="K1021" s="816" t="s">
        <v>502</v>
      </c>
    </row>
    <row r="1022" spans="1:11">
      <c r="A1022" s="815" t="s">
        <v>1179</v>
      </c>
      <c r="B1022" s="815" t="s">
        <v>1269</v>
      </c>
      <c r="C1022" s="816">
        <v>120737859</v>
      </c>
      <c r="D1022" s="818">
        <v>43082</v>
      </c>
      <c r="E1022" s="819">
        <v>537131</v>
      </c>
      <c r="F1022" s="815" t="s">
        <v>1717</v>
      </c>
      <c r="G1022" s="815" t="s">
        <v>506</v>
      </c>
      <c r="H1022" s="817" t="s">
        <v>500</v>
      </c>
      <c r="I1022" s="817"/>
      <c r="J1022" s="817" t="s">
        <v>1721</v>
      </c>
      <c r="K1022" s="816" t="s">
        <v>502</v>
      </c>
    </row>
    <row r="1023" spans="1:11">
      <c r="A1023" s="815" t="s">
        <v>1179</v>
      </c>
      <c r="B1023" s="815" t="s">
        <v>723</v>
      </c>
      <c r="C1023" s="816">
        <v>6412</v>
      </c>
      <c r="D1023" s="818">
        <v>37977</v>
      </c>
      <c r="E1023" s="819">
        <v>6612000</v>
      </c>
      <c r="F1023" s="815" t="s">
        <v>1722</v>
      </c>
      <c r="G1023" s="815" t="s">
        <v>506</v>
      </c>
      <c r="H1023" s="817" t="s">
        <v>500</v>
      </c>
      <c r="I1023" s="817"/>
      <c r="J1023" s="817" t="s">
        <v>1723</v>
      </c>
      <c r="K1023" s="816" t="s">
        <v>502</v>
      </c>
    </row>
    <row r="1024" spans="1:11">
      <c r="A1024" s="815" t="s">
        <v>1179</v>
      </c>
      <c r="B1024" s="815" t="s">
        <v>1009</v>
      </c>
      <c r="C1024" s="816">
        <v>10845</v>
      </c>
      <c r="D1024" s="818">
        <v>37314</v>
      </c>
      <c r="E1024" s="819">
        <v>127600</v>
      </c>
      <c r="F1024" s="815" t="s">
        <v>1722</v>
      </c>
      <c r="G1024" s="815" t="s">
        <v>506</v>
      </c>
      <c r="H1024" s="817" t="s">
        <v>500</v>
      </c>
      <c r="I1024" s="817"/>
      <c r="J1024" s="817" t="s">
        <v>1724</v>
      </c>
      <c r="K1024" s="816" t="s">
        <v>502</v>
      </c>
    </row>
    <row r="1025" spans="1:11">
      <c r="A1025" s="815" t="s">
        <v>1179</v>
      </c>
      <c r="B1025" s="815" t="s">
        <v>1009</v>
      </c>
      <c r="C1025" s="816">
        <v>10846</v>
      </c>
      <c r="D1025" s="818">
        <v>37314</v>
      </c>
      <c r="E1025" s="819">
        <v>127600</v>
      </c>
      <c r="F1025" s="815" t="s">
        <v>1722</v>
      </c>
      <c r="G1025" s="815" t="s">
        <v>506</v>
      </c>
      <c r="H1025" s="817" t="s">
        <v>500</v>
      </c>
      <c r="I1025" s="817"/>
      <c r="J1025" s="817" t="s">
        <v>1725</v>
      </c>
      <c r="K1025" s="816" t="s">
        <v>502</v>
      </c>
    </row>
    <row r="1026" spans="1:11">
      <c r="A1026" s="815" t="s">
        <v>1179</v>
      </c>
      <c r="B1026" s="815" t="s">
        <v>1071</v>
      </c>
      <c r="C1026" s="816">
        <v>1204768</v>
      </c>
      <c r="D1026" s="818">
        <v>36592</v>
      </c>
      <c r="E1026" s="819">
        <v>39413</v>
      </c>
      <c r="F1026" s="815" t="s">
        <v>1722</v>
      </c>
      <c r="G1026" s="815" t="s">
        <v>506</v>
      </c>
      <c r="H1026" s="817" t="s">
        <v>500</v>
      </c>
      <c r="I1026" s="817"/>
      <c r="J1026" s="817" t="s">
        <v>1726</v>
      </c>
      <c r="K1026" s="816" t="s">
        <v>502</v>
      </c>
    </row>
    <row r="1027" spans="1:11">
      <c r="A1027" s="815" t="s">
        <v>1179</v>
      </c>
      <c r="B1027" s="815" t="s">
        <v>657</v>
      </c>
      <c r="C1027" s="816">
        <v>1205877</v>
      </c>
      <c r="D1027" s="818">
        <v>37026</v>
      </c>
      <c r="E1027" s="819">
        <v>27839</v>
      </c>
      <c r="F1027" s="815" t="s">
        <v>1722</v>
      </c>
      <c r="G1027" s="815" t="s">
        <v>506</v>
      </c>
      <c r="H1027" s="817" t="s">
        <v>500</v>
      </c>
      <c r="I1027" s="817"/>
      <c r="J1027" s="817" t="s">
        <v>1727</v>
      </c>
      <c r="K1027" s="816" t="s">
        <v>502</v>
      </c>
    </row>
    <row r="1028" spans="1:11">
      <c r="A1028" s="815" t="s">
        <v>1179</v>
      </c>
      <c r="B1028" s="815" t="s">
        <v>1036</v>
      </c>
      <c r="C1028" s="816">
        <v>1205880</v>
      </c>
      <c r="D1028" s="818">
        <v>37026</v>
      </c>
      <c r="E1028" s="819">
        <v>27839</v>
      </c>
      <c r="F1028" s="815" t="s">
        <v>1722</v>
      </c>
      <c r="G1028" s="815" t="s">
        <v>506</v>
      </c>
      <c r="H1028" s="817" t="s">
        <v>500</v>
      </c>
      <c r="I1028" s="817"/>
      <c r="J1028" s="817" t="s">
        <v>1728</v>
      </c>
      <c r="K1028" s="816" t="s">
        <v>502</v>
      </c>
    </row>
    <row r="1029" spans="1:11">
      <c r="A1029" s="815" t="s">
        <v>1179</v>
      </c>
      <c r="B1029" s="815" t="s">
        <v>657</v>
      </c>
      <c r="C1029" s="816">
        <v>1205881</v>
      </c>
      <c r="D1029" s="818">
        <v>37026</v>
      </c>
      <c r="E1029" s="819">
        <v>27839</v>
      </c>
      <c r="F1029" s="815" t="s">
        <v>1722</v>
      </c>
      <c r="G1029" s="815" t="s">
        <v>506</v>
      </c>
      <c r="H1029" s="817" t="s">
        <v>500</v>
      </c>
      <c r="I1029" s="817"/>
      <c r="J1029" s="817" t="s">
        <v>1729</v>
      </c>
      <c r="K1029" s="816" t="s">
        <v>502</v>
      </c>
    </row>
    <row r="1030" spans="1:11">
      <c r="A1030" s="815" t="s">
        <v>1179</v>
      </c>
      <c r="B1030" s="815" t="s">
        <v>707</v>
      </c>
      <c r="C1030" s="816">
        <v>1205885</v>
      </c>
      <c r="D1030" s="818">
        <v>37026</v>
      </c>
      <c r="E1030" s="819">
        <v>26202</v>
      </c>
      <c r="F1030" s="815" t="s">
        <v>1722</v>
      </c>
      <c r="G1030" s="815" t="s">
        <v>506</v>
      </c>
      <c r="H1030" s="817" t="s">
        <v>500</v>
      </c>
      <c r="I1030" s="817"/>
      <c r="J1030" s="817" t="s">
        <v>1730</v>
      </c>
      <c r="K1030" s="816" t="s">
        <v>502</v>
      </c>
    </row>
    <row r="1031" spans="1:11">
      <c r="A1031" s="815" t="s">
        <v>1179</v>
      </c>
      <c r="B1031" s="815" t="s">
        <v>707</v>
      </c>
      <c r="C1031" s="816">
        <v>1205889</v>
      </c>
      <c r="D1031" s="818">
        <v>37026</v>
      </c>
      <c r="E1031" s="819">
        <v>26202</v>
      </c>
      <c r="F1031" s="815" t="s">
        <v>1722</v>
      </c>
      <c r="G1031" s="815" t="s">
        <v>506</v>
      </c>
      <c r="H1031" s="817" t="s">
        <v>500</v>
      </c>
      <c r="I1031" s="817"/>
      <c r="J1031" s="817" t="s">
        <v>1731</v>
      </c>
      <c r="K1031" s="816" t="s">
        <v>502</v>
      </c>
    </row>
    <row r="1032" spans="1:11">
      <c r="A1032" s="815" t="s">
        <v>1179</v>
      </c>
      <c r="B1032" s="815" t="s">
        <v>707</v>
      </c>
      <c r="C1032" s="816">
        <v>1205893</v>
      </c>
      <c r="D1032" s="818">
        <v>37026</v>
      </c>
      <c r="E1032" s="819">
        <v>26202</v>
      </c>
      <c r="F1032" s="815" t="s">
        <v>1722</v>
      </c>
      <c r="G1032" s="815" t="s">
        <v>506</v>
      </c>
      <c r="H1032" s="817" t="s">
        <v>500</v>
      </c>
      <c r="I1032" s="817"/>
      <c r="J1032" s="817" t="s">
        <v>1732</v>
      </c>
      <c r="K1032" s="816" t="s">
        <v>502</v>
      </c>
    </row>
    <row r="1033" spans="1:11">
      <c r="A1033" s="815" t="s">
        <v>1179</v>
      </c>
      <c r="B1033" s="815" t="s">
        <v>707</v>
      </c>
      <c r="C1033" s="816">
        <v>1205894</v>
      </c>
      <c r="D1033" s="818">
        <v>37026</v>
      </c>
      <c r="E1033" s="819">
        <v>26202</v>
      </c>
      <c r="F1033" s="815" t="s">
        <v>1722</v>
      </c>
      <c r="G1033" s="815" t="s">
        <v>506</v>
      </c>
      <c r="H1033" s="817" t="s">
        <v>500</v>
      </c>
      <c r="I1033" s="817"/>
      <c r="J1033" s="817" t="s">
        <v>1733</v>
      </c>
      <c r="K1033" s="816" t="s">
        <v>502</v>
      </c>
    </row>
    <row r="1034" spans="1:11">
      <c r="A1034" s="815" t="s">
        <v>1179</v>
      </c>
      <c r="B1034" s="815" t="s">
        <v>816</v>
      </c>
      <c r="C1034" s="816">
        <v>1206819</v>
      </c>
      <c r="D1034" s="818">
        <v>39904</v>
      </c>
      <c r="E1034" s="819">
        <v>138040</v>
      </c>
      <c r="F1034" s="815" t="s">
        <v>1722</v>
      </c>
      <c r="G1034" s="815" t="s">
        <v>506</v>
      </c>
      <c r="H1034" s="817" t="s">
        <v>500</v>
      </c>
      <c r="I1034" s="817"/>
      <c r="J1034" s="817" t="s">
        <v>1734</v>
      </c>
      <c r="K1034" s="816" t="s">
        <v>502</v>
      </c>
    </row>
    <row r="1035" spans="1:11">
      <c r="A1035" s="815" t="s">
        <v>1179</v>
      </c>
      <c r="B1035" s="815" t="s">
        <v>771</v>
      </c>
      <c r="C1035" s="816">
        <v>1207860</v>
      </c>
      <c r="D1035" s="818">
        <v>39099</v>
      </c>
      <c r="E1035" s="819">
        <v>52200</v>
      </c>
      <c r="F1035" s="815" t="s">
        <v>1722</v>
      </c>
      <c r="G1035" s="815" t="s">
        <v>506</v>
      </c>
      <c r="H1035" s="817" t="s">
        <v>500</v>
      </c>
      <c r="I1035" s="817"/>
      <c r="J1035" s="817" t="s">
        <v>1735</v>
      </c>
      <c r="K1035" s="816" t="s">
        <v>502</v>
      </c>
    </row>
    <row r="1036" spans="1:11">
      <c r="A1036" s="815" t="s">
        <v>1179</v>
      </c>
      <c r="B1036" s="815" t="s">
        <v>787</v>
      </c>
      <c r="C1036" s="816">
        <v>1208282</v>
      </c>
      <c r="D1036" s="818">
        <v>38847</v>
      </c>
      <c r="E1036" s="819">
        <v>73559</v>
      </c>
      <c r="F1036" s="815" t="s">
        <v>1722</v>
      </c>
      <c r="G1036" s="815" t="s">
        <v>506</v>
      </c>
      <c r="H1036" s="817" t="s">
        <v>500</v>
      </c>
      <c r="I1036" s="817"/>
      <c r="J1036" s="817" t="s">
        <v>1736</v>
      </c>
      <c r="K1036" s="816" t="s">
        <v>502</v>
      </c>
    </row>
    <row r="1037" spans="1:11">
      <c r="A1037" s="815" t="s">
        <v>1179</v>
      </c>
      <c r="B1037" s="815" t="s">
        <v>787</v>
      </c>
      <c r="C1037" s="816">
        <v>1208284</v>
      </c>
      <c r="D1037" s="818">
        <v>38847</v>
      </c>
      <c r="E1037" s="819">
        <v>73559</v>
      </c>
      <c r="F1037" s="815" t="s">
        <v>1722</v>
      </c>
      <c r="G1037" s="815" t="s">
        <v>506</v>
      </c>
      <c r="H1037" s="817" t="s">
        <v>500</v>
      </c>
      <c r="I1037" s="817"/>
      <c r="J1037" s="817" t="s">
        <v>1737</v>
      </c>
      <c r="K1037" s="816" t="s">
        <v>502</v>
      </c>
    </row>
    <row r="1038" spans="1:11">
      <c r="A1038" s="815" t="s">
        <v>1179</v>
      </c>
      <c r="B1038" s="815" t="s">
        <v>771</v>
      </c>
      <c r="C1038" s="816">
        <v>1208866</v>
      </c>
      <c r="D1038" s="818">
        <v>39099</v>
      </c>
      <c r="E1038" s="819">
        <v>52200</v>
      </c>
      <c r="F1038" s="815" t="s">
        <v>1722</v>
      </c>
      <c r="G1038" s="815" t="s">
        <v>506</v>
      </c>
      <c r="H1038" s="817" t="s">
        <v>500</v>
      </c>
      <c r="I1038" s="817"/>
      <c r="J1038" s="817" t="s">
        <v>1738</v>
      </c>
      <c r="K1038" s="816" t="s">
        <v>502</v>
      </c>
    </row>
    <row r="1039" spans="1:11">
      <c r="A1039" s="815" t="s">
        <v>1179</v>
      </c>
      <c r="B1039" s="815" t="s">
        <v>771</v>
      </c>
      <c r="C1039" s="816">
        <v>1208867</v>
      </c>
      <c r="D1039" s="818">
        <v>39099</v>
      </c>
      <c r="E1039" s="819">
        <v>52200</v>
      </c>
      <c r="F1039" s="815" t="s">
        <v>1722</v>
      </c>
      <c r="G1039" s="815" t="s">
        <v>506</v>
      </c>
      <c r="H1039" s="817" t="s">
        <v>500</v>
      </c>
      <c r="I1039" s="817"/>
      <c r="J1039" s="817" t="s">
        <v>1739</v>
      </c>
      <c r="K1039" s="816" t="s">
        <v>502</v>
      </c>
    </row>
    <row r="1040" spans="1:11">
      <c r="A1040" s="815" t="s">
        <v>1179</v>
      </c>
      <c r="B1040" s="815" t="s">
        <v>601</v>
      </c>
      <c r="C1040" s="816">
        <v>6474</v>
      </c>
      <c r="D1040" s="818">
        <v>38006</v>
      </c>
      <c r="E1040" s="819">
        <v>72780</v>
      </c>
      <c r="F1040" s="815" t="s">
        <v>1740</v>
      </c>
      <c r="G1040" s="815" t="s">
        <v>506</v>
      </c>
      <c r="H1040" s="817" t="s">
        <v>500</v>
      </c>
      <c r="I1040" s="817"/>
      <c r="J1040" s="817" t="s">
        <v>1741</v>
      </c>
      <c r="K1040" s="816" t="s">
        <v>502</v>
      </c>
    </row>
    <row r="1041" spans="1:11">
      <c r="A1041" s="815" t="s">
        <v>1179</v>
      </c>
      <c r="B1041" s="815" t="s">
        <v>709</v>
      </c>
      <c r="C1041" s="816">
        <v>6651</v>
      </c>
      <c r="D1041" s="818">
        <v>38342</v>
      </c>
      <c r="E1041" s="819">
        <v>106720</v>
      </c>
      <c r="F1041" s="815" t="s">
        <v>1740</v>
      </c>
      <c r="G1041" s="815" t="s">
        <v>506</v>
      </c>
      <c r="H1041" s="817" t="s">
        <v>500</v>
      </c>
      <c r="I1041" s="817"/>
      <c r="J1041" s="817" t="s">
        <v>1742</v>
      </c>
      <c r="K1041" s="816" t="s">
        <v>502</v>
      </c>
    </row>
    <row r="1042" spans="1:11">
      <c r="A1042" s="815" t="s">
        <v>1179</v>
      </c>
      <c r="B1042" s="815" t="s">
        <v>709</v>
      </c>
      <c r="C1042" s="816">
        <v>6652</v>
      </c>
      <c r="D1042" s="818">
        <v>38342</v>
      </c>
      <c r="E1042" s="819">
        <v>106720</v>
      </c>
      <c r="F1042" s="815" t="s">
        <v>1740</v>
      </c>
      <c r="G1042" s="815" t="s">
        <v>506</v>
      </c>
      <c r="H1042" s="817" t="s">
        <v>500</v>
      </c>
      <c r="I1042" s="817"/>
      <c r="J1042" s="817" t="s">
        <v>1743</v>
      </c>
      <c r="K1042" s="816" t="s">
        <v>502</v>
      </c>
    </row>
    <row r="1043" spans="1:11">
      <c r="A1043" s="815" t="s">
        <v>1179</v>
      </c>
      <c r="B1043" s="815" t="s">
        <v>709</v>
      </c>
      <c r="C1043" s="816">
        <v>6653</v>
      </c>
      <c r="D1043" s="818">
        <v>38342</v>
      </c>
      <c r="E1043" s="819">
        <v>106720</v>
      </c>
      <c r="F1043" s="815" t="s">
        <v>1740</v>
      </c>
      <c r="G1043" s="815" t="s">
        <v>506</v>
      </c>
      <c r="H1043" s="817" t="s">
        <v>500</v>
      </c>
      <c r="I1043" s="817"/>
      <c r="J1043" s="817" t="s">
        <v>1744</v>
      </c>
      <c r="K1043" s="816" t="s">
        <v>502</v>
      </c>
    </row>
    <row r="1044" spans="1:11">
      <c r="A1044" s="815" t="s">
        <v>1179</v>
      </c>
      <c r="B1044" s="815" t="s">
        <v>709</v>
      </c>
      <c r="C1044" s="816">
        <v>6654</v>
      </c>
      <c r="D1044" s="818">
        <v>38342</v>
      </c>
      <c r="E1044" s="819">
        <v>106720</v>
      </c>
      <c r="F1044" s="815" t="s">
        <v>1740</v>
      </c>
      <c r="G1044" s="815" t="s">
        <v>506</v>
      </c>
      <c r="H1044" s="817" t="s">
        <v>500</v>
      </c>
      <c r="I1044" s="817"/>
      <c r="J1044" s="817" t="s">
        <v>1745</v>
      </c>
      <c r="K1044" s="816" t="s">
        <v>502</v>
      </c>
    </row>
    <row r="1045" spans="1:11">
      <c r="A1045" s="815" t="s">
        <v>1179</v>
      </c>
      <c r="B1045" s="815" t="s">
        <v>709</v>
      </c>
      <c r="C1045" s="816">
        <v>6655</v>
      </c>
      <c r="D1045" s="818">
        <v>38342</v>
      </c>
      <c r="E1045" s="819">
        <v>106720</v>
      </c>
      <c r="F1045" s="815" t="s">
        <v>1740</v>
      </c>
      <c r="G1045" s="815" t="s">
        <v>506</v>
      </c>
      <c r="H1045" s="817" t="s">
        <v>500</v>
      </c>
      <c r="I1045" s="817"/>
      <c r="J1045" s="817" t="s">
        <v>1746</v>
      </c>
      <c r="K1045" s="816" t="s">
        <v>502</v>
      </c>
    </row>
    <row r="1046" spans="1:11">
      <c r="A1046" s="815" t="s">
        <v>1179</v>
      </c>
      <c r="B1046" s="815" t="s">
        <v>709</v>
      </c>
      <c r="C1046" s="816">
        <v>6656</v>
      </c>
      <c r="D1046" s="818">
        <v>38342</v>
      </c>
      <c r="E1046" s="819">
        <v>106720</v>
      </c>
      <c r="F1046" s="815" t="s">
        <v>1740</v>
      </c>
      <c r="G1046" s="815" t="s">
        <v>506</v>
      </c>
      <c r="H1046" s="817" t="s">
        <v>500</v>
      </c>
      <c r="I1046" s="817"/>
      <c r="J1046" s="817" t="s">
        <v>1747</v>
      </c>
      <c r="K1046" s="816" t="s">
        <v>502</v>
      </c>
    </row>
    <row r="1047" spans="1:11">
      <c r="A1047" s="815" t="s">
        <v>1179</v>
      </c>
      <c r="B1047" s="815" t="s">
        <v>709</v>
      </c>
      <c r="C1047" s="816">
        <v>6657</v>
      </c>
      <c r="D1047" s="818">
        <v>38342</v>
      </c>
      <c r="E1047" s="819">
        <v>106720</v>
      </c>
      <c r="F1047" s="815" t="s">
        <v>1740</v>
      </c>
      <c r="G1047" s="815" t="s">
        <v>506</v>
      </c>
      <c r="H1047" s="817" t="s">
        <v>500</v>
      </c>
      <c r="I1047" s="817"/>
      <c r="J1047" s="817" t="s">
        <v>1748</v>
      </c>
      <c r="K1047" s="816" t="s">
        <v>502</v>
      </c>
    </row>
    <row r="1048" spans="1:11">
      <c r="A1048" s="815" t="s">
        <v>1179</v>
      </c>
      <c r="B1048" s="815" t="s">
        <v>709</v>
      </c>
      <c r="C1048" s="816">
        <v>6658</v>
      </c>
      <c r="D1048" s="818">
        <v>38342</v>
      </c>
      <c r="E1048" s="819">
        <v>106720</v>
      </c>
      <c r="F1048" s="815" t="s">
        <v>1740</v>
      </c>
      <c r="G1048" s="815" t="s">
        <v>506</v>
      </c>
      <c r="H1048" s="817" t="s">
        <v>500</v>
      </c>
      <c r="I1048" s="817"/>
      <c r="J1048" s="817" t="s">
        <v>1749</v>
      </c>
      <c r="K1048" s="816" t="s">
        <v>502</v>
      </c>
    </row>
    <row r="1049" spans="1:11">
      <c r="A1049" s="815" t="s">
        <v>1179</v>
      </c>
      <c r="B1049" s="815" t="s">
        <v>709</v>
      </c>
      <c r="C1049" s="816">
        <v>6659</v>
      </c>
      <c r="D1049" s="818">
        <v>38342</v>
      </c>
      <c r="E1049" s="819">
        <v>106720</v>
      </c>
      <c r="F1049" s="815" t="s">
        <v>1740</v>
      </c>
      <c r="G1049" s="815" t="s">
        <v>506</v>
      </c>
      <c r="H1049" s="817" t="s">
        <v>500</v>
      </c>
      <c r="I1049" s="817"/>
      <c r="J1049" s="817" t="s">
        <v>1750</v>
      </c>
      <c r="K1049" s="816" t="s">
        <v>502</v>
      </c>
    </row>
    <row r="1050" spans="1:11">
      <c r="A1050" s="815" t="s">
        <v>1179</v>
      </c>
      <c r="B1050" s="815" t="s">
        <v>709</v>
      </c>
      <c r="C1050" s="816">
        <v>6660</v>
      </c>
      <c r="D1050" s="818">
        <v>38342</v>
      </c>
      <c r="E1050" s="819">
        <v>106720</v>
      </c>
      <c r="F1050" s="815" t="s">
        <v>1740</v>
      </c>
      <c r="G1050" s="815" t="s">
        <v>506</v>
      </c>
      <c r="H1050" s="817" t="s">
        <v>500</v>
      </c>
      <c r="I1050" s="817"/>
      <c r="J1050" s="817" t="s">
        <v>1751</v>
      </c>
      <c r="K1050" s="816" t="s">
        <v>502</v>
      </c>
    </row>
    <row r="1051" spans="1:11">
      <c r="A1051" s="815" t="s">
        <v>1179</v>
      </c>
      <c r="B1051" s="815" t="s">
        <v>709</v>
      </c>
      <c r="C1051" s="816">
        <v>6661</v>
      </c>
      <c r="D1051" s="818">
        <v>38342</v>
      </c>
      <c r="E1051" s="819">
        <v>106720</v>
      </c>
      <c r="F1051" s="815" t="s">
        <v>1740</v>
      </c>
      <c r="G1051" s="815" t="s">
        <v>506</v>
      </c>
      <c r="H1051" s="817" t="s">
        <v>500</v>
      </c>
      <c r="I1051" s="817"/>
      <c r="J1051" s="817" t="s">
        <v>1752</v>
      </c>
      <c r="K1051" s="816" t="s">
        <v>502</v>
      </c>
    </row>
    <row r="1052" spans="1:11">
      <c r="A1052" s="815" t="s">
        <v>1179</v>
      </c>
      <c r="B1052" s="815" t="s">
        <v>709</v>
      </c>
      <c r="C1052" s="816">
        <v>6662</v>
      </c>
      <c r="D1052" s="818">
        <v>38342</v>
      </c>
      <c r="E1052" s="819">
        <v>106720</v>
      </c>
      <c r="F1052" s="815" t="s">
        <v>1740</v>
      </c>
      <c r="G1052" s="815" t="s">
        <v>506</v>
      </c>
      <c r="H1052" s="817" t="s">
        <v>500</v>
      </c>
      <c r="I1052" s="817"/>
      <c r="J1052" s="817" t="s">
        <v>1753</v>
      </c>
      <c r="K1052" s="816" t="s">
        <v>502</v>
      </c>
    </row>
    <row r="1053" spans="1:11">
      <c r="A1053" s="815" t="s">
        <v>1179</v>
      </c>
      <c r="B1053" s="815" t="s">
        <v>709</v>
      </c>
      <c r="C1053" s="816">
        <v>6663</v>
      </c>
      <c r="D1053" s="818">
        <v>38342</v>
      </c>
      <c r="E1053" s="819">
        <v>106720</v>
      </c>
      <c r="F1053" s="815" t="s">
        <v>1740</v>
      </c>
      <c r="G1053" s="815" t="s">
        <v>506</v>
      </c>
      <c r="H1053" s="817" t="s">
        <v>500</v>
      </c>
      <c r="I1053" s="817"/>
      <c r="J1053" s="817" t="s">
        <v>1754</v>
      </c>
      <c r="K1053" s="816" t="s">
        <v>502</v>
      </c>
    </row>
    <row r="1054" spans="1:11">
      <c r="A1054" s="815" t="s">
        <v>1179</v>
      </c>
      <c r="B1054" s="815" t="s">
        <v>709</v>
      </c>
      <c r="C1054" s="816">
        <v>6664</v>
      </c>
      <c r="D1054" s="818">
        <v>38342</v>
      </c>
      <c r="E1054" s="819">
        <v>106720</v>
      </c>
      <c r="F1054" s="815" t="s">
        <v>1740</v>
      </c>
      <c r="G1054" s="815" t="s">
        <v>506</v>
      </c>
      <c r="H1054" s="817" t="s">
        <v>500</v>
      </c>
      <c r="I1054" s="817"/>
      <c r="J1054" s="817" t="s">
        <v>1755</v>
      </c>
      <c r="K1054" s="816" t="s">
        <v>502</v>
      </c>
    </row>
    <row r="1055" spans="1:11">
      <c r="A1055" s="815" t="s">
        <v>1179</v>
      </c>
      <c r="B1055" s="815" t="s">
        <v>709</v>
      </c>
      <c r="C1055" s="816">
        <v>6665</v>
      </c>
      <c r="D1055" s="818">
        <v>38342</v>
      </c>
      <c r="E1055" s="819">
        <v>106720</v>
      </c>
      <c r="F1055" s="815" t="s">
        <v>1740</v>
      </c>
      <c r="G1055" s="815" t="s">
        <v>506</v>
      </c>
      <c r="H1055" s="817" t="s">
        <v>500</v>
      </c>
      <c r="I1055" s="817"/>
      <c r="J1055" s="817" t="s">
        <v>1756</v>
      </c>
      <c r="K1055" s="816" t="s">
        <v>502</v>
      </c>
    </row>
    <row r="1056" spans="1:11">
      <c r="A1056" s="815" t="s">
        <v>1179</v>
      </c>
      <c r="B1056" s="815" t="s">
        <v>709</v>
      </c>
      <c r="C1056" s="816">
        <v>6666</v>
      </c>
      <c r="D1056" s="818">
        <v>38342</v>
      </c>
      <c r="E1056" s="819">
        <v>106720</v>
      </c>
      <c r="F1056" s="815" t="s">
        <v>1740</v>
      </c>
      <c r="G1056" s="815" t="s">
        <v>506</v>
      </c>
      <c r="H1056" s="817" t="s">
        <v>500</v>
      </c>
      <c r="I1056" s="817"/>
      <c r="J1056" s="817" t="s">
        <v>1757</v>
      </c>
      <c r="K1056" s="816" t="s">
        <v>502</v>
      </c>
    </row>
    <row r="1057" spans="1:11">
      <c r="A1057" s="815" t="s">
        <v>1179</v>
      </c>
      <c r="B1057" s="815" t="s">
        <v>709</v>
      </c>
      <c r="C1057" s="816">
        <v>6667</v>
      </c>
      <c r="D1057" s="818">
        <v>38342</v>
      </c>
      <c r="E1057" s="819">
        <v>106720</v>
      </c>
      <c r="F1057" s="815" t="s">
        <v>1740</v>
      </c>
      <c r="G1057" s="815" t="s">
        <v>506</v>
      </c>
      <c r="H1057" s="817" t="s">
        <v>500</v>
      </c>
      <c r="I1057" s="817"/>
      <c r="J1057" s="817" t="s">
        <v>1758</v>
      </c>
      <c r="K1057" s="816" t="s">
        <v>502</v>
      </c>
    </row>
    <row r="1058" spans="1:11">
      <c r="A1058" s="815" t="s">
        <v>1179</v>
      </c>
      <c r="B1058" s="815" t="s">
        <v>709</v>
      </c>
      <c r="C1058" s="816">
        <v>6668</v>
      </c>
      <c r="D1058" s="818">
        <v>38342</v>
      </c>
      <c r="E1058" s="819">
        <v>106720</v>
      </c>
      <c r="F1058" s="815" t="s">
        <v>1740</v>
      </c>
      <c r="G1058" s="815" t="s">
        <v>506</v>
      </c>
      <c r="H1058" s="817" t="s">
        <v>500</v>
      </c>
      <c r="I1058" s="817"/>
      <c r="J1058" s="817" t="s">
        <v>1759</v>
      </c>
      <c r="K1058" s="816" t="s">
        <v>502</v>
      </c>
    </row>
    <row r="1059" spans="1:11">
      <c r="A1059" s="815" t="s">
        <v>1179</v>
      </c>
      <c r="B1059" s="815" t="s">
        <v>709</v>
      </c>
      <c r="C1059" s="816">
        <v>6669</v>
      </c>
      <c r="D1059" s="818">
        <v>38342</v>
      </c>
      <c r="E1059" s="819">
        <v>106720</v>
      </c>
      <c r="F1059" s="815" t="s">
        <v>1740</v>
      </c>
      <c r="G1059" s="815" t="s">
        <v>506</v>
      </c>
      <c r="H1059" s="817" t="s">
        <v>500</v>
      </c>
      <c r="I1059" s="817"/>
      <c r="J1059" s="817" t="s">
        <v>1760</v>
      </c>
      <c r="K1059" s="816" t="s">
        <v>502</v>
      </c>
    </row>
    <row r="1060" spans="1:11">
      <c r="A1060" s="815" t="s">
        <v>1179</v>
      </c>
      <c r="B1060" s="815" t="s">
        <v>709</v>
      </c>
      <c r="C1060" s="816">
        <v>6670</v>
      </c>
      <c r="D1060" s="818">
        <v>38342</v>
      </c>
      <c r="E1060" s="819">
        <v>106720</v>
      </c>
      <c r="F1060" s="815" t="s">
        <v>1740</v>
      </c>
      <c r="G1060" s="815" t="s">
        <v>506</v>
      </c>
      <c r="H1060" s="817" t="s">
        <v>500</v>
      </c>
      <c r="I1060" s="817"/>
      <c r="J1060" s="817" t="s">
        <v>1761</v>
      </c>
      <c r="K1060" s="816" t="s">
        <v>502</v>
      </c>
    </row>
    <row r="1061" spans="1:11">
      <c r="A1061" s="815" t="s">
        <v>1179</v>
      </c>
      <c r="B1061" s="815" t="s">
        <v>709</v>
      </c>
      <c r="C1061" s="816">
        <v>6683</v>
      </c>
      <c r="D1061" s="818">
        <v>38342</v>
      </c>
      <c r="E1061" s="819">
        <v>106720</v>
      </c>
      <c r="F1061" s="815" t="s">
        <v>1740</v>
      </c>
      <c r="G1061" s="815" t="s">
        <v>506</v>
      </c>
      <c r="H1061" s="817" t="s">
        <v>500</v>
      </c>
      <c r="I1061" s="817"/>
      <c r="J1061" s="817" t="s">
        <v>1762</v>
      </c>
      <c r="K1061" s="816" t="s">
        <v>502</v>
      </c>
    </row>
    <row r="1062" spans="1:11">
      <c r="A1062" s="815" t="s">
        <v>1179</v>
      </c>
      <c r="B1062" s="815" t="s">
        <v>709</v>
      </c>
      <c r="C1062" s="816">
        <v>6684</v>
      </c>
      <c r="D1062" s="818">
        <v>38342</v>
      </c>
      <c r="E1062" s="819">
        <v>106720</v>
      </c>
      <c r="F1062" s="815" t="s">
        <v>1740</v>
      </c>
      <c r="G1062" s="815" t="s">
        <v>506</v>
      </c>
      <c r="H1062" s="817" t="s">
        <v>500</v>
      </c>
      <c r="I1062" s="817"/>
      <c r="J1062" s="817" t="s">
        <v>1763</v>
      </c>
      <c r="K1062" s="816" t="s">
        <v>502</v>
      </c>
    </row>
    <row r="1063" spans="1:11">
      <c r="A1063" s="815" t="s">
        <v>1179</v>
      </c>
      <c r="B1063" s="815" t="s">
        <v>709</v>
      </c>
      <c r="C1063" s="816">
        <v>6685</v>
      </c>
      <c r="D1063" s="818">
        <v>38342</v>
      </c>
      <c r="E1063" s="819">
        <v>106720</v>
      </c>
      <c r="F1063" s="815" t="s">
        <v>1740</v>
      </c>
      <c r="G1063" s="815" t="s">
        <v>506</v>
      </c>
      <c r="H1063" s="817" t="s">
        <v>500</v>
      </c>
      <c r="I1063" s="817"/>
      <c r="J1063" s="817" t="s">
        <v>1764</v>
      </c>
      <c r="K1063" s="816" t="s">
        <v>502</v>
      </c>
    </row>
    <row r="1064" spans="1:11">
      <c r="A1064" s="815" t="s">
        <v>1179</v>
      </c>
      <c r="B1064" s="815" t="s">
        <v>709</v>
      </c>
      <c r="C1064" s="816">
        <v>6686</v>
      </c>
      <c r="D1064" s="818">
        <v>38342</v>
      </c>
      <c r="E1064" s="819">
        <v>106720</v>
      </c>
      <c r="F1064" s="815" t="s">
        <v>1740</v>
      </c>
      <c r="G1064" s="815" t="s">
        <v>506</v>
      </c>
      <c r="H1064" s="817" t="s">
        <v>500</v>
      </c>
      <c r="I1064" s="817"/>
      <c r="J1064" s="817" t="s">
        <v>1765</v>
      </c>
      <c r="K1064" s="816" t="s">
        <v>502</v>
      </c>
    </row>
    <row r="1065" spans="1:11">
      <c r="A1065" s="815" t="s">
        <v>1179</v>
      </c>
      <c r="B1065" s="815" t="s">
        <v>709</v>
      </c>
      <c r="C1065" s="816">
        <v>6687</v>
      </c>
      <c r="D1065" s="818">
        <v>38342</v>
      </c>
      <c r="E1065" s="819">
        <v>106720</v>
      </c>
      <c r="F1065" s="815" t="s">
        <v>1740</v>
      </c>
      <c r="G1065" s="815" t="s">
        <v>506</v>
      </c>
      <c r="H1065" s="817" t="s">
        <v>500</v>
      </c>
      <c r="I1065" s="817"/>
      <c r="J1065" s="817" t="s">
        <v>1766</v>
      </c>
      <c r="K1065" s="816" t="s">
        <v>502</v>
      </c>
    </row>
    <row r="1066" spans="1:11">
      <c r="A1066" s="815" t="s">
        <v>1179</v>
      </c>
      <c r="B1066" s="815" t="s">
        <v>709</v>
      </c>
      <c r="C1066" s="816">
        <v>6688</v>
      </c>
      <c r="D1066" s="818">
        <v>38342</v>
      </c>
      <c r="E1066" s="819">
        <v>106720</v>
      </c>
      <c r="F1066" s="815" t="s">
        <v>1740</v>
      </c>
      <c r="G1066" s="815" t="s">
        <v>506</v>
      </c>
      <c r="H1066" s="817" t="s">
        <v>500</v>
      </c>
      <c r="I1066" s="817"/>
      <c r="J1066" s="817" t="s">
        <v>1767</v>
      </c>
      <c r="K1066" s="816" t="s">
        <v>502</v>
      </c>
    </row>
    <row r="1067" spans="1:11">
      <c r="A1067" s="815" t="s">
        <v>1179</v>
      </c>
      <c r="B1067" s="815" t="s">
        <v>709</v>
      </c>
      <c r="C1067" s="816">
        <v>6689</v>
      </c>
      <c r="D1067" s="818">
        <v>38342</v>
      </c>
      <c r="E1067" s="819">
        <v>106720</v>
      </c>
      <c r="F1067" s="815" t="s">
        <v>1740</v>
      </c>
      <c r="G1067" s="815" t="s">
        <v>506</v>
      </c>
      <c r="H1067" s="817" t="s">
        <v>500</v>
      </c>
      <c r="I1067" s="817"/>
      <c r="J1067" s="817" t="s">
        <v>1768</v>
      </c>
      <c r="K1067" s="816" t="s">
        <v>502</v>
      </c>
    </row>
    <row r="1068" spans="1:11">
      <c r="A1068" s="815" t="s">
        <v>1179</v>
      </c>
      <c r="B1068" s="815" t="s">
        <v>709</v>
      </c>
      <c r="C1068" s="816">
        <v>6690</v>
      </c>
      <c r="D1068" s="818">
        <v>38342</v>
      </c>
      <c r="E1068" s="819">
        <v>106720</v>
      </c>
      <c r="F1068" s="815" t="s">
        <v>1740</v>
      </c>
      <c r="G1068" s="815" t="s">
        <v>506</v>
      </c>
      <c r="H1068" s="817" t="s">
        <v>500</v>
      </c>
      <c r="I1068" s="817"/>
      <c r="J1068" s="817" t="s">
        <v>1769</v>
      </c>
      <c r="K1068" s="816" t="s">
        <v>502</v>
      </c>
    </row>
    <row r="1069" spans="1:11">
      <c r="A1069" s="815" t="s">
        <v>1179</v>
      </c>
      <c r="B1069" s="815" t="s">
        <v>709</v>
      </c>
      <c r="C1069" s="816">
        <v>6691</v>
      </c>
      <c r="D1069" s="818">
        <v>38342</v>
      </c>
      <c r="E1069" s="819">
        <v>106720</v>
      </c>
      <c r="F1069" s="815" t="s">
        <v>1740</v>
      </c>
      <c r="G1069" s="815" t="s">
        <v>506</v>
      </c>
      <c r="H1069" s="817" t="s">
        <v>500</v>
      </c>
      <c r="I1069" s="817"/>
      <c r="J1069" s="817" t="s">
        <v>1770</v>
      </c>
      <c r="K1069" s="816" t="s">
        <v>502</v>
      </c>
    </row>
    <row r="1070" spans="1:11">
      <c r="A1070" s="815" t="s">
        <v>1179</v>
      </c>
      <c r="B1070" s="815" t="s">
        <v>709</v>
      </c>
      <c r="C1070" s="816">
        <v>6692</v>
      </c>
      <c r="D1070" s="818">
        <v>38342</v>
      </c>
      <c r="E1070" s="819">
        <v>106720</v>
      </c>
      <c r="F1070" s="815" t="s">
        <v>1740</v>
      </c>
      <c r="G1070" s="815" t="s">
        <v>506</v>
      </c>
      <c r="H1070" s="817" t="s">
        <v>500</v>
      </c>
      <c r="I1070" s="817"/>
      <c r="J1070" s="817" t="s">
        <v>1771</v>
      </c>
      <c r="K1070" s="816" t="s">
        <v>502</v>
      </c>
    </row>
    <row r="1071" spans="1:11">
      <c r="A1071" s="815" t="s">
        <v>1179</v>
      </c>
      <c r="B1071" s="815" t="s">
        <v>709</v>
      </c>
      <c r="C1071" s="816">
        <v>6693</v>
      </c>
      <c r="D1071" s="818">
        <v>38342</v>
      </c>
      <c r="E1071" s="819">
        <v>106720</v>
      </c>
      <c r="F1071" s="815" t="s">
        <v>1740</v>
      </c>
      <c r="G1071" s="815" t="s">
        <v>506</v>
      </c>
      <c r="H1071" s="817" t="s">
        <v>500</v>
      </c>
      <c r="I1071" s="817"/>
      <c r="J1071" s="817" t="s">
        <v>1772</v>
      </c>
      <c r="K1071" s="816" t="s">
        <v>502</v>
      </c>
    </row>
    <row r="1072" spans="1:11">
      <c r="A1072" s="815" t="s">
        <v>1179</v>
      </c>
      <c r="B1072" s="815" t="s">
        <v>709</v>
      </c>
      <c r="C1072" s="816">
        <v>6694</v>
      </c>
      <c r="D1072" s="818">
        <v>38342</v>
      </c>
      <c r="E1072" s="819">
        <v>106720</v>
      </c>
      <c r="F1072" s="815" t="s">
        <v>1740</v>
      </c>
      <c r="G1072" s="815" t="s">
        <v>506</v>
      </c>
      <c r="H1072" s="817" t="s">
        <v>500</v>
      </c>
      <c r="I1072" s="817"/>
      <c r="J1072" s="817" t="s">
        <v>1773</v>
      </c>
      <c r="K1072" s="816" t="s">
        <v>502</v>
      </c>
    </row>
    <row r="1073" spans="1:11">
      <c r="A1073" s="815" t="s">
        <v>1179</v>
      </c>
      <c r="B1073" s="815" t="s">
        <v>709</v>
      </c>
      <c r="C1073" s="816">
        <v>6695</v>
      </c>
      <c r="D1073" s="818">
        <v>38342</v>
      </c>
      <c r="E1073" s="819">
        <v>106720</v>
      </c>
      <c r="F1073" s="815" t="s">
        <v>1740</v>
      </c>
      <c r="G1073" s="815" t="s">
        <v>506</v>
      </c>
      <c r="H1073" s="817" t="s">
        <v>500</v>
      </c>
      <c r="I1073" s="817"/>
      <c r="J1073" s="817" t="s">
        <v>1774</v>
      </c>
      <c r="K1073" s="816" t="s">
        <v>502</v>
      </c>
    </row>
    <row r="1074" spans="1:11">
      <c r="A1074" s="815" t="s">
        <v>1179</v>
      </c>
      <c r="B1074" s="815" t="s">
        <v>709</v>
      </c>
      <c r="C1074" s="816">
        <v>6696</v>
      </c>
      <c r="D1074" s="818">
        <v>38342</v>
      </c>
      <c r="E1074" s="819">
        <v>106720</v>
      </c>
      <c r="F1074" s="815" t="s">
        <v>1740</v>
      </c>
      <c r="G1074" s="815" t="s">
        <v>506</v>
      </c>
      <c r="H1074" s="817" t="s">
        <v>500</v>
      </c>
      <c r="I1074" s="817"/>
      <c r="J1074" s="817" t="s">
        <v>1775</v>
      </c>
      <c r="K1074" s="816" t="s">
        <v>502</v>
      </c>
    </row>
    <row r="1075" spans="1:11">
      <c r="A1075" s="815" t="s">
        <v>1179</v>
      </c>
      <c r="B1075" s="815" t="s">
        <v>709</v>
      </c>
      <c r="C1075" s="816">
        <v>6697</v>
      </c>
      <c r="D1075" s="818">
        <v>38342</v>
      </c>
      <c r="E1075" s="819">
        <v>106720</v>
      </c>
      <c r="F1075" s="815" t="s">
        <v>1740</v>
      </c>
      <c r="G1075" s="815" t="s">
        <v>506</v>
      </c>
      <c r="H1075" s="817" t="s">
        <v>500</v>
      </c>
      <c r="I1075" s="817"/>
      <c r="J1075" s="817" t="s">
        <v>1776</v>
      </c>
      <c r="K1075" s="816" t="s">
        <v>502</v>
      </c>
    </row>
    <row r="1076" spans="1:11">
      <c r="A1076" s="815" t="s">
        <v>1179</v>
      </c>
      <c r="B1076" s="815" t="s">
        <v>709</v>
      </c>
      <c r="C1076" s="816">
        <v>6698</v>
      </c>
      <c r="D1076" s="818">
        <v>38342</v>
      </c>
      <c r="E1076" s="819">
        <v>106720</v>
      </c>
      <c r="F1076" s="815" t="s">
        <v>1740</v>
      </c>
      <c r="G1076" s="815" t="s">
        <v>506</v>
      </c>
      <c r="H1076" s="817" t="s">
        <v>500</v>
      </c>
      <c r="I1076" s="817"/>
      <c r="J1076" s="817" t="s">
        <v>1777</v>
      </c>
      <c r="K1076" s="816" t="s">
        <v>502</v>
      </c>
    </row>
    <row r="1077" spans="1:11">
      <c r="A1077" s="815" t="s">
        <v>1179</v>
      </c>
      <c r="B1077" s="815" t="s">
        <v>508</v>
      </c>
      <c r="C1077" s="816">
        <v>8818</v>
      </c>
      <c r="D1077" s="818">
        <v>38397</v>
      </c>
      <c r="E1077" s="819">
        <v>127600</v>
      </c>
      <c r="F1077" s="815" t="s">
        <v>1740</v>
      </c>
      <c r="G1077" s="815" t="s">
        <v>499</v>
      </c>
      <c r="H1077" s="817" t="s">
        <v>500</v>
      </c>
      <c r="I1077" s="817"/>
      <c r="J1077" s="817" t="s">
        <v>1778</v>
      </c>
      <c r="K1077" s="816" t="s">
        <v>502</v>
      </c>
    </row>
    <row r="1078" spans="1:11">
      <c r="A1078" s="815" t="s">
        <v>1179</v>
      </c>
      <c r="B1078" s="815" t="s">
        <v>709</v>
      </c>
      <c r="C1078" s="816">
        <v>9011</v>
      </c>
      <c r="D1078" s="818">
        <v>38342</v>
      </c>
      <c r="E1078" s="819">
        <v>106720</v>
      </c>
      <c r="F1078" s="815" t="s">
        <v>1740</v>
      </c>
      <c r="G1078" s="815" t="s">
        <v>506</v>
      </c>
      <c r="H1078" s="817" t="s">
        <v>500</v>
      </c>
      <c r="I1078" s="817"/>
      <c r="J1078" s="817" t="s">
        <v>1779</v>
      </c>
      <c r="K1078" s="816" t="s">
        <v>502</v>
      </c>
    </row>
    <row r="1079" spans="1:11">
      <c r="A1079" s="815" t="s">
        <v>1179</v>
      </c>
      <c r="B1079" s="815" t="s">
        <v>709</v>
      </c>
      <c r="C1079" s="816">
        <v>9012</v>
      </c>
      <c r="D1079" s="818">
        <v>38342</v>
      </c>
      <c r="E1079" s="819">
        <v>106720</v>
      </c>
      <c r="F1079" s="815" t="s">
        <v>1740</v>
      </c>
      <c r="G1079" s="815" t="s">
        <v>506</v>
      </c>
      <c r="H1079" s="817" t="s">
        <v>500</v>
      </c>
      <c r="I1079" s="817"/>
      <c r="J1079" s="817" t="s">
        <v>1780</v>
      </c>
      <c r="K1079" s="816" t="s">
        <v>502</v>
      </c>
    </row>
    <row r="1080" spans="1:11">
      <c r="A1080" s="815" t="s">
        <v>1179</v>
      </c>
      <c r="B1080" s="815" t="s">
        <v>709</v>
      </c>
      <c r="C1080" s="816">
        <v>9013</v>
      </c>
      <c r="D1080" s="818">
        <v>38342</v>
      </c>
      <c r="E1080" s="819">
        <v>106720</v>
      </c>
      <c r="F1080" s="815" t="s">
        <v>1740</v>
      </c>
      <c r="G1080" s="815" t="s">
        <v>506</v>
      </c>
      <c r="H1080" s="817" t="s">
        <v>500</v>
      </c>
      <c r="I1080" s="817"/>
      <c r="J1080" s="817" t="s">
        <v>1781</v>
      </c>
      <c r="K1080" s="816" t="s">
        <v>502</v>
      </c>
    </row>
    <row r="1081" spans="1:11">
      <c r="A1081" s="815" t="s">
        <v>1179</v>
      </c>
      <c r="B1081" s="815" t="s">
        <v>709</v>
      </c>
      <c r="C1081" s="816">
        <v>9014</v>
      </c>
      <c r="D1081" s="818">
        <v>38342</v>
      </c>
      <c r="E1081" s="819">
        <v>106720</v>
      </c>
      <c r="F1081" s="815" t="s">
        <v>1740</v>
      </c>
      <c r="G1081" s="815" t="s">
        <v>506</v>
      </c>
      <c r="H1081" s="817" t="s">
        <v>500</v>
      </c>
      <c r="I1081" s="817"/>
      <c r="J1081" s="817" t="s">
        <v>1782</v>
      </c>
      <c r="K1081" s="816" t="s">
        <v>502</v>
      </c>
    </row>
    <row r="1082" spans="1:11">
      <c r="A1082" s="815" t="s">
        <v>1179</v>
      </c>
      <c r="B1082" s="815" t="s">
        <v>709</v>
      </c>
      <c r="C1082" s="816">
        <v>9015</v>
      </c>
      <c r="D1082" s="818">
        <v>38342</v>
      </c>
      <c r="E1082" s="819">
        <v>106720</v>
      </c>
      <c r="F1082" s="815" t="s">
        <v>1740</v>
      </c>
      <c r="G1082" s="815" t="s">
        <v>506</v>
      </c>
      <c r="H1082" s="817" t="s">
        <v>500</v>
      </c>
      <c r="I1082" s="817"/>
      <c r="J1082" s="817" t="s">
        <v>1783</v>
      </c>
      <c r="K1082" s="816" t="s">
        <v>502</v>
      </c>
    </row>
    <row r="1083" spans="1:11">
      <c r="A1083" s="815" t="s">
        <v>1179</v>
      </c>
      <c r="B1083" s="815" t="s">
        <v>709</v>
      </c>
      <c r="C1083" s="816">
        <v>9016</v>
      </c>
      <c r="D1083" s="818">
        <v>38342</v>
      </c>
      <c r="E1083" s="819">
        <v>106720</v>
      </c>
      <c r="F1083" s="815" t="s">
        <v>1740</v>
      </c>
      <c r="G1083" s="815" t="s">
        <v>506</v>
      </c>
      <c r="H1083" s="817" t="s">
        <v>500</v>
      </c>
      <c r="I1083" s="817"/>
      <c r="J1083" s="817" t="s">
        <v>1784</v>
      </c>
      <c r="K1083" s="816" t="s">
        <v>502</v>
      </c>
    </row>
    <row r="1084" spans="1:11">
      <c r="A1084" s="815" t="s">
        <v>1179</v>
      </c>
      <c r="B1084" s="815" t="s">
        <v>709</v>
      </c>
      <c r="C1084" s="816">
        <v>9017</v>
      </c>
      <c r="D1084" s="818">
        <v>38342</v>
      </c>
      <c r="E1084" s="819">
        <v>106720</v>
      </c>
      <c r="F1084" s="815" t="s">
        <v>1740</v>
      </c>
      <c r="G1084" s="815" t="s">
        <v>506</v>
      </c>
      <c r="H1084" s="817" t="s">
        <v>500</v>
      </c>
      <c r="I1084" s="817"/>
      <c r="J1084" s="817" t="s">
        <v>1785</v>
      </c>
      <c r="K1084" s="816" t="s">
        <v>502</v>
      </c>
    </row>
    <row r="1085" spans="1:11">
      <c r="A1085" s="815" t="s">
        <v>1179</v>
      </c>
      <c r="B1085" s="815" t="s">
        <v>709</v>
      </c>
      <c r="C1085" s="816">
        <v>9018</v>
      </c>
      <c r="D1085" s="818">
        <v>38342</v>
      </c>
      <c r="E1085" s="819">
        <v>106720</v>
      </c>
      <c r="F1085" s="815" t="s">
        <v>1740</v>
      </c>
      <c r="G1085" s="815" t="s">
        <v>506</v>
      </c>
      <c r="H1085" s="817" t="s">
        <v>500</v>
      </c>
      <c r="I1085" s="817"/>
      <c r="J1085" s="817" t="s">
        <v>1786</v>
      </c>
      <c r="K1085" s="816" t="s">
        <v>502</v>
      </c>
    </row>
    <row r="1086" spans="1:11">
      <c r="A1086" s="815" t="s">
        <v>1179</v>
      </c>
      <c r="B1086" s="815" t="s">
        <v>709</v>
      </c>
      <c r="C1086" s="816">
        <v>9019</v>
      </c>
      <c r="D1086" s="818">
        <v>38342</v>
      </c>
      <c r="E1086" s="819">
        <v>106720</v>
      </c>
      <c r="F1086" s="815" t="s">
        <v>1740</v>
      </c>
      <c r="G1086" s="815" t="s">
        <v>506</v>
      </c>
      <c r="H1086" s="817" t="s">
        <v>500</v>
      </c>
      <c r="I1086" s="817"/>
      <c r="J1086" s="817" t="s">
        <v>1787</v>
      </c>
      <c r="K1086" s="816" t="s">
        <v>502</v>
      </c>
    </row>
    <row r="1087" spans="1:11">
      <c r="A1087" s="815" t="s">
        <v>1179</v>
      </c>
      <c r="B1087" s="815" t="s">
        <v>709</v>
      </c>
      <c r="C1087" s="816">
        <v>9020</v>
      </c>
      <c r="D1087" s="818">
        <v>38342</v>
      </c>
      <c r="E1087" s="819">
        <v>106720</v>
      </c>
      <c r="F1087" s="815" t="s">
        <v>1740</v>
      </c>
      <c r="G1087" s="815" t="s">
        <v>506</v>
      </c>
      <c r="H1087" s="817" t="s">
        <v>500</v>
      </c>
      <c r="I1087" s="817"/>
      <c r="J1087" s="817" t="s">
        <v>1788</v>
      </c>
      <c r="K1087" s="816" t="s">
        <v>502</v>
      </c>
    </row>
    <row r="1088" spans="1:11">
      <c r="A1088" s="815" t="s">
        <v>1179</v>
      </c>
      <c r="B1088" s="815" t="s">
        <v>709</v>
      </c>
      <c r="C1088" s="816">
        <v>9021</v>
      </c>
      <c r="D1088" s="818">
        <v>38342</v>
      </c>
      <c r="E1088" s="819">
        <v>106720</v>
      </c>
      <c r="F1088" s="815" t="s">
        <v>1740</v>
      </c>
      <c r="G1088" s="815" t="s">
        <v>506</v>
      </c>
      <c r="H1088" s="817" t="s">
        <v>500</v>
      </c>
      <c r="I1088" s="817"/>
      <c r="J1088" s="817" t="s">
        <v>1789</v>
      </c>
      <c r="K1088" s="816" t="s">
        <v>502</v>
      </c>
    </row>
    <row r="1089" spans="1:11">
      <c r="A1089" s="815" t="s">
        <v>1179</v>
      </c>
      <c r="B1089" s="815" t="s">
        <v>709</v>
      </c>
      <c r="C1089" s="816">
        <v>9022</v>
      </c>
      <c r="D1089" s="818">
        <v>38342</v>
      </c>
      <c r="E1089" s="819">
        <v>106720</v>
      </c>
      <c r="F1089" s="815" t="s">
        <v>1740</v>
      </c>
      <c r="G1089" s="815" t="s">
        <v>506</v>
      </c>
      <c r="H1089" s="817" t="s">
        <v>500</v>
      </c>
      <c r="I1089" s="817"/>
      <c r="J1089" s="817" t="s">
        <v>1790</v>
      </c>
      <c r="K1089" s="816" t="s">
        <v>502</v>
      </c>
    </row>
    <row r="1090" spans="1:11">
      <c r="A1090" s="815" t="s">
        <v>1179</v>
      </c>
      <c r="B1090" s="815" t="s">
        <v>709</v>
      </c>
      <c r="C1090" s="816">
        <v>9023</v>
      </c>
      <c r="D1090" s="818">
        <v>38342</v>
      </c>
      <c r="E1090" s="819">
        <v>106720</v>
      </c>
      <c r="F1090" s="815" t="s">
        <v>1740</v>
      </c>
      <c r="G1090" s="815" t="s">
        <v>506</v>
      </c>
      <c r="H1090" s="817" t="s">
        <v>500</v>
      </c>
      <c r="I1090" s="817"/>
      <c r="J1090" s="817" t="s">
        <v>1791</v>
      </c>
      <c r="K1090" s="816" t="s">
        <v>502</v>
      </c>
    </row>
    <row r="1091" spans="1:11">
      <c r="A1091" s="815" t="s">
        <v>1179</v>
      </c>
      <c r="B1091" s="815" t="s">
        <v>709</v>
      </c>
      <c r="C1091" s="816">
        <v>9024</v>
      </c>
      <c r="D1091" s="818">
        <v>38342</v>
      </c>
      <c r="E1091" s="819">
        <v>106720</v>
      </c>
      <c r="F1091" s="815" t="s">
        <v>1740</v>
      </c>
      <c r="G1091" s="815" t="s">
        <v>506</v>
      </c>
      <c r="H1091" s="817" t="s">
        <v>500</v>
      </c>
      <c r="I1091" s="817"/>
      <c r="J1091" s="817" t="s">
        <v>1792</v>
      </c>
      <c r="K1091" s="816" t="s">
        <v>502</v>
      </c>
    </row>
    <row r="1092" spans="1:11">
      <c r="A1092" s="815" t="s">
        <v>1179</v>
      </c>
      <c r="B1092" s="815" t="s">
        <v>709</v>
      </c>
      <c r="C1092" s="816">
        <v>9025</v>
      </c>
      <c r="D1092" s="818">
        <v>38342</v>
      </c>
      <c r="E1092" s="819">
        <v>106720</v>
      </c>
      <c r="F1092" s="815" t="s">
        <v>1740</v>
      </c>
      <c r="G1092" s="815" t="s">
        <v>506</v>
      </c>
      <c r="H1092" s="817" t="s">
        <v>500</v>
      </c>
      <c r="I1092" s="817"/>
      <c r="J1092" s="817" t="s">
        <v>1793</v>
      </c>
      <c r="K1092" s="816" t="s">
        <v>502</v>
      </c>
    </row>
    <row r="1093" spans="1:11">
      <c r="A1093" s="815" t="s">
        <v>1179</v>
      </c>
      <c r="B1093" s="815" t="s">
        <v>709</v>
      </c>
      <c r="C1093" s="816">
        <v>9026</v>
      </c>
      <c r="D1093" s="818">
        <v>38342</v>
      </c>
      <c r="E1093" s="819">
        <v>106720</v>
      </c>
      <c r="F1093" s="815" t="s">
        <v>1740</v>
      </c>
      <c r="G1093" s="815" t="s">
        <v>506</v>
      </c>
      <c r="H1093" s="817" t="s">
        <v>500</v>
      </c>
      <c r="I1093" s="817"/>
      <c r="J1093" s="817" t="s">
        <v>1794</v>
      </c>
      <c r="K1093" s="816" t="s">
        <v>502</v>
      </c>
    </row>
    <row r="1094" spans="1:11">
      <c r="A1094" s="815" t="s">
        <v>1179</v>
      </c>
      <c r="B1094" s="815" t="s">
        <v>709</v>
      </c>
      <c r="C1094" s="816">
        <v>9027</v>
      </c>
      <c r="D1094" s="818">
        <v>38342</v>
      </c>
      <c r="E1094" s="819">
        <v>106720</v>
      </c>
      <c r="F1094" s="815" t="s">
        <v>1740</v>
      </c>
      <c r="G1094" s="815" t="s">
        <v>506</v>
      </c>
      <c r="H1094" s="817" t="s">
        <v>500</v>
      </c>
      <c r="I1094" s="817"/>
      <c r="J1094" s="817" t="s">
        <v>1795</v>
      </c>
      <c r="K1094" s="816" t="s">
        <v>502</v>
      </c>
    </row>
    <row r="1095" spans="1:11">
      <c r="A1095" s="815" t="s">
        <v>1179</v>
      </c>
      <c r="B1095" s="815" t="s">
        <v>709</v>
      </c>
      <c r="C1095" s="816">
        <v>9028</v>
      </c>
      <c r="D1095" s="818">
        <v>38342</v>
      </c>
      <c r="E1095" s="819">
        <v>106720</v>
      </c>
      <c r="F1095" s="815" t="s">
        <v>1740</v>
      </c>
      <c r="G1095" s="815" t="s">
        <v>506</v>
      </c>
      <c r="H1095" s="817" t="s">
        <v>500</v>
      </c>
      <c r="I1095" s="817"/>
      <c r="J1095" s="817" t="s">
        <v>1796</v>
      </c>
      <c r="K1095" s="816" t="s">
        <v>502</v>
      </c>
    </row>
    <row r="1096" spans="1:11">
      <c r="A1096" s="815" t="s">
        <v>1179</v>
      </c>
      <c r="B1096" s="815" t="s">
        <v>981</v>
      </c>
      <c r="C1096" s="816">
        <v>9847</v>
      </c>
      <c r="D1096" s="818">
        <v>38751</v>
      </c>
      <c r="E1096" s="819">
        <v>156600</v>
      </c>
      <c r="F1096" s="815" t="s">
        <v>1740</v>
      </c>
      <c r="G1096" s="815" t="s">
        <v>499</v>
      </c>
      <c r="H1096" s="817" t="s">
        <v>500</v>
      </c>
      <c r="I1096" s="817"/>
      <c r="J1096" s="817" t="s">
        <v>1797</v>
      </c>
      <c r="K1096" s="816" t="s">
        <v>502</v>
      </c>
    </row>
    <row r="1097" spans="1:11">
      <c r="A1097" s="815" t="s">
        <v>1179</v>
      </c>
      <c r="B1097" s="815" t="s">
        <v>633</v>
      </c>
      <c r="C1097" s="816">
        <v>9850</v>
      </c>
      <c r="D1097" s="818">
        <v>38751</v>
      </c>
      <c r="E1097" s="819">
        <v>156600</v>
      </c>
      <c r="F1097" s="815" t="s">
        <v>1740</v>
      </c>
      <c r="G1097" s="815" t="s">
        <v>499</v>
      </c>
      <c r="H1097" s="817" t="s">
        <v>500</v>
      </c>
      <c r="I1097" s="817"/>
      <c r="J1097" s="817" t="s">
        <v>1798</v>
      </c>
      <c r="K1097" s="816" t="s">
        <v>502</v>
      </c>
    </row>
    <row r="1098" spans="1:11">
      <c r="A1098" s="815" t="s">
        <v>1179</v>
      </c>
      <c r="B1098" s="815" t="s">
        <v>699</v>
      </c>
      <c r="C1098" s="816">
        <v>9851</v>
      </c>
      <c r="D1098" s="818">
        <v>38751</v>
      </c>
      <c r="E1098" s="819">
        <v>156600</v>
      </c>
      <c r="F1098" s="815" t="s">
        <v>1740</v>
      </c>
      <c r="G1098" s="815" t="s">
        <v>499</v>
      </c>
      <c r="H1098" s="817" t="s">
        <v>500</v>
      </c>
      <c r="I1098" s="817"/>
      <c r="J1098" s="817" t="s">
        <v>1799</v>
      </c>
      <c r="K1098" s="816" t="s">
        <v>502</v>
      </c>
    </row>
    <row r="1099" spans="1:11">
      <c r="A1099" s="815" t="s">
        <v>1179</v>
      </c>
      <c r="B1099" s="815" t="s">
        <v>975</v>
      </c>
      <c r="C1099" s="816">
        <v>9852</v>
      </c>
      <c r="D1099" s="818">
        <v>38751</v>
      </c>
      <c r="E1099" s="819">
        <v>156600</v>
      </c>
      <c r="F1099" s="815" t="s">
        <v>1740</v>
      </c>
      <c r="G1099" s="815" t="s">
        <v>499</v>
      </c>
      <c r="H1099" s="817" t="s">
        <v>500</v>
      </c>
      <c r="I1099" s="817"/>
      <c r="J1099" s="817" t="s">
        <v>1800</v>
      </c>
      <c r="K1099" s="816" t="s">
        <v>502</v>
      </c>
    </row>
    <row r="1100" spans="1:11">
      <c r="A1100" s="815" t="s">
        <v>1179</v>
      </c>
      <c r="B1100" s="815" t="s">
        <v>1637</v>
      </c>
      <c r="C1100" s="816">
        <v>9853</v>
      </c>
      <c r="D1100" s="818">
        <v>38751</v>
      </c>
      <c r="E1100" s="819">
        <v>156600</v>
      </c>
      <c r="F1100" s="815" t="s">
        <v>1740</v>
      </c>
      <c r="G1100" s="815" t="s">
        <v>499</v>
      </c>
      <c r="H1100" s="817" t="s">
        <v>500</v>
      </c>
      <c r="I1100" s="817"/>
      <c r="J1100" s="817" t="s">
        <v>1801</v>
      </c>
      <c r="K1100" s="816" t="s">
        <v>502</v>
      </c>
    </row>
    <row r="1101" spans="1:11">
      <c r="A1101" s="815" t="s">
        <v>1179</v>
      </c>
      <c r="B1101" s="815" t="s">
        <v>966</v>
      </c>
      <c r="C1101" s="816">
        <v>9854</v>
      </c>
      <c r="D1101" s="818">
        <v>38751</v>
      </c>
      <c r="E1101" s="819">
        <v>156600</v>
      </c>
      <c r="F1101" s="815" t="s">
        <v>1740</v>
      </c>
      <c r="G1101" s="815" t="s">
        <v>499</v>
      </c>
      <c r="H1101" s="817" t="s">
        <v>500</v>
      </c>
      <c r="I1101" s="817"/>
      <c r="J1101" s="817" t="s">
        <v>1802</v>
      </c>
      <c r="K1101" s="816" t="s">
        <v>502</v>
      </c>
    </row>
    <row r="1102" spans="1:11">
      <c r="A1102" s="815" t="s">
        <v>1179</v>
      </c>
      <c r="B1102" s="815" t="s">
        <v>839</v>
      </c>
      <c r="C1102" s="816">
        <v>9855</v>
      </c>
      <c r="D1102" s="818">
        <v>38751</v>
      </c>
      <c r="E1102" s="819">
        <v>156600</v>
      </c>
      <c r="F1102" s="815" t="s">
        <v>1740</v>
      </c>
      <c r="G1102" s="815" t="s">
        <v>499</v>
      </c>
      <c r="H1102" s="817" t="s">
        <v>500</v>
      </c>
      <c r="I1102" s="817"/>
      <c r="J1102" s="817" t="s">
        <v>1803</v>
      </c>
      <c r="K1102" s="816" t="s">
        <v>502</v>
      </c>
    </row>
    <row r="1103" spans="1:11">
      <c r="A1103" s="815" t="s">
        <v>1179</v>
      </c>
      <c r="B1103" s="815" t="s">
        <v>697</v>
      </c>
      <c r="C1103" s="816">
        <v>10387</v>
      </c>
      <c r="D1103" s="818">
        <v>39904</v>
      </c>
      <c r="E1103" s="819">
        <v>161472</v>
      </c>
      <c r="F1103" s="815" t="s">
        <v>1740</v>
      </c>
      <c r="G1103" s="815" t="s">
        <v>506</v>
      </c>
      <c r="H1103" s="817" t="s">
        <v>500</v>
      </c>
      <c r="I1103" s="817"/>
      <c r="J1103" s="817" t="s">
        <v>1804</v>
      </c>
      <c r="K1103" s="816" t="s">
        <v>502</v>
      </c>
    </row>
    <row r="1104" spans="1:11">
      <c r="A1104" s="815" t="s">
        <v>1179</v>
      </c>
      <c r="B1104" s="815" t="s">
        <v>641</v>
      </c>
      <c r="C1104" s="816">
        <v>10401</v>
      </c>
      <c r="D1104" s="818">
        <v>36616</v>
      </c>
      <c r="E1104" s="819">
        <v>117645</v>
      </c>
      <c r="F1104" s="815" t="s">
        <v>1740</v>
      </c>
      <c r="G1104" s="815" t="s">
        <v>506</v>
      </c>
      <c r="H1104" s="817" t="s">
        <v>500</v>
      </c>
      <c r="I1104" s="817"/>
      <c r="J1104" s="817" t="s">
        <v>1805</v>
      </c>
      <c r="K1104" s="816" t="s">
        <v>502</v>
      </c>
    </row>
    <row r="1105" spans="1:11">
      <c r="A1105" s="815" t="s">
        <v>1179</v>
      </c>
      <c r="B1105" s="815" t="s">
        <v>641</v>
      </c>
      <c r="C1105" s="816">
        <v>10402</v>
      </c>
      <c r="D1105" s="818">
        <v>36616</v>
      </c>
      <c r="E1105" s="819">
        <v>117645</v>
      </c>
      <c r="F1105" s="815" t="s">
        <v>1740</v>
      </c>
      <c r="G1105" s="815" t="s">
        <v>506</v>
      </c>
      <c r="H1105" s="817" t="s">
        <v>500</v>
      </c>
      <c r="I1105" s="817"/>
      <c r="J1105" s="817" t="s">
        <v>1806</v>
      </c>
      <c r="K1105" s="816" t="s">
        <v>502</v>
      </c>
    </row>
    <row r="1106" spans="1:11">
      <c r="A1106" s="815" t="s">
        <v>1179</v>
      </c>
      <c r="B1106" s="815" t="s">
        <v>641</v>
      </c>
      <c r="C1106" s="816">
        <v>10403</v>
      </c>
      <c r="D1106" s="818">
        <v>36616</v>
      </c>
      <c r="E1106" s="819">
        <v>117645</v>
      </c>
      <c r="F1106" s="815" t="s">
        <v>1740</v>
      </c>
      <c r="G1106" s="815" t="s">
        <v>506</v>
      </c>
      <c r="H1106" s="817" t="s">
        <v>500</v>
      </c>
      <c r="I1106" s="817"/>
      <c r="J1106" s="817" t="s">
        <v>1807</v>
      </c>
      <c r="K1106" s="816" t="s">
        <v>502</v>
      </c>
    </row>
    <row r="1107" spans="1:11">
      <c r="A1107" s="815" t="s">
        <v>1179</v>
      </c>
      <c r="B1107" s="815" t="s">
        <v>641</v>
      </c>
      <c r="C1107" s="816">
        <v>10404</v>
      </c>
      <c r="D1107" s="818">
        <v>36616</v>
      </c>
      <c r="E1107" s="819">
        <v>117645</v>
      </c>
      <c r="F1107" s="815" t="s">
        <v>1740</v>
      </c>
      <c r="G1107" s="815" t="s">
        <v>506</v>
      </c>
      <c r="H1107" s="817" t="s">
        <v>500</v>
      </c>
      <c r="I1107" s="817"/>
      <c r="J1107" s="817" t="s">
        <v>1808</v>
      </c>
      <c r="K1107" s="816" t="s">
        <v>502</v>
      </c>
    </row>
    <row r="1108" spans="1:11">
      <c r="A1108" s="815" t="s">
        <v>1179</v>
      </c>
      <c r="B1108" s="815" t="s">
        <v>641</v>
      </c>
      <c r="C1108" s="816">
        <v>10405</v>
      </c>
      <c r="D1108" s="818">
        <v>36616</v>
      </c>
      <c r="E1108" s="819">
        <v>117645</v>
      </c>
      <c r="F1108" s="815" t="s">
        <v>1740</v>
      </c>
      <c r="G1108" s="815" t="s">
        <v>506</v>
      </c>
      <c r="H1108" s="817" t="s">
        <v>500</v>
      </c>
      <c r="I1108" s="817"/>
      <c r="J1108" s="817" t="s">
        <v>1809</v>
      </c>
      <c r="K1108" s="816" t="s">
        <v>502</v>
      </c>
    </row>
    <row r="1109" spans="1:11">
      <c r="A1109" s="815" t="s">
        <v>1179</v>
      </c>
      <c r="B1109" s="815" t="s">
        <v>641</v>
      </c>
      <c r="C1109" s="816">
        <v>10406</v>
      </c>
      <c r="D1109" s="818">
        <v>36616</v>
      </c>
      <c r="E1109" s="819">
        <v>117645</v>
      </c>
      <c r="F1109" s="815" t="s">
        <v>1740</v>
      </c>
      <c r="G1109" s="815" t="s">
        <v>506</v>
      </c>
      <c r="H1109" s="817" t="s">
        <v>500</v>
      </c>
      <c r="I1109" s="817"/>
      <c r="J1109" s="817" t="s">
        <v>1810</v>
      </c>
      <c r="K1109" s="816" t="s">
        <v>502</v>
      </c>
    </row>
    <row r="1110" spans="1:11">
      <c r="A1110" s="815" t="s">
        <v>1179</v>
      </c>
      <c r="B1110" s="815" t="s">
        <v>641</v>
      </c>
      <c r="C1110" s="816">
        <v>10407</v>
      </c>
      <c r="D1110" s="818">
        <v>36616</v>
      </c>
      <c r="E1110" s="819">
        <v>117645</v>
      </c>
      <c r="F1110" s="815" t="s">
        <v>1740</v>
      </c>
      <c r="G1110" s="815" t="s">
        <v>506</v>
      </c>
      <c r="H1110" s="817" t="s">
        <v>500</v>
      </c>
      <c r="I1110" s="817"/>
      <c r="J1110" s="817" t="s">
        <v>1811</v>
      </c>
      <c r="K1110" s="816" t="s">
        <v>502</v>
      </c>
    </row>
    <row r="1111" spans="1:11">
      <c r="A1111" s="815" t="s">
        <v>1179</v>
      </c>
      <c r="B1111" s="815" t="s">
        <v>641</v>
      </c>
      <c r="C1111" s="816">
        <v>10408</v>
      </c>
      <c r="D1111" s="818">
        <v>36616</v>
      </c>
      <c r="E1111" s="819">
        <v>117645</v>
      </c>
      <c r="F1111" s="815" t="s">
        <v>1740</v>
      </c>
      <c r="G1111" s="815" t="s">
        <v>506</v>
      </c>
      <c r="H1111" s="817" t="s">
        <v>500</v>
      </c>
      <c r="I1111" s="817"/>
      <c r="J1111" s="817" t="s">
        <v>1812</v>
      </c>
      <c r="K1111" s="816" t="s">
        <v>502</v>
      </c>
    </row>
    <row r="1112" spans="1:11">
      <c r="A1112" s="815" t="s">
        <v>1179</v>
      </c>
      <c r="B1112" s="815" t="s">
        <v>641</v>
      </c>
      <c r="C1112" s="816">
        <v>10409</v>
      </c>
      <c r="D1112" s="818">
        <v>36616</v>
      </c>
      <c r="E1112" s="819">
        <v>117645</v>
      </c>
      <c r="F1112" s="815" t="s">
        <v>1740</v>
      </c>
      <c r="G1112" s="815" t="s">
        <v>506</v>
      </c>
      <c r="H1112" s="817" t="s">
        <v>500</v>
      </c>
      <c r="I1112" s="817"/>
      <c r="J1112" s="817" t="s">
        <v>1813</v>
      </c>
      <c r="K1112" s="816" t="s">
        <v>502</v>
      </c>
    </row>
    <row r="1113" spans="1:11">
      <c r="A1113" s="815" t="s">
        <v>1179</v>
      </c>
      <c r="B1113" s="815" t="s">
        <v>641</v>
      </c>
      <c r="C1113" s="816">
        <v>10410</v>
      </c>
      <c r="D1113" s="818">
        <v>36616</v>
      </c>
      <c r="E1113" s="819">
        <v>117645</v>
      </c>
      <c r="F1113" s="815" t="s">
        <v>1740</v>
      </c>
      <c r="G1113" s="815" t="s">
        <v>506</v>
      </c>
      <c r="H1113" s="817" t="s">
        <v>500</v>
      </c>
      <c r="I1113" s="817"/>
      <c r="J1113" s="817" t="s">
        <v>1814</v>
      </c>
      <c r="K1113" s="816" t="s">
        <v>502</v>
      </c>
    </row>
    <row r="1114" spans="1:11">
      <c r="A1114" s="815" t="s">
        <v>1179</v>
      </c>
      <c r="B1114" s="815" t="s">
        <v>641</v>
      </c>
      <c r="C1114" s="816">
        <v>10411</v>
      </c>
      <c r="D1114" s="818">
        <v>36616</v>
      </c>
      <c r="E1114" s="819">
        <v>117645</v>
      </c>
      <c r="F1114" s="815" t="s">
        <v>1740</v>
      </c>
      <c r="G1114" s="815" t="s">
        <v>506</v>
      </c>
      <c r="H1114" s="817" t="s">
        <v>500</v>
      </c>
      <c r="I1114" s="817"/>
      <c r="J1114" s="817" t="s">
        <v>1815</v>
      </c>
      <c r="K1114" s="816" t="s">
        <v>502</v>
      </c>
    </row>
    <row r="1115" spans="1:11">
      <c r="A1115" s="815" t="s">
        <v>1179</v>
      </c>
      <c r="B1115" s="815" t="s">
        <v>641</v>
      </c>
      <c r="C1115" s="816">
        <v>10412</v>
      </c>
      <c r="D1115" s="818">
        <v>36616</v>
      </c>
      <c r="E1115" s="819">
        <v>117645</v>
      </c>
      <c r="F1115" s="815" t="s">
        <v>1740</v>
      </c>
      <c r="G1115" s="815" t="s">
        <v>506</v>
      </c>
      <c r="H1115" s="817" t="s">
        <v>500</v>
      </c>
      <c r="I1115" s="817"/>
      <c r="J1115" s="817" t="s">
        <v>1816</v>
      </c>
      <c r="K1115" s="816" t="s">
        <v>502</v>
      </c>
    </row>
    <row r="1116" spans="1:11">
      <c r="A1116" s="815" t="s">
        <v>1179</v>
      </c>
      <c r="B1116" s="815" t="s">
        <v>771</v>
      </c>
      <c r="C1116" s="816">
        <v>10572</v>
      </c>
      <c r="D1116" s="818">
        <v>39241</v>
      </c>
      <c r="E1116" s="819">
        <v>261000</v>
      </c>
      <c r="F1116" s="815" t="s">
        <v>1740</v>
      </c>
      <c r="G1116" s="815" t="s">
        <v>506</v>
      </c>
      <c r="H1116" s="817" t="s">
        <v>500</v>
      </c>
      <c r="I1116" s="817"/>
      <c r="J1116" s="817" t="s">
        <v>1817</v>
      </c>
      <c r="K1116" s="816" t="s">
        <v>502</v>
      </c>
    </row>
    <row r="1117" spans="1:11">
      <c r="A1117" s="815" t="s">
        <v>1179</v>
      </c>
      <c r="B1117" s="815" t="s">
        <v>771</v>
      </c>
      <c r="C1117" s="816">
        <v>10573</v>
      </c>
      <c r="D1117" s="818">
        <v>39241</v>
      </c>
      <c r="E1117" s="819">
        <v>261000</v>
      </c>
      <c r="F1117" s="815" t="s">
        <v>1740</v>
      </c>
      <c r="G1117" s="815" t="s">
        <v>506</v>
      </c>
      <c r="H1117" s="817" t="s">
        <v>500</v>
      </c>
      <c r="I1117" s="817"/>
      <c r="J1117" s="817" t="s">
        <v>1818</v>
      </c>
      <c r="K1117" s="816" t="s">
        <v>502</v>
      </c>
    </row>
    <row r="1118" spans="1:11">
      <c r="A1118" s="815" t="s">
        <v>1179</v>
      </c>
      <c r="B1118" s="815" t="s">
        <v>803</v>
      </c>
      <c r="C1118" s="816">
        <v>10574</v>
      </c>
      <c r="D1118" s="818">
        <v>39241</v>
      </c>
      <c r="E1118" s="819">
        <v>348000</v>
      </c>
      <c r="F1118" s="815" t="s">
        <v>1740</v>
      </c>
      <c r="G1118" s="815" t="s">
        <v>506</v>
      </c>
      <c r="H1118" s="817" t="s">
        <v>500</v>
      </c>
      <c r="I1118" s="817"/>
      <c r="J1118" s="817" t="s">
        <v>1819</v>
      </c>
      <c r="K1118" s="816" t="s">
        <v>502</v>
      </c>
    </row>
    <row r="1119" spans="1:11">
      <c r="A1119" s="815" t="s">
        <v>1179</v>
      </c>
      <c r="B1119" s="815" t="s">
        <v>657</v>
      </c>
      <c r="C1119" s="816">
        <v>10575</v>
      </c>
      <c r="D1119" s="818">
        <v>39241</v>
      </c>
      <c r="E1119" s="819">
        <v>348000</v>
      </c>
      <c r="F1119" s="815" t="s">
        <v>1740</v>
      </c>
      <c r="G1119" s="815" t="s">
        <v>506</v>
      </c>
      <c r="H1119" s="817" t="s">
        <v>500</v>
      </c>
      <c r="I1119" s="817"/>
      <c r="J1119" s="817" t="s">
        <v>1820</v>
      </c>
      <c r="K1119" s="816" t="s">
        <v>502</v>
      </c>
    </row>
    <row r="1120" spans="1:11">
      <c r="A1120" s="815" t="s">
        <v>1179</v>
      </c>
      <c r="B1120" s="815" t="s">
        <v>641</v>
      </c>
      <c r="C1120" s="816">
        <v>10577</v>
      </c>
      <c r="D1120" s="818">
        <v>39241</v>
      </c>
      <c r="E1120" s="819">
        <v>348000</v>
      </c>
      <c r="F1120" s="815" t="s">
        <v>1740</v>
      </c>
      <c r="G1120" s="815" t="s">
        <v>506</v>
      </c>
      <c r="H1120" s="817" t="s">
        <v>500</v>
      </c>
      <c r="I1120" s="817"/>
      <c r="J1120" s="817" t="s">
        <v>1821</v>
      </c>
      <c r="K1120" s="816" t="s">
        <v>502</v>
      </c>
    </row>
    <row r="1121" spans="1:11">
      <c r="A1121" s="815" t="s">
        <v>1179</v>
      </c>
      <c r="B1121" s="815" t="s">
        <v>657</v>
      </c>
      <c r="C1121" s="816">
        <v>10596</v>
      </c>
      <c r="D1121" s="818">
        <v>39294</v>
      </c>
      <c r="E1121" s="819">
        <v>348000</v>
      </c>
      <c r="F1121" s="815" t="s">
        <v>1740</v>
      </c>
      <c r="G1121" s="815" t="s">
        <v>506</v>
      </c>
      <c r="H1121" s="817" t="s">
        <v>500</v>
      </c>
      <c r="I1121" s="817"/>
      <c r="J1121" s="817" t="s">
        <v>1822</v>
      </c>
      <c r="K1121" s="816" t="s">
        <v>502</v>
      </c>
    </row>
    <row r="1122" spans="1:11">
      <c r="A1122" s="815" t="s">
        <v>1179</v>
      </c>
      <c r="B1122" s="815" t="s">
        <v>697</v>
      </c>
      <c r="C1122" s="816">
        <v>10605</v>
      </c>
      <c r="D1122" s="818">
        <v>39904</v>
      </c>
      <c r="E1122" s="819">
        <v>161472</v>
      </c>
      <c r="F1122" s="815" t="s">
        <v>1740</v>
      </c>
      <c r="G1122" s="815" t="s">
        <v>506</v>
      </c>
      <c r="H1122" s="817" t="s">
        <v>500</v>
      </c>
      <c r="I1122" s="817"/>
      <c r="J1122" s="817" t="s">
        <v>1823</v>
      </c>
      <c r="K1122" s="816" t="s">
        <v>502</v>
      </c>
    </row>
    <row r="1123" spans="1:11">
      <c r="A1123" s="815" t="s">
        <v>1179</v>
      </c>
      <c r="B1123" s="815" t="s">
        <v>693</v>
      </c>
      <c r="C1123" s="816">
        <v>10606</v>
      </c>
      <c r="D1123" s="818">
        <v>39904</v>
      </c>
      <c r="E1123" s="819">
        <v>161472</v>
      </c>
      <c r="F1123" s="815" t="s">
        <v>1740</v>
      </c>
      <c r="G1123" s="815" t="s">
        <v>506</v>
      </c>
      <c r="H1123" s="817" t="s">
        <v>500</v>
      </c>
      <c r="I1123" s="817"/>
      <c r="J1123" s="817" t="s">
        <v>1824</v>
      </c>
      <c r="K1123" s="816" t="s">
        <v>502</v>
      </c>
    </row>
    <row r="1124" spans="1:11">
      <c r="A1124" s="815" t="s">
        <v>1179</v>
      </c>
      <c r="B1124" s="815" t="s">
        <v>693</v>
      </c>
      <c r="C1124" s="816">
        <v>10607</v>
      </c>
      <c r="D1124" s="818">
        <v>39904</v>
      </c>
      <c r="E1124" s="819">
        <v>161472</v>
      </c>
      <c r="F1124" s="815" t="s">
        <v>1740</v>
      </c>
      <c r="G1124" s="815" t="s">
        <v>506</v>
      </c>
      <c r="H1124" s="817" t="s">
        <v>500</v>
      </c>
      <c r="I1124" s="817"/>
      <c r="J1124" s="817" t="s">
        <v>1825</v>
      </c>
      <c r="K1124" s="816" t="s">
        <v>502</v>
      </c>
    </row>
    <row r="1125" spans="1:11">
      <c r="A1125" s="815" t="s">
        <v>1179</v>
      </c>
      <c r="B1125" s="815" t="s">
        <v>1826</v>
      </c>
      <c r="C1125" s="816">
        <v>10609</v>
      </c>
      <c r="D1125" s="818">
        <v>39864</v>
      </c>
      <c r="E1125" s="819">
        <v>457040</v>
      </c>
      <c r="F1125" s="815" t="s">
        <v>1740</v>
      </c>
      <c r="G1125" s="815" t="s">
        <v>506</v>
      </c>
      <c r="H1125" s="817" t="s">
        <v>500</v>
      </c>
      <c r="I1125" s="817"/>
      <c r="J1125" s="817" t="s">
        <v>1827</v>
      </c>
      <c r="K1125" s="816" t="s">
        <v>502</v>
      </c>
    </row>
    <row r="1126" spans="1:11">
      <c r="A1126" s="815" t="s">
        <v>1179</v>
      </c>
      <c r="B1126" s="815" t="s">
        <v>712</v>
      </c>
      <c r="C1126" s="816">
        <v>10611</v>
      </c>
      <c r="D1126" s="818">
        <v>39864</v>
      </c>
      <c r="E1126" s="819">
        <v>457040</v>
      </c>
      <c r="F1126" s="815" t="s">
        <v>1740</v>
      </c>
      <c r="G1126" s="815" t="s">
        <v>506</v>
      </c>
      <c r="H1126" s="817" t="s">
        <v>500</v>
      </c>
      <c r="I1126" s="817"/>
      <c r="J1126" s="817" t="s">
        <v>1828</v>
      </c>
      <c r="K1126" s="816" t="s">
        <v>502</v>
      </c>
    </row>
    <row r="1127" spans="1:11">
      <c r="A1127" s="815" t="s">
        <v>1179</v>
      </c>
      <c r="B1127" s="815" t="s">
        <v>669</v>
      </c>
      <c r="C1127" s="816">
        <v>10612</v>
      </c>
      <c r="D1127" s="818">
        <v>39864</v>
      </c>
      <c r="E1127" s="819">
        <v>457040</v>
      </c>
      <c r="F1127" s="815" t="s">
        <v>1740</v>
      </c>
      <c r="G1127" s="815" t="s">
        <v>506</v>
      </c>
      <c r="H1127" s="817" t="s">
        <v>500</v>
      </c>
      <c r="I1127" s="817"/>
      <c r="J1127" s="817" t="s">
        <v>1829</v>
      </c>
      <c r="K1127" s="816" t="s">
        <v>502</v>
      </c>
    </row>
    <row r="1128" spans="1:11">
      <c r="A1128" s="815" t="s">
        <v>1179</v>
      </c>
      <c r="B1128" s="815" t="s">
        <v>676</v>
      </c>
      <c r="C1128" s="816">
        <v>10615</v>
      </c>
      <c r="D1128" s="818">
        <v>39904</v>
      </c>
      <c r="E1128" s="819">
        <v>161472</v>
      </c>
      <c r="F1128" s="815" t="s">
        <v>1740</v>
      </c>
      <c r="G1128" s="815" t="s">
        <v>506</v>
      </c>
      <c r="H1128" s="817" t="s">
        <v>500</v>
      </c>
      <c r="I1128" s="817"/>
      <c r="J1128" s="817" t="s">
        <v>1830</v>
      </c>
      <c r="K1128" s="816" t="s">
        <v>502</v>
      </c>
    </row>
    <row r="1129" spans="1:11">
      <c r="A1129" s="815" t="s">
        <v>1179</v>
      </c>
      <c r="B1129" s="815" t="s">
        <v>676</v>
      </c>
      <c r="C1129" s="816">
        <v>10616</v>
      </c>
      <c r="D1129" s="818">
        <v>39904</v>
      </c>
      <c r="E1129" s="819">
        <v>161472</v>
      </c>
      <c r="F1129" s="815" t="s">
        <v>1740</v>
      </c>
      <c r="G1129" s="815" t="s">
        <v>506</v>
      </c>
      <c r="H1129" s="817" t="s">
        <v>500</v>
      </c>
      <c r="I1129" s="817"/>
      <c r="J1129" s="817" t="s">
        <v>1831</v>
      </c>
      <c r="K1129" s="816" t="s">
        <v>502</v>
      </c>
    </row>
    <row r="1130" spans="1:11">
      <c r="A1130" s="815" t="s">
        <v>1179</v>
      </c>
      <c r="B1130" s="815" t="s">
        <v>771</v>
      </c>
      <c r="C1130" s="816">
        <v>10617</v>
      </c>
      <c r="D1130" s="818">
        <v>39864</v>
      </c>
      <c r="E1130" s="819">
        <v>156600</v>
      </c>
      <c r="F1130" s="815" t="s">
        <v>1740</v>
      </c>
      <c r="G1130" s="815" t="s">
        <v>506</v>
      </c>
      <c r="H1130" s="817" t="s">
        <v>500</v>
      </c>
      <c r="I1130" s="817"/>
      <c r="J1130" s="817" t="s">
        <v>1832</v>
      </c>
      <c r="K1130" s="816" t="s">
        <v>502</v>
      </c>
    </row>
    <row r="1131" spans="1:11">
      <c r="A1131" s="815" t="s">
        <v>1179</v>
      </c>
      <c r="B1131" s="815" t="s">
        <v>707</v>
      </c>
      <c r="C1131" s="816">
        <v>10618</v>
      </c>
      <c r="D1131" s="818">
        <v>39864</v>
      </c>
      <c r="E1131" s="819">
        <v>156600</v>
      </c>
      <c r="F1131" s="815" t="s">
        <v>1740</v>
      </c>
      <c r="G1131" s="815" t="s">
        <v>506</v>
      </c>
      <c r="H1131" s="817" t="s">
        <v>500</v>
      </c>
      <c r="I1131" s="817"/>
      <c r="J1131" s="817" t="s">
        <v>1833</v>
      </c>
      <c r="K1131" s="816" t="s">
        <v>502</v>
      </c>
    </row>
    <row r="1132" spans="1:11">
      <c r="A1132" s="815" t="s">
        <v>1179</v>
      </c>
      <c r="B1132" s="815" t="s">
        <v>657</v>
      </c>
      <c r="C1132" s="816">
        <v>10630</v>
      </c>
      <c r="D1132" s="818">
        <v>39864</v>
      </c>
      <c r="E1132" s="819">
        <v>371200</v>
      </c>
      <c r="F1132" s="815" t="s">
        <v>1740</v>
      </c>
      <c r="G1132" s="815" t="s">
        <v>506</v>
      </c>
      <c r="H1132" s="817" t="s">
        <v>500</v>
      </c>
      <c r="I1132" s="817"/>
      <c r="J1132" s="817" t="s">
        <v>1834</v>
      </c>
      <c r="K1132" s="816" t="s">
        <v>502</v>
      </c>
    </row>
    <row r="1133" spans="1:11">
      <c r="A1133" s="815" t="s">
        <v>1179</v>
      </c>
      <c r="B1133" s="815" t="s">
        <v>707</v>
      </c>
      <c r="C1133" s="816">
        <v>10636</v>
      </c>
      <c r="D1133" s="818">
        <v>39864</v>
      </c>
      <c r="E1133" s="819">
        <v>156600</v>
      </c>
      <c r="F1133" s="815" t="s">
        <v>1740</v>
      </c>
      <c r="G1133" s="815" t="s">
        <v>506</v>
      </c>
      <c r="H1133" s="817" t="s">
        <v>500</v>
      </c>
      <c r="I1133" s="817"/>
      <c r="J1133" s="817" t="s">
        <v>1835</v>
      </c>
      <c r="K1133" s="816" t="s">
        <v>502</v>
      </c>
    </row>
    <row r="1134" spans="1:11">
      <c r="A1134" s="815" t="s">
        <v>1179</v>
      </c>
      <c r="B1134" s="815" t="s">
        <v>1009</v>
      </c>
      <c r="C1134" s="816">
        <v>10830</v>
      </c>
      <c r="D1134" s="818">
        <v>37314</v>
      </c>
      <c r="E1134" s="819">
        <v>139200</v>
      </c>
      <c r="F1134" s="815" t="s">
        <v>1740</v>
      </c>
      <c r="G1134" s="815" t="s">
        <v>506</v>
      </c>
      <c r="H1134" s="817" t="s">
        <v>500</v>
      </c>
      <c r="I1134" s="817"/>
      <c r="J1134" s="817" t="s">
        <v>1836</v>
      </c>
      <c r="K1134" s="816" t="s">
        <v>502</v>
      </c>
    </row>
    <row r="1135" spans="1:11">
      <c r="A1135" s="815" t="s">
        <v>1179</v>
      </c>
      <c r="B1135" s="815" t="s">
        <v>1009</v>
      </c>
      <c r="C1135" s="816">
        <v>10832</v>
      </c>
      <c r="D1135" s="818">
        <v>37316</v>
      </c>
      <c r="E1135" s="819">
        <v>139200</v>
      </c>
      <c r="F1135" s="815" t="s">
        <v>1740</v>
      </c>
      <c r="G1135" s="815" t="s">
        <v>506</v>
      </c>
      <c r="H1135" s="817" t="s">
        <v>500</v>
      </c>
      <c r="I1135" s="817"/>
      <c r="J1135" s="817" t="s">
        <v>1837</v>
      </c>
      <c r="K1135" s="816" t="s">
        <v>502</v>
      </c>
    </row>
    <row r="1136" spans="1:11">
      <c r="A1136" s="815" t="s">
        <v>1179</v>
      </c>
      <c r="B1136" s="815" t="s">
        <v>1009</v>
      </c>
      <c r="C1136" s="816">
        <v>10849</v>
      </c>
      <c r="D1136" s="818">
        <v>37314</v>
      </c>
      <c r="E1136" s="819">
        <v>110200</v>
      </c>
      <c r="F1136" s="815" t="s">
        <v>1740</v>
      </c>
      <c r="G1136" s="815" t="s">
        <v>506</v>
      </c>
      <c r="H1136" s="817" t="s">
        <v>500</v>
      </c>
      <c r="I1136" s="817"/>
      <c r="J1136" s="817" t="s">
        <v>1838</v>
      </c>
      <c r="K1136" s="816" t="s">
        <v>502</v>
      </c>
    </row>
    <row r="1137" spans="1:11">
      <c r="A1137" s="815" t="s">
        <v>1179</v>
      </c>
      <c r="B1137" s="815" t="s">
        <v>1009</v>
      </c>
      <c r="C1137" s="816">
        <v>10850</v>
      </c>
      <c r="D1137" s="818">
        <v>37314</v>
      </c>
      <c r="E1137" s="819">
        <v>110200</v>
      </c>
      <c r="F1137" s="815" t="s">
        <v>1740</v>
      </c>
      <c r="G1137" s="815" t="s">
        <v>506</v>
      </c>
      <c r="H1137" s="817" t="s">
        <v>500</v>
      </c>
      <c r="I1137" s="817"/>
      <c r="J1137" s="817" t="s">
        <v>1839</v>
      </c>
      <c r="K1137" s="816" t="s">
        <v>502</v>
      </c>
    </row>
    <row r="1138" spans="1:11">
      <c r="A1138" s="815" t="s">
        <v>1179</v>
      </c>
      <c r="B1138" s="815" t="s">
        <v>1009</v>
      </c>
      <c r="C1138" s="816">
        <v>10851</v>
      </c>
      <c r="D1138" s="818">
        <v>37314</v>
      </c>
      <c r="E1138" s="819">
        <v>69020</v>
      </c>
      <c r="F1138" s="815" t="s">
        <v>1740</v>
      </c>
      <c r="G1138" s="815" t="s">
        <v>506</v>
      </c>
      <c r="H1138" s="817" t="s">
        <v>500</v>
      </c>
      <c r="I1138" s="817"/>
      <c r="J1138" s="817" t="s">
        <v>1840</v>
      </c>
      <c r="K1138" s="816" t="s">
        <v>502</v>
      </c>
    </row>
    <row r="1139" spans="1:11">
      <c r="A1139" s="815" t="s">
        <v>1179</v>
      </c>
      <c r="B1139" s="815" t="s">
        <v>1009</v>
      </c>
      <c r="C1139" s="816">
        <v>10852</v>
      </c>
      <c r="D1139" s="818">
        <v>37314</v>
      </c>
      <c r="E1139" s="819">
        <v>69020</v>
      </c>
      <c r="F1139" s="815" t="s">
        <v>1740</v>
      </c>
      <c r="G1139" s="815" t="s">
        <v>506</v>
      </c>
      <c r="H1139" s="817" t="s">
        <v>500</v>
      </c>
      <c r="I1139" s="817"/>
      <c r="J1139" s="817" t="s">
        <v>1841</v>
      </c>
      <c r="K1139" s="816" t="s">
        <v>502</v>
      </c>
    </row>
    <row r="1140" spans="1:11">
      <c r="A1140" s="815" t="s">
        <v>1179</v>
      </c>
      <c r="B1140" s="815" t="s">
        <v>1009</v>
      </c>
      <c r="C1140" s="816">
        <v>10853</v>
      </c>
      <c r="D1140" s="818">
        <v>37314</v>
      </c>
      <c r="E1140" s="819">
        <v>69020</v>
      </c>
      <c r="F1140" s="815" t="s">
        <v>1740</v>
      </c>
      <c r="G1140" s="815" t="s">
        <v>506</v>
      </c>
      <c r="H1140" s="817" t="s">
        <v>500</v>
      </c>
      <c r="I1140" s="817"/>
      <c r="J1140" s="817" t="s">
        <v>1842</v>
      </c>
      <c r="K1140" s="816" t="s">
        <v>502</v>
      </c>
    </row>
    <row r="1141" spans="1:11">
      <c r="A1141" s="815" t="s">
        <v>1179</v>
      </c>
      <c r="B1141" s="815" t="s">
        <v>1009</v>
      </c>
      <c r="C1141" s="816">
        <v>10854</v>
      </c>
      <c r="D1141" s="818">
        <v>37314</v>
      </c>
      <c r="E1141" s="819">
        <v>69020</v>
      </c>
      <c r="F1141" s="815" t="s">
        <v>1740</v>
      </c>
      <c r="G1141" s="815" t="s">
        <v>506</v>
      </c>
      <c r="H1141" s="817" t="s">
        <v>500</v>
      </c>
      <c r="I1141" s="817"/>
      <c r="J1141" s="817" t="s">
        <v>1843</v>
      </c>
      <c r="K1141" s="816" t="s">
        <v>502</v>
      </c>
    </row>
    <row r="1142" spans="1:11">
      <c r="A1142" s="815" t="s">
        <v>1179</v>
      </c>
      <c r="B1142" s="815" t="s">
        <v>1009</v>
      </c>
      <c r="C1142" s="816">
        <v>10855</v>
      </c>
      <c r="D1142" s="818">
        <v>37314</v>
      </c>
      <c r="E1142" s="819">
        <v>69020</v>
      </c>
      <c r="F1142" s="815" t="s">
        <v>1740</v>
      </c>
      <c r="G1142" s="815" t="s">
        <v>506</v>
      </c>
      <c r="H1142" s="817" t="s">
        <v>500</v>
      </c>
      <c r="I1142" s="817"/>
      <c r="J1142" s="817" t="s">
        <v>1844</v>
      </c>
      <c r="K1142" s="816" t="s">
        <v>502</v>
      </c>
    </row>
    <row r="1143" spans="1:11">
      <c r="A1143" s="815" t="s">
        <v>1179</v>
      </c>
      <c r="B1143" s="815" t="s">
        <v>1009</v>
      </c>
      <c r="C1143" s="816">
        <v>10856</v>
      </c>
      <c r="D1143" s="818">
        <v>37314</v>
      </c>
      <c r="E1143" s="819">
        <v>69020</v>
      </c>
      <c r="F1143" s="815" t="s">
        <v>1740</v>
      </c>
      <c r="G1143" s="815" t="s">
        <v>506</v>
      </c>
      <c r="H1143" s="817" t="s">
        <v>500</v>
      </c>
      <c r="I1143" s="817"/>
      <c r="J1143" s="817" t="s">
        <v>1845</v>
      </c>
      <c r="K1143" s="816" t="s">
        <v>502</v>
      </c>
    </row>
    <row r="1144" spans="1:11">
      <c r="A1144" s="815" t="s">
        <v>1179</v>
      </c>
      <c r="B1144" s="815" t="s">
        <v>1009</v>
      </c>
      <c r="C1144" s="816">
        <v>10857</v>
      </c>
      <c r="D1144" s="818">
        <v>37314</v>
      </c>
      <c r="E1144" s="819">
        <v>69020</v>
      </c>
      <c r="F1144" s="815" t="s">
        <v>1740</v>
      </c>
      <c r="G1144" s="815" t="s">
        <v>506</v>
      </c>
      <c r="H1144" s="817" t="s">
        <v>500</v>
      </c>
      <c r="I1144" s="817"/>
      <c r="J1144" s="817" t="s">
        <v>1846</v>
      </c>
      <c r="K1144" s="816" t="s">
        <v>502</v>
      </c>
    </row>
    <row r="1145" spans="1:11">
      <c r="A1145" s="815" t="s">
        <v>1179</v>
      </c>
      <c r="B1145" s="815" t="s">
        <v>1009</v>
      </c>
      <c r="C1145" s="816">
        <v>10858</v>
      </c>
      <c r="D1145" s="818">
        <v>37314</v>
      </c>
      <c r="E1145" s="819">
        <v>69020</v>
      </c>
      <c r="F1145" s="815" t="s">
        <v>1740</v>
      </c>
      <c r="G1145" s="815" t="s">
        <v>506</v>
      </c>
      <c r="H1145" s="817" t="s">
        <v>500</v>
      </c>
      <c r="I1145" s="817"/>
      <c r="J1145" s="817" t="s">
        <v>1847</v>
      </c>
      <c r="K1145" s="816" t="s">
        <v>502</v>
      </c>
    </row>
    <row r="1146" spans="1:11">
      <c r="A1146" s="815" t="s">
        <v>1179</v>
      </c>
      <c r="B1146" s="815" t="s">
        <v>1009</v>
      </c>
      <c r="C1146" s="816">
        <v>10859</v>
      </c>
      <c r="D1146" s="818">
        <v>37314</v>
      </c>
      <c r="E1146" s="819">
        <v>69020</v>
      </c>
      <c r="F1146" s="815" t="s">
        <v>1740</v>
      </c>
      <c r="G1146" s="815" t="s">
        <v>506</v>
      </c>
      <c r="H1146" s="817" t="s">
        <v>500</v>
      </c>
      <c r="I1146" s="817"/>
      <c r="J1146" s="817" t="s">
        <v>1848</v>
      </c>
      <c r="K1146" s="816" t="s">
        <v>502</v>
      </c>
    </row>
    <row r="1147" spans="1:11">
      <c r="A1147" s="815" t="s">
        <v>1179</v>
      </c>
      <c r="B1147" s="815" t="s">
        <v>1009</v>
      </c>
      <c r="C1147" s="816">
        <v>10860</v>
      </c>
      <c r="D1147" s="818">
        <v>37314</v>
      </c>
      <c r="E1147" s="819">
        <v>69020</v>
      </c>
      <c r="F1147" s="815" t="s">
        <v>1740</v>
      </c>
      <c r="G1147" s="815" t="s">
        <v>506</v>
      </c>
      <c r="H1147" s="817" t="s">
        <v>500</v>
      </c>
      <c r="I1147" s="817"/>
      <c r="J1147" s="817" t="s">
        <v>1849</v>
      </c>
      <c r="K1147" s="816" t="s">
        <v>502</v>
      </c>
    </row>
    <row r="1148" spans="1:11">
      <c r="A1148" s="815" t="s">
        <v>1179</v>
      </c>
      <c r="B1148" s="815" t="s">
        <v>1009</v>
      </c>
      <c r="C1148" s="816">
        <v>10861</v>
      </c>
      <c r="D1148" s="818">
        <v>37314</v>
      </c>
      <c r="E1148" s="819">
        <v>69020</v>
      </c>
      <c r="F1148" s="815" t="s">
        <v>1740</v>
      </c>
      <c r="G1148" s="815" t="s">
        <v>506</v>
      </c>
      <c r="H1148" s="817" t="s">
        <v>500</v>
      </c>
      <c r="I1148" s="817"/>
      <c r="J1148" s="817" t="s">
        <v>1850</v>
      </c>
      <c r="K1148" s="816" t="s">
        <v>502</v>
      </c>
    </row>
    <row r="1149" spans="1:11">
      <c r="A1149" s="815" t="s">
        <v>1179</v>
      </c>
      <c r="B1149" s="815" t="s">
        <v>1009</v>
      </c>
      <c r="C1149" s="816">
        <v>10862</v>
      </c>
      <c r="D1149" s="818">
        <v>37314</v>
      </c>
      <c r="E1149" s="819">
        <v>69020</v>
      </c>
      <c r="F1149" s="815" t="s">
        <v>1740</v>
      </c>
      <c r="G1149" s="815" t="s">
        <v>506</v>
      </c>
      <c r="H1149" s="817" t="s">
        <v>500</v>
      </c>
      <c r="I1149" s="817"/>
      <c r="J1149" s="817" t="s">
        <v>1851</v>
      </c>
      <c r="K1149" s="816" t="s">
        <v>502</v>
      </c>
    </row>
    <row r="1150" spans="1:11">
      <c r="A1150" s="815" t="s">
        <v>1179</v>
      </c>
      <c r="B1150" s="815" t="s">
        <v>1009</v>
      </c>
      <c r="C1150" s="816">
        <v>10863</v>
      </c>
      <c r="D1150" s="818">
        <v>37314</v>
      </c>
      <c r="E1150" s="819">
        <v>69020</v>
      </c>
      <c r="F1150" s="815" t="s">
        <v>1740</v>
      </c>
      <c r="G1150" s="815" t="s">
        <v>506</v>
      </c>
      <c r="H1150" s="817" t="s">
        <v>500</v>
      </c>
      <c r="I1150" s="817"/>
      <c r="J1150" s="817" t="s">
        <v>1852</v>
      </c>
      <c r="K1150" s="816" t="s">
        <v>502</v>
      </c>
    </row>
    <row r="1151" spans="1:11">
      <c r="A1151" s="815" t="s">
        <v>1179</v>
      </c>
      <c r="B1151" s="815" t="s">
        <v>1009</v>
      </c>
      <c r="C1151" s="816">
        <v>10864</v>
      </c>
      <c r="D1151" s="818">
        <v>37314</v>
      </c>
      <c r="E1151" s="819">
        <v>69020</v>
      </c>
      <c r="F1151" s="815" t="s">
        <v>1740</v>
      </c>
      <c r="G1151" s="815" t="s">
        <v>506</v>
      </c>
      <c r="H1151" s="817" t="s">
        <v>500</v>
      </c>
      <c r="I1151" s="817"/>
      <c r="J1151" s="817" t="s">
        <v>1853</v>
      </c>
      <c r="K1151" s="816" t="s">
        <v>502</v>
      </c>
    </row>
    <row r="1152" spans="1:11">
      <c r="A1152" s="815" t="s">
        <v>1179</v>
      </c>
      <c r="B1152" s="815" t="s">
        <v>1009</v>
      </c>
      <c r="C1152" s="816">
        <v>10865</v>
      </c>
      <c r="D1152" s="818">
        <v>37314</v>
      </c>
      <c r="E1152" s="819">
        <v>69020</v>
      </c>
      <c r="F1152" s="815" t="s">
        <v>1740</v>
      </c>
      <c r="G1152" s="815" t="s">
        <v>506</v>
      </c>
      <c r="H1152" s="817" t="s">
        <v>500</v>
      </c>
      <c r="I1152" s="817"/>
      <c r="J1152" s="817" t="s">
        <v>1854</v>
      </c>
      <c r="K1152" s="816" t="s">
        <v>502</v>
      </c>
    </row>
    <row r="1153" spans="1:11">
      <c r="A1153" s="815" t="s">
        <v>1179</v>
      </c>
      <c r="B1153" s="815" t="s">
        <v>1009</v>
      </c>
      <c r="C1153" s="816">
        <v>10866</v>
      </c>
      <c r="D1153" s="818">
        <v>37314</v>
      </c>
      <c r="E1153" s="819">
        <v>69020</v>
      </c>
      <c r="F1153" s="815" t="s">
        <v>1740</v>
      </c>
      <c r="G1153" s="815" t="s">
        <v>506</v>
      </c>
      <c r="H1153" s="817" t="s">
        <v>500</v>
      </c>
      <c r="I1153" s="817"/>
      <c r="J1153" s="817" t="s">
        <v>1855</v>
      </c>
      <c r="K1153" s="816" t="s">
        <v>502</v>
      </c>
    </row>
    <row r="1154" spans="1:11">
      <c r="A1154" s="815" t="s">
        <v>1179</v>
      </c>
      <c r="B1154" s="815" t="s">
        <v>1009</v>
      </c>
      <c r="C1154" s="816">
        <v>10867</v>
      </c>
      <c r="D1154" s="818">
        <v>37314</v>
      </c>
      <c r="E1154" s="819">
        <v>69020</v>
      </c>
      <c r="F1154" s="815" t="s">
        <v>1740</v>
      </c>
      <c r="G1154" s="815" t="s">
        <v>506</v>
      </c>
      <c r="H1154" s="817" t="s">
        <v>500</v>
      </c>
      <c r="I1154" s="817"/>
      <c r="J1154" s="817" t="s">
        <v>1856</v>
      </c>
      <c r="K1154" s="816" t="s">
        <v>502</v>
      </c>
    </row>
    <row r="1155" spans="1:11">
      <c r="A1155" s="815" t="s">
        <v>1179</v>
      </c>
      <c r="B1155" s="815" t="s">
        <v>1009</v>
      </c>
      <c r="C1155" s="816">
        <v>10868</v>
      </c>
      <c r="D1155" s="818">
        <v>37314</v>
      </c>
      <c r="E1155" s="819">
        <v>69020</v>
      </c>
      <c r="F1155" s="815" t="s">
        <v>1740</v>
      </c>
      <c r="G1155" s="815" t="s">
        <v>506</v>
      </c>
      <c r="H1155" s="817" t="s">
        <v>500</v>
      </c>
      <c r="I1155" s="817"/>
      <c r="J1155" s="817" t="s">
        <v>1857</v>
      </c>
      <c r="K1155" s="816" t="s">
        <v>502</v>
      </c>
    </row>
    <row r="1156" spans="1:11">
      <c r="A1156" s="815" t="s">
        <v>1179</v>
      </c>
      <c r="B1156" s="815" t="s">
        <v>1009</v>
      </c>
      <c r="C1156" s="816">
        <v>10869</v>
      </c>
      <c r="D1156" s="818">
        <v>37314</v>
      </c>
      <c r="E1156" s="819">
        <v>69020</v>
      </c>
      <c r="F1156" s="815" t="s">
        <v>1740</v>
      </c>
      <c r="G1156" s="815" t="s">
        <v>506</v>
      </c>
      <c r="H1156" s="817" t="s">
        <v>500</v>
      </c>
      <c r="I1156" s="817"/>
      <c r="J1156" s="817" t="s">
        <v>1858</v>
      </c>
      <c r="K1156" s="816" t="s">
        <v>502</v>
      </c>
    </row>
    <row r="1157" spans="1:11">
      <c r="A1157" s="815" t="s">
        <v>1179</v>
      </c>
      <c r="B1157" s="815" t="s">
        <v>1009</v>
      </c>
      <c r="C1157" s="816">
        <v>10870</v>
      </c>
      <c r="D1157" s="818">
        <v>37314</v>
      </c>
      <c r="E1157" s="819">
        <v>69020</v>
      </c>
      <c r="F1157" s="815" t="s">
        <v>1740</v>
      </c>
      <c r="G1157" s="815" t="s">
        <v>506</v>
      </c>
      <c r="H1157" s="817" t="s">
        <v>500</v>
      </c>
      <c r="I1157" s="817"/>
      <c r="J1157" s="817" t="s">
        <v>1859</v>
      </c>
      <c r="K1157" s="816" t="s">
        <v>502</v>
      </c>
    </row>
    <row r="1158" spans="1:11">
      <c r="A1158" s="815" t="s">
        <v>1179</v>
      </c>
      <c r="B1158" s="815" t="s">
        <v>1009</v>
      </c>
      <c r="C1158" s="816">
        <v>10871</v>
      </c>
      <c r="D1158" s="818">
        <v>37314</v>
      </c>
      <c r="E1158" s="819">
        <v>69020</v>
      </c>
      <c r="F1158" s="815" t="s">
        <v>1740</v>
      </c>
      <c r="G1158" s="815" t="s">
        <v>506</v>
      </c>
      <c r="H1158" s="817" t="s">
        <v>500</v>
      </c>
      <c r="I1158" s="817"/>
      <c r="J1158" s="817" t="s">
        <v>1860</v>
      </c>
      <c r="K1158" s="816" t="s">
        <v>502</v>
      </c>
    </row>
    <row r="1159" spans="1:11">
      <c r="A1159" s="815" t="s">
        <v>1179</v>
      </c>
      <c r="B1159" s="815" t="s">
        <v>1009</v>
      </c>
      <c r="C1159" s="816">
        <v>10872</v>
      </c>
      <c r="D1159" s="818">
        <v>37314</v>
      </c>
      <c r="E1159" s="819">
        <v>69020</v>
      </c>
      <c r="F1159" s="815" t="s">
        <v>1740</v>
      </c>
      <c r="G1159" s="815" t="s">
        <v>506</v>
      </c>
      <c r="H1159" s="817" t="s">
        <v>500</v>
      </c>
      <c r="I1159" s="817"/>
      <c r="J1159" s="817" t="s">
        <v>1861</v>
      </c>
      <c r="K1159" s="816" t="s">
        <v>502</v>
      </c>
    </row>
    <row r="1160" spans="1:11">
      <c r="A1160" s="815" t="s">
        <v>1179</v>
      </c>
      <c r="B1160" s="815" t="s">
        <v>1009</v>
      </c>
      <c r="C1160" s="816">
        <v>10873</v>
      </c>
      <c r="D1160" s="818">
        <v>37314</v>
      </c>
      <c r="E1160" s="819">
        <v>69020</v>
      </c>
      <c r="F1160" s="815" t="s">
        <v>1740</v>
      </c>
      <c r="G1160" s="815" t="s">
        <v>506</v>
      </c>
      <c r="H1160" s="817" t="s">
        <v>500</v>
      </c>
      <c r="I1160" s="817"/>
      <c r="J1160" s="817" t="s">
        <v>1862</v>
      </c>
      <c r="K1160" s="816" t="s">
        <v>502</v>
      </c>
    </row>
    <row r="1161" spans="1:11">
      <c r="A1161" s="815" t="s">
        <v>1179</v>
      </c>
      <c r="B1161" s="815" t="s">
        <v>1009</v>
      </c>
      <c r="C1161" s="816">
        <v>10874</v>
      </c>
      <c r="D1161" s="818">
        <v>37314</v>
      </c>
      <c r="E1161" s="819">
        <v>69020</v>
      </c>
      <c r="F1161" s="815" t="s">
        <v>1740</v>
      </c>
      <c r="G1161" s="815" t="s">
        <v>506</v>
      </c>
      <c r="H1161" s="817" t="s">
        <v>500</v>
      </c>
      <c r="I1161" s="817"/>
      <c r="J1161" s="817" t="s">
        <v>1863</v>
      </c>
      <c r="K1161" s="816" t="s">
        <v>502</v>
      </c>
    </row>
    <row r="1162" spans="1:11">
      <c r="A1162" s="815" t="s">
        <v>1179</v>
      </c>
      <c r="B1162" s="815" t="s">
        <v>1009</v>
      </c>
      <c r="C1162" s="816">
        <v>10875</v>
      </c>
      <c r="D1162" s="818">
        <v>37314</v>
      </c>
      <c r="E1162" s="819">
        <v>69020</v>
      </c>
      <c r="F1162" s="815" t="s">
        <v>1740</v>
      </c>
      <c r="G1162" s="815" t="s">
        <v>506</v>
      </c>
      <c r="H1162" s="817" t="s">
        <v>500</v>
      </c>
      <c r="I1162" s="817"/>
      <c r="J1162" s="817" t="s">
        <v>1864</v>
      </c>
      <c r="K1162" s="816" t="s">
        <v>502</v>
      </c>
    </row>
    <row r="1163" spans="1:11">
      <c r="A1163" s="815" t="s">
        <v>1179</v>
      </c>
      <c r="B1163" s="815" t="s">
        <v>1009</v>
      </c>
      <c r="C1163" s="816">
        <v>10876</v>
      </c>
      <c r="D1163" s="818">
        <v>37314</v>
      </c>
      <c r="E1163" s="819">
        <v>69020</v>
      </c>
      <c r="F1163" s="815" t="s">
        <v>1740</v>
      </c>
      <c r="G1163" s="815" t="s">
        <v>506</v>
      </c>
      <c r="H1163" s="817" t="s">
        <v>500</v>
      </c>
      <c r="I1163" s="817"/>
      <c r="J1163" s="817" t="s">
        <v>1865</v>
      </c>
      <c r="K1163" s="816" t="s">
        <v>502</v>
      </c>
    </row>
    <row r="1164" spans="1:11">
      <c r="A1164" s="815" t="s">
        <v>1179</v>
      </c>
      <c r="B1164" s="815" t="s">
        <v>1009</v>
      </c>
      <c r="C1164" s="816">
        <v>10878</v>
      </c>
      <c r="D1164" s="818">
        <v>37314</v>
      </c>
      <c r="E1164" s="819">
        <v>69020</v>
      </c>
      <c r="F1164" s="815" t="s">
        <v>1740</v>
      </c>
      <c r="G1164" s="815" t="s">
        <v>506</v>
      </c>
      <c r="H1164" s="817" t="s">
        <v>500</v>
      </c>
      <c r="I1164" s="817"/>
      <c r="J1164" s="817" t="s">
        <v>1866</v>
      </c>
      <c r="K1164" s="816" t="s">
        <v>502</v>
      </c>
    </row>
    <row r="1165" spans="1:11">
      <c r="A1165" s="815" t="s">
        <v>1179</v>
      </c>
      <c r="B1165" s="815" t="s">
        <v>1009</v>
      </c>
      <c r="C1165" s="816">
        <v>10879</v>
      </c>
      <c r="D1165" s="818">
        <v>37314</v>
      </c>
      <c r="E1165" s="819">
        <v>69020</v>
      </c>
      <c r="F1165" s="815" t="s">
        <v>1740</v>
      </c>
      <c r="G1165" s="815" t="s">
        <v>506</v>
      </c>
      <c r="H1165" s="817" t="s">
        <v>500</v>
      </c>
      <c r="I1165" s="817"/>
      <c r="J1165" s="817" t="s">
        <v>1867</v>
      </c>
      <c r="K1165" s="816" t="s">
        <v>502</v>
      </c>
    </row>
    <row r="1166" spans="1:11">
      <c r="A1166" s="815" t="s">
        <v>1179</v>
      </c>
      <c r="B1166" s="815" t="s">
        <v>1009</v>
      </c>
      <c r="C1166" s="816">
        <v>10880</v>
      </c>
      <c r="D1166" s="818">
        <v>37314</v>
      </c>
      <c r="E1166" s="819">
        <v>69020</v>
      </c>
      <c r="F1166" s="815" t="s">
        <v>1740</v>
      </c>
      <c r="G1166" s="815" t="s">
        <v>506</v>
      </c>
      <c r="H1166" s="817" t="s">
        <v>500</v>
      </c>
      <c r="I1166" s="817"/>
      <c r="J1166" s="817" t="s">
        <v>1868</v>
      </c>
      <c r="K1166" s="816" t="s">
        <v>502</v>
      </c>
    </row>
    <row r="1167" spans="1:11">
      <c r="A1167" s="815" t="s">
        <v>1179</v>
      </c>
      <c r="B1167" s="815" t="s">
        <v>1009</v>
      </c>
      <c r="C1167" s="816">
        <v>10881</v>
      </c>
      <c r="D1167" s="818">
        <v>37314</v>
      </c>
      <c r="E1167" s="819">
        <v>69020</v>
      </c>
      <c r="F1167" s="815" t="s">
        <v>1740</v>
      </c>
      <c r="G1167" s="815" t="s">
        <v>506</v>
      </c>
      <c r="H1167" s="817" t="s">
        <v>500</v>
      </c>
      <c r="I1167" s="817"/>
      <c r="J1167" s="817" t="s">
        <v>1869</v>
      </c>
      <c r="K1167" s="816" t="s">
        <v>502</v>
      </c>
    </row>
    <row r="1168" spans="1:11">
      <c r="A1168" s="815" t="s">
        <v>1179</v>
      </c>
      <c r="B1168" s="815" t="s">
        <v>1009</v>
      </c>
      <c r="C1168" s="816">
        <v>10882</v>
      </c>
      <c r="D1168" s="818">
        <v>37314</v>
      </c>
      <c r="E1168" s="819">
        <v>69020</v>
      </c>
      <c r="F1168" s="815" t="s">
        <v>1740</v>
      </c>
      <c r="G1168" s="815" t="s">
        <v>506</v>
      </c>
      <c r="H1168" s="817" t="s">
        <v>500</v>
      </c>
      <c r="I1168" s="817"/>
      <c r="J1168" s="817" t="s">
        <v>1870</v>
      </c>
      <c r="K1168" s="816" t="s">
        <v>502</v>
      </c>
    </row>
    <row r="1169" spans="1:11">
      <c r="A1169" s="815" t="s">
        <v>1179</v>
      </c>
      <c r="B1169" s="815" t="s">
        <v>1009</v>
      </c>
      <c r="C1169" s="816">
        <v>10883</v>
      </c>
      <c r="D1169" s="818">
        <v>37314</v>
      </c>
      <c r="E1169" s="819">
        <v>69020</v>
      </c>
      <c r="F1169" s="815" t="s">
        <v>1740</v>
      </c>
      <c r="G1169" s="815" t="s">
        <v>506</v>
      </c>
      <c r="H1169" s="817" t="s">
        <v>500</v>
      </c>
      <c r="I1169" s="817"/>
      <c r="J1169" s="817" t="s">
        <v>1871</v>
      </c>
      <c r="K1169" s="816" t="s">
        <v>502</v>
      </c>
    </row>
    <row r="1170" spans="1:11">
      <c r="A1170" s="815" t="s">
        <v>1179</v>
      </c>
      <c r="B1170" s="815" t="s">
        <v>1009</v>
      </c>
      <c r="C1170" s="816">
        <v>10884</v>
      </c>
      <c r="D1170" s="818">
        <v>37314</v>
      </c>
      <c r="E1170" s="819">
        <v>69020</v>
      </c>
      <c r="F1170" s="815" t="s">
        <v>1740</v>
      </c>
      <c r="G1170" s="815" t="s">
        <v>506</v>
      </c>
      <c r="H1170" s="817" t="s">
        <v>500</v>
      </c>
      <c r="I1170" s="817"/>
      <c r="J1170" s="817" t="s">
        <v>1872</v>
      </c>
      <c r="K1170" s="816" t="s">
        <v>502</v>
      </c>
    </row>
    <row r="1171" spans="1:11">
      <c r="A1171" s="815" t="s">
        <v>1179</v>
      </c>
      <c r="B1171" s="815" t="s">
        <v>1009</v>
      </c>
      <c r="C1171" s="816">
        <v>10885</v>
      </c>
      <c r="D1171" s="818">
        <v>37314</v>
      </c>
      <c r="E1171" s="819">
        <v>69020</v>
      </c>
      <c r="F1171" s="815" t="s">
        <v>1740</v>
      </c>
      <c r="G1171" s="815" t="s">
        <v>506</v>
      </c>
      <c r="H1171" s="817" t="s">
        <v>500</v>
      </c>
      <c r="I1171" s="817"/>
      <c r="J1171" s="817" t="s">
        <v>1873</v>
      </c>
      <c r="K1171" s="816" t="s">
        <v>502</v>
      </c>
    </row>
    <row r="1172" spans="1:11">
      <c r="A1172" s="815" t="s">
        <v>1179</v>
      </c>
      <c r="B1172" s="815" t="s">
        <v>1009</v>
      </c>
      <c r="C1172" s="816">
        <v>10886</v>
      </c>
      <c r="D1172" s="818">
        <v>37314</v>
      </c>
      <c r="E1172" s="819">
        <v>69020</v>
      </c>
      <c r="F1172" s="815" t="s">
        <v>1740</v>
      </c>
      <c r="G1172" s="815" t="s">
        <v>506</v>
      </c>
      <c r="H1172" s="817" t="s">
        <v>500</v>
      </c>
      <c r="I1172" s="817"/>
      <c r="J1172" s="817" t="s">
        <v>1874</v>
      </c>
      <c r="K1172" s="816" t="s">
        <v>502</v>
      </c>
    </row>
    <row r="1173" spans="1:11">
      <c r="A1173" s="815" t="s">
        <v>1179</v>
      </c>
      <c r="B1173" s="815" t="s">
        <v>1009</v>
      </c>
      <c r="C1173" s="816">
        <v>10887</v>
      </c>
      <c r="D1173" s="818">
        <v>37314</v>
      </c>
      <c r="E1173" s="819">
        <v>69020</v>
      </c>
      <c r="F1173" s="815" t="s">
        <v>1740</v>
      </c>
      <c r="G1173" s="815" t="s">
        <v>506</v>
      </c>
      <c r="H1173" s="817" t="s">
        <v>500</v>
      </c>
      <c r="I1173" s="817"/>
      <c r="J1173" s="817" t="s">
        <v>1875</v>
      </c>
      <c r="K1173" s="816" t="s">
        <v>502</v>
      </c>
    </row>
    <row r="1174" spans="1:11">
      <c r="A1174" s="815" t="s">
        <v>1179</v>
      </c>
      <c r="B1174" s="815" t="s">
        <v>1009</v>
      </c>
      <c r="C1174" s="816">
        <v>10888</v>
      </c>
      <c r="D1174" s="818">
        <v>37314</v>
      </c>
      <c r="E1174" s="819">
        <v>69020</v>
      </c>
      <c r="F1174" s="815" t="s">
        <v>1740</v>
      </c>
      <c r="G1174" s="815" t="s">
        <v>506</v>
      </c>
      <c r="H1174" s="817" t="s">
        <v>500</v>
      </c>
      <c r="I1174" s="817"/>
      <c r="J1174" s="817" t="s">
        <v>1876</v>
      </c>
      <c r="K1174" s="816" t="s">
        <v>502</v>
      </c>
    </row>
    <row r="1175" spans="1:11">
      <c r="A1175" s="815" t="s">
        <v>1179</v>
      </c>
      <c r="B1175" s="815" t="s">
        <v>1009</v>
      </c>
      <c r="C1175" s="816">
        <v>10889</v>
      </c>
      <c r="D1175" s="818">
        <v>37314</v>
      </c>
      <c r="E1175" s="819">
        <v>69020</v>
      </c>
      <c r="F1175" s="815" t="s">
        <v>1740</v>
      </c>
      <c r="G1175" s="815" t="s">
        <v>506</v>
      </c>
      <c r="H1175" s="817" t="s">
        <v>500</v>
      </c>
      <c r="I1175" s="817"/>
      <c r="J1175" s="817" t="s">
        <v>1877</v>
      </c>
      <c r="K1175" s="816" t="s">
        <v>502</v>
      </c>
    </row>
    <row r="1176" spans="1:11">
      <c r="A1176" s="815" t="s">
        <v>1179</v>
      </c>
      <c r="B1176" s="815" t="s">
        <v>1009</v>
      </c>
      <c r="C1176" s="816">
        <v>10890</v>
      </c>
      <c r="D1176" s="818">
        <v>37314</v>
      </c>
      <c r="E1176" s="819">
        <v>69020</v>
      </c>
      <c r="F1176" s="815" t="s">
        <v>1740</v>
      </c>
      <c r="G1176" s="815" t="s">
        <v>506</v>
      </c>
      <c r="H1176" s="817" t="s">
        <v>500</v>
      </c>
      <c r="I1176" s="817"/>
      <c r="J1176" s="817" t="s">
        <v>1878</v>
      </c>
      <c r="K1176" s="816" t="s">
        <v>502</v>
      </c>
    </row>
    <row r="1177" spans="1:11">
      <c r="A1177" s="815" t="s">
        <v>1179</v>
      </c>
      <c r="B1177" s="815" t="s">
        <v>1009</v>
      </c>
      <c r="C1177" s="816">
        <v>10891</v>
      </c>
      <c r="D1177" s="818">
        <v>37314</v>
      </c>
      <c r="E1177" s="819">
        <v>69020</v>
      </c>
      <c r="F1177" s="815" t="s">
        <v>1740</v>
      </c>
      <c r="G1177" s="815" t="s">
        <v>506</v>
      </c>
      <c r="H1177" s="817" t="s">
        <v>500</v>
      </c>
      <c r="I1177" s="817"/>
      <c r="J1177" s="817" t="s">
        <v>1879</v>
      </c>
      <c r="K1177" s="816" t="s">
        <v>502</v>
      </c>
    </row>
    <row r="1178" spans="1:11">
      <c r="A1178" s="815" t="s">
        <v>1179</v>
      </c>
      <c r="B1178" s="815" t="s">
        <v>1009</v>
      </c>
      <c r="C1178" s="816">
        <v>10892</v>
      </c>
      <c r="D1178" s="818">
        <v>37314</v>
      </c>
      <c r="E1178" s="819">
        <v>69020</v>
      </c>
      <c r="F1178" s="815" t="s">
        <v>1740</v>
      </c>
      <c r="G1178" s="815" t="s">
        <v>506</v>
      </c>
      <c r="H1178" s="817" t="s">
        <v>500</v>
      </c>
      <c r="I1178" s="817"/>
      <c r="J1178" s="817" t="s">
        <v>1880</v>
      </c>
      <c r="K1178" s="816" t="s">
        <v>502</v>
      </c>
    </row>
    <row r="1179" spans="1:11">
      <c r="A1179" s="815" t="s">
        <v>1179</v>
      </c>
      <c r="B1179" s="815" t="s">
        <v>1009</v>
      </c>
      <c r="C1179" s="816">
        <v>10893</v>
      </c>
      <c r="D1179" s="818">
        <v>37314</v>
      </c>
      <c r="E1179" s="819">
        <v>69020</v>
      </c>
      <c r="F1179" s="815" t="s">
        <v>1740</v>
      </c>
      <c r="G1179" s="815" t="s">
        <v>506</v>
      </c>
      <c r="H1179" s="817" t="s">
        <v>500</v>
      </c>
      <c r="I1179" s="817"/>
      <c r="J1179" s="817" t="s">
        <v>1881</v>
      </c>
      <c r="K1179" s="816" t="s">
        <v>502</v>
      </c>
    </row>
    <row r="1180" spans="1:11">
      <c r="A1180" s="815" t="s">
        <v>1179</v>
      </c>
      <c r="B1180" s="815" t="s">
        <v>1009</v>
      </c>
      <c r="C1180" s="816">
        <v>10894</v>
      </c>
      <c r="D1180" s="818">
        <v>37314</v>
      </c>
      <c r="E1180" s="819">
        <v>69020</v>
      </c>
      <c r="F1180" s="815" t="s">
        <v>1740</v>
      </c>
      <c r="G1180" s="815" t="s">
        <v>506</v>
      </c>
      <c r="H1180" s="817" t="s">
        <v>500</v>
      </c>
      <c r="I1180" s="817"/>
      <c r="J1180" s="817" t="s">
        <v>1882</v>
      </c>
      <c r="K1180" s="816" t="s">
        <v>502</v>
      </c>
    </row>
    <row r="1181" spans="1:11">
      <c r="A1181" s="815" t="s">
        <v>1179</v>
      </c>
      <c r="B1181" s="815" t="s">
        <v>1009</v>
      </c>
      <c r="C1181" s="816">
        <v>10895</v>
      </c>
      <c r="D1181" s="818">
        <v>37314</v>
      </c>
      <c r="E1181" s="819">
        <v>69020</v>
      </c>
      <c r="F1181" s="815" t="s">
        <v>1740</v>
      </c>
      <c r="G1181" s="815" t="s">
        <v>506</v>
      </c>
      <c r="H1181" s="817" t="s">
        <v>500</v>
      </c>
      <c r="I1181" s="817"/>
      <c r="J1181" s="817" t="s">
        <v>1883</v>
      </c>
      <c r="K1181" s="816" t="s">
        <v>502</v>
      </c>
    </row>
    <row r="1182" spans="1:11">
      <c r="A1182" s="815" t="s">
        <v>1179</v>
      </c>
      <c r="B1182" s="815" t="s">
        <v>1009</v>
      </c>
      <c r="C1182" s="816">
        <v>10897</v>
      </c>
      <c r="D1182" s="818">
        <v>37314</v>
      </c>
      <c r="E1182" s="819">
        <v>69020</v>
      </c>
      <c r="F1182" s="815" t="s">
        <v>1740</v>
      </c>
      <c r="G1182" s="815" t="s">
        <v>506</v>
      </c>
      <c r="H1182" s="817" t="s">
        <v>500</v>
      </c>
      <c r="I1182" s="817"/>
      <c r="J1182" s="817" t="s">
        <v>1884</v>
      </c>
      <c r="K1182" s="816" t="s">
        <v>502</v>
      </c>
    </row>
    <row r="1183" spans="1:11">
      <c r="A1183" s="815" t="s">
        <v>1179</v>
      </c>
      <c r="B1183" s="815" t="s">
        <v>1009</v>
      </c>
      <c r="C1183" s="816">
        <v>10898</v>
      </c>
      <c r="D1183" s="818">
        <v>37314</v>
      </c>
      <c r="E1183" s="819">
        <v>69020</v>
      </c>
      <c r="F1183" s="815" t="s">
        <v>1740</v>
      </c>
      <c r="G1183" s="815" t="s">
        <v>506</v>
      </c>
      <c r="H1183" s="817" t="s">
        <v>500</v>
      </c>
      <c r="I1183" s="817"/>
      <c r="J1183" s="817" t="s">
        <v>1885</v>
      </c>
      <c r="K1183" s="816" t="s">
        <v>502</v>
      </c>
    </row>
    <row r="1184" spans="1:11">
      <c r="A1184" s="815" t="s">
        <v>1179</v>
      </c>
      <c r="B1184" s="815" t="s">
        <v>1009</v>
      </c>
      <c r="C1184" s="816">
        <v>10899</v>
      </c>
      <c r="D1184" s="818">
        <v>37314</v>
      </c>
      <c r="E1184" s="819">
        <v>69020</v>
      </c>
      <c r="F1184" s="815" t="s">
        <v>1740</v>
      </c>
      <c r="G1184" s="815" t="s">
        <v>506</v>
      </c>
      <c r="H1184" s="817" t="s">
        <v>500</v>
      </c>
      <c r="I1184" s="817"/>
      <c r="J1184" s="817" t="s">
        <v>1886</v>
      </c>
      <c r="K1184" s="816" t="s">
        <v>502</v>
      </c>
    </row>
    <row r="1185" spans="1:11">
      <c r="A1185" s="815" t="s">
        <v>1179</v>
      </c>
      <c r="B1185" s="815" t="s">
        <v>1009</v>
      </c>
      <c r="C1185" s="816">
        <v>10944</v>
      </c>
      <c r="D1185" s="818">
        <v>37314</v>
      </c>
      <c r="E1185" s="819">
        <v>69020</v>
      </c>
      <c r="F1185" s="815" t="s">
        <v>1740</v>
      </c>
      <c r="G1185" s="815" t="s">
        <v>506</v>
      </c>
      <c r="H1185" s="817" t="s">
        <v>500</v>
      </c>
      <c r="I1185" s="817"/>
      <c r="J1185" s="817" t="s">
        <v>1887</v>
      </c>
      <c r="K1185" s="816" t="s">
        <v>502</v>
      </c>
    </row>
    <row r="1186" spans="1:11">
      <c r="A1186" s="815" t="s">
        <v>1179</v>
      </c>
      <c r="B1186" s="815" t="s">
        <v>641</v>
      </c>
      <c r="C1186" s="816">
        <v>10956</v>
      </c>
      <c r="D1186" s="818">
        <v>36616</v>
      </c>
      <c r="E1186" s="819">
        <v>117645</v>
      </c>
      <c r="F1186" s="815" t="s">
        <v>1740</v>
      </c>
      <c r="G1186" s="815" t="s">
        <v>506</v>
      </c>
      <c r="H1186" s="817" t="s">
        <v>500</v>
      </c>
      <c r="I1186" s="817"/>
      <c r="J1186" s="817" t="s">
        <v>1888</v>
      </c>
      <c r="K1186" s="816" t="s">
        <v>502</v>
      </c>
    </row>
    <row r="1187" spans="1:11">
      <c r="A1187" s="815" t="s">
        <v>1179</v>
      </c>
      <c r="B1187" s="815" t="s">
        <v>771</v>
      </c>
      <c r="C1187" s="816">
        <v>120853</v>
      </c>
      <c r="D1187" s="818">
        <v>39099</v>
      </c>
      <c r="E1187" s="819">
        <v>232000</v>
      </c>
      <c r="F1187" s="815" t="s">
        <v>1740</v>
      </c>
      <c r="G1187" s="815" t="s">
        <v>506</v>
      </c>
      <c r="H1187" s="817" t="s">
        <v>500</v>
      </c>
      <c r="I1187" s="817"/>
      <c r="J1187" s="817" t="s">
        <v>1889</v>
      </c>
      <c r="K1187" s="816" t="s">
        <v>502</v>
      </c>
    </row>
    <row r="1188" spans="1:11">
      <c r="A1188" s="815" t="s">
        <v>1179</v>
      </c>
      <c r="B1188" s="815" t="s">
        <v>798</v>
      </c>
      <c r="C1188" s="816">
        <v>1204390</v>
      </c>
      <c r="D1188" s="818">
        <v>36592</v>
      </c>
      <c r="E1188" s="819">
        <v>88364</v>
      </c>
      <c r="F1188" s="815" t="s">
        <v>1740</v>
      </c>
      <c r="G1188" s="815" t="s">
        <v>506</v>
      </c>
      <c r="H1188" s="817" t="s">
        <v>500</v>
      </c>
      <c r="I1188" s="817"/>
      <c r="J1188" s="817" t="s">
        <v>1890</v>
      </c>
      <c r="K1188" s="816" t="s">
        <v>502</v>
      </c>
    </row>
    <row r="1189" spans="1:11">
      <c r="A1189" s="815" t="s">
        <v>1179</v>
      </c>
      <c r="B1189" s="815" t="s">
        <v>806</v>
      </c>
      <c r="C1189" s="816">
        <v>1204396</v>
      </c>
      <c r="D1189" s="818">
        <v>36592</v>
      </c>
      <c r="E1189" s="819">
        <v>88364</v>
      </c>
      <c r="F1189" s="815" t="s">
        <v>1740</v>
      </c>
      <c r="G1189" s="815" t="s">
        <v>506</v>
      </c>
      <c r="H1189" s="817" t="s">
        <v>500</v>
      </c>
      <c r="I1189" s="817"/>
      <c r="J1189" s="817" t="s">
        <v>1891</v>
      </c>
      <c r="K1189" s="816" t="s">
        <v>502</v>
      </c>
    </row>
    <row r="1190" spans="1:11">
      <c r="A1190" s="815" t="s">
        <v>1179</v>
      </c>
      <c r="B1190" s="815" t="s">
        <v>657</v>
      </c>
      <c r="C1190" s="816">
        <v>1204669</v>
      </c>
      <c r="D1190" s="818">
        <v>36616</v>
      </c>
      <c r="E1190" s="819">
        <v>207483</v>
      </c>
      <c r="F1190" s="815" t="s">
        <v>1740</v>
      </c>
      <c r="G1190" s="815" t="s">
        <v>506</v>
      </c>
      <c r="H1190" s="817" t="s">
        <v>500</v>
      </c>
      <c r="I1190" s="817"/>
      <c r="J1190" s="817" t="s">
        <v>1892</v>
      </c>
      <c r="K1190" s="816" t="s">
        <v>502</v>
      </c>
    </row>
    <row r="1191" spans="1:11">
      <c r="A1191" s="815" t="s">
        <v>1179</v>
      </c>
      <c r="B1191" s="815" t="s">
        <v>1009</v>
      </c>
      <c r="C1191" s="816">
        <v>1204670</v>
      </c>
      <c r="D1191" s="818">
        <v>36616</v>
      </c>
      <c r="E1191" s="819">
        <v>207483</v>
      </c>
      <c r="F1191" s="815" t="s">
        <v>1740</v>
      </c>
      <c r="G1191" s="815" t="s">
        <v>506</v>
      </c>
      <c r="H1191" s="817" t="s">
        <v>500</v>
      </c>
      <c r="I1191" s="817"/>
      <c r="J1191" s="817" t="s">
        <v>1893</v>
      </c>
      <c r="K1191" s="816" t="s">
        <v>502</v>
      </c>
    </row>
    <row r="1192" spans="1:11">
      <c r="A1192" s="815" t="s">
        <v>1179</v>
      </c>
      <c r="B1192" s="815" t="s">
        <v>728</v>
      </c>
      <c r="C1192" s="816">
        <v>1204672</v>
      </c>
      <c r="D1192" s="818">
        <v>36616</v>
      </c>
      <c r="E1192" s="819">
        <v>582878</v>
      </c>
      <c r="F1192" s="815" t="s">
        <v>1740</v>
      </c>
      <c r="G1192" s="815" t="s">
        <v>506</v>
      </c>
      <c r="H1192" s="817" t="s">
        <v>500</v>
      </c>
      <c r="I1192" s="817"/>
      <c r="J1192" s="817" t="s">
        <v>1894</v>
      </c>
      <c r="K1192" s="816" t="s">
        <v>502</v>
      </c>
    </row>
    <row r="1193" spans="1:11">
      <c r="A1193" s="815" t="s">
        <v>1179</v>
      </c>
      <c r="B1193" s="815" t="s">
        <v>806</v>
      </c>
      <c r="C1193" s="816">
        <v>1204674</v>
      </c>
      <c r="D1193" s="818">
        <v>36616</v>
      </c>
      <c r="E1193" s="819">
        <v>94116</v>
      </c>
      <c r="F1193" s="815" t="s">
        <v>1740</v>
      </c>
      <c r="G1193" s="815" t="s">
        <v>506</v>
      </c>
      <c r="H1193" s="817" t="s">
        <v>500</v>
      </c>
      <c r="I1193" s="817"/>
      <c r="J1193" s="817" t="s">
        <v>1895</v>
      </c>
      <c r="K1193" s="816" t="s">
        <v>502</v>
      </c>
    </row>
    <row r="1194" spans="1:11">
      <c r="A1194" s="815" t="s">
        <v>1179</v>
      </c>
      <c r="B1194" s="815" t="s">
        <v>554</v>
      </c>
      <c r="C1194" s="816">
        <v>1204675</v>
      </c>
      <c r="D1194" s="818">
        <v>36616</v>
      </c>
      <c r="E1194" s="819">
        <v>94116</v>
      </c>
      <c r="F1194" s="815" t="s">
        <v>1740</v>
      </c>
      <c r="G1194" s="815" t="s">
        <v>506</v>
      </c>
      <c r="H1194" s="817" t="s">
        <v>500</v>
      </c>
      <c r="I1194" s="817"/>
      <c r="J1194" s="817" t="s">
        <v>1896</v>
      </c>
      <c r="K1194" s="816" t="s">
        <v>502</v>
      </c>
    </row>
    <row r="1195" spans="1:11">
      <c r="A1195" s="815" t="s">
        <v>1179</v>
      </c>
      <c r="B1195" s="815" t="s">
        <v>641</v>
      </c>
      <c r="C1195" s="816">
        <v>1204676</v>
      </c>
      <c r="D1195" s="818">
        <v>36616</v>
      </c>
      <c r="E1195" s="819">
        <v>94116</v>
      </c>
      <c r="F1195" s="815" t="s">
        <v>1740</v>
      </c>
      <c r="G1195" s="815" t="s">
        <v>506</v>
      </c>
      <c r="H1195" s="817" t="s">
        <v>500</v>
      </c>
      <c r="I1195" s="817"/>
      <c r="J1195" s="817" t="s">
        <v>1897</v>
      </c>
      <c r="K1195" s="816" t="s">
        <v>502</v>
      </c>
    </row>
    <row r="1196" spans="1:11">
      <c r="A1196" s="815" t="s">
        <v>1179</v>
      </c>
      <c r="B1196" s="815" t="s">
        <v>798</v>
      </c>
      <c r="C1196" s="816">
        <v>1204677</v>
      </c>
      <c r="D1196" s="818">
        <v>36616</v>
      </c>
      <c r="E1196" s="819">
        <v>94116</v>
      </c>
      <c r="F1196" s="815" t="s">
        <v>1740</v>
      </c>
      <c r="G1196" s="815" t="s">
        <v>506</v>
      </c>
      <c r="H1196" s="817" t="s">
        <v>500</v>
      </c>
      <c r="I1196" s="817"/>
      <c r="J1196" s="817" t="s">
        <v>1898</v>
      </c>
      <c r="K1196" s="816" t="s">
        <v>502</v>
      </c>
    </row>
    <row r="1197" spans="1:11">
      <c r="A1197" s="815" t="s">
        <v>1179</v>
      </c>
      <c r="B1197" s="815" t="s">
        <v>641</v>
      </c>
      <c r="C1197" s="816">
        <v>1204678</v>
      </c>
      <c r="D1197" s="818">
        <v>36616</v>
      </c>
      <c r="E1197" s="819">
        <v>94116</v>
      </c>
      <c r="F1197" s="815" t="s">
        <v>1740</v>
      </c>
      <c r="G1197" s="815" t="s">
        <v>506</v>
      </c>
      <c r="H1197" s="817" t="s">
        <v>500</v>
      </c>
      <c r="I1197" s="817"/>
      <c r="J1197" s="817" t="s">
        <v>1899</v>
      </c>
      <c r="K1197" s="816" t="s">
        <v>502</v>
      </c>
    </row>
    <row r="1198" spans="1:11">
      <c r="A1198" s="815" t="s">
        <v>1179</v>
      </c>
      <c r="B1198" s="815" t="s">
        <v>665</v>
      </c>
      <c r="C1198" s="816">
        <v>1204681</v>
      </c>
      <c r="D1198" s="818">
        <v>36616</v>
      </c>
      <c r="E1198" s="819">
        <v>94116</v>
      </c>
      <c r="F1198" s="815" t="s">
        <v>1740</v>
      </c>
      <c r="G1198" s="815" t="s">
        <v>506</v>
      </c>
      <c r="H1198" s="817" t="s">
        <v>500</v>
      </c>
      <c r="I1198" s="817"/>
      <c r="J1198" s="817" t="s">
        <v>1900</v>
      </c>
      <c r="K1198" s="816" t="s">
        <v>502</v>
      </c>
    </row>
    <row r="1199" spans="1:11">
      <c r="A1199" s="815" t="s">
        <v>1179</v>
      </c>
      <c r="B1199" s="815" t="s">
        <v>641</v>
      </c>
      <c r="C1199" s="816">
        <v>1204682</v>
      </c>
      <c r="D1199" s="818">
        <v>36616</v>
      </c>
      <c r="E1199" s="819">
        <v>94116</v>
      </c>
      <c r="F1199" s="815" t="s">
        <v>1740</v>
      </c>
      <c r="G1199" s="815" t="s">
        <v>506</v>
      </c>
      <c r="H1199" s="817" t="s">
        <v>500</v>
      </c>
      <c r="I1199" s="817"/>
      <c r="J1199" s="817" t="s">
        <v>1901</v>
      </c>
      <c r="K1199" s="816" t="s">
        <v>502</v>
      </c>
    </row>
    <row r="1200" spans="1:11">
      <c r="A1200" s="815" t="s">
        <v>1179</v>
      </c>
      <c r="B1200" s="815" t="s">
        <v>1230</v>
      </c>
      <c r="C1200" s="816">
        <v>1204683</v>
      </c>
      <c r="D1200" s="818">
        <v>36616</v>
      </c>
      <c r="E1200" s="819">
        <v>117645</v>
      </c>
      <c r="F1200" s="815" t="s">
        <v>1740</v>
      </c>
      <c r="G1200" s="815" t="s">
        <v>506</v>
      </c>
      <c r="H1200" s="817" t="s">
        <v>500</v>
      </c>
      <c r="I1200" s="817"/>
      <c r="J1200" s="817" t="s">
        <v>1902</v>
      </c>
      <c r="K1200" s="816" t="s">
        <v>502</v>
      </c>
    </row>
    <row r="1201" spans="1:11">
      <c r="A1201" s="815" t="s">
        <v>1179</v>
      </c>
      <c r="B1201" s="815" t="s">
        <v>641</v>
      </c>
      <c r="C1201" s="816">
        <v>1204684</v>
      </c>
      <c r="D1201" s="818">
        <v>36616</v>
      </c>
      <c r="E1201" s="819">
        <v>117645</v>
      </c>
      <c r="F1201" s="815" t="s">
        <v>1740</v>
      </c>
      <c r="G1201" s="815" t="s">
        <v>506</v>
      </c>
      <c r="H1201" s="817" t="s">
        <v>500</v>
      </c>
      <c r="I1201" s="817"/>
      <c r="J1201" s="817" t="s">
        <v>1903</v>
      </c>
      <c r="K1201" s="816" t="s">
        <v>502</v>
      </c>
    </row>
    <row r="1202" spans="1:11">
      <c r="A1202" s="815" t="s">
        <v>1179</v>
      </c>
      <c r="B1202" s="815" t="s">
        <v>641</v>
      </c>
      <c r="C1202" s="816">
        <v>1204685</v>
      </c>
      <c r="D1202" s="818">
        <v>36616</v>
      </c>
      <c r="E1202" s="819">
        <v>117645</v>
      </c>
      <c r="F1202" s="815" t="s">
        <v>1740</v>
      </c>
      <c r="G1202" s="815" t="s">
        <v>506</v>
      </c>
      <c r="H1202" s="817" t="s">
        <v>500</v>
      </c>
      <c r="I1202" s="817"/>
      <c r="J1202" s="817" t="s">
        <v>1904</v>
      </c>
      <c r="K1202" s="816" t="s">
        <v>502</v>
      </c>
    </row>
    <row r="1203" spans="1:11">
      <c r="A1203" s="815" t="s">
        <v>1179</v>
      </c>
      <c r="B1203" s="815" t="s">
        <v>641</v>
      </c>
      <c r="C1203" s="816">
        <v>1204686</v>
      </c>
      <c r="D1203" s="818">
        <v>36616</v>
      </c>
      <c r="E1203" s="819">
        <v>117645</v>
      </c>
      <c r="F1203" s="815" t="s">
        <v>1740</v>
      </c>
      <c r="G1203" s="815" t="s">
        <v>506</v>
      </c>
      <c r="H1203" s="817" t="s">
        <v>500</v>
      </c>
      <c r="I1203" s="817"/>
      <c r="J1203" s="817" t="s">
        <v>1905</v>
      </c>
      <c r="K1203" s="816" t="s">
        <v>502</v>
      </c>
    </row>
    <row r="1204" spans="1:11">
      <c r="A1204" s="815" t="s">
        <v>1179</v>
      </c>
      <c r="B1204" s="815" t="s">
        <v>641</v>
      </c>
      <c r="C1204" s="816">
        <v>1204687</v>
      </c>
      <c r="D1204" s="818">
        <v>36616</v>
      </c>
      <c r="E1204" s="819">
        <v>117645</v>
      </c>
      <c r="F1204" s="815" t="s">
        <v>1740</v>
      </c>
      <c r="G1204" s="815" t="s">
        <v>506</v>
      </c>
      <c r="H1204" s="817" t="s">
        <v>500</v>
      </c>
      <c r="I1204" s="817"/>
      <c r="J1204" s="817" t="s">
        <v>1906</v>
      </c>
      <c r="K1204" s="816" t="s">
        <v>502</v>
      </c>
    </row>
    <row r="1205" spans="1:11">
      <c r="A1205" s="815" t="s">
        <v>1179</v>
      </c>
      <c r="B1205" s="815" t="s">
        <v>641</v>
      </c>
      <c r="C1205" s="816">
        <v>1204688</v>
      </c>
      <c r="D1205" s="818">
        <v>36616</v>
      </c>
      <c r="E1205" s="819">
        <v>117645</v>
      </c>
      <c r="F1205" s="815" t="s">
        <v>1740</v>
      </c>
      <c r="G1205" s="815" t="s">
        <v>506</v>
      </c>
      <c r="H1205" s="817" t="s">
        <v>500</v>
      </c>
      <c r="I1205" s="817"/>
      <c r="J1205" s="817" t="s">
        <v>1907</v>
      </c>
      <c r="K1205" s="816" t="s">
        <v>502</v>
      </c>
    </row>
    <row r="1206" spans="1:11">
      <c r="A1206" s="815" t="s">
        <v>1179</v>
      </c>
      <c r="B1206" s="815" t="s">
        <v>641</v>
      </c>
      <c r="C1206" s="816">
        <v>1204689</v>
      </c>
      <c r="D1206" s="818">
        <v>36616</v>
      </c>
      <c r="E1206" s="819">
        <v>117645</v>
      </c>
      <c r="F1206" s="815" t="s">
        <v>1740</v>
      </c>
      <c r="G1206" s="815" t="s">
        <v>506</v>
      </c>
      <c r="H1206" s="817" t="s">
        <v>500</v>
      </c>
      <c r="I1206" s="817"/>
      <c r="J1206" s="817" t="s">
        <v>1908</v>
      </c>
      <c r="K1206" s="816" t="s">
        <v>502</v>
      </c>
    </row>
    <row r="1207" spans="1:11">
      <c r="A1207" s="815" t="s">
        <v>1179</v>
      </c>
      <c r="B1207" s="815" t="s">
        <v>641</v>
      </c>
      <c r="C1207" s="816">
        <v>1204690</v>
      </c>
      <c r="D1207" s="818">
        <v>36616</v>
      </c>
      <c r="E1207" s="819">
        <v>117645</v>
      </c>
      <c r="F1207" s="815" t="s">
        <v>1740</v>
      </c>
      <c r="G1207" s="815" t="s">
        <v>506</v>
      </c>
      <c r="H1207" s="817" t="s">
        <v>500</v>
      </c>
      <c r="I1207" s="817"/>
      <c r="J1207" s="817" t="s">
        <v>1909</v>
      </c>
      <c r="K1207" s="816" t="s">
        <v>502</v>
      </c>
    </row>
    <row r="1208" spans="1:11">
      <c r="A1208" s="815" t="s">
        <v>1179</v>
      </c>
      <c r="B1208" s="815" t="s">
        <v>641</v>
      </c>
      <c r="C1208" s="816">
        <v>1204691</v>
      </c>
      <c r="D1208" s="818">
        <v>36616</v>
      </c>
      <c r="E1208" s="819">
        <v>117645</v>
      </c>
      <c r="F1208" s="815" t="s">
        <v>1740</v>
      </c>
      <c r="G1208" s="815" t="s">
        <v>506</v>
      </c>
      <c r="H1208" s="817" t="s">
        <v>500</v>
      </c>
      <c r="I1208" s="817"/>
      <c r="J1208" s="817" t="s">
        <v>1910</v>
      </c>
      <c r="K1208" s="816" t="s">
        <v>502</v>
      </c>
    </row>
    <row r="1209" spans="1:11">
      <c r="A1209" s="815" t="s">
        <v>1179</v>
      </c>
      <c r="B1209" s="815" t="s">
        <v>641</v>
      </c>
      <c r="C1209" s="816">
        <v>1204693</v>
      </c>
      <c r="D1209" s="818">
        <v>36616</v>
      </c>
      <c r="E1209" s="819">
        <v>117645</v>
      </c>
      <c r="F1209" s="815" t="s">
        <v>1740</v>
      </c>
      <c r="G1209" s="815" t="s">
        <v>506</v>
      </c>
      <c r="H1209" s="817" t="s">
        <v>500</v>
      </c>
      <c r="I1209" s="817"/>
      <c r="J1209" s="817" t="s">
        <v>1911</v>
      </c>
      <c r="K1209" s="816" t="s">
        <v>502</v>
      </c>
    </row>
    <row r="1210" spans="1:11">
      <c r="A1210" s="815" t="s">
        <v>1179</v>
      </c>
      <c r="B1210" s="815" t="s">
        <v>641</v>
      </c>
      <c r="C1210" s="816">
        <v>1204694</v>
      </c>
      <c r="D1210" s="818">
        <v>36616</v>
      </c>
      <c r="E1210" s="819">
        <v>117645</v>
      </c>
      <c r="F1210" s="815" t="s">
        <v>1740</v>
      </c>
      <c r="G1210" s="815" t="s">
        <v>506</v>
      </c>
      <c r="H1210" s="817" t="s">
        <v>500</v>
      </c>
      <c r="I1210" s="817"/>
      <c r="J1210" s="817" t="s">
        <v>1912</v>
      </c>
      <c r="K1210" s="816" t="s">
        <v>502</v>
      </c>
    </row>
    <row r="1211" spans="1:11">
      <c r="A1211" s="815" t="s">
        <v>1179</v>
      </c>
      <c r="B1211" s="815" t="s">
        <v>641</v>
      </c>
      <c r="C1211" s="816">
        <v>1204695</v>
      </c>
      <c r="D1211" s="818">
        <v>36616</v>
      </c>
      <c r="E1211" s="819">
        <v>117645</v>
      </c>
      <c r="F1211" s="815" t="s">
        <v>1740</v>
      </c>
      <c r="G1211" s="815" t="s">
        <v>506</v>
      </c>
      <c r="H1211" s="817" t="s">
        <v>500</v>
      </c>
      <c r="I1211" s="817"/>
      <c r="J1211" s="817" t="s">
        <v>1913</v>
      </c>
      <c r="K1211" s="816" t="s">
        <v>502</v>
      </c>
    </row>
    <row r="1212" spans="1:11">
      <c r="A1212" s="815" t="s">
        <v>1179</v>
      </c>
      <c r="B1212" s="815" t="s">
        <v>641</v>
      </c>
      <c r="C1212" s="816">
        <v>1204696</v>
      </c>
      <c r="D1212" s="818">
        <v>36616</v>
      </c>
      <c r="E1212" s="819">
        <v>117645</v>
      </c>
      <c r="F1212" s="815" t="s">
        <v>1740</v>
      </c>
      <c r="G1212" s="815" t="s">
        <v>506</v>
      </c>
      <c r="H1212" s="817" t="s">
        <v>500</v>
      </c>
      <c r="I1212" s="817"/>
      <c r="J1212" s="817" t="s">
        <v>1914</v>
      </c>
      <c r="K1212" s="816" t="s">
        <v>502</v>
      </c>
    </row>
    <row r="1213" spans="1:11">
      <c r="A1213" s="815" t="s">
        <v>1179</v>
      </c>
      <c r="B1213" s="815" t="s">
        <v>641</v>
      </c>
      <c r="C1213" s="816">
        <v>1204697</v>
      </c>
      <c r="D1213" s="818">
        <v>36616</v>
      </c>
      <c r="E1213" s="819">
        <v>117645</v>
      </c>
      <c r="F1213" s="815" t="s">
        <v>1740</v>
      </c>
      <c r="G1213" s="815" t="s">
        <v>506</v>
      </c>
      <c r="H1213" s="817" t="s">
        <v>500</v>
      </c>
      <c r="I1213" s="817"/>
      <c r="J1213" s="817" t="s">
        <v>1915</v>
      </c>
      <c r="K1213" s="816" t="s">
        <v>502</v>
      </c>
    </row>
    <row r="1214" spans="1:11">
      <c r="A1214" s="815" t="s">
        <v>1179</v>
      </c>
      <c r="B1214" s="815" t="s">
        <v>641</v>
      </c>
      <c r="C1214" s="816">
        <v>1204698</v>
      </c>
      <c r="D1214" s="818">
        <v>36616</v>
      </c>
      <c r="E1214" s="819">
        <v>117645</v>
      </c>
      <c r="F1214" s="815" t="s">
        <v>1740</v>
      </c>
      <c r="G1214" s="815" t="s">
        <v>506</v>
      </c>
      <c r="H1214" s="817" t="s">
        <v>500</v>
      </c>
      <c r="I1214" s="817"/>
      <c r="J1214" s="817" t="s">
        <v>1916</v>
      </c>
      <c r="K1214" s="816" t="s">
        <v>502</v>
      </c>
    </row>
    <row r="1215" spans="1:11">
      <c r="A1215" s="815" t="s">
        <v>1179</v>
      </c>
      <c r="B1215" s="815" t="s">
        <v>641</v>
      </c>
      <c r="C1215" s="816">
        <v>1204699</v>
      </c>
      <c r="D1215" s="818">
        <v>36616</v>
      </c>
      <c r="E1215" s="819">
        <v>117645</v>
      </c>
      <c r="F1215" s="815" t="s">
        <v>1740</v>
      </c>
      <c r="G1215" s="815" t="s">
        <v>506</v>
      </c>
      <c r="H1215" s="817" t="s">
        <v>500</v>
      </c>
      <c r="I1215" s="817"/>
      <c r="J1215" s="817" t="s">
        <v>1917</v>
      </c>
      <c r="K1215" s="816" t="s">
        <v>502</v>
      </c>
    </row>
    <row r="1216" spans="1:11">
      <c r="A1216" s="815" t="s">
        <v>1179</v>
      </c>
      <c r="B1216" s="815" t="s">
        <v>641</v>
      </c>
      <c r="C1216" s="816">
        <v>1204700</v>
      </c>
      <c r="D1216" s="818">
        <v>36616</v>
      </c>
      <c r="E1216" s="819">
        <v>117645</v>
      </c>
      <c r="F1216" s="815" t="s">
        <v>1740</v>
      </c>
      <c r="G1216" s="815" t="s">
        <v>506</v>
      </c>
      <c r="H1216" s="817" t="s">
        <v>500</v>
      </c>
      <c r="I1216" s="817"/>
      <c r="J1216" s="817" t="s">
        <v>1918</v>
      </c>
      <c r="K1216" s="816" t="s">
        <v>502</v>
      </c>
    </row>
    <row r="1217" spans="1:11">
      <c r="A1217" s="815" t="s">
        <v>1179</v>
      </c>
      <c r="B1217" s="815" t="s">
        <v>707</v>
      </c>
      <c r="C1217" s="816">
        <v>1204701</v>
      </c>
      <c r="D1217" s="818">
        <v>36592</v>
      </c>
      <c r="E1217" s="819">
        <v>241773</v>
      </c>
      <c r="F1217" s="815" t="s">
        <v>1740</v>
      </c>
      <c r="G1217" s="815" t="s">
        <v>506</v>
      </c>
      <c r="H1217" s="817" t="s">
        <v>500</v>
      </c>
      <c r="I1217" s="817"/>
      <c r="J1217" s="817" t="s">
        <v>1919</v>
      </c>
      <c r="K1217" s="816" t="s">
        <v>502</v>
      </c>
    </row>
    <row r="1218" spans="1:11">
      <c r="A1218" s="815" t="s">
        <v>1179</v>
      </c>
      <c r="B1218" s="815" t="s">
        <v>771</v>
      </c>
      <c r="C1218" s="816">
        <v>1204715</v>
      </c>
      <c r="D1218" s="818">
        <v>36592</v>
      </c>
      <c r="E1218" s="819">
        <v>88364</v>
      </c>
      <c r="F1218" s="815" t="s">
        <v>1740</v>
      </c>
      <c r="G1218" s="815" t="s">
        <v>506</v>
      </c>
      <c r="H1218" s="817" t="s">
        <v>500</v>
      </c>
      <c r="I1218" s="817"/>
      <c r="J1218" s="817" t="s">
        <v>1920</v>
      </c>
      <c r="K1218" s="816" t="s">
        <v>502</v>
      </c>
    </row>
    <row r="1219" spans="1:11">
      <c r="A1219" s="815" t="s">
        <v>1179</v>
      </c>
      <c r="B1219" s="815" t="s">
        <v>806</v>
      </c>
      <c r="C1219" s="816">
        <v>1204716</v>
      </c>
      <c r="D1219" s="818">
        <v>36592</v>
      </c>
      <c r="E1219" s="819">
        <v>88364</v>
      </c>
      <c r="F1219" s="815" t="s">
        <v>1740</v>
      </c>
      <c r="G1219" s="815" t="s">
        <v>506</v>
      </c>
      <c r="H1219" s="817" t="s">
        <v>500</v>
      </c>
      <c r="I1219" s="817"/>
      <c r="J1219" s="817" t="s">
        <v>1921</v>
      </c>
      <c r="K1219" s="816" t="s">
        <v>502</v>
      </c>
    </row>
    <row r="1220" spans="1:11">
      <c r="A1220" s="815" t="s">
        <v>1179</v>
      </c>
      <c r="B1220" s="815" t="s">
        <v>789</v>
      </c>
      <c r="C1220" s="816">
        <v>1204717</v>
      </c>
      <c r="D1220" s="818">
        <v>36592</v>
      </c>
      <c r="E1220" s="819">
        <v>88364</v>
      </c>
      <c r="F1220" s="815" t="s">
        <v>1740</v>
      </c>
      <c r="G1220" s="815" t="s">
        <v>506</v>
      </c>
      <c r="H1220" s="817" t="s">
        <v>500</v>
      </c>
      <c r="I1220" s="817"/>
      <c r="J1220" s="817" t="s">
        <v>1922</v>
      </c>
      <c r="K1220" s="816" t="s">
        <v>502</v>
      </c>
    </row>
    <row r="1221" spans="1:11">
      <c r="A1221" s="815" t="s">
        <v>1179</v>
      </c>
      <c r="B1221" s="815" t="s">
        <v>777</v>
      </c>
      <c r="C1221" s="816">
        <v>1204718</v>
      </c>
      <c r="D1221" s="818">
        <v>36592</v>
      </c>
      <c r="E1221" s="819">
        <v>88364</v>
      </c>
      <c r="F1221" s="815" t="s">
        <v>1740</v>
      </c>
      <c r="G1221" s="815" t="s">
        <v>506</v>
      </c>
      <c r="H1221" s="817" t="s">
        <v>500</v>
      </c>
      <c r="I1221" s="817"/>
      <c r="J1221" s="817" t="s">
        <v>1923</v>
      </c>
      <c r="K1221" s="816" t="s">
        <v>502</v>
      </c>
    </row>
    <row r="1222" spans="1:11">
      <c r="A1222" s="815" t="s">
        <v>1179</v>
      </c>
      <c r="B1222" s="815" t="s">
        <v>1071</v>
      </c>
      <c r="C1222" s="816">
        <v>1204719</v>
      </c>
      <c r="D1222" s="818">
        <v>36592</v>
      </c>
      <c r="E1222" s="819">
        <v>88364</v>
      </c>
      <c r="F1222" s="815" t="s">
        <v>1740</v>
      </c>
      <c r="G1222" s="815" t="s">
        <v>506</v>
      </c>
      <c r="H1222" s="817" t="s">
        <v>500</v>
      </c>
      <c r="I1222" s="817"/>
      <c r="J1222" s="817" t="s">
        <v>1924</v>
      </c>
      <c r="K1222" s="816" t="s">
        <v>502</v>
      </c>
    </row>
    <row r="1223" spans="1:11">
      <c r="A1223" s="815" t="s">
        <v>1179</v>
      </c>
      <c r="B1223" s="815" t="s">
        <v>1071</v>
      </c>
      <c r="C1223" s="816">
        <v>1204720</v>
      </c>
      <c r="D1223" s="818">
        <v>36592</v>
      </c>
      <c r="E1223" s="819">
        <v>88364</v>
      </c>
      <c r="F1223" s="815" t="s">
        <v>1740</v>
      </c>
      <c r="G1223" s="815" t="s">
        <v>506</v>
      </c>
      <c r="H1223" s="817" t="s">
        <v>500</v>
      </c>
      <c r="I1223" s="817"/>
      <c r="J1223" s="817" t="s">
        <v>1925</v>
      </c>
      <c r="K1223" s="816" t="s">
        <v>502</v>
      </c>
    </row>
    <row r="1224" spans="1:11">
      <c r="A1224" s="815" t="s">
        <v>1179</v>
      </c>
      <c r="B1224" s="815" t="s">
        <v>803</v>
      </c>
      <c r="C1224" s="816">
        <v>1204721</v>
      </c>
      <c r="D1224" s="818">
        <v>36592</v>
      </c>
      <c r="E1224" s="819">
        <v>88364</v>
      </c>
      <c r="F1224" s="815" t="s">
        <v>1740</v>
      </c>
      <c r="G1224" s="815" t="s">
        <v>506</v>
      </c>
      <c r="H1224" s="817" t="s">
        <v>500</v>
      </c>
      <c r="I1224" s="817"/>
      <c r="J1224" s="817" t="s">
        <v>1926</v>
      </c>
      <c r="K1224" s="816" t="s">
        <v>502</v>
      </c>
    </row>
    <row r="1225" spans="1:11">
      <c r="A1225" s="815" t="s">
        <v>1179</v>
      </c>
      <c r="B1225" s="815" t="s">
        <v>657</v>
      </c>
      <c r="C1225" s="816">
        <v>1205907</v>
      </c>
      <c r="D1225" s="818">
        <v>37026</v>
      </c>
      <c r="E1225" s="819">
        <v>218773</v>
      </c>
      <c r="F1225" s="815" t="s">
        <v>1740</v>
      </c>
      <c r="G1225" s="815" t="s">
        <v>506</v>
      </c>
      <c r="H1225" s="817" t="s">
        <v>500</v>
      </c>
      <c r="I1225" s="817"/>
      <c r="J1225" s="817" t="s">
        <v>1927</v>
      </c>
      <c r="K1225" s="816" t="s">
        <v>502</v>
      </c>
    </row>
    <row r="1226" spans="1:11">
      <c r="A1226" s="815" t="s">
        <v>1179</v>
      </c>
      <c r="B1226" s="815" t="s">
        <v>657</v>
      </c>
      <c r="C1226" s="816">
        <v>1205912</v>
      </c>
      <c r="D1226" s="818">
        <v>37026</v>
      </c>
      <c r="E1226" s="819">
        <v>179880</v>
      </c>
      <c r="F1226" s="815" t="s">
        <v>1740</v>
      </c>
      <c r="G1226" s="815" t="s">
        <v>506</v>
      </c>
      <c r="H1226" s="817" t="s">
        <v>500</v>
      </c>
      <c r="I1226" s="817"/>
      <c r="J1226" s="817" t="s">
        <v>1928</v>
      </c>
      <c r="K1226" s="816" t="s">
        <v>502</v>
      </c>
    </row>
    <row r="1227" spans="1:11">
      <c r="A1227" s="815" t="s">
        <v>1179</v>
      </c>
      <c r="B1227" s="815" t="s">
        <v>1009</v>
      </c>
      <c r="C1227" s="816">
        <v>1205914</v>
      </c>
      <c r="D1227" s="818">
        <v>37026</v>
      </c>
      <c r="E1227" s="819">
        <v>179880</v>
      </c>
      <c r="F1227" s="815" t="s">
        <v>1740</v>
      </c>
      <c r="G1227" s="815" t="s">
        <v>506</v>
      </c>
      <c r="H1227" s="817" t="s">
        <v>500</v>
      </c>
      <c r="I1227" s="817"/>
      <c r="J1227" s="817" t="s">
        <v>1929</v>
      </c>
      <c r="K1227" s="816" t="s">
        <v>502</v>
      </c>
    </row>
    <row r="1228" spans="1:11">
      <c r="A1228" s="815" t="s">
        <v>1179</v>
      </c>
      <c r="B1228" s="815" t="s">
        <v>806</v>
      </c>
      <c r="C1228" s="816">
        <v>1205918</v>
      </c>
      <c r="D1228" s="818">
        <v>37026</v>
      </c>
      <c r="E1228" s="819">
        <v>179880</v>
      </c>
      <c r="F1228" s="815" t="s">
        <v>1740</v>
      </c>
      <c r="G1228" s="815" t="s">
        <v>506</v>
      </c>
      <c r="H1228" s="817" t="s">
        <v>500</v>
      </c>
      <c r="I1228" s="817"/>
      <c r="J1228" s="817" t="s">
        <v>1930</v>
      </c>
      <c r="K1228" s="816" t="s">
        <v>502</v>
      </c>
    </row>
    <row r="1229" spans="1:11">
      <c r="A1229" s="815" t="s">
        <v>1179</v>
      </c>
      <c r="B1229" s="815" t="s">
        <v>806</v>
      </c>
      <c r="C1229" s="816">
        <v>1205921</v>
      </c>
      <c r="D1229" s="818">
        <v>37026</v>
      </c>
      <c r="E1229" s="819">
        <v>94121</v>
      </c>
      <c r="F1229" s="815" t="s">
        <v>1740</v>
      </c>
      <c r="G1229" s="815" t="s">
        <v>506</v>
      </c>
      <c r="H1229" s="817" t="s">
        <v>500</v>
      </c>
      <c r="I1229" s="817"/>
      <c r="J1229" s="817" t="s">
        <v>1931</v>
      </c>
      <c r="K1229" s="816" t="s">
        <v>502</v>
      </c>
    </row>
    <row r="1230" spans="1:11">
      <c r="A1230" s="815" t="s">
        <v>1179</v>
      </c>
      <c r="B1230" s="815" t="s">
        <v>798</v>
      </c>
      <c r="C1230" s="816">
        <v>1205922</v>
      </c>
      <c r="D1230" s="818">
        <v>37026</v>
      </c>
      <c r="E1230" s="819">
        <v>94121</v>
      </c>
      <c r="F1230" s="815" t="s">
        <v>1740</v>
      </c>
      <c r="G1230" s="815" t="s">
        <v>506</v>
      </c>
      <c r="H1230" s="817" t="s">
        <v>500</v>
      </c>
      <c r="I1230" s="817"/>
      <c r="J1230" s="817" t="s">
        <v>1932</v>
      </c>
      <c r="K1230" s="816" t="s">
        <v>502</v>
      </c>
    </row>
    <row r="1231" spans="1:11">
      <c r="A1231" s="815" t="s">
        <v>1179</v>
      </c>
      <c r="B1231" s="815" t="s">
        <v>1036</v>
      </c>
      <c r="C1231" s="816">
        <v>1205923</v>
      </c>
      <c r="D1231" s="818">
        <v>37026</v>
      </c>
      <c r="E1231" s="819">
        <v>94121</v>
      </c>
      <c r="F1231" s="815" t="s">
        <v>1740</v>
      </c>
      <c r="G1231" s="815" t="s">
        <v>506</v>
      </c>
      <c r="H1231" s="817" t="s">
        <v>500</v>
      </c>
      <c r="I1231" s="817"/>
      <c r="J1231" s="817" t="s">
        <v>1933</v>
      </c>
      <c r="K1231" s="816" t="s">
        <v>502</v>
      </c>
    </row>
    <row r="1232" spans="1:11">
      <c r="A1232" s="815" t="s">
        <v>1179</v>
      </c>
      <c r="B1232" s="815" t="s">
        <v>1036</v>
      </c>
      <c r="C1232" s="816">
        <v>1205924</v>
      </c>
      <c r="D1232" s="818">
        <v>37026</v>
      </c>
      <c r="E1232" s="819">
        <v>94121</v>
      </c>
      <c r="F1232" s="815" t="s">
        <v>1740</v>
      </c>
      <c r="G1232" s="815" t="s">
        <v>506</v>
      </c>
      <c r="H1232" s="817" t="s">
        <v>500</v>
      </c>
      <c r="I1232" s="817"/>
      <c r="J1232" s="817" t="s">
        <v>1934</v>
      </c>
      <c r="K1232" s="816" t="s">
        <v>502</v>
      </c>
    </row>
    <row r="1233" spans="1:11">
      <c r="A1233" s="815" t="s">
        <v>1179</v>
      </c>
      <c r="B1233" s="815" t="s">
        <v>709</v>
      </c>
      <c r="C1233" s="816">
        <v>1205929</v>
      </c>
      <c r="D1233" s="818">
        <v>37026</v>
      </c>
      <c r="E1233" s="819">
        <v>94121</v>
      </c>
      <c r="F1233" s="815" t="s">
        <v>1740</v>
      </c>
      <c r="G1233" s="815" t="s">
        <v>506</v>
      </c>
      <c r="H1233" s="817" t="s">
        <v>500</v>
      </c>
      <c r="I1233" s="817"/>
      <c r="J1233" s="817" t="s">
        <v>1935</v>
      </c>
      <c r="K1233" s="816" t="s">
        <v>502</v>
      </c>
    </row>
    <row r="1234" spans="1:11">
      <c r="A1234" s="815" t="s">
        <v>1179</v>
      </c>
      <c r="B1234" s="815" t="s">
        <v>709</v>
      </c>
      <c r="C1234" s="816">
        <v>1205931</v>
      </c>
      <c r="D1234" s="818">
        <v>37026</v>
      </c>
      <c r="E1234" s="819">
        <v>94121</v>
      </c>
      <c r="F1234" s="815" t="s">
        <v>1740</v>
      </c>
      <c r="G1234" s="815" t="s">
        <v>506</v>
      </c>
      <c r="H1234" s="817" t="s">
        <v>500</v>
      </c>
      <c r="I1234" s="817"/>
      <c r="J1234" s="817" t="s">
        <v>1936</v>
      </c>
      <c r="K1234" s="816" t="s">
        <v>502</v>
      </c>
    </row>
    <row r="1235" spans="1:11">
      <c r="A1235" s="815" t="s">
        <v>1179</v>
      </c>
      <c r="B1235" s="815" t="s">
        <v>806</v>
      </c>
      <c r="C1235" s="816">
        <v>1205933</v>
      </c>
      <c r="D1235" s="818">
        <v>37026</v>
      </c>
      <c r="E1235" s="819">
        <v>94121</v>
      </c>
      <c r="F1235" s="815" t="s">
        <v>1740</v>
      </c>
      <c r="G1235" s="815" t="s">
        <v>506</v>
      </c>
      <c r="H1235" s="817" t="s">
        <v>500</v>
      </c>
      <c r="I1235" s="817"/>
      <c r="J1235" s="817" t="s">
        <v>1937</v>
      </c>
      <c r="K1235" s="816" t="s">
        <v>502</v>
      </c>
    </row>
    <row r="1236" spans="1:11">
      <c r="A1236" s="815" t="s">
        <v>1179</v>
      </c>
      <c r="B1236" s="815" t="s">
        <v>771</v>
      </c>
      <c r="C1236" s="816">
        <v>1205934</v>
      </c>
      <c r="D1236" s="818">
        <v>37026</v>
      </c>
      <c r="E1236" s="819">
        <v>94121</v>
      </c>
      <c r="F1236" s="815" t="s">
        <v>1740</v>
      </c>
      <c r="G1236" s="815" t="s">
        <v>506</v>
      </c>
      <c r="H1236" s="817" t="s">
        <v>500</v>
      </c>
      <c r="I1236" s="817"/>
      <c r="J1236" s="817" t="s">
        <v>1938</v>
      </c>
      <c r="K1236" s="816" t="s">
        <v>502</v>
      </c>
    </row>
    <row r="1237" spans="1:11">
      <c r="A1237" s="815" t="s">
        <v>1179</v>
      </c>
      <c r="B1237" s="815" t="s">
        <v>780</v>
      </c>
      <c r="C1237" s="816">
        <v>1205935</v>
      </c>
      <c r="D1237" s="818">
        <v>37026</v>
      </c>
      <c r="E1237" s="819">
        <v>94121</v>
      </c>
      <c r="F1237" s="815" t="s">
        <v>1740</v>
      </c>
      <c r="G1237" s="815" t="s">
        <v>506</v>
      </c>
      <c r="H1237" s="817" t="s">
        <v>500</v>
      </c>
      <c r="I1237" s="817"/>
      <c r="J1237" s="817" t="s">
        <v>1939</v>
      </c>
      <c r="K1237" s="816" t="s">
        <v>502</v>
      </c>
    </row>
    <row r="1238" spans="1:11">
      <c r="A1238" s="815" t="s">
        <v>1179</v>
      </c>
      <c r="B1238" s="815" t="s">
        <v>641</v>
      </c>
      <c r="C1238" s="816">
        <v>1205936</v>
      </c>
      <c r="D1238" s="818">
        <v>37026</v>
      </c>
      <c r="E1238" s="819">
        <v>94121</v>
      </c>
      <c r="F1238" s="815" t="s">
        <v>1740</v>
      </c>
      <c r="G1238" s="815" t="s">
        <v>506</v>
      </c>
      <c r="H1238" s="817" t="s">
        <v>500</v>
      </c>
      <c r="I1238" s="817"/>
      <c r="J1238" s="817" t="s">
        <v>1940</v>
      </c>
      <c r="K1238" s="816" t="s">
        <v>502</v>
      </c>
    </row>
    <row r="1239" spans="1:11">
      <c r="A1239" s="815" t="s">
        <v>1179</v>
      </c>
      <c r="B1239" s="815" t="s">
        <v>676</v>
      </c>
      <c r="C1239" s="816">
        <v>1205938</v>
      </c>
      <c r="D1239" s="818">
        <v>37026</v>
      </c>
      <c r="E1239" s="819">
        <v>342258</v>
      </c>
      <c r="F1239" s="815" t="s">
        <v>1740</v>
      </c>
      <c r="G1239" s="815" t="s">
        <v>506</v>
      </c>
      <c r="H1239" s="817" t="s">
        <v>500</v>
      </c>
      <c r="I1239" s="817"/>
      <c r="J1239" s="817" t="s">
        <v>1941</v>
      </c>
      <c r="K1239" s="816" t="s">
        <v>502</v>
      </c>
    </row>
    <row r="1240" spans="1:11">
      <c r="A1240" s="815" t="s">
        <v>1179</v>
      </c>
      <c r="B1240" s="815" t="s">
        <v>676</v>
      </c>
      <c r="C1240" s="816">
        <v>1205939</v>
      </c>
      <c r="D1240" s="818">
        <v>37026</v>
      </c>
      <c r="E1240" s="819">
        <v>342258</v>
      </c>
      <c r="F1240" s="815" t="s">
        <v>1740</v>
      </c>
      <c r="G1240" s="815" t="s">
        <v>506</v>
      </c>
      <c r="H1240" s="817" t="s">
        <v>500</v>
      </c>
      <c r="I1240" s="817"/>
      <c r="J1240" s="817" t="s">
        <v>1942</v>
      </c>
      <c r="K1240" s="816" t="s">
        <v>502</v>
      </c>
    </row>
    <row r="1241" spans="1:11">
      <c r="A1241" s="815" t="s">
        <v>1179</v>
      </c>
      <c r="B1241" s="815" t="s">
        <v>676</v>
      </c>
      <c r="C1241" s="816">
        <v>1205940</v>
      </c>
      <c r="D1241" s="818">
        <v>37026</v>
      </c>
      <c r="E1241" s="819">
        <v>342258</v>
      </c>
      <c r="F1241" s="815" t="s">
        <v>1740</v>
      </c>
      <c r="G1241" s="815" t="s">
        <v>506</v>
      </c>
      <c r="H1241" s="817" t="s">
        <v>500</v>
      </c>
      <c r="I1241" s="817"/>
      <c r="J1241" s="817" t="s">
        <v>1943</v>
      </c>
      <c r="K1241" s="816" t="s">
        <v>502</v>
      </c>
    </row>
    <row r="1242" spans="1:11">
      <c r="A1242" s="815" t="s">
        <v>1179</v>
      </c>
      <c r="B1242" s="815" t="s">
        <v>657</v>
      </c>
      <c r="C1242" s="816">
        <v>1206125</v>
      </c>
      <c r="D1242" s="818">
        <v>36592</v>
      </c>
      <c r="E1242" s="819">
        <v>88364</v>
      </c>
      <c r="F1242" s="815" t="s">
        <v>1740</v>
      </c>
      <c r="G1242" s="815" t="s">
        <v>506</v>
      </c>
      <c r="H1242" s="817" t="s">
        <v>500</v>
      </c>
      <c r="I1242" s="817"/>
      <c r="J1242" s="817" t="s">
        <v>1944</v>
      </c>
      <c r="K1242" s="816" t="s">
        <v>502</v>
      </c>
    </row>
    <row r="1243" spans="1:11">
      <c r="A1243" s="815" t="s">
        <v>1179</v>
      </c>
      <c r="B1243" s="815" t="s">
        <v>709</v>
      </c>
      <c r="C1243" s="816">
        <v>1206156</v>
      </c>
      <c r="D1243" s="818">
        <v>36592</v>
      </c>
      <c r="E1243" s="819">
        <v>241773</v>
      </c>
      <c r="F1243" s="815" t="s">
        <v>1740</v>
      </c>
      <c r="G1243" s="815" t="s">
        <v>506</v>
      </c>
      <c r="H1243" s="817" t="s">
        <v>500</v>
      </c>
      <c r="I1243" s="817"/>
      <c r="J1243" s="817" t="s">
        <v>1945</v>
      </c>
      <c r="K1243" s="816" t="s">
        <v>502</v>
      </c>
    </row>
    <row r="1244" spans="1:11">
      <c r="A1244" s="815" t="s">
        <v>1179</v>
      </c>
      <c r="B1244" s="815" t="s">
        <v>641</v>
      </c>
      <c r="C1244" s="816">
        <v>1206476</v>
      </c>
      <c r="D1244" s="818">
        <v>38006</v>
      </c>
      <c r="E1244" s="819">
        <v>72780</v>
      </c>
      <c r="F1244" s="815" t="s">
        <v>1740</v>
      </c>
      <c r="G1244" s="815" t="s">
        <v>506</v>
      </c>
      <c r="H1244" s="817" t="s">
        <v>500</v>
      </c>
      <c r="I1244" s="817"/>
      <c r="J1244" s="817" t="s">
        <v>1946</v>
      </c>
      <c r="K1244" s="816" t="s">
        <v>502</v>
      </c>
    </row>
    <row r="1245" spans="1:11">
      <c r="A1245" s="815" t="s">
        <v>1179</v>
      </c>
      <c r="B1245" s="815" t="s">
        <v>657</v>
      </c>
      <c r="C1245" s="816">
        <v>1206477</v>
      </c>
      <c r="D1245" s="818">
        <v>38006</v>
      </c>
      <c r="E1245" s="819">
        <v>72780</v>
      </c>
      <c r="F1245" s="815" t="s">
        <v>1740</v>
      </c>
      <c r="G1245" s="815" t="s">
        <v>506</v>
      </c>
      <c r="H1245" s="817" t="s">
        <v>500</v>
      </c>
      <c r="I1245" s="817"/>
      <c r="J1245" s="817" t="s">
        <v>1947</v>
      </c>
      <c r="K1245" s="816" t="s">
        <v>502</v>
      </c>
    </row>
    <row r="1246" spans="1:11">
      <c r="A1246" s="815" t="s">
        <v>1179</v>
      </c>
      <c r="B1246" s="815" t="s">
        <v>665</v>
      </c>
      <c r="C1246" s="816">
        <v>1206478</v>
      </c>
      <c r="D1246" s="818">
        <v>38006</v>
      </c>
      <c r="E1246" s="819">
        <v>72780</v>
      </c>
      <c r="F1246" s="815" t="s">
        <v>1740</v>
      </c>
      <c r="G1246" s="815" t="s">
        <v>506</v>
      </c>
      <c r="H1246" s="817" t="s">
        <v>500</v>
      </c>
      <c r="I1246" s="817"/>
      <c r="J1246" s="817" t="s">
        <v>1948</v>
      </c>
      <c r="K1246" s="816" t="s">
        <v>502</v>
      </c>
    </row>
    <row r="1247" spans="1:11">
      <c r="A1247" s="815" t="s">
        <v>1179</v>
      </c>
      <c r="B1247" s="815" t="s">
        <v>709</v>
      </c>
      <c r="C1247" s="816">
        <v>1206649</v>
      </c>
      <c r="D1247" s="818">
        <v>38342</v>
      </c>
      <c r="E1247" s="819">
        <v>106720</v>
      </c>
      <c r="F1247" s="815" t="s">
        <v>1740</v>
      </c>
      <c r="G1247" s="815" t="s">
        <v>506</v>
      </c>
      <c r="H1247" s="817" t="s">
        <v>500</v>
      </c>
      <c r="I1247" s="817"/>
      <c r="J1247" s="817" t="s">
        <v>1949</v>
      </c>
      <c r="K1247" s="816" t="s">
        <v>502</v>
      </c>
    </row>
    <row r="1248" spans="1:11">
      <c r="A1248" s="815" t="s">
        <v>1179</v>
      </c>
      <c r="B1248" s="815" t="s">
        <v>709</v>
      </c>
      <c r="C1248" s="816">
        <v>1206650</v>
      </c>
      <c r="D1248" s="818">
        <v>38342</v>
      </c>
      <c r="E1248" s="819">
        <v>106720</v>
      </c>
      <c r="F1248" s="815" t="s">
        <v>1740</v>
      </c>
      <c r="G1248" s="815" t="s">
        <v>506</v>
      </c>
      <c r="H1248" s="817" t="s">
        <v>500</v>
      </c>
      <c r="I1248" s="817"/>
      <c r="J1248" s="817" t="s">
        <v>1950</v>
      </c>
      <c r="K1248" s="816" t="s">
        <v>502</v>
      </c>
    </row>
    <row r="1249" spans="1:11">
      <c r="A1249" s="815" t="s">
        <v>1179</v>
      </c>
      <c r="B1249" s="815" t="s">
        <v>819</v>
      </c>
      <c r="C1249" s="816">
        <v>1206809</v>
      </c>
      <c r="D1249" s="818">
        <v>39904</v>
      </c>
      <c r="E1249" s="819">
        <v>350320</v>
      </c>
      <c r="F1249" s="815" t="s">
        <v>1740</v>
      </c>
      <c r="G1249" s="815" t="s">
        <v>506</v>
      </c>
      <c r="H1249" s="817" t="s">
        <v>500</v>
      </c>
      <c r="I1249" s="817"/>
      <c r="J1249" s="817" t="s">
        <v>1951</v>
      </c>
      <c r="K1249" s="816" t="s">
        <v>502</v>
      </c>
    </row>
    <row r="1250" spans="1:11">
      <c r="A1250" s="815" t="s">
        <v>1179</v>
      </c>
      <c r="B1250" s="815" t="s">
        <v>819</v>
      </c>
      <c r="C1250" s="816">
        <v>1206810</v>
      </c>
      <c r="D1250" s="818">
        <v>39904</v>
      </c>
      <c r="E1250" s="819">
        <v>350320</v>
      </c>
      <c r="F1250" s="815" t="s">
        <v>1740</v>
      </c>
      <c r="G1250" s="815" t="s">
        <v>506</v>
      </c>
      <c r="H1250" s="817" t="s">
        <v>500</v>
      </c>
      <c r="I1250" s="817"/>
      <c r="J1250" s="817" t="s">
        <v>1952</v>
      </c>
      <c r="K1250" s="816" t="s">
        <v>502</v>
      </c>
    </row>
    <row r="1251" spans="1:11">
      <c r="A1251" s="815" t="s">
        <v>1179</v>
      </c>
      <c r="B1251" s="815" t="s">
        <v>1074</v>
      </c>
      <c r="C1251" s="816">
        <v>1206811</v>
      </c>
      <c r="D1251" s="818">
        <v>39904</v>
      </c>
      <c r="E1251" s="819">
        <v>156600</v>
      </c>
      <c r="F1251" s="815" t="s">
        <v>1740</v>
      </c>
      <c r="G1251" s="815" t="s">
        <v>506</v>
      </c>
      <c r="H1251" s="817" t="s">
        <v>500</v>
      </c>
      <c r="I1251" s="817"/>
      <c r="J1251" s="817" t="s">
        <v>1953</v>
      </c>
      <c r="K1251" s="816" t="s">
        <v>502</v>
      </c>
    </row>
    <row r="1252" spans="1:11">
      <c r="A1252" s="815" t="s">
        <v>1179</v>
      </c>
      <c r="B1252" s="815" t="s">
        <v>1074</v>
      </c>
      <c r="C1252" s="816">
        <v>1206812</v>
      </c>
      <c r="D1252" s="818">
        <v>39904</v>
      </c>
      <c r="E1252" s="819">
        <v>156600</v>
      </c>
      <c r="F1252" s="815" t="s">
        <v>1740</v>
      </c>
      <c r="G1252" s="815" t="s">
        <v>506</v>
      </c>
      <c r="H1252" s="817" t="s">
        <v>500</v>
      </c>
      <c r="I1252" s="817"/>
      <c r="J1252" s="817" t="s">
        <v>1954</v>
      </c>
      <c r="K1252" s="816" t="s">
        <v>502</v>
      </c>
    </row>
    <row r="1253" spans="1:11">
      <c r="A1253" s="815" t="s">
        <v>1179</v>
      </c>
      <c r="B1253" s="815" t="s">
        <v>1074</v>
      </c>
      <c r="C1253" s="816">
        <v>1206813</v>
      </c>
      <c r="D1253" s="818">
        <v>39904</v>
      </c>
      <c r="E1253" s="819">
        <v>156600</v>
      </c>
      <c r="F1253" s="815" t="s">
        <v>1740</v>
      </c>
      <c r="G1253" s="815" t="s">
        <v>506</v>
      </c>
      <c r="H1253" s="817" t="s">
        <v>500</v>
      </c>
      <c r="I1253" s="817"/>
      <c r="J1253" s="817" t="s">
        <v>1955</v>
      </c>
      <c r="K1253" s="816" t="s">
        <v>502</v>
      </c>
    </row>
    <row r="1254" spans="1:11">
      <c r="A1254" s="815" t="s">
        <v>1179</v>
      </c>
      <c r="B1254" s="815" t="s">
        <v>1074</v>
      </c>
      <c r="C1254" s="816">
        <v>1206814</v>
      </c>
      <c r="D1254" s="818">
        <v>39904</v>
      </c>
      <c r="E1254" s="819">
        <v>156600</v>
      </c>
      <c r="F1254" s="815" t="s">
        <v>1740</v>
      </c>
      <c r="G1254" s="815" t="s">
        <v>506</v>
      </c>
      <c r="H1254" s="817" t="s">
        <v>500</v>
      </c>
      <c r="I1254" s="817"/>
      <c r="J1254" s="817" t="s">
        <v>1956</v>
      </c>
      <c r="K1254" s="816" t="s">
        <v>502</v>
      </c>
    </row>
    <row r="1255" spans="1:11">
      <c r="A1255" s="815" t="s">
        <v>1179</v>
      </c>
      <c r="B1255" s="815" t="s">
        <v>780</v>
      </c>
      <c r="C1255" s="816">
        <v>1206826</v>
      </c>
      <c r="D1255" s="818">
        <v>39904</v>
      </c>
      <c r="E1255" s="819">
        <v>350320</v>
      </c>
      <c r="F1255" s="815" t="s">
        <v>1740</v>
      </c>
      <c r="G1255" s="815" t="s">
        <v>506</v>
      </c>
      <c r="H1255" s="817" t="s">
        <v>500</v>
      </c>
      <c r="I1255" s="817"/>
      <c r="J1255" s="817" t="s">
        <v>1957</v>
      </c>
      <c r="K1255" s="816" t="s">
        <v>502</v>
      </c>
    </row>
    <row r="1256" spans="1:11">
      <c r="A1256" s="815" t="s">
        <v>1179</v>
      </c>
      <c r="B1256" s="815" t="s">
        <v>819</v>
      </c>
      <c r="C1256" s="816">
        <v>1206828</v>
      </c>
      <c r="D1256" s="818">
        <v>39904</v>
      </c>
      <c r="E1256" s="819">
        <v>215760</v>
      </c>
      <c r="F1256" s="815" t="s">
        <v>1740</v>
      </c>
      <c r="G1256" s="815" t="s">
        <v>506</v>
      </c>
      <c r="H1256" s="817" t="s">
        <v>500</v>
      </c>
      <c r="I1256" s="817"/>
      <c r="J1256" s="817" t="s">
        <v>1958</v>
      </c>
      <c r="K1256" s="816" t="s">
        <v>502</v>
      </c>
    </row>
    <row r="1257" spans="1:11">
      <c r="A1257" s="815" t="s">
        <v>1179</v>
      </c>
      <c r="B1257" s="815" t="s">
        <v>789</v>
      </c>
      <c r="C1257" s="816">
        <v>1206829</v>
      </c>
      <c r="D1257" s="818">
        <v>39904</v>
      </c>
      <c r="E1257" s="819">
        <v>215760</v>
      </c>
      <c r="F1257" s="815" t="s">
        <v>1740</v>
      </c>
      <c r="G1257" s="815" t="s">
        <v>506</v>
      </c>
      <c r="H1257" s="817" t="s">
        <v>500</v>
      </c>
      <c r="I1257" s="817"/>
      <c r="J1257" s="817" t="s">
        <v>1959</v>
      </c>
      <c r="K1257" s="816" t="s">
        <v>502</v>
      </c>
    </row>
    <row r="1258" spans="1:11">
      <c r="A1258" s="815" t="s">
        <v>1179</v>
      </c>
      <c r="B1258" s="815" t="s">
        <v>816</v>
      </c>
      <c r="C1258" s="816">
        <v>1206830</v>
      </c>
      <c r="D1258" s="818">
        <v>39904</v>
      </c>
      <c r="E1258" s="819">
        <v>215760</v>
      </c>
      <c r="F1258" s="815" t="s">
        <v>1740</v>
      </c>
      <c r="G1258" s="815" t="s">
        <v>506</v>
      </c>
      <c r="H1258" s="817" t="s">
        <v>500</v>
      </c>
      <c r="I1258" s="817"/>
      <c r="J1258" s="817" t="s">
        <v>1960</v>
      </c>
      <c r="K1258" s="816" t="s">
        <v>502</v>
      </c>
    </row>
    <row r="1259" spans="1:11">
      <c r="A1259" s="815" t="s">
        <v>1179</v>
      </c>
      <c r="B1259" s="815" t="s">
        <v>816</v>
      </c>
      <c r="C1259" s="816">
        <v>1206831</v>
      </c>
      <c r="D1259" s="818">
        <v>39904</v>
      </c>
      <c r="E1259" s="819">
        <v>215760</v>
      </c>
      <c r="F1259" s="815" t="s">
        <v>1740</v>
      </c>
      <c r="G1259" s="815" t="s">
        <v>506</v>
      </c>
      <c r="H1259" s="817" t="s">
        <v>500</v>
      </c>
      <c r="I1259" s="817"/>
      <c r="J1259" s="817" t="s">
        <v>1961</v>
      </c>
      <c r="K1259" s="816" t="s">
        <v>502</v>
      </c>
    </row>
    <row r="1260" spans="1:11">
      <c r="A1260" s="815" t="s">
        <v>1179</v>
      </c>
      <c r="B1260" s="815" t="s">
        <v>676</v>
      </c>
      <c r="C1260" s="816">
        <v>1207333</v>
      </c>
      <c r="D1260" s="818">
        <v>39904</v>
      </c>
      <c r="E1260" s="819">
        <v>497872</v>
      </c>
      <c r="F1260" s="815" t="s">
        <v>1740</v>
      </c>
      <c r="G1260" s="815" t="s">
        <v>506</v>
      </c>
      <c r="H1260" s="817" t="s">
        <v>500</v>
      </c>
      <c r="I1260" s="817"/>
      <c r="J1260" s="817" t="s">
        <v>1962</v>
      </c>
      <c r="K1260" s="816" t="s">
        <v>502</v>
      </c>
    </row>
    <row r="1261" spans="1:11">
      <c r="A1261" s="815" t="s">
        <v>1179</v>
      </c>
      <c r="B1261" s="815" t="s">
        <v>676</v>
      </c>
      <c r="C1261" s="816">
        <v>1207339</v>
      </c>
      <c r="D1261" s="818">
        <v>39904</v>
      </c>
      <c r="E1261" s="819">
        <v>497872</v>
      </c>
      <c r="F1261" s="815" t="s">
        <v>1740</v>
      </c>
      <c r="G1261" s="815" t="s">
        <v>506</v>
      </c>
      <c r="H1261" s="817" t="s">
        <v>500</v>
      </c>
      <c r="I1261" s="817"/>
      <c r="J1261" s="817" t="s">
        <v>1963</v>
      </c>
      <c r="K1261" s="816" t="s">
        <v>502</v>
      </c>
    </row>
    <row r="1262" spans="1:11">
      <c r="A1262" s="815" t="s">
        <v>1179</v>
      </c>
      <c r="B1262" s="815" t="s">
        <v>676</v>
      </c>
      <c r="C1262" s="816">
        <v>1207340</v>
      </c>
      <c r="D1262" s="818">
        <v>39904</v>
      </c>
      <c r="E1262" s="819">
        <v>497872</v>
      </c>
      <c r="F1262" s="815" t="s">
        <v>1740</v>
      </c>
      <c r="G1262" s="815" t="s">
        <v>506</v>
      </c>
      <c r="H1262" s="817" t="s">
        <v>500</v>
      </c>
      <c r="I1262" s="817"/>
      <c r="J1262" s="817" t="s">
        <v>1964</v>
      </c>
      <c r="K1262" s="816" t="s">
        <v>502</v>
      </c>
    </row>
    <row r="1263" spans="1:11">
      <c r="A1263" s="815" t="s">
        <v>1179</v>
      </c>
      <c r="B1263" s="815" t="s">
        <v>676</v>
      </c>
      <c r="C1263" s="816">
        <v>1207341</v>
      </c>
      <c r="D1263" s="818">
        <v>39904</v>
      </c>
      <c r="E1263" s="819">
        <v>497872</v>
      </c>
      <c r="F1263" s="815" t="s">
        <v>1740</v>
      </c>
      <c r="G1263" s="815" t="s">
        <v>506</v>
      </c>
      <c r="H1263" s="817" t="s">
        <v>500</v>
      </c>
      <c r="I1263" s="817"/>
      <c r="J1263" s="817" t="s">
        <v>1965</v>
      </c>
      <c r="K1263" s="816" t="s">
        <v>502</v>
      </c>
    </row>
    <row r="1264" spans="1:11">
      <c r="A1264" s="815" t="s">
        <v>1179</v>
      </c>
      <c r="B1264" s="815" t="s">
        <v>676</v>
      </c>
      <c r="C1264" s="816">
        <v>1207342</v>
      </c>
      <c r="D1264" s="818">
        <v>39904</v>
      </c>
      <c r="E1264" s="819">
        <v>497872</v>
      </c>
      <c r="F1264" s="815" t="s">
        <v>1740</v>
      </c>
      <c r="G1264" s="815" t="s">
        <v>506</v>
      </c>
      <c r="H1264" s="817" t="s">
        <v>500</v>
      </c>
      <c r="I1264" s="817"/>
      <c r="J1264" s="817" t="s">
        <v>1966</v>
      </c>
      <c r="K1264" s="816" t="s">
        <v>502</v>
      </c>
    </row>
    <row r="1265" spans="1:11">
      <c r="A1265" s="815" t="s">
        <v>1179</v>
      </c>
      <c r="B1265" s="815" t="s">
        <v>676</v>
      </c>
      <c r="C1265" s="816">
        <v>1207343</v>
      </c>
      <c r="D1265" s="818">
        <v>39904</v>
      </c>
      <c r="E1265" s="819">
        <v>497872</v>
      </c>
      <c r="F1265" s="815" t="s">
        <v>1740</v>
      </c>
      <c r="G1265" s="815" t="s">
        <v>506</v>
      </c>
      <c r="H1265" s="817" t="s">
        <v>500</v>
      </c>
      <c r="I1265" s="817"/>
      <c r="J1265" s="817" t="s">
        <v>1967</v>
      </c>
      <c r="K1265" s="816" t="s">
        <v>502</v>
      </c>
    </row>
    <row r="1266" spans="1:11">
      <c r="A1266" s="815" t="s">
        <v>1179</v>
      </c>
      <c r="B1266" s="815" t="s">
        <v>676</v>
      </c>
      <c r="C1266" s="816">
        <v>1207344</v>
      </c>
      <c r="D1266" s="818">
        <v>39904</v>
      </c>
      <c r="E1266" s="819">
        <v>497872</v>
      </c>
      <c r="F1266" s="815" t="s">
        <v>1740</v>
      </c>
      <c r="G1266" s="815" t="s">
        <v>506</v>
      </c>
      <c r="H1266" s="817" t="s">
        <v>500</v>
      </c>
      <c r="I1266" s="817"/>
      <c r="J1266" s="817" t="s">
        <v>1968</v>
      </c>
      <c r="K1266" s="816" t="s">
        <v>502</v>
      </c>
    </row>
    <row r="1267" spans="1:11">
      <c r="A1267" s="815" t="s">
        <v>1179</v>
      </c>
      <c r="B1267" s="815" t="s">
        <v>676</v>
      </c>
      <c r="C1267" s="816">
        <v>1207345</v>
      </c>
      <c r="D1267" s="818">
        <v>39904</v>
      </c>
      <c r="E1267" s="819">
        <v>497872</v>
      </c>
      <c r="F1267" s="815" t="s">
        <v>1740</v>
      </c>
      <c r="G1267" s="815" t="s">
        <v>506</v>
      </c>
      <c r="H1267" s="817" t="s">
        <v>500</v>
      </c>
      <c r="I1267" s="817"/>
      <c r="J1267" s="817" t="s">
        <v>1969</v>
      </c>
      <c r="K1267" s="816" t="s">
        <v>502</v>
      </c>
    </row>
    <row r="1268" spans="1:11">
      <c r="A1268" s="815" t="s">
        <v>1179</v>
      </c>
      <c r="B1268" s="815" t="s">
        <v>676</v>
      </c>
      <c r="C1268" s="816">
        <v>1207346</v>
      </c>
      <c r="D1268" s="818">
        <v>39904</v>
      </c>
      <c r="E1268" s="819">
        <v>497872</v>
      </c>
      <c r="F1268" s="815" t="s">
        <v>1740</v>
      </c>
      <c r="G1268" s="815" t="s">
        <v>506</v>
      </c>
      <c r="H1268" s="817" t="s">
        <v>500</v>
      </c>
      <c r="I1268" s="817"/>
      <c r="J1268" s="817" t="s">
        <v>1970</v>
      </c>
      <c r="K1268" s="816" t="s">
        <v>502</v>
      </c>
    </row>
    <row r="1269" spans="1:11">
      <c r="A1269" s="815" t="s">
        <v>1179</v>
      </c>
      <c r="B1269" s="815" t="s">
        <v>676</v>
      </c>
      <c r="C1269" s="816">
        <v>1207347</v>
      </c>
      <c r="D1269" s="818">
        <v>39904</v>
      </c>
      <c r="E1269" s="819">
        <v>497872</v>
      </c>
      <c r="F1269" s="815" t="s">
        <v>1740</v>
      </c>
      <c r="G1269" s="815" t="s">
        <v>506</v>
      </c>
      <c r="H1269" s="817" t="s">
        <v>500</v>
      </c>
      <c r="I1269" s="817"/>
      <c r="J1269" s="817" t="s">
        <v>1971</v>
      </c>
      <c r="K1269" s="816" t="s">
        <v>502</v>
      </c>
    </row>
    <row r="1270" spans="1:11">
      <c r="A1270" s="815" t="s">
        <v>1179</v>
      </c>
      <c r="B1270" s="815" t="s">
        <v>676</v>
      </c>
      <c r="C1270" s="816">
        <v>1207348</v>
      </c>
      <c r="D1270" s="818">
        <v>39904</v>
      </c>
      <c r="E1270" s="819">
        <v>497872</v>
      </c>
      <c r="F1270" s="815" t="s">
        <v>1740</v>
      </c>
      <c r="G1270" s="815" t="s">
        <v>506</v>
      </c>
      <c r="H1270" s="817" t="s">
        <v>500</v>
      </c>
      <c r="I1270" s="817"/>
      <c r="J1270" s="817" t="s">
        <v>1972</v>
      </c>
      <c r="K1270" s="816" t="s">
        <v>502</v>
      </c>
    </row>
    <row r="1271" spans="1:11">
      <c r="A1271" s="815" t="s">
        <v>1179</v>
      </c>
      <c r="B1271" s="815" t="s">
        <v>676</v>
      </c>
      <c r="C1271" s="816">
        <v>1207349</v>
      </c>
      <c r="D1271" s="818">
        <v>39904</v>
      </c>
      <c r="E1271" s="819">
        <v>497872</v>
      </c>
      <c r="F1271" s="815" t="s">
        <v>1740</v>
      </c>
      <c r="G1271" s="815" t="s">
        <v>506</v>
      </c>
      <c r="H1271" s="817" t="s">
        <v>500</v>
      </c>
      <c r="I1271" s="817"/>
      <c r="J1271" s="817" t="s">
        <v>1973</v>
      </c>
      <c r="K1271" s="816" t="s">
        <v>502</v>
      </c>
    </row>
    <row r="1272" spans="1:11">
      <c r="A1272" s="815" t="s">
        <v>1179</v>
      </c>
      <c r="B1272" s="815" t="s">
        <v>707</v>
      </c>
      <c r="C1272" s="816">
        <v>1207377</v>
      </c>
      <c r="D1272" s="818">
        <v>39904</v>
      </c>
      <c r="E1272" s="819">
        <v>390224</v>
      </c>
      <c r="F1272" s="815" t="s">
        <v>1740</v>
      </c>
      <c r="G1272" s="815" t="s">
        <v>506</v>
      </c>
      <c r="H1272" s="817" t="s">
        <v>500</v>
      </c>
      <c r="I1272" s="817"/>
      <c r="J1272" s="817" t="s">
        <v>1974</v>
      </c>
      <c r="K1272" s="816" t="s">
        <v>502</v>
      </c>
    </row>
    <row r="1273" spans="1:11">
      <c r="A1273" s="815" t="s">
        <v>1179</v>
      </c>
      <c r="B1273" s="815" t="s">
        <v>813</v>
      </c>
      <c r="C1273" s="816">
        <v>1207378</v>
      </c>
      <c r="D1273" s="818">
        <v>39904</v>
      </c>
      <c r="E1273" s="819">
        <v>390224</v>
      </c>
      <c r="F1273" s="815" t="s">
        <v>1740</v>
      </c>
      <c r="G1273" s="815" t="s">
        <v>506</v>
      </c>
      <c r="H1273" s="817" t="s">
        <v>500</v>
      </c>
      <c r="I1273" s="817"/>
      <c r="J1273" s="817" t="s">
        <v>1975</v>
      </c>
      <c r="K1273" s="816" t="s">
        <v>502</v>
      </c>
    </row>
    <row r="1274" spans="1:11">
      <c r="A1274" s="815" t="s">
        <v>1179</v>
      </c>
      <c r="B1274" s="815" t="s">
        <v>667</v>
      </c>
      <c r="C1274" s="816">
        <v>1207379</v>
      </c>
      <c r="D1274" s="818">
        <v>39904</v>
      </c>
      <c r="E1274" s="819">
        <v>390224</v>
      </c>
      <c r="F1274" s="815" t="s">
        <v>1740</v>
      </c>
      <c r="G1274" s="815" t="s">
        <v>506</v>
      </c>
      <c r="H1274" s="817" t="s">
        <v>500</v>
      </c>
      <c r="I1274" s="817"/>
      <c r="J1274" s="817" t="s">
        <v>1976</v>
      </c>
      <c r="K1274" s="816" t="s">
        <v>502</v>
      </c>
    </row>
    <row r="1275" spans="1:11">
      <c r="A1275" s="815" t="s">
        <v>1179</v>
      </c>
      <c r="B1275" s="815" t="s">
        <v>683</v>
      </c>
      <c r="C1275" s="816">
        <v>1207380</v>
      </c>
      <c r="D1275" s="818">
        <v>39904</v>
      </c>
      <c r="E1275" s="819">
        <v>390224</v>
      </c>
      <c r="F1275" s="815" t="s">
        <v>1740</v>
      </c>
      <c r="G1275" s="815" t="s">
        <v>506</v>
      </c>
      <c r="H1275" s="817" t="s">
        <v>500</v>
      </c>
      <c r="I1275" s="817"/>
      <c r="J1275" s="817" t="s">
        <v>1977</v>
      </c>
      <c r="K1275" s="816" t="s">
        <v>502</v>
      </c>
    </row>
    <row r="1276" spans="1:11">
      <c r="A1276" s="815" t="s">
        <v>1179</v>
      </c>
      <c r="B1276" s="815" t="s">
        <v>1065</v>
      </c>
      <c r="C1276" s="816">
        <v>1207381</v>
      </c>
      <c r="D1276" s="818">
        <v>39904</v>
      </c>
      <c r="E1276" s="819">
        <v>390224</v>
      </c>
      <c r="F1276" s="815" t="s">
        <v>1740</v>
      </c>
      <c r="G1276" s="815" t="s">
        <v>506</v>
      </c>
      <c r="H1276" s="817" t="s">
        <v>500</v>
      </c>
      <c r="I1276" s="817"/>
      <c r="J1276" s="817" t="s">
        <v>1978</v>
      </c>
      <c r="K1276" s="816" t="s">
        <v>502</v>
      </c>
    </row>
    <row r="1277" spans="1:11">
      <c r="A1277" s="815" t="s">
        <v>1179</v>
      </c>
      <c r="B1277" s="815" t="s">
        <v>695</v>
      </c>
      <c r="C1277" s="816">
        <v>1207382</v>
      </c>
      <c r="D1277" s="818">
        <v>39904</v>
      </c>
      <c r="E1277" s="819">
        <v>390224</v>
      </c>
      <c r="F1277" s="815" t="s">
        <v>1740</v>
      </c>
      <c r="G1277" s="815" t="s">
        <v>506</v>
      </c>
      <c r="H1277" s="817" t="s">
        <v>500</v>
      </c>
      <c r="I1277" s="817"/>
      <c r="J1277" s="817" t="s">
        <v>1979</v>
      </c>
      <c r="K1277" s="816" t="s">
        <v>502</v>
      </c>
    </row>
    <row r="1278" spans="1:11">
      <c r="A1278" s="815" t="s">
        <v>1179</v>
      </c>
      <c r="B1278" s="815" t="s">
        <v>697</v>
      </c>
      <c r="C1278" s="816">
        <v>1207383</v>
      </c>
      <c r="D1278" s="818">
        <v>39904</v>
      </c>
      <c r="E1278" s="819">
        <v>390224</v>
      </c>
      <c r="F1278" s="815" t="s">
        <v>1740</v>
      </c>
      <c r="G1278" s="815" t="s">
        <v>506</v>
      </c>
      <c r="H1278" s="817" t="s">
        <v>500</v>
      </c>
      <c r="I1278" s="817"/>
      <c r="J1278" s="817" t="s">
        <v>1980</v>
      </c>
      <c r="K1278" s="816" t="s">
        <v>502</v>
      </c>
    </row>
    <row r="1279" spans="1:11">
      <c r="A1279" s="815" t="s">
        <v>1179</v>
      </c>
      <c r="B1279" s="815" t="s">
        <v>676</v>
      </c>
      <c r="C1279" s="816">
        <v>1207384</v>
      </c>
      <c r="D1279" s="818">
        <v>39904</v>
      </c>
      <c r="E1279" s="819">
        <v>390224</v>
      </c>
      <c r="F1279" s="815" t="s">
        <v>1740</v>
      </c>
      <c r="G1279" s="815" t="s">
        <v>506</v>
      </c>
      <c r="H1279" s="817" t="s">
        <v>500</v>
      </c>
      <c r="I1279" s="817"/>
      <c r="J1279" s="817" t="s">
        <v>1981</v>
      </c>
      <c r="K1279" s="816" t="s">
        <v>502</v>
      </c>
    </row>
    <row r="1280" spans="1:11">
      <c r="A1280" s="815" t="s">
        <v>1179</v>
      </c>
      <c r="B1280" s="815" t="s">
        <v>693</v>
      </c>
      <c r="C1280" s="816">
        <v>1207385</v>
      </c>
      <c r="D1280" s="818">
        <v>39904</v>
      </c>
      <c r="E1280" s="819">
        <v>390224</v>
      </c>
      <c r="F1280" s="815" t="s">
        <v>1740</v>
      </c>
      <c r="G1280" s="815" t="s">
        <v>506</v>
      </c>
      <c r="H1280" s="817" t="s">
        <v>500</v>
      </c>
      <c r="I1280" s="817"/>
      <c r="J1280" s="817" t="s">
        <v>1982</v>
      </c>
      <c r="K1280" s="816" t="s">
        <v>502</v>
      </c>
    </row>
    <row r="1281" spans="1:11">
      <c r="A1281" s="815" t="s">
        <v>1179</v>
      </c>
      <c r="B1281" s="815" t="s">
        <v>707</v>
      </c>
      <c r="C1281" s="816">
        <v>1207389</v>
      </c>
      <c r="D1281" s="818">
        <v>39904</v>
      </c>
      <c r="E1281" s="819">
        <v>161472</v>
      </c>
      <c r="F1281" s="815" t="s">
        <v>1740</v>
      </c>
      <c r="G1281" s="815" t="s">
        <v>506</v>
      </c>
      <c r="H1281" s="817" t="s">
        <v>500</v>
      </c>
      <c r="I1281" s="817"/>
      <c r="J1281" s="817" t="s">
        <v>1983</v>
      </c>
      <c r="K1281" s="816" t="s">
        <v>502</v>
      </c>
    </row>
    <row r="1282" spans="1:11">
      <c r="A1282" s="815" t="s">
        <v>1179</v>
      </c>
      <c r="B1282" s="815" t="s">
        <v>707</v>
      </c>
      <c r="C1282" s="816">
        <v>1207390</v>
      </c>
      <c r="D1282" s="818">
        <v>39904</v>
      </c>
      <c r="E1282" s="819">
        <v>161472</v>
      </c>
      <c r="F1282" s="815" t="s">
        <v>1740</v>
      </c>
      <c r="G1282" s="815" t="s">
        <v>506</v>
      </c>
      <c r="H1282" s="817" t="s">
        <v>500</v>
      </c>
      <c r="I1282" s="817"/>
      <c r="J1282" s="817" t="s">
        <v>1984</v>
      </c>
      <c r="K1282" s="816" t="s">
        <v>502</v>
      </c>
    </row>
    <row r="1283" spans="1:11">
      <c r="A1283" s="815" t="s">
        <v>1179</v>
      </c>
      <c r="B1283" s="815" t="s">
        <v>813</v>
      </c>
      <c r="C1283" s="816">
        <v>1207391</v>
      </c>
      <c r="D1283" s="818">
        <v>39904</v>
      </c>
      <c r="E1283" s="819">
        <v>161472</v>
      </c>
      <c r="F1283" s="815" t="s">
        <v>1740</v>
      </c>
      <c r="G1283" s="815" t="s">
        <v>506</v>
      </c>
      <c r="H1283" s="817" t="s">
        <v>500</v>
      </c>
      <c r="I1283" s="817"/>
      <c r="J1283" s="817" t="s">
        <v>1985</v>
      </c>
      <c r="K1283" s="816" t="s">
        <v>502</v>
      </c>
    </row>
    <row r="1284" spans="1:11">
      <c r="A1284" s="815" t="s">
        <v>1179</v>
      </c>
      <c r="B1284" s="815" t="s">
        <v>813</v>
      </c>
      <c r="C1284" s="816">
        <v>1207392</v>
      </c>
      <c r="D1284" s="818">
        <v>39904</v>
      </c>
      <c r="E1284" s="819">
        <v>161472</v>
      </c>
      <c r="F1284" s="815" t="s">
        <v>1740</v>
      </c>
      <c r="G1284" s="815" t="s">
        <v>506</v>
      </c>
      <c r="H1284" s="817" t="s">
        <v>500</v>
      </c>
      <c r="I1284" s="817"/>
      <c r="J1284" s="817" t="s">
        <v>1986</v>
      </c>
      <c r="K1284" s="816" t="s">
        <v>502</v>
      </c>
    </row>
    <row r="1285" spans="1:11">
      <c r="A1285" s="815" t="s">
        <v>1179</v>
      </c>
      <c r="B1285" s="815" t="s">
        <v>667</v>
      </c>
      <c r="C1285" s="816">
        <v>1207393</v>
      </c>
      <c r="D1285" s="818">
        <v>39904</v>
      </c>
      <c r="E1285" s="819">
        <v>161472</v>
      </c>
      <c r="F1285" s="815" t="s">
        <v>1740</v>
      </c>
      <c r="G1285" s="815" t="s">
        <v>506</v>
      </c>
      <c r="H1285" s="817" t="s">
        <v>500</v>
      </c>
      <c r="I1285" s="817"/>
      <c r="J1285" s="817" t="s">
        <v>1987</v>
      </c>
      <c r="K1285" s="816" t="s">
        <v>502</v>
      </c>
    </row>
    <row r="1286" spans="1:11">
      <c r="A1286" s="815" t="s">
        <v>1179</v>
      </c>
      <c r="B1286" s="815" t="s">
        <v>667</v>
      </c>
      <c r="C1286" s="816">
        <v>1207394</v>
      </c>
      <c r="D1286" s="818">
        <v>39904</v>
      </c>
      <c r="E1286" s="819">
        <v>161472</v>
      </c>
      <c r="F1286" s="815" t="s">
        <v>1740</v>
      </c>
      <c r="G1286" s="815" t="s">
        <v>506</v>
      </c>
      <c r="H1286" s="817" t="s">
        <v>500</v>
      </c>
      <c r="I1286" s="817"/>
      <c r="J1286" s="817" t="s">
        <v>1988</v>
      </c>
      <c r="K1286" s="816" t="s">
        <v>502</v>
      </c>
    </row>
    <row r="1287" spans="1:11">
      <c r="A1287" s="815" t="s">
        <v>1179</v>
      </c>
      <c r="B1287" s="815" t="s">
        <v>683</v>
      </c>
      <c r="C1287" s="816">
        <v>1207395</v>
      </c>
      <c r="D1287" s="818">
        <v>39904</v>
      </c>
      <c r="E1287" s="819">
        <v>161472</v>
      </c>
      <c r="F1287" s="815" t="s">
        <v>1740</v>
      </c>
      <c r="G1287" s="815" t="s">
        <v>506</v>
      </c>
      <c r="H1287" s="817" t="s">
        <v>500</v>
      </c>
      <c r="I1287" s="817"/>
      <c r="J1287" s="817" t="s">
        <v>1989</v>
      </c>
      <c r="K1287" s="816" t="s">
        <v>502</v>
      </c>
    </row>
    <row r="1288" spans="1:11">
      <c r="A1288" s="815" t="s">
        <v>1179</v>
      </c>
      <c r="B1288" s="815" t="s">
        <v>683</v>
      </c>
      <c r="C1288" s="816">
        <v>1207396</v>
      </c>
      <c r="D1288" s="818">
        <v>39904</v>
      </c>
      <c r="E1288" s="819">
        <v>161472</v>
      </c>
      <c r="F1288" s="815" t="s">
        <v>1740</v>
      </c>
      <c r="G1288" s="815" t="s">
        <v>506</v>
      </c>
      <c r="H1288" s="817" t="s">
        <v>500</v>
      </c>
      <c r="I1288" s="817"/>
      <c r="J1288" s="817" t="s">
        <v>1990</v>
      </c>
      <c r="K1288" s="816" t="s">
        <v>502</v>
      </c>
    </row>
    <row r="1289" spans="1:11">
      <c r="A1289" s="815" t="s">
        <v>1179</v>
      </c>
      <c r="B1289" s="815" t="s">
        <v>1065</v>
      </c>
      <c r="C1289" s="816">
        <v>1207397</v>
      </c>
      <c r="D1289" s="818">
        <v>39904</v>
      </c>
      <c r="E1289" s="819">
        <v>161472</v>
      </c>
      <c r="F1289" s="815" t="s">
        <v>1740</v>
      </c>
      <c r="G1289" s="815" t="s">
        <v>506</v>
      </c>
      <c r="H1289" s="817" t="s">
        <v>500</v>
      </c>
      <c r="I1289" s="817"/>
      <c r="J1289" s="817" t="s">
        <v>1991</v>
      </c>
      <c r="K1289" s="816" t="s">
        <v>502</v>
      </c>
    </row>
    <row r="1290" spans="1:11">
      <c r="A1290" s="815" t="s">
        <v>1179</v>
      </c>
      <c r="B1290" s="815" t="s">
        <v>1065</v>
      </c>
      <c r="C1290" s="816">
        <v>1207398</v>
      </c>
      <c r="D1290" s="818">
        <v>39904</v>
      </c>
      <c r="E1290" s="819">
        <v>161472</v>
      </c>
      <c r="F1290" s="815" t="s">
        <v>1740</v>
      </c>
      <c r="G1290" s="815" t="s">
        <v>506</v>
      </c>
      <c r="H1290" s="817" t="s">
        <v>500</v>
      </c>
      <c r="I1290" s="817"/>
      <c r="J1290" s="817" t="s">
        <v>1992</v>
      </c>
      <c r="K1290" s="816" t="s">
        <v>502</v>
      </c>
    </row>
    <row r="1291" spans="1:11">
      <c r="A1291" s="815" t="s">
        <v>1179</v>
      </c>
      <c r="B1291" s="815" t="s">
        <v>695</v>
      </c>
      <c r="C1291" s="816">
        <v>1207399</v>
      </c>
      <c r="D1291" s="818">
        <v>39904</v>
      </c>
      <c r="E1291" s="819">
        <v>161472</v>
      </c>
      <c r="F1291" s="815" t="s">
        <v>1740</v>
      </c>
      <c r="G1291" s="815" t="s">
        <v>506</v>
      </c>
      <c r="H1291" s="817" t="s">
        <v>500</v>
      </c>
      <c r="I1291" s="817"/>
      <c r="J1291" s="817" t="s">
        <v>1993</v>
      </c>
      <c r="K1291" s="816" t="s">
        <v>502</v>
      </c>
    </row>
    <row r="1292" spans="1:11">
      <c r="A1292" s="815" t="s">
        <v>1179</v>
      </c>
      <c r="B1292" s="815" t="s">
        <v>695</v>
      </c>
      <c r="C1292" s="816">
        <v>1207400</v>
      </c>
      <c r="D1292" s="818">
        <v>39904</v>
      </c>
      <c r="E1292" s="819">
        <v>161472</v>
      </c>
      <c r="F1292" s="815" t="s">
        <v>1740</v>
      </c>
      <c r="G1292" s="815" t="s">
        <v>506</v>
      </c>
      <c r="H1292" s="817" t="s">
        <v>500</v>
      </c>
      <c r="I1292" s="817"/>
      <c r="J1292" s="817" t="s">
        <v>1994</v>
      </c>
      <c r="K1292" s="816" t="s">
        <v>502</v>
      </c>
    </row>
    <row r="1293" spans="1:11">
      <c r="A1293" s="815" t="s">
        <v>1179</v>
      </c>
      <c r="B1293" s="815" t="s">
        <v>657</v>
      </c>
      <c r="C1293" s="816">
        <v>1207704</v>
      </c>
      <c r="D1293" s="818">
        <v>40658</v>
      </c>
      <c r="E1293" s="819">
        <v>295203</v>
      </c>
      <c r="F1293" s="815" t="s">
        <v>1740</v>
      </c>
      <c r="G1293" s="815" t="s">
        <v>506</v>
      </c>
      <c r="H1293" s="817" t="s">
        <v>500</v>
      </c>
      <c r="I1293" s="817"/>
      <c r="J1293" s="817" t="s">
        <v>1995</v>
      </c>
      <c r="K1293" s="816" t="s">
        <v>502</v>
      </c>
    </row>
    <row r="1294" spans="1:11">
      <c r="A1294" s="815" t="s">
        <v>1179</v>
      </c>
      <c r="B1294" s="815" t="s">
        <v>1996</v>
      </c>
      <c r="C1294" s="816">
        <v>1207705</v>
      </c>
      <c r="D1294" s="818">
        <v>40658</v>
      </c>
      <c r="E1294" s="819">
        <v>295203</v>
      </c>
      <c r="F1294" s="815" t="s">
        <v>1740</v>
      </c>
      <c r="G1294" s="815" t="s">
        <v>506</v>
      </c>
      <c r="H1294" s="817" t="s">
        <v>500</v>
      </c>
      <c r="I1294" s="817"/>
      <c r="J1294" s="817" t="s">
        <v>1997</v>
      </c>
      <c r="K1294" s="816" t="s">
        <v>502</v>
      </c>
    </row>
    <row r="1295" spans="1:11">
      <c r="A1295" s="815" t="s">
        <v>1179</v>
      </c>
      <c r="B1295" s="815" t="s">
        <v>1230</v>
      </c>
      <c r="C1295" s="816">
        <v>1207706</v>
      </c>
      <c r="D1295" s="818">
        <v>40658</v>
      </c>
      <c r="E1295" s="819">
        <v>295203</v>
      </c>
      <c r="F1295" s="815" t="s">
        <v>1740</v>
      </c>
      <c r="G1295" s="815" t="s">
        <v>506</v>
      </c>
      <c r="H1295" s="817" t="s">
        <v>500</v>
      </c>
      <c r="I1295" s="817"/>
      <c r="J1295" s="817" t="s">
        <v>1998</v>
      </c>
      <c r="K1295" s="816" t="s">
        <v>502</v>
      </c>
    </row>
    <row r="1296" spans="1:11">
      <c r="A1296" s="815" t="s">
        <v>1179</v>
      </c>
      <c r="B1296" s="815" t="s">
        <v>657</v>
      </c>
      <c r="C1296" s="816">
        <v>1207707</v>
      </c>
      <c r="D1296" s="818">
        <v>40658</v>
      </c>
      <c r="E1296" s="819">
        <v>295203</v>
      </c>
      <c r="F1296" s="815" t="s">
        <v>1740</v>
      </c>
      <c r="G1296" s="815" t="s">
        <v>506</v>
      </c>
      <c r="H1296" s="817" t="s">
        <v>500</v>
      </c>
      <c r="I1296" s="817"/>
      <c r="J1296" s="817" t="s">
        <v>1999</v>
      </c>
      <c r="K1296" s="816" t="s">
        <v>502</v>
      </c>
    </row>
    <row r="1297" spans="1:11">
      <c r="A1297" s="815" t="s">
        <v>1179</v>
      </c>
      <c r="B1297" s="815" t="s">
        <v>554</v>
      </c>
      <c r="C1297" s="816">
        <v>1207708</v>
      </c>
      <c r="D1297" s="818">
        <v>40658</v>
      </c>
      <c r="E1297" s="819">
        <v>295203</v>
      </c>
      <c r="F1297" s="815" t="s">
        <v>1740</v>
      </c>
      <c r="G1297" s="815" t="s">
        <v>506</v>
      </c>
      <c r="H1297" s="817" t="s">
        <v>500</v>
      </c>
      <c r="I1297" s="817"/>
      <c r="J1297" s="817" t="s">
        <v>2000</v>
      </c>
      <c r="K1297" s="816" t="s">
        <v>502</v>
      </c>
    </row>
    <row r="1298" spans="1:11">
      <c r="A1298" s="815" t="s">
        <v>1179</v>
      </c>
      <c r="B1298" s="815" t="s">
        <v>657</v>
      </c>
      <c r="C1298" s="816">
        <v>1207709</v>
      </c>
      <c r="D1298" s="818">
        <v>40658</v>
      </c>
      <c r="E1298" s="819">
        <v>295203</v>
      </c>
      <c r="F1298" s="815" t="s">
        <v>1740</v>
      </c>
      <c r="G1298" s="815" t="s">
        <v>506</v>
      </c>
      <c r="H1298" s="817" t="s">
        <v>500</v>
      </c>
      <c r="I1298" s="817"/>
      <c r="J1298" s="817" t="s">
        <v>2001</v>
      </c>
      <c r="K1298" s="816" t="s">
        <v>502</v>
      </c>
    </row>
    <row r="1299" spans="1:11">
      <c r="A1299" s="815" t="s">
        <v>1179</v>
      </c>
      <c r="B1299" s="815" t="s">
        <v>1399</v>
      </c>
      <c r="C1299" s="816">
        <v>1207710</v>
      </c>
      <c r="D1299" s="818">
        <v>40658</v>
      </c>
      <c r="E1299" s="819">
        <v>295203</v>
      </c>
      <c r="F1299" s="815" t="s">
        <v>1740</v>
      </c>
      <c r="G1299" s="815" t="s">
        <v>506</v>
      </c>
      <c r="H1299" s="817" t="s">
        <v>500</v>
      </c>
      <c r="I1299" s="817"/>
      <c r="J1299" s="817" t="s">
        <v>2002</v>
      </c>
      <c r="K1299" s="816" t="s">
        <v>502</v>
      </c>
    </row>
    <row r="1300" spans="1:11">
      <c r="A1300" s="815" t="s">
        <v>1179</v>
      </c>
      <c r="B1300" s="815" t="s">
        <v>657</v>
      </c>
      <c r="C1300" s="816">
        <v>1207711</v>
      </c>
      <c r="D1300" s="818">
        <v>40658</v>
      </c>
      <c r="E1300" s="819">
        <v>295203</v>
      </c>
      <c r="F1300" s="815" t="s">
        <v>1740</v>
      </c>
      <c r="G1300" s="815" t="s">
        <v>506</v>
      </c>
      <c r="H1300" s="817" t="s">
        <v>500</v>
      </c>
      <c r="I1300" s="817"/>
      <c r="J1300" s="817" t="s">
        <v>2003</v>
      </c>
      <c r="K1300" s="816" t="s">
        <v>502</v>
      </c>
    </row>
    <row r="1301" spans="1:11">
      <c r="A1301" s="815" t="s">
        <v>1179</v>
      </c>
      <c r="B1301" s="815" t="s">
        <v>773</v>
      </c>
      <c r="C1301" s="816">
        <v>1207713</v>
      </c>
      <c r="D1301" s="818">
        <v>40658</v>
      </c>
      <c r="E1301" s="819">
        <v>196648</v>
      </c>
      <c r="F1301" s="815" t="s">
        <v>1740</v>
      </c>
      <c r="G1301" s="815" t="s">
        <v>506</v>
      </c>
      <c r="H1301" s="817" t="s">
        <v>500</v>
      </c>
      <c r="I1301" s="817"/>
      <c r="J1301" s="817" t="s">
        <v>2004</v>
      </c>
      <c r="K1301" s="816" t="s">
        <v>502</v>
      </c>
    </row>
    <row r="1302" spans="1:11">
      <c r="A1302" s="815" t="s">
        <v>1179</v>
      </c>
      <c r="B1302" s="815" t="s">
        <v>2005</v>
      </c>
      <c r="C1302" s="816">
        <v>1207714</v>
      </c>
      <c r="D1302" s="818">
        <v>40658</v>
      </c>
      <c r="E1302" s="819">
        <v>196648</v>
      </c>
      <c r="F1302" s="815" t="s">
        <v>1740</v>
      </c>
      <c r="G1302" s="815" t="s">
        <v>506</v>
      </c>
      <c r="H1302" s="817" t="s">
        <v>500</v>
      </c>
      <c r="I1302" s="817"/>
      <c r="J1302" s="817" t="s">
        <v>2006</v>
      </c>
      <c r="K1302" s="816" t="s">
        <v>502</v>
      </c>
    </row>
    <row r="1303" spans="1:11">
      <c r="A1303" s="815" t="s">
        <v>1179</v>
      </c>
      <c r="B1303" s="815" t="s">
        <v>1318</v>
      </c>
      <c r="C1303" s="816">
        <v>1207715</v>
      </c>
      <c r="D1303" s="818">
        <v>40658</v>
      </c>
      <c r="E1303" s="819">
        <v>196648</v>
      </c>
      <c r="F1303" s="815" t="s">
        <v>1740</v>
      </c>
      <c r="G1303" s="815" t="s">
        <v>506</v>
      </c>
      <c r="H1303" s="817" t="s">
        <v>500</v>
      </c>
      <c r="I1303" s="817"/>
      <c r="J1303" s="817" t="s">
        <v>2007</v>
      </c>
      <c r="K1303" s="816" t="s">
        <v>502</v>
      </c>
    </row>
    <row r="1304" spans="1:11">
      <c r="A1304" s="815" t="s">
        <v>1179</v>
      </c>
      <c r="B1304" s="815" t="s">
        <v>669</v>
      </c>
      <c r="C1304" s="816">
        <v>1207716</v>
      </c>
      <c r="D1304" s="818">
        <v>40658</v>
      </c>
      <c r="E1304" s="819">
        <v>196648</v>
      </c>
      <c r="F1304" s="815" t="s">
        <v>1740</v>
      </c>
      <c r="G1304" s="815" t="s">
        <v>506</v>
      </c>
      <c r="H1304" s="817" t="s">
        <v>500</v>
      </c>
      <c r="I1304" s="817"/>
      <c r="J1304" s="817" t="s">
        <v>2008</v>
      </c>
      <c r="K1304" s="816" t="s">
        <v>502</v>
      </c>
    </row>
    <row r="1305" spans="1:11">
      <c r="A1305" s="815" t="s">
        <v>1179</v>
      </c>
      <c r="B1305" s="815" t="s">
        <v>669</v>
      </c>
      <c r="C1305" s="816">
        <v>1207717</v>
      </c>
      <c r="D1305" s="818">
        <v>40658</v>
      </c>
      <c r="E1305" s="819">
        <v>196648</v>
      </c>
      <c r="F1305" s="815" t="s">
        <v>1740</v>
      </c>
      <c r="G1305" s="815" t="s">
        <v>506</v>
      </c>
      <c r="H1305" s="817" t="s">
        <v>500</v>
      </c>
      <c r="I1305" s="817"/>
      <c r="J1305" s="817" t="s">
        <v>2009</v>
      </c>
      <c r="K1305" s="816" t="s">
        <v>502</v>
      </c>
    </row>
    <row r="1306" spans="1:11">
      <c r="A1306" s="815" t="s">
        <v>1179</v>
      </c>
      <c r="B1306" s="815" t="s">
        <v>1230</v>
      </c>
      <c r="C1306" s="816">
        <v>1207718</v>
      </c>
      <c r="D1306" s="818">
        <v>40658</v>
      </c>
      <c r="E1306" s="819">
        <v>196648</v>
      </c>
      <c r="F1306" s="815" t="s">
        <v>1740</v>
      </c>
      <c r="G1306" s="815" t="s">
        <v>506</v>
      </c>
      <c r="H1306" s="817" t="s">
        <v>500</v>
      </c>
      <c r="I1306" s="817"/>
      <c r="J1306" s="817" t="s">
        <v>2010</v>
      </c>
      <c r="K1306" s="816" t="s">
        <v>502</v>
      </c>
    </row>
    <row r="1307" spans="1:11">
      <c r="A1307" s="815" t="s">
        <v>1179</v>
      </c>
      <c r="B1307" s="815" t="s">
        <v>657</v>
      </c>
      <c r="C1307" s="816">
        <v>1207719</v>
      </c>
      <c r="D1307" s="818">
        <v>40658</v>
      </c>
      <c r="E1307" s="819">
        <v>196648</v>
      </c>
      <c r="F1307" s="815" t="s">
        <v>1740</v>
      </c>
      <c r="G1307" s="815" t="s">
        <v>506</v>
      </c>
      <c r="H1307" s="817" t="s">
        <v>500</v>
      </c>
      <c r="I1307" s="817"/>
      <c r="J1307" s="817" t="s">
        <v>2011</v>
      </c>
      <c r="K1307" s="816" t="s">
        <v>502</v>
      </c>
    </row>
    <row r="1308" spans="1:11">
      <c r="A1308" s="815" t="s">
        <v>1179</v>
      </c>
      <c r="B1308" s="815" t="s">
        <v>669</v>
      </c>
      <c r="C1308" s="816">
        <v>1207722</v>
      </c>
      <c r="D1308" s="818">
        <v>40658</v>
      </c>
      <c r="E1308" s="819">
        <v>196648</v>
      </c>
      <c r="F1308" s="815" t="s">
        <v>1740</v>
      </c>
      <c r="G1308" s="815" t="s">
        <v>506</v>
      </c>
      <c r="H1308" s="817" t="s">
        <v>500</v>
      </c>
      <c r="I1308" s="817"/>
      <c r="J1308" s="817" t="s">
        <v>2012</v>
      </c>
      <c r="K1308" s="816" t="s">
        <v>502</v>
      </c>
    </row>
    <row r="1309" spans="1:11">
      <c r="A1309" s="815" t="s">
        <v>1179</v>
      </c>
      <c r="B1309" s="815" t="s">
        <v>657</v>
      </c>
      <c r="C1309" s="816">
        <v>1207725</v>
      </c>
      <c r="D1309" s="818">
        <v>40658</v>
      </c>
      <c r="E1309" s="819">
        <v>196648</v>
      </c>
      <c r="F1309" s="815" t="s">
        <v>1740</v>
      </c>
      <c r="G1309" s="815" t="s">
        <v>506</v>
      </c>
      <c r="H1309" s="817" t="s">
        <v>500</v>
      </c>
      <c r="I1309" s="817"/>
      <c r="J1309" s="817" t="s">
        <v>2013</v>
      </c>
      <c r="K1309" s="816" t="s">
        <v>502</v>
      </c>
    </row>
    <row r="1310" spans="1:11">
      <c r="A1310" s="815" t="s">
        <v>1179</v>
      </c>
      <c r="B1310" s="815" t="s">
        <v>669</v>
      </c>
      <c r="C1310" s="816">
        <v>1207726</v>
      </c>
      <c r="D1310" s="818">
        <v>40658</v>
      </c>
      <c r="E1310" s="819">
        <v>196648</v>
      </c>
      <c r="F1310" s="815" t="s">
        <v>1740</v>
      </c>
      <c r="G1310" s="815" t="s">
        <v>506</v>
      </c>
      <c r="H1310" s="817" t="s">
        <v>500</v>
      </c>
      <c r="I1310" s="817"/>
      <c r="J1310" s="817" t="s">
        <v>2014</v>
      </c>
      <c r="K1310" s="816" t="s">
        <v>502</v>
      </c>
    </row>
    <row r="1311" spans="1:11">
      <c r="A1311" s="815" t="s">
        <v>1179</v>
      </c>
      <c r="B1311" s="815" t="s">
        <v>669</v>
      </c>
      <c r="C1311" s="816">
        <v>1207727</v>
      </c>
      <c r="D1311" s="818">
        <v>40658</v>
      </c>
      <c r="E1311" s="819">
        <v>196648</v>
      </c>
      <c r="F1311" s="815" t="s">
        <v>1740</v>
      </c>
      <c r="G1311" s="815" t="s">
        <v>506</v>
      </c>
      <c r="H1311" s="817" t="s">
        <v>500</v>
      </c>
      <c r="I1311" s="817"/>
      <c r="J1311" s="817" t="s">
        <v>2015</v>
      </c>
      <c r="K1311" s="816" t="s">
        <v>502</v>
      </c>
    </row>
    <row r="1312" spans="1:11">
      <c r="A1312" s="815" t="s">
        <v>1179</v>
      </c>
      <c r="B1312" s="815" t="s">
        <v>657</v>
      </c>
      <c r="C1312" s="816">
        <v>1207730</v>
      </c>
      <c r="D1312" s="818">
        <v>40658</v>
      </c>
      <c r="E1312" s="819">
        <v>196648</v>
      </c>
      <c r="F1312" s="815" t="s">
        <v>1740</v>
      </c>
      <c r="G1312" s="815" t="s">
        <v>506</v>
      </c>
      <c r="H1312" s="817" t="s">
        <v>500</v>
      </c>
      <c r="I1312" s="817"/>
      <c r="J1312" s="817" t="s">
        <v>2016</v>
      </c>
      <c r="K1312" s="816" t="s">
        <v>502</v>
      </c>
    </row>
    <row r="1313" spans="1:11">
      <c r="A1313" s="815" t="s">
        <v>1179</v>
      </c>
      <c r="B1313" s="815" t="s">
        <v>771</v>
      </c>
      <c r="C1313" s="816">
        <v>1207852</v>
      </c>
      <c r="D1313" s="818">
        <v>39099</v>
      </c>
      <c r="E1313" s="819">
        <v>232000</v>
      </c>
      <c r="F1313" s="815" t="s">
        <v>1740</v>
      </c>
      <c r="G1313" s="815" t="s">
        <v>506</v>
      </c>
      <c r="H1313" s="817" t="s">
        <v>500</v>
      </c>
      <c r="I1313" s="817"/>
      <c r="J1313" s="817" t="s">
        <v>2017</v>
      </c>
      <c r="K1313" s="816" t="s">
        <v>502</v>
      </c>
    </row>
    <row r="1314" spans="1:11">
      <c r="A1314" s="815" t="s">
        <v>1179</v>
      </c>
      <c r="B1314" s="815" t="s">
        <v>771</v>
      </c>
      <c r="C1314" s="816">
        <v>1207854</v>
      </c>
      <c r="D1314" s="818">
        <v>39099</v>
      </c>
      <c r="E1314" s="819">
        <v>232000</v>
      </c>
      <c r="F1314" s="815" t="s">
        <v>1740</v>
      </c>
      <c r="G1314" s="815" t="s">
        <v>506</v>
      </c>
      <c r="H1314" s="817" t="s">
        <v>500</v>
      </c>
      <c r="I1314" s="817"/>
      <c r="J1314" s="817" t="s">
        <v>2018</v>
      </c>
      <c r="K1314" s="816" t="s">
        <v>502</v>
      </c>
    </row>
    <row r="1315" spans="1:11">
      <c r="A1315" s="815" t="s">
        <v>1179</v>
      </c>
      <c r="B1315" s="815" t="s">
        <v>771</v>
      </c>
      <c r="C1315" s="816">
        <v>1207855</v>
      </c>
      <c r="D1315" s="818">
        <v>39099</v>
      </c>
      <c r="E1315" s="819">
        <v>232000</v>
      </c>
      <c r="F1315" s="815" t="s">
        <v>1740</v>
      </c>
      <c r="G1315" s="815" t="s">
        <v>506</v>
      </c>
      <c r="H1315" s="817" t="s">
        <v>500</v>
      </c>
      <c r="I1315" s="817"/>
      <c r="J1315" s="817" t="s">
        <v>2019</v>
      </c>
      <c r="K1315" s="816" t="s">
        <v>502</v>
      </c>
    </row>
    <row r="1316" spans="1:11">
      <c r="A1316" s="815" t="s">
        <v>1179</v>
      </c>
      <c r="B1316" s="815" t="s">
        <v>771</v>
      </c>
      <c r="C1316" s="816">
        <v>1207856</v>
      </c>
      <c r="D1316" s="818">
        <v>39099</v>
      </c>
      <c r="E1316" s="819">
        <v>232000</v>
      </c>
      <c r="F1316" s="815" t="s">
        <v>1740</v>
      </c>
      <c r="G1316" s="815" t="s">
        <v>506</v>
      </c>
      <c r="H1316" s="817" t="s">
        <v>500</v>
      </c>
      <c r="I1316" s="817"/>
      <c r="J1316" s="817" t="s">
        <v>2020</v>
      </c>
      <c r="K1316" s="816" t="s">
        <v>502</v>
      </c>
    </row>
    <row r="1317" spans="1:11">
      <c r="A1317" s="815" t="s">
        <v>1179</v>
      </c>
      <c r="B1317" s="815" t="s">
        <v>771</v>
      </c>
      <c r="C1317" s="816">
        <v>1207857</v>
      </c>
      <c r="D1317" s="818">
        <v>39099</v>
      </c>
      <c r="E1317" s="819">
        <v>232000</v>
      </c>
      <c r="F1317" s="815" t="s">
        <v>1740</v>
      </c>
      <c r="G1317" s="815" t="s">
        <v>506</v>
      </c>
      <c r="H1317" s="817" t="s">
        <v>500</v>
      </c>
      <c r="I1317" s="817"/>
      <c r="J1317" s="817" t="s">
        <v>2021</v>
      </c>
      <c r="K1317" s="816" t="s">
        <v>502</v>
      </c>
    </row>
    <row r="1318" spans="1:11">
      <c r="A1318" s="815" t="s">
        <v>1179</v>
      </c>
      <c r="B1318" s="815" t="s">
        <v>1036</v>
      </c>
      <c r="C1318" s="816">
        <v>1207858</v>
      </c>
      <c r="D1318" s="818">
        <v>39099</v>
      </c>
      <c r="E1318" s="819">
        <v>348000</v>
      </c>
      <c r="F1318" s="815" t="s">
        <v>1740</v>
      </c>
      <c r="G1318" s="815" t="s">
        <v>506</v>
      </c>
      <c r="H1318" s="817" t="s">
        <v>500</v>
      </c>
      <c r="I1318" s="817"/>
      <c r="J1318" s="817" t="s">
        <v>2022</v>
      </c>
      <c r="K1318" s="816" t="s">
        <v>502</v>
      </c>
    </row>
    <row r="1319" spans="1:11">
      <c r="A1319" s="815" t="s">
        <v>1179</v>
      </c>
      <c r="B1319" s="815" t="s">
        <v>709</v>
      </c>
      <c r="C1319" s="816">
        <v>1208619</v>
      </c>
      <c r="D1319" s="818">
        <v>36592</v>
      </c>
      <c r="E1319" s="819">
        <v>241773</v>
      </c>
      <c r="F1319" s="815" t="s">
        <v>1740</v>
      </c>
      <c r="G1319" s="815" t="s">
        <v>506</v>
      </c>
      <c r="H1319" s="817" t="s">
        <v>500</v>
      </c>
      <c r="I1319" s="817"/>
      <c r="J1319" s="817" t="s">
        <v>2023</v>
      </c>
      <c r="K1319" s="816" t="s">
        <v>502</v>
      </c>
    </row>
    <row r="1320" spans="1:11">
      <c r="A1320" s="815" t="s">
        <v>1179</v>
      </c>
      <c r="B1320" s="815" t="s">
        <v>773</v>
      </c>
      <c r="C1320" s="816">
        <v>1208862</v>
      </c>
      <c r="D1320" s="818">
        <v>39099</v>
      </c>
      <c r="E1320" s="819">
        <v>638000</v>
      </c>
      <c r="F1320" s="815" t="s">
        <v>1740</v>
      </c>
      <c r="G1320" s="815" t="s">
        <v>506</v>
      </c>
      <c r="H1320" s="817" t="s">
        <v>500</v>
      </c>
      <c r="I1320" s="817"/>
      <c r="J1320" s="817" t="s">
        <v>2024</v>
      </c>
      <c r="K1320" s="816" t="s">
        <v>502</v>
      </c>
    </row>
    <row r="1321" spans="1:11">
      <c r="A1321" s="815" t="s">
        <v>1179</v>
      </c>
      <c r="B1321" s="815" t="s">
        <v>771</v>
      </c>
      <c r="C1321" s="816">
        <v>1209048</v>
      </c>
      <c r="D1321" s="818">
        <v>38342</v>
      </c>
      <c r="E1321" s="819">
        <v>197200</v>
      </c>
      <c r="F1321" s="815" t="s">
        <v>1740</v>
      </c>
      <c r="G1321" s="815" t="s">
        <v>506</v>
      </c>
      <c r="H1321" s="817" t="s">
        <v>500</v>
      </c>
      <c r="I1321" s="817"/>
      <c r="J1321" s="817" t="s">
        <v>2025</v>
      </c>
      <c r="K1321" s="816" t="s">
        <v>502</v>
      </c>
    </row>
    <row r="1322" spans="1:11">
      <c r="A1322" s="815" t="s">
        <v>1179</v>
      </c>
      <c r="B1322" s="815" t="s">
        <v>1071</v>
      </c>
      <c r="C1322" s="816">
        <v>1209049</v>
      </c>
      <c r="D1322" s="818">
        <v>38342</v>
      </c>
      <c r="E1322" s="819">
        <v>89320</v>
      </c>
      <c r="F1322" s="815" t="s">
        <v>1740</v>
      </c>
      <c r="G1322" s="815" t="s">
        <v>506</v>
      </c>
      <c r="H1322" s="817" t="s">
        <v>500</v>
      </c>
      <c r="I1322" s="817"/>
      <c r="J1322" s="817" t="s">
        <v>2026</v>
      </c>
      <c r="K1322" s="816" t="s">
        <v>502</v>
      </c>
    </row>
    <row r="1323" spans="1:11">
      <c r="A1323" s="815" t="s">
        <v>1179</v>
      </c>
      <c r="B1323" s="815" t="s">
        <v>803</v>
      </c>
      <c r="C1323" s="816">
        <v>1209050</v>
      </c>
      <c r="D1323" s="818">
        <v>38342</v>
      </c>
      <c r="E1323" s="819">
        <v>89320</v>
      </c>
      <c r="F1323" s="815" t="s">
        <v>1740</v>
      </c>
      <c r="G1323" s="815" t="s">
        <v>506</v>
      </c>
      <c r="H1323" s="817" t="s">
        <v>500</v>
      </c>
      <c r="I1323" s="817"/>
      <c r="J1323" s="817" t="s">
        <v>2027</v>
      </c>
      <c r="K1323" s="816" t="s">
        <v>502</v>
      </c>
    </row>
    <row r="1324" spans="1:11">
      <c r="A1324" s="815" t="s">
        <v>1179</v>
      </c>
      <c r="B1324" s="815" t="s">
        <v>1074</v>
      </c>
      <c r="C1324" s="816">
        <v>1209051</v>
      </c>
      <c r="D1324" s="818">
        <v>38342</v>
      </c>
      <c r="E1324" s="819">
        <v>406000</v>
      </c>
      <c r="F1324" s="815" t="s">
        <v>1740</v>
      </c>
      <c r="G1324" s="815" t="s">
        <v>506</v>
      </c>
      <c r="H1324" s="817" t="s">
        <v>500</v>
      </c>
      <c r="I1324" s="817"/>
      <c r="J1324" s="817" t="s">
        <v>2028</v>
      </c>
      <c r="K1324" s="816" t="s">
        <v>502</v>
      </c>
    </row>
    <row r="1325" spans="1:11">
      <c r="A1325" s="815" t="s">
        <v>1179</v>
      </c>
      <c r="B1325" s="815" t="s">
        <v>702</v>
      </c>
      <c r="C1325" s="816">
        <v>1209858</v>
      </c>
      <c r="D1325" s="818">
        <v>38751</v>
      </c>
      <c r="E1325" s="819">
        <v>156600</v>
      </c>
      <c r="F1325" s="815" t="s">
        <v>1740</v>
      </c>
      <c r="G1325" s="815" t="s">
        <v>499</v>
      </c>
      <c r="H1325" s="817" t="s">
        <v>500</v>
      </c>
      <c r="I1325" s="817"/>
      <c r="J1325" s="817" t="s">
        <v>2029</v>
      </c>
      <c r="K1325" s="816" t="s">
        <v>502</v>
      </c>
    </row>
    <row r="1326" spans="1:11">
      <c r="A1326" s="815" t="s">
        <v>1179</v>
      </c>
      <c r="B1326" s="815" t="s">
        <v>641</v>
      </c>
      <c r="C1326" s="816">
        <v>21805930</v>
      </c>
      <c r="D1326" s="818">
        <v>37026</v>
      </c>
      <c r="E1326" s="819">
        <v>94121</v>
      </c>
      <c r="F1326" s="815" t="s">
        <v>1740</v>
      </c>
      <c r="G1326" s="815" t="s">
        <v>506</v>
      </c>
      <c r="H1326" s="817" t="s">
        <v>500</v>
      </c>
      <c r="I1326" s="817"/>
      <c r="J1326" s="817" t="s">
        <v>2030</v>
      </c>
      <c r="K1326" s="816" t="s">
        <v>502</v>
      </c>
    </row>
    <row r="1327" spans="1:11">
      <c r="A1327" s="815" t="s">
        <v>1179</v>
      </c>
      <c r="B1327" s="815" t="s">
        <v>731</v>
      </c>
      <c r="C1327" s="816">
        <v>21807623</v>
      </c>
      <c r="D1327" s="818">
        <v>40787</v>
      </c>
      <c r="E1327" s="819">
        <v>295203</v>
      </c>
      <c r="F1327" s="815" t="s">
        <v>1740</v>
      </c>
      <c r="G1327" s="815" t="s">
        <v>506</v>
      </c>
      <c r="H1327" s="817" t="s">
        <v>500</v>
      </c>
      <c r="I1327" s="817"/>
      <c r="J1327" s="817" t="s">
        <v>2031</v>
      </c>
      <c r="K1327" s="816" t="s">
        <v>502</v>
      </c>
    </row>
    <row r="1328" spans="1:11">
      <c r="A1328" s="815" t="s">
        <v>1179</v>
      </c>
      <c r="B1328" s="815" t="s">
        <v>657</v>
      </c>
      <c r="C1328" s="816">
        <v>21807624</v>
      </c>
      <c r="D1328" s="818">
        <v>40787</v>
      </c>
      <c r="E1328" s="819">
        <v>295203</v>
      </c>
      <c r="F1328" s="815" t="s">
        <v>1740</v>
      </c>
      <c r="G1328" s="815" t="s">
        <v>506</v>
      </c>
      <c r="H1328" s="817" t="s">
        <v>500</v>
      </c>
      <c r="I1328" s="817"/>
      <c r="J1328" s="817" t="s">
        <v>2032</v>
      </c>
      <c r="K1328" s="816" t="s">
        <v>502</v>
      </c>
    </row>
    <row r="1329" spans="1:11">
      <c r="A1329" s="815" t="s">
        <v>1179</v>
      </c>
      <c r="B1329" s="815" t="s">
        <v>519</v>
      </c>
      <c r="C1329" s="816">
        <v>120737057</v>
      </c>
      <c r="D1329" s="818">
        <v>41778</v>
      </c>
      <c r="E1329" s="819">
        <v>98600</v>
      </c>
      <c r="F1329" s="815" t="s">
        <v>1740</v>
      </c>
      <c r="G1329" s="815" t="s">
        <v>506</v>
      </c>
      <c r="H1329" s="817" t="s">
        <v>529</v>
      </c>
      <c r="I1329" s="817"/>
      <c r="J1329" s="817" t="s">
        <v>2033</v>
      </c>
      <c r="K1329" s="816" t="s">
        <v>502</v>
      </c>
    </row>
    <row r="1330" spans="1:11">
      <c r="A1330" s="815" t="s">
        <v>1179</v>
      </c>
      <c r="B1330" s="815" t="s">
        <v>519</v>
      </c>
      <c r="C1330" s="816">
        <v>120737058</v>
      </c>
      <c r="D1330" s="818">
        <v>41778</v>
      </c>
      <c r="E1330" s="819">
        <v>98600</v>
      </c>
      <c r="F1330" s="815" t="s">
        <v>1740</v>
      </c>
      <c r="G1330" s="815" t="s">
        <v>506</v>
      </c>
      <c r="H1330" s="817" t="s">
        <v>529</v>
      </c>
      <c r="I1330" s="817"/>
      <c r="J1330" s="817" t="s">
        <v>2034</v>
      </c>
      <c r="K1330" s="816" t="s">
        <v>502</v>
      </c>
    </row>
    <row r="1331" spans="1:11">
      <c r="A1331" s="815" t="s">
        <v>1179</v>
      </c>
      <c r="B1331" s="815" t="s">
        <v>519</v>
      </c>
      <c r="C1331" s="816">
        <v>120737059</v>
      </c>
      <c r="D1331" s="818">
        <v>41778</v>
      </c>
      <c r="E1331" s="819">
        <v>98600</v>
      </c>
      <c r="F1331" s="815" t="s">
        <v>1740</v>
      </c>
      <c r="G1331" s="815" t="s">
        <v>506</v>
      </c>
      <c r="H1331" s="817" t="s">
        <v>529</v>
      </c>
      <c r="I1331" s="817"/>
      <c r="J1331" s="817" t="s">
        <v>2035</v>
      </c>
      <c r="K1331" s="816" t="s">
        <v>502</v>
      </c>
    </row>
    <row r="1332" spans="1:11">
      <c r="A1332" s="815" t="s">
        <v>1179</v>
      </c>
      <c r="B1332" s="815" t="s">
        <v>519</v>
      </c>
      <c r="C1332" s="816">
        <v>120737060</v>
      </c>
      <c r="D1332" s="818">
        <v>41778</v>
      </c>
      <c r="E1332" s="819">
        <v>98600</v>
      </c>
      <c r="F1332" s="815" t="s">
        <v>1740</v>
      </c>
      <c r="G1332" s="815" t="s">
        <v>506</v>
      </c>
      <c r="H1332" s="817" t="s">
        <v>529</v>
      </c>
      <c r="I1332" s="817"/>
      <c r="J1332" s="817" t="s">
        <v>2036</v>
      </c>
      <c r="K1332" s="816" t="s">
        <v>502</v>
      </c>
    </row>
    <row r="1333" spans="1:11">
      <c r="A1333" s="815" t="s">
        <v>1179</v>
      </c>
      <c r="B1333" s="815" t="s">
        <v>519</v>
      </c>
      <c r="C1333" s="816">
        <v>120737114</v>
      </c>
      <c r="D1333" s="818">
        <v>41778</v>
      </c>
      <c r="E1333" s="819">
        <v>98600</v>
      </c>
      <c r="F1333" s="815" t="s">
        <v>1740</v>
      </c>
      <c r="G1333" s="815" t="s">
        <v>506</v>
      </c>
      <c r="H1333" s="817" t="s">
        <v>529</v>
      </c>
      <c r="I1333" s="817"/>
      <c r="J1333" s="817" t="s">
        <v>2037</v>
      </c>
      <c r="K1333" s="816" t="s">
        <v>502</v>
      </c>
    </row>
    <row r="1334" spans="1:11">
      <c r="A1334" s="815" t="s">
        <v>1179</v>
      </c>
      <c r="B1334" s="815" t="s">
        <v>519</v>
      </c>
      <c r="C1334" s="816">
        <v>120737115</v>
      </c>
      <c r="D1334" s="818">
        <v>41778</v>
      </c>
      <c r="E1334" s="819">
        <v>98600</v>
      </c>
      <c r="F1334" s="815" t="s">
        <v>1740</v>
      </c>
      <c r="G1334" s="815" t="s">
        <v>506</v>
      </c>
      <c r="H1334" s="817" t="s">
        <v>529</v>
      </c>
      <c r="I1334" s="817"/>
      <c r="J1334" s="817" t="s">
        <v>2038</v>
      </c>
      <c r="K1334" s="816" t="s">
        <v>502</v>
      </c>
    </row>
    <row r="1335" spans="1:11">
      <c r="A1335" s="815" t="s">
        <v>1179</v>
      </c>
      <c r="B1335" s="815" t="s">
        <v>519</v>
      </c>
      <c r="C1335" s="816">
        <v>120737116</v>
      </c>
      <c r="D1335" s="818">
        <v>41778</v>
      </c>
      <c r="E1335" s="819">
        <v>98600</v>
      </c>
      <c r="F1335" s="815" t="s">
        <v>1740</v>
      </c>
      <c r="G1335" s="815" t="s">
        <v>506</v>
      </c>
      <c r="H1335" s="817" t="s">
        <v>529</v>
      </c>
      <c r="I1335" s="817"/>
      <c r="J1335" s="817" t="s">
        <v>2039</v>
      </c>
      <c r="K1335" s="816" t="s">
        <v>502</v>
      </c>
    </row>
    <row r="1336" spans="1:11">
      <c r="A1336" s="815" t="s">
        <v>1179</v>
      </c>
      <c r="B1336" s="815" t="s">
        <v>519</v>
      </c>
      <c r="C1336" s="816">
        <v>120737117</v>
      </c>
      <c r="D1336" s="818">
        <v>41778</v>
      </c>
      <c r="E1336" s="819">
        <v>98600</v>
      </c>
      <c r="F1336" s="815" t="s">
        <v>1740</v>
      </c>
      <c r="G1336" s="815" t="s">
        <v>506</v>
      </c>
      <c r="H1336" s="817" t="s">
        <v>529</v>
      </c>
      <c r="I1336" s="817"/>
      <c r="J1336" s="817" t="s">
        <v>2040</v>
      </c>
      <c r="K1336" s="816" t="s">
        <v>502</v>
      </c>
    </row>
    <row r="1337" spans="1:11">
      <c r="A1337" s="815" t="s">
        <v>1179</v>
      </c>
      <c r="B1337" s="815" t="s">
        <v>519</v>
      </c>
      <c r="C1337" s="816">
        <v>120737118</v>
      </c>
      <c r="D1337" s="818">
        <v>41778</v>
      </c>
      <c r="E1337" s="819">
        <v>98600</v>
      </c>
      <c r="F1337" s="815" t="s">
        <v>1740</v>
      </c>
      <c r="G1337" s="815" t="s">
        <v>506</v>
      </c>
      <c r="H1337" s="817" t="s">
        <v>529</v>
      </c>
      <c r="I1337" s="817"/>
      <c r="J1337" s="817" t="s">
        <v>2041</v>
      </c>
      <c r="K1337" s="816" t="s">
        <v>502</v>
      </c>
    </row>
    <row r="1338" spans="1:11">
      <c r="A1338" s="815" t="s">
        <v>1179</v>
      </c>
      <c r="B1338" s="815" t="s">
        <v>519</v>
      </c>
      <c r="C1338" s="816">
        <v>120737119</v>
      </c>
      <c r="D1338" s="818">
        <v>41778</v>
      </c>
      <c r="E1338" s="819">
        <v>98600</v>
      </c>
      <c r="F1338" s="815" t="s">
        <v>1740</v>
      </c>
      <c r="G1338" s="815" t="s">
        <v>506</v>
      </c>
      <c r="H1338" s="817" t="s">
        <v>529</v>
      </c>
      <c r="I1338" s="817"/>
      <c r="J1338" s="817" t="s">
        <v>2042</v>
      </c>
      <c r="K1338" s="816" t="s">
        <v>502</v>
      </c>
    </row>
    <row r="1339" spans="1:11">
      <c r="A1339" s="815" t="s">
        <v>1179</v>
      </c>
      <c r="B1339" s="815" t="s">
        <v>519</v>
      </c>
      <c r="C1339" s="816">
        <v>120737120</v>
      </c>
      <c r="D1339" s="818">
        <v>41778</v>
      </c>
      <c r="E1339" s="819">
        <v>98600</v>
      </c>
      <c r="F1339" s="815" t="s">
        <v>1740</v>
      </c>
      <c r="G1339" s="815" t="s">
        <v>506</v>
      </c>
      <c r="H1339" s="817" t="s">
        <v>529</v>
      </c>
      <c r="I1339" s="817"/>
      <c r="J1339" s="817" t="s">
        <v>2043</v>
      </c>
      <c r="K1339" s="816" t="s">
        <v>502</v>
      </c>
    </row>
    <row r="1340" spans="1:11">
      <c r="A1340" s="815" t="s">
        <v>1179</v>
      </c>
      <c r="B1340" s="815" t="s">
        <v>519</v>
      </c>
      <c r="C1340" s="816">
        <v>120737121</v>
      </c>
      <c r="D1340" s="818">
        <v>41778</v>
      </c>
      <c r="E1340" s="819">
        <v>98600</v>
      </c>
      <c r="F1340" s="815" t="s">
        <v>1740</v>
      </c>
      <c r="G1340" s="815" t="s">
        <v>506</v>
      </c>
      <c r="H1340" s="817" t="s">
        <v>529</v>
      </c>
      <c r="I1340" s="817"/>
      <c r="J1340" s="817" t="s">
        <v>2044</v>
      </c>
      <c r="K1340" s="816" t="s">
        <v>502</v>
      </c>
    </row>
    <row r="1341" spans="1:11">
      <c r="A1341" s="815" t="s">
        <v>1179</v>
      </c>
      <c r="B1341" s="815" t="s">
        <v>519</v>
      </c>
      <c r="C1341" s="816">
        <v>120737122</v>
      </c>
      <c r="D1341" s="818">
        <v>41778</v>
      </c>
      <c r="E1341" s="819">
        <v>98600</v>
      </c>
      <c r="F1341" s="815" t="s">
        <v>1740</v>
      </c>
      <c r="G1341" s="815" t="s">
        <v>506</v>
      </c>
      <c r="H1341" s="817" t="s">
        <v>529</v>
      </c>
      <c r="I1341" s="817"/>
      <c r="J1341" s="817" t="s">
        <v>2045</v>
      </c>
      <c r="K1341" s="816" t="s">
        <v>502</v>
      </c>
    </row>
    <row r="1342" spans="1:11">
      <c r="A1342" s="815" t="s">
        <v>1179</v>
      </c>
      <c r="B1342" s="815" t="s">
        <v>519</v>
      </c>
      <c r="C1342" s="816">
        <v>120737123</v>
      </c>
      <c r="D1342" s="818">
        <v>41778</v>
      </c>
      <c r="E1342" s="819">
        <v>98600</v>
      </c>
      <c r="F1342" s="815" t="s">
        <v>1740</v>
      </c>
      <c r="G1342" s="815" t="s">
        <v>506</v>
      </c>
      <c r="H1342" s="817" t="s">
        <v>529</v>
      </c>
      <c r="I1342" s="817"/>
      <c r="J1342" s="817" t="s">
        <v>2046</v>
      </c>
      <c r="K1342" s="816" t="s">
        <v>502</v>
      </c>
    </row>
    <row r="1343" spans="1:11">
      <c r="A1343" s="815" t="s">
        <v>1179</v>
      </c>
      <c r="B1343" s="815" t="s">
        <v>519</v>
      </c>
      <c r="C1343" s="816">
        <v>120737124</v>
      </c>
      <c r="D1343" s="818">
        <v>41778</v>
      </c>
      <c r="E1343" s="819">
        <v>98600</v>
      </c>
      <c r="F1343" s="815" t="s">
        <v>1740</v>
      </c>
      <c r="G1343" s="815" t="s">
        <v>506</v>
      </c>
      <c r="H1343" s="817" t="s">
        <v>529</v>
      </c>
      <c r="I1343" s="817"/>
      <c r="J1343" s="817" t="s">
        <v>2047</v>
      </c>
      <c r="K1343" s="816" t="s">
        <v>502</v>
      </c>
    </row>
    <row r="1344" spans="1:11">
      <c r="A1344" s="815" t="s">
        <v>1179</v>
      </c>
      <c r="B1344" s="815" t="s">
        <v>519</v>
      </c>
      <c r="C1344" s="816">
        <v>120737125</v>
      </c>
      <c r="D1344" s="818">
        <v>41778</v>
      </c>
      <c r="E1344" s="819">
        <v>98600</v>
      </c>
      <c r="F1344" s="815" t="s">
        <v>1740</v>
      </c>
      <c r="G1344" s="815" t="s">
        <v>506</v>
      </c>
      <c r="H1344" s="817" t="s">
        <v>529</v>
      </c>
      <c r="I1344" s="817"/>
      <c r="J1344" s="817" t="s">
        <v>2048</v>
      </c>
      <c r="K1344" s="816" t="s">
        <v>502</v>
      </c>
    </row>
    <row r="1345" spans="1:11">
      <c r="A1345" s="815" t="s">
        <v>1179</v>
      </c>
      <c r="B1345" s="815" t="s">
        <v>771</v>
      </c>
      <c r="C1345" s="816">
        <v>120737783</v>
      </c>
      <c r="D1345" s="818">
        <v>43082</v>
      </c>
      <c r="E1345" s="819">
        <v>71676</v>
      </c>
      <c r="F1345" s="815" t="s">
        <v>1740</v>
      </c>
      <c r="G1345" s="815" t="s">
        <v>506</v>
      </c>
      <c r="H1345" s="817" t="s">
        <v>500</v>
      </c>
      <c r="I1345" s="817"/>
      <c r="J1345" s="817" t="s">
        <v>2049</v>
      </c>
      <c r="K1345" s="816" t="s">
        <v>502</v>
      </c>
    </row>
    <row r="1346" spans="1:11">
      <c r="A1346" s="815" t="s">
        <v>1179</v>
      </c>
      <c r="B1346" s="815" t="s">
        <v>771</v>
      </c>
      <c r="C1346" s="816">
        <v>120737784</v>
      </c>
      <c r="D1346" s="818">
        <v>43082</v>
      </c>
      <c r="E1346" s="819">
        <v>71676</v>
      </c>
      <c r="F1346" s="815" t="s">
        <v>1740</v>
      </c>
      <c r="G1346" s="815" t="s">
        <v>506</v>
      </c>
      <c r="H1346" s="817" t="s">
        <v>500</v>
      </c>
      <c r="I1346" s="817"/>
      <c r="J1346" s="817" t="s">
        <v>2050</v>
      </c>
      <c r="K1346" s="816" t="s">
        <v>502</v>
      </c>
    </row>
    <row r="1347" spans="1:11">
      <c r="A1347" s="815" t="s">
        <v>1179</v>
      </c>
      <c r="B1347" s="815" t="s">
        <v>771</v>
      </c>
      <c r="C1347" s="816">
        <v>120737785</v>
      </c>
      <c r="D1347" s="818">
        <v>43082</v>
      </c>
      <c r="E1347" s="819">
        <v>71676</v>
      </c>
      <c r="F1347" s="815" t="s">
        <v>1740</v>
      </c>
      <c r="G1347" s="815" t="s">
        <v>506</v>
      </c>
      <c r="H1347" s="817" t="s">
        <v>500</v>
      </c>
      <c r="I1347" s="817"/>
      <c r="J1347" s="817" t="s">
        <v>2051</v>
      </c>
      <c r="K1347" s="816" t="s">
        <v>502</v>
      </c>
    </row>
    <row r="1348" spans="1:11">
      <c r="A1348" s="815" t="s">
        <v>1179</v>
      </c>
      <c r="B1348" s="815" t="s">
        <v>771</v>
      </c>
      <c r="C1348" s="816">
        <v>120737786</v>
      </c>
      <c r="D1348" s="818">
        <v>43082</v>
      </c>
      <c r="E1348" s="819">
        <v>71676</v>
      </c>
      <c r="F1348" s="815" t="s">
        <v>1740</v>
      </c>
      <c r="G1348" s="815" t="s">
        <v>506</v>
      </c>
      <c r="H1348" s="817" t="s">
        <v>500</v>
      </c>
      <c r="I1348" s="817"/>
      <c r="J1348" s="817" t="s">
        <v>2052</v>
      </c>
      <c r="K1348" s="816" t="s">
        <v>502</v>
      </c>
    </row>
    <row r="1349" spans="1:11">
      <c r="A1349" s="815" t="s">
        <v>1179</v>
      </c>
      <c r="B1349" s="815" t="s">
        <v>771</v>
      </c>
      <c r="C1349" s="816">
        <v>120737787</v>
      </c>
      <c r="D1349" s="818">
        <v>43082</v>
      </c>
      <c r="E1349" s="819">
        <v>71676</v>
      </c>
      <c r="F1349" s="815" t="s">
        <v>1740</v>
      </c>
      <c r="G1349" s="815" t="s">
        <v>506</v>
      </c>
      <c r="H1349" s="817" t="s">
        <v>500</v>
      </c>
      <c r="I1349" s="817"/>
      <c r="J1349" s="817" t="s">
        <v>2053</v>
      </c>
      <c r="K1349" s="816" t="s">
        <v>502</v>
      </c>
    </row>
    <row r="1350" spans="1:11">
      <c r="A1350" s="815" t="s">
        <v>1179</v>
      </c>
      <c r="B1350" s="815" t="s">
        <v>771</v>
      </c>
      <c r="C1350" s="816">
        <v>120737788</v>
      </c>
      <c r="D1350" s="818">
        <v>43082</v>
      </c>
      <c r="E1350" s="819">
        <v>71676</v>
      </c>
      <c r="F1350" s="815" t="s">
        <v>1740</v>
      </c>
      <c r="G1350" s="815" t="s">
        <v>506</v>
      </c>
      <c r="H1350" s="817" t="s">
        <v>500</v>
      </c>
      <c r="I1350" s="817"/>
      <c r="J1350" s="817" t="s">
        <v>2054</v>
      </c>
      <c r="K1350" s="816" t="s">
        <v>502</v>
      </c>
    </row>
    <row r="1351" spans="1:11">
      <c r="A1351" s="815" t="s">
        <v>1179</v>
      </c>
      <c r="B1351" s="815" t="s">
        <v>771</v>
      </c>
      <c r="C1351" s="816">
        <v>120737789</v>
      </c>
      <c r="D1351" s="818">
        <v>43082</v>
      </c>
      <c r="E1351" s="819">
        <v>71676</v>
      </c>
      <c r="F1351" s="815" t="s">
        <v>1740</v>
      </c>
      <c r="G1351" s="815" t="s">
        <v>506</v>
      </c>
      <c r="H1351" s="817" t="s">
        <v>500</v>
      </c>
      <c r="I1351" s="817"/>
      <c r="J1351" s="817" t="s">
        <v>2055</v>
      </c>
      <c r="K1351" s="816" t="s">
        <v>502</v>
      </c>
    </row>
    <row r="1352" spans="1:11">
      <c r="A1352" s="815" t="s">
        <v>1179</v>
      </c>
      <c r="B1352" s="815" t="s">
        <v>771</v>
      </c>
      <c r="C1352" s="816">
        <v>120737790</v>
      </c>
      <c r="D1352" s="818">
        <v>43082</v>
      </c>
      <c r="E1352" s="819">
        <v>71676</v>
      </c>
      <c r="F1352" s="815" t="s">
        <v>1740</v>
      </c>
      <c r="G1352" s="815" t="s">
        <v>506</v>
      </c>
      <c r="H1352" s="817" t="s">
        <v>500</v>
      </c>
      <c r="I1352" s="817"/>
      <c r="J1352" s="817" t="s">
        <v>2056</v>
      </c>
      <c r="K1352" s="816" t="s">
        <v>502</v>
      </c>
    </row>
    <row r="1353" spans="1:11">
      <c r="A1353" s="815" t="s">
        <v>1179</v>
      </c>
      <c r="B1353" s="815" t="s">
        <v>771</v>
      </c>
      <c r="C1353" s="816">
        <v>120737791</v>
      </c>
      <c r="D1353" s="818">
        <v>43082</v>
      </c>
      <c r="E1353" s="819">
        <v>71676</v>
      </c>
      <c r="F1353" s="815" t="s">
        <v>1740</v>
      </c>
      <c r="G1353" s="815" t="s">
        <v>506</v>
      </c>
      <c r="H1353" s="817" t="s">
        <v>500</v>
      </c>
      <c r="I1353" s="817"/>
      <c r="J1353" s="817" t="s">
        <v>2057</v>
      </c>
      <c r="K1353" s="816" t="s">
        <v>502</v>
      </c>
    </row>
    <row r="1354" spans="1:11">
      <c r="A1354" s="815" t="s">
        <v>1179</v>
      </c>
      <c r="B1354" s="815" t="s">
        <v>771</v>
      </c>
      <c r="C1354" s="816">
        <v>120737792</v>
      </c>
      <c r="D1354" s="818">
        <v>43082</v>
      </c>
      <c r="E1354" s="819">
        <v>71676</v>
      </c>
      <c r="F1354" s="815" t="s">
        <v>1740</v>
      </c>
      <c r="G1354" s="815" t="s">
        <v>506</v>
      </c>
      <c r="H1354" s="817" t="s">
        <v>500</v>
      </c>
      <c r="I1354" s="817"/>
      <c r="J1354" s="817" t="s">
        <v>2058</v>
      </c>
      <c r="K1354" s="816" t="s">
        <v>502</v>
      </c>
    </row>
    <row r="1355" spans="1:11">
      <c r="A1355" s="815" t="s">
        <v>1179</v>
      </c>
      <c r="B1355" s="815" t="s">
        <v>716</v>
      </c>
      <c r="C1355" s="816">
        <v>120737793</v>
      </c>
      <c r="D1355" s="818">
        <v>43082</v>
      </c>
      <c r="E1355" s="819">
        <v>71676</v>
      </c>
      <c r="F1355" s="815" t="s">
        <v>1740</v>
      </c>
      <c r="G1355" s="815" t="s">
        <v>506</v>
      </c>
      <c r="H1355" s="817" t="s">
        <v>500</v>
      </c>
      <c r="I1355" s="817"/>
      <c r="J1355" s="817" t="s">
        <v>2059</v>
      </c>
      <c r="K1355" s="816" t="s">
        <v>502</v>
      </c>
    </row>
    <row r="1356" spans="1:11">
      <c r="A1356" s="815" t="s">
        <v>1179</v>
      </c>
      <c r="B1356" s="815" t="s">
        <v>716</v>
      </c>
      <c r="C1356" s="816">
        <v>120737794</v>
      </c>
      <c r="D1356" s="818">
        <v>43082</v>
      </c>
      <c r="E1356" s="819">
        <v>71676</v>
      </c>
      <c r="F1356" s="815" t="s">
        <v>1740</v>
      </c>
      <c r="G1356" s="815" t="s">
        <v>506</v>
      </c>
      <c r="H1356" s="817" t="s">
        <v>500</v>
      </c>
      <c r="I1356" s="817"/>
      <c r="J1356" s="817" t="s">
        <v>2060</v>
      </c>
      <c r="K1356" s="816" t="s">
        <v>502</v>
      </c>
    </row>
    <row r="1357" spans="1:11">
      <c r="A1357" s="815" t="s">
        <v>1179</v>
      </c>
      <c r="B1357" s="815" t="s">
        <v>716</v>
      </c>
      <c r="C1357" s="816">
        <v>120737795</v>
      </c>
      <c r="D1357" s="818">
        <v>43082</v>
      </c>
      <c r="E1357" s="819">
        <v>71676</v>
      </c>
      <c r="F1357" s="815" t="s">
        <v>1740</v>
      </c>
      <c r="G1357" s="815" t="s">
        <v>506</v>
      </c>
      <c r="H1357" s="817" t="s">
        <v>500</v>
      </c>
      <c r="I1357" s="817"/>
      <c r="J1357" s="817" t="s">
        <v>2061</v>
      </c>
      <c r="K1357" s="816" t="s">
        <v>502</v>
      </c>
    </row>
    <row r="1358" spans="1:11">
      <c r="A1358" s="815" t="s">
        <v>1179</v>
      </c>
      <c r="B1358" s="815" t="s">
        <v>716</v>
      </c>
      <c r="C1358" s="816">
        <v>120737796</v>
      </c>
      <c r="D1358" s="818">
        <v>43082</v>
      </c>
      <c r="E1358" s="819">
        <v>71676</v>
      </c>
      <c r="F1358" s="815" t="s">
        <v>1740</v>
      </c>
      <c r="G1358" s="815" t="s">
        <v>506</v>
      </c>
      <c r="H1358" s="817" t="s">
        <v>500</v>
      </c>
      <c r="I1358" s="817"/>
      <c r="J1358" s="817" t="s">
        <v>2062</v>
      </c>
      <c r="K1358" s="816" t="s">
        <v>502</v>
      </c>
    </row>
    <row r="1359" spans="1:11">
      <c r="A1359" s="815" t="s">
        <v>1179</v>
      </c>
      <c r="B1359" s="815" t="s">
        <v>716</v>
      </c>
      <c r="C1359" s="816">
        <v>120737797</v>
      </c>
      <c r="D1359" s="818">
        <v>43082</v>
      </c>
      <c r="E1359" s="819">
        <v>71676</v>
      </c>
      <c r="F1359" s="815" t="s">
        <v>1740</v>
      </c>
      <c r="G1359" s="815" t="s">
        <v>506</v>
      </c>
      <c r="H1359" s="817" t="s">
        <v>500</v>
      </c>
      <c r="I1359" s="817"/>
      <c r="J1359" s="817" t="s">
        <v>2063</v>
      </c>
      <c r="K1359" s="816" t="s">
        <v>502</v>
      </c>
    </row>
    <row r="1360" spans="1:11">
      <c r="A1360" s="815" t="s">
        <v>1179</v>
      </c>
      <c r="B1360" s="815" t="s">
        <v>787</v>
      </c>
      <c r="C1360" s="816">
        <v>120737798</v>
      </c>
      <c r="D1360" s="818">
        <v>43082</v>
      </c>
      <c r="E1360" s="819">
        <v>71676</v>
      </c>
      <c r="F1360" s="815" t="s">
        <v>1740</v>
      </c>
      <c r="G1360" s="815" t="s">
        <v>506</v>
      </c>
      <c r="H1360" s="817" t="s">
        <v>500</v>
      </c>
      <c r="I1360" s="817"/>
      <c r="J1360" s="817" t="s">
        <v>2064</v>
      </c>
      <c r="K1360" s="816" t="s">
        <v>502</v>
      </c>
    </row>
    <row r="1361" spans="1:11">
      <c r="A1361" s="815" t="s">
        <v>1179</v>
      </c>
      <c r="B1361" s="815" t="s">
        <v>716</v>
      </c>
      <c r="C1361" s="816">
        <v>120737799</v>
      </c>
      <c r="D1361" s="818">
        <v>43082</v>
      </c>
      <c r="E1361" s="819">
        <v>71676</v>
      </c>
      <c r="F1361" s="815" t="s">
        <v>1740</v>
      </c>
      <c r="G1361" s="815" t="s">
        <v>506</v>
      </c>
      <c r="H1361" s="817" t="s">
        <v>500</v>
      </c>
      <c r="I1361" s="817"/>
      <c r="J1361" s="817" t="s">
        <v>2065</v>
      </c>
      <c r="K1361" s="816" t="s">
        <v>502</v>
      </c>
    </row>
    <row r="1362" spans="1:11">
      <c r="A1362" s="815" t="s">
        <v>1179</v>
      </c>
      <c r="B1362" s="815" t="s">
        <v>827</v>
      </c>
      <c r="C1362" s="816">
        <v>120737800</v>
      </c>
      <c r="D1362" s="818">
        <v>43082</v>
      </c>
      <c r="E1362" s="819">
        <v>71676</v>
      </c>
      <c r="F1362" s="815" t="s">
        <v>1740</v>
      </c>
      <c r="G1362" s="815" t="s">
        <v>506</v>
      </c>
      <c r="H1362" s="817" t="s">
        <v>500</v>
      </c>
      <c r="I1362" s="817"/>
      <c r="J1362" s="817" t="s">
        <v>2066</v>
      </c>
      <c r="K1362" s="816" t="s">
        <v>502</v>
      </c>
    </row>
    <row r="1363" spans="1:11">
      <c r="A1363" s="815" t="s">
        <v>1179</v>
      </c>
      <c r="B1363" s="815" t="s">
        <v>714</v>
      </c>
      <c r="C1363" s="816">
        <v>120737801</v>
      </c>
      <c r="D1363" s="818">
        <v>43082</v>
      </c>
      <c r="E1363" s="819">
        <v>71676</v>
      </c>
      <c r="F1363" s="815" t="s">
        <v>1740</v>
      </c>
      <c r="G1363" s="815" t="s">
        <v>506</v>
      </c>
      <c r="H1363" s="817" t="s">
        <v>500</v>
      </c>
      <c r="I1363" s="817"/>
      <c r="J1363" s="817" t="s">
        <v>2067</v>
      </c>
      <c r="K1363" s="816" t="s">
        <v>502</v>
      </c>
    </row>
    <row r="1364" spans="1:11">
      <c r="A1364" s="815" t="s">
        <v>1179</v>
      </c>
      <c r="B1364" s="815" t="s">
        <v>716</v>
      </c>
      <c r="C1364" s="816">
        <v>120737802</v>
      </c>
      <c r="D1364" s="818">
        <v>43082</v>
      </c>
      <c r="E1364" s="819">
        <v>71676</v>
      </c>
      <c r="F1364" s="815" t="s">
        <v>1740</v>
      </c>
      <c r="G1364" s="815" t="s">
        <v>506</v>
      </c>
      <c r="H1364" s="817" t="s">
        <v>500</v>
      </c>
      <c r="I1364" s="817"/>
      <c r="J1364" s="817" t="s">
        <v>2068</v>
      </c>
      <c r="K1364" s="816" t="s">
        <v>502</v>
      </c>
    </row>
    <row r="1365" spans="1:11">
      <c r="A1365" s="815" t="s">
        <v>1179</v>
      </c>
      <c r="B1365" s="815" t="s">
        <v>716</v>
      </c>
      <c r="C1365" s="816">
        <v>120737803</v>
      </c>
      <c r="D1365" s="818">
        <v>43082</v>
      </c>
      <c r="E1365" s="819">
        <v>71676</v>
      </c>
      <c r="F1365" s="815" t="s">
        <v>1740</v>
      </c>
      <c r="G1365" s="815" t="s">
        <v>506</v>
      </c>
      <c r="H1365" s="817" t="s">
        <v>500</v>
      </c>
      <c r="I1365" s="817"/>
      <c r="J1365" s="817" t="s">
        <v>2069</v>
      </c>
      <c r="K1365" s="816" t="s">
        <v>502</v>
      </c>
    </row>
    <row r="1366" spans="1:11">
      <c r="A1366" s="815" t="s">
        <v>1179</v>
      </c>
      <c r="B1366" s="815" t="s">
        <v>716</v>
      </c>
      <c r="C1366" s="816">
        <v>120737804</v>
      </c>
      <c r="D1366" s="818">
        <v>43082</v>
      </c>
      <c r="E1366" s="819">
        <v>71676</v>
      </c>
      <c r="F1366" s="815" t="s">
        <v>1740</v>
      </c>
      <c r="G1366" s="815" t="s">
        <v>506</v>
      </c>
      <c r="H1366" s="817" t="s">
        <v>500</v>
      </c>
      <c r="I1366" s="817"/>
      <c r="J1366" s="817" t="s">
        <v>2070</v>
      </c>
      <c r="K1366" s="816" t="s">
        <v>502</v>
      </c>
    </row>
    <row r="1367" spans="1:11">
      <c r="A1367" s="815" t="s">
        <v>1179</v>
      </c>
      <c r="B1367" s="815" t="s">
        <v>1269</v>
      </c>
      <c r="C1367" s="816">
        <v>120737805</v>
      </c>
      <c r="D1367" s="818">
        <v>43082</v>
      </c>
      <c r="E1367" s="819">
        <v>71676</v>
      </c>
      <c r="F1367" s="815" t="s">
        <v>1740</v>
      </c>
      <c r="G1367" s="815" t="s">
        <v>506</v>
      </c>
      <c r="H1367" s="817" t="s">
        <v>500</v>
      </c>
      <c r="I1367" s="817"/>
      <c r="J1367" s="817" t="s">
        <v>2071</v>
      </c>
      <c r="K1367" s="816" t="s">
        <v>502</v>
      </c>
    </row>
    <row r="1368" spans="1:11">
      <c r="A1368" s="815" t="s">
        <v>1179</v>
      </c>
      <c r="B1368" s="815" t="s">
        <v>1269</v>
      </c>
      <c r="C1368" s="816">
        <v>120737806</v>
      </c>
      <c r="D1368" s="818">
        <v>43082</v>
      </c>
      <c r="E1368" s="819">
        <v>71676</v>
      </c>
      <c r="F1368" s="815" t="s">
        <v>1740</v>
      </c>
      <c r="G1368" s="815" t="s">
        <v>506</v>
      </c>
      <c r="H1368" s="817" t="s">
        <v>500</v>
      </c>
      <c r="I1368" s="817"/>
      <c r="J1368" s="817" t="s">
        <v>2072</v>
      </c>
      <c r="K1368" s="816" t="s">
        <v>502</v>
      </c>
    </row>
    <row r="1369" spans="1:11">
      <c r="A1369" s="815" t="s">
        <v>1179</v>
      </c>
      <c r="B1369" s="815" t="s">
        <v>1269</v>
      </c>
      <c r="C1369" s="816">
        <v>120737807</v>
      </c>
      <c r="D1369" s="818">
        <v>43082</v>
      </c>
      <c r="E1369" s="819">
        <v>71676</v>
      </c>
      <c r="F1369" s="815" t="s">
        <v>1740</v>
      </c>
      <c r="G1369" s="815" t="s">
        <v>506</v>
      </c>
      <c r="H1369" s="817" t="s">
        <v>500</v>
      </c>
      <c r="I1369" s="817"/>
      <c r="J1369" s="817" t="s">
        <v>2073</v>
      </c>
      <c r="K1369" s="816" t="s">
        <v>502</v>
      </c>
    </row>
    <row r="1370" spans="1:11">
      <c r="A1370" s="815" t="s">
        <v>1179</v>
      </c>
      <c r="B1370" s="815" t="s">
        <v>1269</v>
      </c>
      <c r="C1370" s="816">
        <v>120737808</v>
      </c>
      <c r="D1370" s="818">
        <v>43082</v>
      </c>
      <c r="E1370" s="819">
        <v>71676</v>
      </c>
      <c r="F1370" s="815" t="s">
        <v>1740</v>
      </c>
      <c r="G1370" s="815" t="s">
        <v>506</v>
      </c>
      <c r="H1370" s="817" t="s">
        <v>500</v>
      </c>
      <c r="I1370" s="817"/>
      <c r="J1370" s="817" t="s">
        <v>2074</v>
      </c>
      <c r="K1370" s="816" t="s">
        <v>502</v>
      </c>
    </row>
    <row r="1371" spans="1:11">
      <c r="A1371" s="815" t="s">
        <v>1179</v>
      </c>
      <c r="B1371" s="815" t="s">
        <v>1269</v>
      </c>
      <c r="C1371" s="816">
        <v>120737809</v>
      </c>
      <c r="D1371" s="818">
        <v>43082</v>
      </c>
      <c r="E1371" s="819">
        <v>71676</v>
      </c>
      <c r="F1371" s="815" t="s">
        <v>1740</v>
      </c>
      <c r="G1371" s="815" t="s">
        <v>506</v>
      </c>
      <c r="H1371" s="817" t="s">
        <v>500</v>
      </c>
      <c r="I1371" s="817"/>
      <c r="J1371" s="817" t="s">
        <v>2075</v>
      </c>
      <c r="K1371" s="816" t="s">
        <v>502</v>
      </c>
    </row>
    <row r="1372" spans="1:11">
      <c r="A1372" s="815" t="s">
        <v>1179</v>
      </c>
      <c r="B1372" s="815" t="s">
        <v>1269</v>
      </c>
      <c r="C1372" s="816">
        <v>120737810</v>
      </c>
      <c r="D1372" s="818">
        <v>43082</v>
      </c>
      <c r="E1372" s="819">
        <v>71676</v>
      </c>
      <c r="F1372" s="815" t="s">
        <v>1740</v>
      </c>
      <c r="G1372" s="815" t="s">
        <v>506</v>
      </c>
      <c r="H1372" s="817" t="s">
        <v>500</v>
      </c>
      <c r="I1372" s="817"/>
      <c r="J1372" s="817" t="s">
        <v>2076</v>
      </c>
      <c r="K1372" s="816" t="s">
        <v>502</v>
      </c>
    </row>
    <row r="1373" spans="1:11">
      <c r="A1373" s="815" t="s">
        <v>1179</v>
      </c>
      <c r="B1373" s="815" t="s">
        <v>1269</v>
      </c>
      <c r="C1373" s="816">
        <v>120737811</v>
      </c>
      <c r="D1373" s="818">
        <v>43082</v>
      </c>
      <c r="E1373" s="819">
        <v>71676</v>
      </c>
      <c r="F1373" s="815" t="s">
        <v>1740</v>
      </c>
      <c r="G1373" s="815" t="s">
        <v>506</v>
      </c>
      <c r="H1373" s="817" t="s">
        <v>500</v>
      </c>
      <c r="I1373" s="817"/>
      <c r="J1373" s="817" t="s">
        <v>2077</v>
      </c>
      <c r="K1373" s="816" t="s">
        <v>502</v>
      </c>
    </row>
    <row r="1374" spans="1:11">
      <c r="A1374" s="815" t="s">
        <v>1179</v>
      </c>
      <c r="B1374" s="815" t="s">
        <v>1269</v>
      </c>
      <c r="C1374" s="816">
        <v>120737860</v>
      </c>
      <c r="D1374" s="818">
        <v>43082</v>
      </c>
      <c r="E1374" s="819">
        <v>71676</v>
      </c>
      <c r="F1374" s="815" t="s">
        <v>1740</v>
      </c>
      <c r="G1374" s="815" t="s">
        <v>506</v>
      </c>
      <c r="H1374" s="817" t="s">
        <v>500</v>
      </c>
      <c r="I1374" s="817"/>
      <c r="J1374" s="817" t="s">
        <v>2078</v>
      </c>
      <c r="K1374" s="816" t="s">
        <v>502</v>
      </c>
    </row>
    <row r="1375" spans="1:11">
      <c r="A1375" s="815" t="s">
        <v>1179</v>
      </c>
      <c r="B1375" s="815" t="s">
        <v>771</v>
      </c>
      <c r="C1375" s="816">
        <v>1205941</v>
      </c>
      <c r="D1375" s="818">
        <v>37026</v>
      </c>
      <c r="E1375" s="819">
        <v>585340</v>
      </c>
      <c r="F1375" s="815" t="s">
        <v>2079</v>
      </c>
      <c r="G1375" s="815" t="s">
        <v>506</v>
      </c>
      <c r="H1375" s="817" t="s">
        <v>500</v>
      </c>
      <c r="I1375" s="817"/>
      <c r="J1375" s="817" t="s">
        <v>2080</v>
      </c>
      <c r="K1375" s="816" t="s">
        <v>502</v>
      </c>
    </row>
    <row r="1376" spans="1:11">
      <c r="A1376" s="815" t="s">
        <v>1179</v>
      </c>
      <c r="B1376" s="815" t="s">
        <v>771</v>
      </c>
      <c r="C1376" s="816">
        <v>1205942</v>
      </c>
      <c r="D1376" s="818">
        <v>37026</v>
      </c>
      <c r="E1376" s="819">
        <v>585340</v>
      </c>
      <c r="F1376" s="815" t="s">
        <v>2079</v>
      </c>
      <c r="G1376" s="815" t="s">
        <v>506</v>
      </c>
      <c r="H1376" s="817" t="s">
        <v>500</v>
      </c>
      <c r="I1376" s="817"/>
      <c r="J1376" s="817" t="s">
        <v>2081</v>
      </c>
      <c r="K1376" s="816" t="s">
        <v>502</v>
      </c>
    </row>
    <row r="1377" spans="1:11">
      <c r="A1377" s="815" t="s">
        <v>1179</v>
      </c>
      <c r="B1377" s="815" t="s">
        <v>1468</v>
      </c>
      <c r="C1377" s="816">
        <v>120737028</v>
      </c>
      <c r="D1377" s="818">
        <v>41778</v>
      </c>
      <c r="E1377" s="819">
        <v>2598300</v>
      </c>
      <c r="F1377" s="815" t="s">
        <v>2079</v>
      </c>
      <c r="G1377" s="815" t="s">
        <v>506</v>
      </c>
      <c r="H1377" s="817" t="s">
        <v>500</v>
      </c>
      <c r="I1377" s="817"/>
      <c r="J1377" s="817" t="s">
        <v>2082</v>
      </c>
      <c r="K1377" s="816" t="s">
        <v>502</v>
      </c>
    </row>
    <row r="1378" spans="1:11">
      <c r="A1378" s="815" t="s">
        <v>1179</v>
      </c>
      <c r="B1378" s="815" t="s">
        <v>1468</v>
      </c>
      <c r="C1378" s="816">
        <v>120737029</v>
      </c>
      <c r="D1378" s="818">
        <v>41778</v>
      </c>
      <c r="E1378" s="819">
        <v>2088000</v>
      </c>
      <c r="F1378" s="815" t="s">
        <v>2079</v>
      </c>
      <c r="G1378" s="815" t="s">
        <v>506</v>
      </c>
      <c r="H1378" s="817" t="s">
        <v>500</v>
      </c>
      <c r="I1378" s="817"/>
      <c r="J1378" s="817" t="s">
        <v>2083</v>
      </c>
      <c r="K1378" s="816" t="s">
        <v>502</v>
      </c>
    </row>
    <row r="1379" spans="1:11">
      <c r="A1379" s="815" t="s">
        <v>1179</v>
      </c>
      <c r="B1379" s="815" t="s">
        <v>1468</v>
      </c>
      <c r="C1379" s="816">
        <v>120737030</v>
      </c>
      <c r="D1379" s="818">
        <v>41778</v>
      </c>
      <c r="E1379" s="819">
        <v>2088000</v>
      </c>
      <c r="F1379" s="815" t="s">
        <v>2079</v>
      </c>
      <c r="G1379" s="815" t="s">
        <v>506</v>
      </c>
      <c r="H1379" s="817" t="s">
        <v>500</v>
      </c>
      <c r="I1379" s="817"/>
      <c r="J1379" s="817" t="s">
        <v>2084</v>
      </c>
      <c r="K1379" s="816" t="s">
        <v>502</v>
      </c>
    </row>
    <row r="1380" spans="1:11">
      <c r="A1380" s="815" t="s">
        <v>1179</v>
      </c>
      <c r="B1380" s="815" t="s">
        <v>1468</v>
      </c>
      <c r="C1380" s="816">
        <v>120737031</v>
      </c>
      <c r="D1380" s="818">
        <v>41778</v>
      </c>
      <c r="E1380" s="819">
        <v>812000</v>
      </c>
      <c r="F1380" s="815" t="s">
        <v>2079</v>
      </c>
      <c r="G1380" s="815" t="s">
        <v>506</v>
      </c>
      <c r="H1380" s="817" t="s">
        <v>500</v>
      </c>
      <c r="I1380" s="817"/>
      <c r="J1380" s="817" t="s">
        <v>2085</v>
      </c>
      <c r="K1380" s="816" t="s">
        <v>502</v>
      </c>
    </row>
    <row r="1381" spans="1:11">
      <c r="A1381" s="815" t="s">
        <v>1179</v>
      </c>
      <c r="B1381" s="815" t="s">
        <v>1468</v>
      </c>
      <c r="C1381" s="816">
        <v>120737032</v>
      </c>
      <c r="D1381" s="818">
        <v>41778</v>
      </c>
      <c r="E1381" s="819">
        <v>812000</v>
      </c>
      <c r="F1381" s="815" t="s">
        <v>2079</v>
      </c>
      <c r="G1381" s="815" t="s">
        <v>506</v>
      </c>
      <c r="H1381" s="817" t="s">
        <v>500</v>
      </c>
      <c r="I1381" s="817"/>
      <c r="J1381" s="817" t="s">
        <v>2086</v>
      </c>
      <c r="K1381" s="816" t="s">
        <v>502</v>
      </c>
    </row>
    <row r="1382" spans="1:11">
      <c r="A1382" s="815" t="s">
        <v>1179</v>
      </c>
      <c r="B1382" s="815" t="s">
        <v>771</v>
      </c>
      <c r="C1382" s="816">
        <v>120737820</v>
      </c>
      <c r="D1382" s="818">
        <v>43082</v>
      </c>
      <c r="E1382" s="819">
        <v>949927</v>
      </c>
      <c r="F1382" s="815" t="s">
        <v>2079</v>
      </c>
      <c r="G1382" s="815" t="s">
        <v>506</v>
      </c>
      <c r="H1382" s="817" t="s">
        <v>500</v>
      </c>
      <c r="I1382" s="817"/>
      <c r="J1382" s="817" t="s">
        <v>2087</v>
      </c>
      <c r="K1382" s="816" t="s">
        <v>502</v>
      </c>
    </row>
    <row r="1383" spans="1:11">
      <c r="A1383" s="815" t="s">
        <v>1179</v>
      </c>
      <c r="B1383" s="815" t="s">
        <v>771</v>
      </c>
      <c r="C1383" s="816">
        <v>120737856</v>
      </c>
      <c r="D1383" s="818">
        <v>43082</v>
      </c>
      <c r="E1383" s="819">
        <v>535413</v>
      </c>
      <c r="F1383" s="815" t="s">
        <v>2079</v>
      </c>
      <c r="G1383" s="815" t="s">
        <v>506</v>
      </c>
      <c r="H1383" s="817" t="s">
        <v>500</v>
      </c>
      <c r="I1383" s="817"/>
      <c r="J1383" s="817" t="s">
        <v>2088</v>
      </c>
      <c r="K1383" s="816" t="s">
        <v>502</v>
      </c>
    </row>
    <row r="1384" spans="1:11">
      <c r="A1384" s="815" t="s">
        <v>1179</v>
      </c>
      <c r="B1384" s="815" t="s">
        <v>806</v>
      </c>
      <c r="C1384" s="816">
        <v>10654</v>
      </c>
      <c r="D1384" s="818">
        <v>39241</v>
      </c>
      <c r="E1384" s="819">
        <v>130964</v>
      </c>
      <c r="F1384" s="815" t="s">
        <v>2089</v>
      </c>
      <c r="G1384" s="815" t="s">
        <v>506</v>
      </c>
      <c r="H1384" s="817" t="s">
        <v>500</v>
      </c>
      <c r="I1384" s="817"/>
      <c r="J1384" s="817" t="s">
        <v>2090</v>
      </c>
      <c r="K1384" s="816" t="s">
        <v>502</v>
      </c>
    </row>
    <row r="1385" spans="1:11">
      <c r="A1385" s="815" t="s">
        <v>1179</v>
      </c>
      <c r="B1385" s="815" t="s">
        <v>657</v>
      </c>
      <c r="C1385" s="816">
        <v>10655</v>
      </c>
      <c r="D1385" s="818">
        <v>39240</v>
      </c>
      <c r="E1385" s="819">
        <v>112520</v>
      </c>
      <c r="F1385" s="815" t="s">
        <v>2089</v>
      </c>
      <c r="G1385" s="815" t="s">
        <v>506</v>
      </c>
      <c r="H1385" s="817" t="s">
        <v>500</v>
      </c>
      <c r="I1385" s="817"/>
      <c r="J1385" s="817" t="s">
        <v>2091</v>
      </c>
      <c r="K1385" s="816" t="s">
        <v>502</v>
      </c>
    </row>
    <row r="1386" spans="1:11">
      <c r="A1386" s="815" t="s">
        <v>1179</v>
      </c>
      <c r="B1386" s="815" t="s">
        <v>657</v>
      </c>
      <c r="C1386" s="816">
        <v>10657</v>
      </c>
      <c r="D1386" s="818">
        <v>39241</v>
      </c>
      <c r="E1386" s="819">
        <v>105096</v>
      </c>
      <c r="F1386" s="815" t="s">
        <v>2089</v>
      </c>
      <c r="G1386" s="815" t="s">
        <v>506</v>
      </c>
      <c r="H1386" s="817" t="s">
        <v>500</v>
      </c>
      <c r="I1386" s="817"/>
      <c r="J1386" s="817" t="s">
        <v>2092</v>
      </c>
      <c r="K1386" s="816" t="s">
        <v>502</v>
      </c>
    </row>
    <row r="1387" spans="1:11">
      <c r="A1387" s="815" t="s">
        <v>1179</v>
      </c>
      <c r="B1387" s="815" t="s">
        <v>1468</v>
      </c>
      <c r="C1387" s="816">
        <v>10658</v>
      </c>
      <c r="D1387" s="818">
        <v>39241</v>
      </c>
      <c r="E1387" s="819">
        <v>667638</v>
      </c>
      <c r="F1387" s="815" t="s">
        <v>2089</v>
      </c>
      <c r="G1387" s="815" t="s">
        <v>506</v>
      </c>
      <c r="H1387" s="817" t="s">
        <v>500</v>
      </c>
      <c r="I1387" s="817"/>
      <c r="J1387" s="817" t="s">
        <v>2093</v>
      </c>
      <c r="K1387" s="816" t="s">
        <v>502</v>
      </c>
    </row>
    <row r="1388" spans="1:11">
      <c r="A1388" s="815" t="s">
        <v>1179</v>
      </c>
      <c r="B1388" s="815" t="s">
        <v>1468</v>
      </c>
      <c r="C1388" s="816">
        <v>10659</v>
      </c>
      <c r="D1388" s="818">
        <v>39241</v>
      </c>
      <c r="E1388" s="819">
        <v>667638</v>
      </c>
      <c r="F1388" s="815" t="s">
        <v>2089</v>
      </c>
      <c r="G1388" s="815" t="s">
        <v>506</v>
      </c>
      <c r="H1388" s="817" t="s">
        <v>500</v>
      </c>
      <c r="I1388" s="817"/>
      <c r="J1388" s="817" t="s">
        <v>2094</v>
      </c>
      <c r="K1388" s="816" t="s">
        <v>502</v>
      </c>
    </row>
    <row r="1389" spans="1:11">
      <c r="A1389" s="815" t="s">
        <v>1179</v>
      </c>
      <c r="B1389" s="815" t="s">
        <v>657</v>
      </c>
      <c r="C1389" s="816">
        <v>10660</v>
      </c>
      <c r="D1389" s="818">
        <v>39241</v>
      </c>
      <c r="E1389" s="819">
        <v>964946</v>
      </c>
      <c r="F1389" s="815" t="s">
        <v>2089</v>
      </c>
      <c r="G1389" s="815" t="s">
        <v>506</v>
      </c>
      <c r="H1389" s="817" t="s">
        <v>500</v>
      </c>
      <c r="I1389" s="817"/>
      <c r="J1389" s="817" t="s">
        <v>2095</v>
      </c>
      <c r="K1389" s="816" t="s">
        <v>502</v>
      </c>
    </row>
    <row r="1390" spans="1:11">
      <c r="A1390" s="815" t="s">
        <v>1179</v>
      </c>
      <c r="B1390" s="815" t="s">
        <v>657</v>
      </c>
      <c r="C1390" s="816">
        <v>10662</v>
      </c>
      <c r="D1390" s="818">
        <v>39241</v>
      </c>
      <c r="E1390" s="819">
        <v>130964</v>
      </c>
      <c r="F1390" s="815" t="s">
        <v>2089</v>
      </c>
      <c r="G1390" s="815" t="s">
        <v>506</v>
      </c>
      <c r="H1390" s="817" t="s">
        <v>500</v>
      </c>
      <c r="I1390" s="817"/>
      <c r="J1390" s="817" t="s">
        <v>2096</v>
      </c>
      <c r="K1390" s="816" t="s">
        <v>502</v>
      </c>
    </row>
    <row r="1391" spans="1:11">
      <c r="A1391" s="815" t="s">
        <v>1179</v>
      </c>
      <c r="B1391" s="815" t="s">
        <v>1230</v>
      </c>
      <c r="C1391" s="816">
        <v>1206464</v>
      </c>
      <c r="D1391" s="818">
        <v>38006</v>
      </c>
      <c r="E1391" s="819">
        <v>417333</v>
      </c>
      <c r="F1391" s="815" t="s">
        <v>2089</v>
      </c>
      <c r="G1391" s="815" t="s">
        <v>506</v>
      </c>
      <c r="H1391" s="817" t="s">
        <v>500</v>
      </c>
      <c r="I1391" s="817"/>
      <c r="J1391" s="817" t="s">
        <v>2097</v>
      </c>
      <c r="K1391" s="816" t="s">
        <v>502</v>
      </c>
    </row>
    <row r="1392" spans="1:11">
      <c r="A1392" s="815" t="s">
        <v>1179</v>
      </c>
      <c r="B1392" s="815" t="s">
        <v>819</v>
      </c>
      <c r="C1392" s="816">
        <v>1206820</v>
      </c>
      <c r="D1392" s="818">
        <v>39904</v>
      </c>
      <c r="E1392" s="819">
        <v>642640</v>
      </c>
      <c r="F1392" s="815" t="s">
        <v>2089</v>
      </c>
      <c r="G1392" s="815" t="s">
        <v>506</v>
      </c>
      <c r="H1392" s="817" t="s">
        <v>500</v>
      </c>
      <c r="I1392" s="817"/>
      <c r="J1392" s="817" t="s">
        <v>2098</v>
      </c>
      <c r="K1392" s="816" t="s">
        <v>502</v>
      </c>
    </row>
    <row r="1393" spans="1:11">
      <c r="A1393" s="815" t="s">
        <v>1179</v>
      </c>
      <c r="B1393" s="815" t="s">
        <v>819</v>
      </c>
      <c r="C1393" s="816">
        <v>1206821</v>
      </c>
      <c r="D1393" s="818">
        <v>39904</v>
      </c>
      <c r="E1393" s="819">
        <v>642640</v>
      </c>
      <c r="F1393" s="815" t="s">
        <v>2089</v>
      </c>
      <c r="G1393" s="815" t="s">
        <v>506</v>
      </c>
      <c r="H1393" s="817" t="s">
        <v>500</v>
      </c>
      <c r="I1393" s="817"/>
      <c r="J1393" s="817" t="s">
        <v>2099</v>
      </c>
      <c r="K1393" s="816" t="s">
        <v>502</v>
      </c>
    </row>
    <row r="1394" spans="1:11">
      <c r="A1394" s="815" t="s">
        <v>1179</v>
      </c>
      <c r="B1394" s="815" t="s">
        <v>819</v>
      </c>
      <c r="C1394" s="816">
        <v>1206822</v>
      </c>
      <c r="D1394" s="818">
        <v>39904</v>
      </c>
      <c r="E1394" s="819">
        <v>642640</v>
      </c>
      <c r="F1394" s="815" t="s">
        <v>2089</v>
      </c>
      <c r="G1394" s="815" t="s">
        <v>506</v>
      </c>
      <c r="H1394" s="817" t="s">
        <v>500</v>
      </c>
      <c r="I1394" s="817"/>
      <c r="J1394" s="817" t="s">
        <v>2100</v>
      </c>
      <c r="K1394" s="816" t="s">
        <v>502</v>
      </c>
    </row>
    <row r="1395" spans="1:11">
      <c r="A1395" s="815" t="s">
        <v>1179</v>
      </c>
      <c r="B1395" s="815" t="s">
        <v>819</v>
      </c>
      <c r="C1395" s="816">
        <v>1206823</v>
      </c>
      <c r="D1395" s="818">
        <v>39904</v>
      </c>
      <c r="E1395" s="819">
        <v>642640</v>
      </c>
      <c r="F1395" s="815" t="s">
        <v>2089</v>
      </c>
      <c r="G1395" s="815" t="s">
        <v>506</v>
      </c>
      <c r="H1395" s="817" t="s">
        <v>500</v>
      </c>
      <c r="I1395" s="817"/>
      <c r="J1395" s="817" t="s">
        <v>2101</v>
      </c>
      <c r="K1395" s="816" t="s">
        <v>502</v>
      </c>
    </row>
    <row r="1396" spans="1:11">
      <c r="A1396" s="815" t="s">
        <v>1179</v>
      </c>
      <c r="B1396" s="815" t="s">
        <v>1302</v>
      </c>
      <c r="C1396" s="816">
        <v>7733</v>
      </c>
      <c r="D1396" s="818">
        <v>40658</v>
      </c>
      <c r="E1396" s="819">
        <v>552044</v>
      </c>
      <c r="F1396" s="815" t="s">
        <v>2102</v>
      </c>
      <c r="G1396" s="815" t="s">
        <v>506</v>
      </c>
      <c r="H1396" s="817" t="s">
        <v>500</v>
      </c>
      <c r="I1396" s="817"/>
      <c r="J1396" s="817" t="s">
        <v>2103</v>
      </c>
      <c r="K1396" s="816" t="s">
        <v>502</v>
      </c>
    </row>
    <row r="1397" spans="1:11">
      <c r="A1397" s="815" t="s">
        <v>1179</v>
      </c>
      <c r="B1397" s="815" t="s">
        <v>1302</v>
      </c>
      <c r="C1397" s="816">
        <v>7734</v>
      </c>
      <c r="D1397" s="818">
        <v>40658</v>
      </c>
      <c r="E1397" s="819">
        <v>368029</v>
      </c>
      <c r="F1397" s="815" t="s">
        <v>2102</v>
      </c>
      <c r="G1397" s="815" t="s">
        <v>506</v>
      </c>
      <c r="H1397" s="817" t="s">
        <v>500</v>
      </c>
      <c r="I1397" s="817"/>
      <c r="J1397" s="817" t="s">
        <v>2104</v>
      </c>
      <c r="K1397" s="816" t="s">
        <v>502</v>
      </c>
    </row>
    <row r="1398" spans="1:11">
      <c r="A1398" s="815" t="s">
        <v>1179</v>
      </c>
      <c r="B1398" s="815" t="s">
        <v>1334</v>
      </c>
      <c r="C1398" s="816">
        <v>21807609</v>
      </c>
      <c r="D1398" s="818">
        <v>40787</v>
      </c>
      <c r="E1398" s="819">
        <v>60320</v>
      </c>
      <c r="F1398" s="815" t="s">
        <v>2105</v>
      </c>
      <c r="G1398" s="815" t="s">
        <v>506</v>
      </c>
      <c r="H1398" s="817" t="s">
        <v>500</v>
      </c>
      <c r="I1398" s="817"/>
      <c r="J1398" s="817" t="s">
        <v>2106</v>
      </c>
      <c r="K1398" s="816" t="s">
        <v>502</v>
      </c>
    </row>
    <row r="1399" spans="1:11">
      <c r="A1399" s="815" t="s">
        <v>1179</v>
      </c>
      <c r="B1399" s="815" t="s">
        <v>641</v>
      </c>
      <c r="C1399" s="816">
        <v>21807618</v>
      </c>
      <c r="D1399" s="818">
        <v>40787</v>
      </c>
      <c r="E1399" s="819">
        <v>60320</v>
      </c>
      <c r="F1399" s="815" t="s">
        <v>2105</v>
      </c>
      <c r="G1399" s="815" t="s">
        <v>506</v>
      </c>
      <c r="H1399" s="817" t="s">
        <v>500</v>
      </c>
      <c r="I1399" s="817"/>
      <c r="J1399" s="817" t="s">
        <v>2107</v>
      </c>
      <c r="K1399" s="816" t="s">
        <v>502</v>
      </c>
    </row>
    <row r="1400" spans="1:11">
      <c r="A1400" s="815" t="s">
        <v>1179</v>
      </c>
      <c r="B1400" s="815" t="s">
        <v>669</v>
      </c>
      <c r="C1400" s="816">
        <v>21807619</v>
      </c>
      <c r="D1400" s="818">
        <v>40787</v>
      </c>
      <c r="E1400" s="819">
        <v>60320</v>
      </c>
      <c r="F1400" s="815" t="s">
        <v>2105</v>
      </c>
      <c r="G1400" s="815" t="s">
        <v>506</v>
      </c>
      <c r="H1400" s="817" t="s">
        <v>500</v>
      </c>
      <c r="I1400" s="817"/>
      <c r="J1400" s="817" t="s">
        <v>2108</v>
      </c>
      <c r="K1400" s="816" t="s">
        <v>502</v>
      </c>
    </row>
    <row r="1401" spans="1:11">
      <c r="A1401" s="815" t="s">
        <v>1179</v>
      </c>
      <c r="B1401" s="815" t="s">
        <v>709</v>
      </c>
      <c r="C1401" s="816">
        <v>120737061</v>
      </c>
      <c r="D1401" s="818">
        <v>41778</v>
      </c>
      <c r="E1401" s="819">
        <v>544550</v>
      </c>
      <c r="F1401" s="815" t="s">
        <v>2109</v>
      </c>
      <c r="G1401" s="815" t="s">
        <v>506</v>
      </c>
      <c r="H1401" s="817" t="s">
        <v>500</v>
      </c>
      <c r="I1401" s="817"/>
      <c r="J1401" s="817" t="s">
        <v>2110</v>
      </c>
      <c r="K1401" s="816" t="s">
        <v>502</v>
      </c>
    </row>
    <row r="1402" spans="1:11">
      <c r="A1402" s="815" t="s">
        <v>1179</v>
      </c>
      <c r="B1402" s="815" t="s">
        <v>721</v>
      </c>
      <c r="C1402" s="816">
        <v>120737062</v>
      </c>
      <c r="D1402" s="818">
        <v>41778</v>
      </c>
      <c r="E1402" s="819">
        <v>544550</v>
      </c>
      <c r="F1402" s="815" t="s">
        <v>2109</v>
      </c>
      <c r="G1402" s="815" t="s">
        <v>506</v>
      </c>
      <c r="H1402" s="817" t="s">
        <v>529</v>
      </c>
      <c r="I1402" s="817"/>
      <c r="J1402" s="817" t="s">
        <v>2111</v>
      </c>
      <c r="K1402" s="816" t="s">
        <v>502</v>
      </c>
    </row>
    <row r="1403" spans="1:11">
      <c r="A1403" s="815" t="s">
        <v>1179</v>
      </c>
      <c r="B1403" s="815" t="s">
        <v>641</v>
      </c>
      <c r="C1403" s="816">
        <v>120737063</v>
      </c>
      <c r="D1403" s="818">
        <v>41778</v>
      </c>
      <c r="E1403" s="819">
        <v>544550</v>
      </c>
      <c r="F1403" s="815" t="s">
        <v>2109</v>
      </c>
      <c r="G1403" s="815" t="s">
        <v>506</v>
      </c>
      <c r="H1403" s="817" t="s">
        <v>500</v>
      </c>
      <c r="I1403" s="817"/>
      <c r="J1403" s="817" t="s">
        <v>2112</v>
      </c>
      <c r="K1403" s="816" t="s">
        <v>502</v>
      </c>
    </row>
    <row r="1404" spans="1:11">
      <c r="A1404" s="815" t="s">
        <v>1179</v>
      </c>
      <c r="B1404" s="815" t="s">
        <v>822</v>
      </c>
      <c r="C1404" s="816">
        <v>120737064</v>
      </c>
      <c r="D1404" s="818">
        <v>41778</v>
      </c>
      <c r="E1404" s="819">
        <v>544550</v>
      </c>
      <c r="F1404" s="815" t="s">
        <v>2109</v>
      </c>
      <c r="G1404" s="815" t="s">
        <v>506</v>
      </c>
      <c r="H1404" s="817" t="s">
        <v>500</v>
      </c>
      <c r="I1404" s="817"/>
      <c r="J1404" s="817" t="s">
        <v>2113</v>
      </c>
      <c r="K1404" s="816" t="s">
        <v>502</v>
      </c>
    </row>
    <row r="1405" spans="1:11">
      <c r="A1405" s="815" t="s">
        <v>1179</v>
      </c>
      <c r="B1405" s="815" t="s">
        <v>1297</v>
      </c>
      <c r="C1405" s="816">
        <v>120737065</v>
      </c>
      <c r="D1405" s="818">
        <v>41778</v>
      </c>
      <c r="E1405" s="819">
        <v>544550</v>
      </c>
      <c r="F1405" s="815" t="s">
        <v>2109</v>
      </c>
      <c r="G1405" s="815" t="s">
        <v>506</v>
      </c>
      <c r="H1405" s="817" t="s">
        <v>500</v>
      </c>
      <c r="I1405" s="817"/>
      <c r="J1405" s="817" t="s">
        <v>2114</v>
      </c>
      <c r="K1405" s="816" t="s">
        <v>502</v>
      </c>
    </row>
    <row r="1406" spans="1:11">
      <c r="A1406" s="815" t="s">
        <v>1179</v>
      </c>
      <c r="B1406" s="815" t="s">
        <v>709</v>
      </c>
      <c r="C1406" s="816">
        <v>120737066</v>
      </c>
      <c r="D1406" s="818">
        <v>41778</v>
      </c>
      <c r="E1406" s="819">
        <v>544550</v>
      </c>
      <c r="F1406" s="815" t="s">
        <v>2109</v>
      </c>
      <c r="G1406" s="815" t="s">
        <v>506</v>
      </c>
      <c r="H1406" s="817" t="s">
        <v>529</v>
      </c>
      <c r="I1406" s="817"/>
      <c r="J1406" s="817" t="s">
        <v>2115</v>
      </c>
      <c r="K1406" s="816" t="s">
        <v>502</v>
      </c>
    </row>
    <row r="1407" spans="1:11">
      <c r="A1407" s="815" t="s">
        <v>1179</v>
      </c>
      <c r="B1407" s="815" t="s">
        <v>728</v>
      </c>
      <c r="C1407" s="816">
        <v>120737067</v>
      </c>
      <c r="D1407" s="818">
        <v>41778</v>
      </c>
      <c r="E1407" s="819">
        <v>544550</v>
      </c>
      <c r="F1407" s="815" t="s">
        <v>2109</v>
      </c>
      <c r="G1407" s="815" t="s">
        <v>506</v>
      </c>
      <c r="H1407" s="817" t="s">
        <v>500</v>
      </c>
      <c r="I1407" s="817"/>
      <c r="J1407" s="817" t="s">
        <v>2116</v>
      </c>
      <c r="K1407" s="816" t="s">
        <v>502</v>
      </c>
    </row>
    <row r="1408" spans="1:11">
      <c r="A1408" s="815" t="s">
        <v>1179</v>
      </c>
      <c r="B1408" s="815" t="s">
        <v>723</v>
      </c>
      <c r="C1408" s="816">
        <v>120737068</v>
      </c>
      <c r="D1408" s="818">
        <v>41778</v>
      </c>
      <c r="E1408" s="819">
        <v>544550</v>
      </c>
      <c r="F1408" s="815" t="s">
        <v>2109</v>
      </c>
      <c r="G1408" s="815" t="s">
        <v>506</v>
      </c>
      <c r="H1408" s="817" t="s">
        <v>529</v>
      </c>
      <c r="I1408" s="817"/>
      <c r="J1408" s="817" t="s">
        <v>2117</v>
      </c>
      <c r="K1408" s="816" t="s">
        <v>502</v>
      </c>
    </row>
    <row r="1409" spans="1:11">
      <c r="A1409" s="815" t="s">
        <v>1179</v>
      </c>
      <c r="B1409" s="815" t="s">
        <v>1468</v>
      </c>
      <c r="C1409" s="816">
        <v>120737069</v>
      </c>
      <c r="D1409" s="818">
        <v>41778</v>
      </c>
      <c r="E1409" s="819">
        <v>544550</v>
      </c>
      <c r="F1409" s="815" t="s">
        <v>2109</v>
      </c>
      <c r="G1409" s="815" t="s">
        <v>506</v>
      </c>
      <c r="H1409" s="817" t="s">
        <v>500</v>
      </c>
      <c r="I1409" s="817"/>
      <c r="J1409" s="817" t="s">
        <v>2118</v>
      </c>
      <c r="K1409" s="816" t="s">
        <v>502</v>
      </c>
    </row>
    <row r="1410" spans="1:11">
      <c r="A1410" s="815" t="s">
        <v>1179</v>
      </c>
      <c r="B1410" s="815" t="s">
        <v>709</v>
      </c>
      <c r="C1410" s="816">
        <v>120737070</v>
      </c>
      <c r="D1410" s="818">
        <v>41778</v>
      </c>
      <c r="E1410" s="819">
        <v>544550</v>
      </c>
      <c r="F1410" s="815" t="s">
        <v>2109</v>
      </c>
      <c r="G1410" s="815" t="s">
        <v>506</v>
      </c>
      <c r="H1410" s="817" t="s">
        <v>500</v>
      </c>
      <c r="I1410" s="817"/>
      <c r="J1410" s="817" t="s">
        <v>2119</v>
      </c>
      <c r="K1410" s="816" t="s">
        <v>502</v>
      </c>
    </row>
    <row r="1411" spans="1:11">
      <c r="A1411" s="815" t="s">
        <v>1179</v>
      </c>
      <c r="B1411" s="815" t="s">
        <v>709</v>
      </c>
      <c r="C1411" s="816">
        <v>120737071</v>
      </c>
      <c r="D1411" s="818">
        <v>41778</v>
      </c>
      <c r="E1411" s="819">
        <v>544550</v>
      </c>
      <c r="F1411" s="815" t="s">
        <v>2109</v>
      </c>
      <c r="G1411" s="815" t="s">
        <v>506</v>
      </c>
      <c r="H1411" s="817" t="s">
        <v>500</v>
      </c>
      <c r="I1411" s="817"/>
      <c r="J1411" s="817" t="s">
        <v>2120</v>
      </c>
      <c r="K1411" s="816" t="s">
        <v>502</v>
      </c>
    </row>
    <row r="1412" spans="1:11">
      <c r="A1412" s="815" t="s">
        <v>1179</v>
      </c>
      <c r="B1412" s="815" t="s">
        <v>709</v>
      </c>
      <c r="C1412" s="816">
        <v>120737072</v>
      </c>
      <c r="D1412" s="818">
        <v>41778</v>
      </c>
      <c r="E1412" s="819">
        <v>544550</v>
      </c>
      <c r="F1412" s="815" t="s">
        <v>2109</v>
      </c>
      <c r="G1412" s="815" t="s">
        <v>506</v>
      </c>
      <c r="H1412" s="817" t="s">
        <v>500</v>
      </c>
      <c r="I1412" s="817"/>
      <c r="J1412" s="817" t="s">
        <v>2121</v>
      </c>
      <c r="K1412" s="816" t="s">
        <v>502</v>
      </c>
    </row>
    <row r="1413" spans="1:11">
      <c r="A1413" s="815" t="s">
        <v>1179</v>
      </c>
      <c r="B1413" s="815" t="s">
        <v>1826</v>
      </c>
      <c r="C1413" s="816">
        <v>120737073</v>
      </c>
      <c r="D1413" s="818">
        <v>41778</v>
      </c>
      <c r="E1413" s="819">
        <v>544550</v>
      </c>
      <c r="F1413" s="815" t="s">
        <v>2109</v>
      </c>
      <c r="G1413" s="815" t="s">
        <v>506</v>
      </c>
      <c r="H1413" s="817" t="s">
        <v>500</v>
      </c>
      <c r="I1413" s="817"/>
      <c r="J1413" s="817" t="s">
        <v>2122</v>
      </c>
      <c r="K1413" s="816" t="s">
        <v>502</v>
      </c>
    </row>
    <row r="1414" spans="1:11">
      <c r="A1414" s="815" t="s">
        <v>1179</v>
      </c>
      <c r="B1414" s="815" t="s">
        <v>709</v>
      </c>
      <c r="C1414" s="816">
        <v>120737074</v>
      </c>
      <c r="D1414" s="818">
        <v>41778</v>
      </c>
      <c r="E1414" s="819">
        <v>544550</v>
      </c>
      <c r="F1414" s="815" t="s">
        <v>2109</v>
      </c>
      <c r="G1414" s="815" t="s">
        <v>506</v>
      </c>
      <c r="H1414" s="817" t="s">
        <v>500</v>
      </c>
      <c r="I1414" s="817"/>
      <c r="J1414" s="817" t="s">
        <v>2123</v>
      </c>
      <c r="K1414" s="816" t="s">
        <v>502</v>
      </c>
    </row>
    <row r="1415" spans="1:11">
      <c r="A1415" s="815" t="s">
        <v>1179</v>
      </c>
      <c r="B1415" s="815" t="s">
        <v>709</v>
      </c>
      <c r="C1415" s="816">
        <v>120737075</v>
      </c>
      <c r="D1415" s="818">
        <v>41778</v>
      </c>
      <c r="E1415" s="819">
        <v>544550</v>
      </c>
      <c r="F1415" s="815" t="s">
        <v>2109</v>
      </c>
      <c r="G1415" s="815" t="s">
        <v>506</v>
      </c>
      <c r="H1415" s="817" t="s">
        <v>500</v>
      </c>
      <c r="I1415" s="817"/>
      <c r="J1415" s="817" t="s">
        <v>2124</v>
      </c>
      <c r="K1415" s="816" t="s">
        <v>502</v>
      </c>
    </row>
    <row r="1416" spans="1:11">
      <c r="A1416" s="815" t="s">
        <v>1179</v>
      </c>
      <c r="B1416" s="815" t="s">
        <v>709</v>
      </c>
      <c r="C1416" s="816">
        <v>120737076</v>
      </c>
      <c r="D1416" s="818">
        <v>41778</v>
      </c>
      <c r="E1416" s="819">
        <v>544550</v>
      </c>
      <c r="F1416" s="815" t="s">
        <v>2109</v>
      </c>
      <c r="G1416" s="815" t="s">
        <v>506</v>
      </c>
      <c r="H1416" s="817" t="s">
        <v>500</v>
      </c>
      <c r="I1416" s="817"/>
      <c r="J1416" s="817" t="s">
        <v>2125</v>
      </c>
      <c r="K1416" s="816" t="s">
        <v>502</v>
      </c>
    </row>
    <row r="1417" spans="1:11">
      <c r="A1417" s="815" t="s">
        <v>1179</v>
      </c>
      <c r="B1417" s="815" t="s">
        <v>709</v>
      </c>
      <c r="C1417" s="816">
        <v>120737077</v>
      </c>
      <c r="D1417" s="818">
        <v>41778</v>
      </c>
      <c r="E1417" s="819">
        <v>544550</v>
      </c>
      <c r="F1417" s="815" t="s">
        <v>2109</v>
      </c>
      <c r="G1417" s="815" t="s">
        <v>506</v>
      </c>
      <c r="H1417" s="817" t="s">
        <v>500</v>
      </c>
      <c r="I1417" s="817"/>
      <c r="J1417" s="817" t="s">
        <v>2126</v>
      </c>
      <c r="K1417" s="816" t="s">
        <v>502</v>
      </c>
    </row>
    <row r="1418" spans="1:11">
      <c r="A1418" s="815" t="s">
        <v>1179</v>
      </c>
      <c r="B1418" s="815" t="s">
        <v>709</v>
      </c>
      <c r="C1418" s="816">
        <v>120737078</v>
      </c>
      <c r="D1418" s="818">
        <v>41778</v>
      </c>
      <c r="E1418" s="819">
        <v>544550</v>
      </c>
      <c r="F1418" s="815" t="s">
        <v>2109</v>
      </c>
      <c r="G1418" s="815" t="s">
        <v>506</v>
      </c>
      <c r="H1418" s="817" t="s">
        <v>500</v>
      </c>
      <c r="I1418" s="817"/>
      <c r="J1418" s="817" t="s">
        <v>2127</v>
      </c>
      <c r="K1418" s="816" t="s">
        <v>502</v>
      </c>
    </row>
    <row r="1419" spans="1:11">
      <c r="A1419" s="815" t="s">
        <v>1179</v>
      </c>
      <c r="B1419" s="815" t="s">
        <v>709</v>
      </c>
      <c r="C1419" s="816">
        <v>120737079</v>
      </c>
      <c r="D1419" s="818">
        <v>41778</v>
      </c>
      <c r="E1419" s="819">
        <v>544550</v>
      </c>
      <c r="F1419" s="815" t="s">
        <v>2109</v>
      </c>
      <c r="G1419" s="815" t="s">
        <v>506</v>
      </c>
      <c r="H1419" s="817" t="s">
        <v>500</v>
      </c>
      <c r="I1419" s="817"/>
      <c r="J1419" s="817" t="s">
        <v>2128</v>
      </c>
      <c r="K1419" s="816" t="s">
        <v>502</v>
      </c>
    </row>
    <row r="1420" spans="1:11">
      <c r="A1420" s="815" t="s">
        <v>1179</v>
      </c>
      <c r="B1420" s="815" t="s">
        <v>641</v>
      </c>
      <c r="C1420" s="816">
        <v>120737080</v>
      </c>
      <c r="D1420" s="818">
        <v>41778</v>
      </c>
      <c r="E1420" s="819">
        <v>544550</v>
      </c>
      <c r="F1420" s="815" t="s">
        <v>2109</v>
      </c>
      <c r="G1420" s="815" t="s">
        <v>506</v>
      </c>
      <c r="H1420" s="817" t="s">
        <v>500</v>
      </c>
      <c r="I1420" s="817"/>
      <c r="J1420" s="817" t="s">
        <v>2129</v>
      </c>
      <c r="K1420" s="816" t="s">
        <v>502</v>
      </c>
    </row>
    <row r="1421" spans="1:11">
      <c r="A1421" s="815" t="s">
        <v>1179</v>
      </c>
      <c r="B1421" s="815" t="s">
        <v>657</v>
      </c>
      <c r="C1421" s="816">
        <v>120737081</v>
      </c>
      <c r="D1421" s="818">
        <v>41778</v>
      </c>
      <c r="E1421" s="819">
        <v>544550</v>
      </c>
      <c r="F1421" s="815" t="s">
        <v>2109</v>
      </c>
      <c r="G1421" s="815" t="s">
        <v>506</v>
      </c>
      <c r="H1421" s="817" t="s">
        <v>500</v>
      </c>
      <c r="I1421" s="817"/>
      <c r="J1421" s="817" t="s">
        <v>2130</v>
      </c>
      <c r="K1421" s="816" t="s">
        <v>502</v>
      </c>
    </row>
    <row r="1422" spans="1:11">
      <c r="A1422" s="815" t="s">
        <v>1179</v>
      </c>
      <c r="B1422" s="815" t="s">
        <v>709</v>
      </c>
      <c r="C1422" s="816">
        <v>120737082</v>
      </c>
      <c r="D1422" s="818">
        <v>41778</v>
      </c>
      <c r="E1422" s="819">
        <v>544550</v>
      </c>
      <c r="F1422" s="815" t="s">
        <v>2109</v>
      </c>
      <c r="G1422" s="815" t="s">
        <v>506</v>
      </c>
      <c r="H1422" s="817" t="s">
        <v>500</v>
      </c>
      <c r="I1422" s="817"/>
      <c r="J1422" s="817" t="s">
        <v>2131</v>
      </c>
      <c r="K1422" s="816" t="s">
        <v>502</v>
      </c>
    </row>
    <row r="1423" spans="1:11">
      <c r="A1423" s="815" t="s">
        <v>1179</v>
      </c>
      <c r="B1423" s="815" t="s">
        <v>709</v>
      </c>
      <c r="C1423" s="816">
        <v>120737083</v>
      </c>
      <c r="D1423" s="818">
        <v>41778</v>
      </c>
      <c r="E1423" s="819">
        <v>544550</v>
      </c>
      <c r="F1423" s="815" t="s">
        <v>2109</v>
      </c>
      <c r="G1423" s="815" t="s">
        <v>506</v>
      </c>
      <c r="H1423" s="817" t="s">
        <v>500</v>
      </c>
      <c r="I1423" s="817"/>
      <c r="J1423" s="817" t="s">
        <v>2132</v>
      </c>
      <c r="K1423" s="816" t="s">
        <v>502</v>
      </c>
    </row>
    <row r="1424" spans="1:11">
      <c r="A1424" s="815" t="s">
        <v>1179</v>
      </c>
      <c r="B1424" s="815" t="s">
        <v>709</v>
      </c>
      <c r="C1424" s="816">
        <v>120737084</v>
      </c>
      <c r="D1424" s="818">
        <v>41778</v>
      </c>
      <c r="E1424" s="819">
        <v>544550</v>
      </c>
      <c r="F1424" s="815" t="s">
        <v>2109</v>
      </c>
      <c r="G1424" s="815" t="s">
        <v>506</v>
      </c>
      <c r="H1424" s="817" t="s">
        <v>500</v>
      </c>
      <c r="I1424" s="817"/>
      <c r="J1424" s="817" t="s">
        <v>2133</v>
      </c>
      <c r="K1424" s="816" t="s">
        <v>502</v>
      </c>
    </row>
    <row r="1425" spans="1:11">
      <c r="A1425" s="815" t="s">
        <v>1179</v>
      </c>
      <c r="B1425" s="815" t="s">
        <v>709</v>
      </c>
      <c r="C1425" s="816">
        <v>120737085</v>
      </c>
      <c r="D1425" s="818">
        <v>41778</v>
      </c>
      <c r="E1425" s="819">
        <v>544550</v>
      </c>
      <c r="F1425" s="815" t="s">
        <v>2109</v>
      </c>
      <c r="G1425" s="815" t="s">
        <v>506</v>
      </c>
      <c r="H1425" s="817" t="s">
        <v>500</v>
      </c>
      <c r="I1425" s="817"/>
      <c r="J1425" s="817" t="s">
        <v>2134</v>
      </c>
      <c r="K1425" s="816" t="s">
        <v>502</v>
      </c>
    </row>
    <row r="1426" spans="1:11">
      <c r="A1426" s="815" t="s">
        <v>1179</v>
      </c>
      <c r="B1426" s="815" t="s">
        <v>709</v>
      </c>
      <c r="C1426" s="816">
        <v>120737086</v>
      </c>
      <c r="D1426" s="818">
        <v>41778</v>
      </c>
      <c r="E1426" s="819">
        <v>544550</v>
      </c>
      <c r="F1426" s="815" t="s">
        <v>2109</v>
      </c>
      <c r="G1426" s="815" t="s">
        <v>506</v>
      </c>
      <c r="H1426" s="817" t="s">
        <v>500</v>
      </c>
      <c r="I1426" s="817"/>
      <c r="J1426" s="817" t="s">
        <v>2135</v>
      </c>
      <c r="K1426" s="816" t="s">
        <v>502</v>
      </c>
    </row>
    <row r="1427" spans="1:11">
      <c r="A1427" s="815" t="s">
        <v>1179</v>
      </c>
      <c r="B1427" s="815" t="s">
        <v>709</v>
      </c>
      <c r="C1427" s="816">
        <v>120737087</v>
      </c>
      <c r="D1427" s="818">
        <v>41778</v>
      </c>
      <c r="E1427" s="819">
        <v>544550</v>
      </c>
      <c r="F1427" s="815" t="s">
        <v>2109</v>
      </c>
      <c r="G1427" s="815" t="s">
        <v>506</v>
      </c>
      <c r="H1427" s="817" t="s">
        <v>500</v>
      </c>
      <c r="I1427" s="817"/>
      <c r="J1427" s="817" t="s">
        <v>2136</v>
      </c>
      <c r="K1427" s="816" t="s">
        <v>502</v>
      </c>
    </row>
    <row r="1428" spans="1:11">
      <c r="A1428" s="815" t="s">
        <v>1179</v>
      </c>
      <c r="B1428" s="815" t="s">
        <v>709</v>
      </c>
      <c r="C1428" s="816">
        <v>120737088</v>
      </c>
      <c r="D1428" s="818">
        <v>41778</v>
      </c>
      <c r="E1428" s="819">
        <v>544550</v>
      </c>
      <c r="F1428" s="815" t="s">
        <v>2109</v>
      </c>
      <c r="G1428" s="815" t="s">
        <v>506</v>
      </c>
      <c r="H1428" s="817" t="s">
        <v>500</v>
      </c>
      <c r="I1428" s="817"/>
      <c r="J1428" s="817" t="s">
        <v>2137</v>
      </c>
      <c r="K1428" s="816" t="s">
        <v>502</v>
      </c>
    </row>
    <row r="1429" spans="1:11">
      <c r="A1429" s="815" t="s">
        <v>1179</v>
      </c>
      <c r="B1429" s="815" t="s">
        <v>709</v>
      </c>
      <c r="C1429" s="816">
        <v>120737089</v>
      </c>
      <c r="D1429" s="818">
        <v>41778</v>
      </c>
      <c r="E1429" s="819">
        <v>544550</v>
      </c>
      <c r="F1429" s="815" t="s">
        <v>2109</v>
      </c>
      <c r="G1429" s="815" t="s">
        <v>506</v>
      </c>
      <c r="H1429" s="817" t="s">
        <v>500</v>
      </c>
      <c r="I1429" s="817"/>
      <c r="J1429" s="817" t="s">
        <v>2138</v>
      </c>
      <c r="K1429" s="816" t="s">
        <v>502</v>
      </c>
    </row>
    <row r="1430" spans="1:11">
      <c r="A1430" s="815" t="s">
        <v>1179</v>
      </c>
      <c r="B1430" s="815" t="s">
        <v>657</v>
      </c>
      <c r="C1430" s="816">
        <v>120737090</v>
      </c>
      <c r="D1430" s="818">
        <v>41778</v>
      </c>
      <c r="E1430" s="819">
        <v>544550</v>
      </c>
      <c r="F1430" s="815" t="s">
        <v>2109</v>
      </c>
      <c r="G1430" s="815" t="s">
        <v>506</v>
      </c>
      <c r="H1430" s="817" t="s">
        <v>500</v>
      </c>
      <c r="I1430" s="817"/>
      <c r="J1430" s="817" t="s">
        <v>2139</v>
      </c>
      <c r="K1430" s="816" t="s">
        <v>502</v>
      </c>
    </row>
    <row r="1431" spans="1:11">
      <c r="A1431" s="815" t="s">
        <v>1179</v>
      </c>
      <c r="B1431" s="815" t="s">
        <v>1297</v>
      </c>
      <c r="C1431" s="816">
        <v>120737091</v>
      </c>
      <c r="D1431" s="818">
        <v>41778</v>
      </c>
      <c r="E1431" s="819">
        <v>544550</v>
      </c>
      <c r="F1431" s="815" t="s">
        <v>2109</v>
      </c>
      <c r="G1431" s="815" t="s">
        <v>506</v>
      </c>
      <c r="H1431" s="817" t="s">
        <v>500</v>
      </c>
      <c r="I1431" s="817"/>
      <c r="J1431" s="817" t="s">
        <v>2140</v>
      </c>
      <c r="K1431" s="816" t="s">
        <v>502</v>
      </c>
    </row>
    <row r="1432" spans="1:11">
      <c r="A1432" s="815" t="s">
        <v>1179</v>
      </c>
      <c r="B1432" s="815" t="s">
        <v>1074</v>
      </c>
      <c r="C1432" s="816">
        <v>120737092</v>
      </c>
      <c r="D1432" s="818">
        <v>41778</v>
      </c>
      <c r="E1432" s="819">
        <v>544550</v>
      </c>
      <c r="F1432" s="815" t="s">
        <v>2109</v>
      </c>
      <c r="G1432" s="815" t="s">
        <v>506</v>
      </c>
      <c r="H1432" s="817" t="s">
        <v>500</v>
      </c>
      <c r="I1432" s="817"/>
      <c r="J1432" s="817" t="s">
        <v>2141</v>
      </c>
      <c r="K1432" s="816" t="s">
        <v>502</v>
      </c>
    </row>
    <row r="1433" spans="1:11">
      <c r="A1433" s="815" t="s">
        <v>1179</v>
      </c>
      <c r="B1433" s="815" t="s">
        <v>657</v>
      </c>
      <c r="C1433" s="816">
        <v>120737093</v>
      </c>
      <c r="D1433" s="818">
        <v>41778</v>
      </c>
      <c r="E1433" s="819">
        <v>544550</v>
      </c>
      <c r="F1433" s="815" t="s">
        <v>2109</v>
      </c>
      <c r="G1433" s="815" t="s">
        <v>506</v>
      </c>
      <c r="H1433" s="817" t="s">
        <v>500</v>
      </c>
      <c r="I1433" s="817"/>
      <c r="J1433" s="817" t="s">
        <v>2142</v>
      </c>
      <c r="K1433" s="816" t="s">
        <v>502</v>
      </c>
    </row>
    <row r="1434" spans="1:11">
      <c r="A1434" s="815" t="s">
        <v>1179</v>
      </c>
      <c r="B1434" s="815" t="s">
        <v>1297</v>
      </c>
      <c r="C1434" s="816">
        <v>120737094</v>
      </c>
      <c r="D1434" s="818">
        <v>41778</v>
      </c>
      <c r="E1434" s="819">
        <v>544550</v>
      </c>
      <c r="F1434" s="815" t="s">
        <v>2109</v>
      </c>
      <c r="G1434" s="815" t="s">
        <v>506</v>
      </c>
      <c r="H1434" s="817" t="s">
        <v>500</v>
      </c>
      <c r="I1434" s="817"/>
      <c r="J1434" s="817" t="s">
        <v>2143</v>
      </c>
      <c r="K1434" s="816" t="s">
        <v>502</v>
      </c>
    </row>
    <row r="1435" spans="1:11">
      <c r="A1435" s="815" t="s">
        <v>1179</v>
      </c>
      <c r="B1435" s="815" t="s">
        <v>657</v>
      </c>
      <c r="C1435" s="816">
        <v>120737095</v>
      </c>
      <c r="D1435" s="818">
        <v>41778</v>
      </c>
      <c r="E1435" s="819">
        <v>544550</v>
      </c>
      <c r="F1435" s="815" t="s">
        <v>2109</v>
      </c>
      <c r="G1435" s="815" t="s">
        <v>506</v>
      </c>
      <c r="H1435" s="817" t="s">
        <v>500</v>
      </c>
      <c r="I1435" s="817"/>
      <c r="J1435" s="817" t="s">
        <v>2144</v>
      </c>
      <c r="K1435" s="816" t="s">
        <v>502</v>
      </c>
    </row>
    <row r="1436" spans="1:11">
      <c r="A1436" s="815" t="s">
        <v>1179</v>
      </c>
      <c r="B1436" s="815" t="s">
        <v>554</v>
      </c>
      <c r="C1436" s="816">
        <v>120737096</v>
      </c>
      <c r="D1436" s="818">
        <v>41778</v>
      </c>
      <c r="E1436" s="819">
        <v>544550</v>
      </c>
      <c r="F1436" s="815" t="s">
        <v>2109</v>
      </c>
      <c r="G1436" s="815" t="s">
        <v>506</v>
      </c>
      <c r="H1436" s="817" t="s">
        <v>500</v>
      </c>
      <c r="I1436" s="817"/>
      <c r="J1436" s="817" t="s">
        <v>2145</v>
      </c>
      <c r="K1436" s="816" t="s">
        <v>502</v>
      </c>
    </row>
    <row r="1437" spans="1:11">
      <c r="A1437" s="815" t="s">
        <v>1179</v>
      </c>
      <c r="B1437" s="815" t="s">
        <v>657</v>
      </c>
      <c r="C1437" s="816">
        <v>120737097</v>
      </c>
      <c r="D1437" s="818">
        <v>41778</v>
      </c>
      <c r="E1437" s="819">
        <v>544550</v>
      </c>
      <c r="F1437" s="815" t="s">
        <v>2109</v>
      </c>
      <c r="G1437" s="815" t="s">
        <v>506</v>
      </c>
      <c r="H1437" s="817" t="s">
        <v>500</v>
      </c>
      <c r="I1437" s="817"/>
      <c r="J1437" s="817" t="s">
        <v>2146</v>
      </c>
      <c r="K1437" s="816" t="s">
        <v>502</v>
      </c>
    </row>
    <row r="1438" spans="1:11">
      <c r="A1438" s="815" t="s">
        <v>1179</v>
      </c>
      <c r="B1438" s="815" t="s">
        <v>657</v>
      </c>
      <c r="C1438" s="816">
        <v>120737098</v>
      </c>
      <c r="D1438" s="818">
        <v>41778</v>
      </c>
      <c r="E1438" s="819">
        <v>544550</v>
      </c>
      <c r="F1438" s="815" t="s">
        <v>2109</v>
      </c>
      <c r="G1438" s="815" t="s">
        <v>506</v>
      </c>
      <c r="H1438" s="817" t="s">
        <v>500</v>
      </c>
      <c r="I1438" s="817"/>
      <c r="J1438" s="817" t="s">
        <v>2147</v>
      </c>
      <c r="K1438" s="816" t="s">
        <v>502</v>
      </c>
    </row>
    <row r="1439" spans="1:11">
      <c r="A1439" s="815" t="s">
        <v>1179</v>
      </c>
      <c r="B1439" s="815" t="s">
        <v>714</v>
      </c>
      <c r="C1439" s="816">
        <v>120737099</v>
      </c>
      <c r="D1439" s="818">
        <v>41778</v>
      </c>
      <c r="E1439" s="819">
        <v>544550</v>
      </c>
      <c r="F1439" s="815" t="s">
        <v>2109</v>
      </c>
      <c r="G1439" s="815" t="s">
        <v>506</v>
      </c>
      <c r="H1439" s="817" t="s">
        <v>529</v>
      </c>
      <c r="I1439" s="817"/>
      <c r="J1439" s="817" t="s">
        <v>2148</v>
      </c>
      <c r="K1439" s="816" t="s">
        <v>502</v>
      </c>
    </row>
    <row r="1440" spans="1:11">
      <c r="A1440" s="815" t="s">
        <v>1179</v>
      </c>
      <c r="B1440" s="815" t="s">
        <v>657</v>
      </c>
      <c r="C1440" s="816">
        <v>120737100</v>
      </c>
      <c r="D1440" s="818">
        <v>41778</v>
      </c>
      <c r="E1440" s="819">
        <v>544550</v>
      </c>
      <c r="F1440" s="815" t="s">
        <v>2109</v>
      </c>
      <c r="G1440" s="815" t="s">
        <v>506</v>
      </c>
      <c r="H1440" s="817" t="s">
        <v>529</v>
      </c>
      <c r="I1440" s="817"/>
      <c r="J1440" s="817" t="s">
        <v>2149</v>
      </c>
      <c r="K1440" s="816" t="s">
        <v>502</v>
      </c>
    </row>
    <row r="1441" spans="1:11">
      <c r="A1441" s="815" t="s">
        <v>1179</v>
      </c>
      <c r="B1441" s="815" t="s">
        <v>718</v>
      </c>
      <c r="C1441" s="816">
        <v>120737101</v>
      </c>
      <c r="D1441" s="818">
        <v>41778</v>
      </c>
      <c r="E1441" s="819">
        <v>544550</v>
      </c>
      <c r="F1441" s="815" t="s">
        <v>2109</v>
      </c>
      <c r="G1441" s="815" t="s">
        <v>506</v>
      </c>
      <c r="H1441" s="817" t="s">
        <v>529</v>
      </c>
      <c r="I1441" s="817"/>
      <c r="J1441" s="817" t="s">
        <v>2150</v>
      </c>
      <c r="K1441" s="816" t="s">
        <v>502</v>
      </c>
    </row>
    <row r="1442" spans="1:11">
      <c r="A1442" s="815" t="s">
        <v>1179</v>
      </c>
      <c r="B1442" s="815" t="s">
        <v>657</v>
      </c>
      <c r="C1442" s="816">
        <v>120737102</v>
      </c>
      <c r="D1442" s="818">
        <v>41778</v>
      </c>
      <c r="E1442" s="819">
        <v>544550</v>
      </c>
      <c r="F1442" s="815" t="s">
        <v>2109</v>
      </c>
      <c r="G1442" s="815" t="s">
        <v>506</v>
      </c>
      <c r="H1442" s="817" t="s">
        <v>529</v>
      </c>
      <c r="I1442" s="817"/>
      <c r="J1442" s="817" t="s">
        <v>2151</v>
      </c>
      <c r="K1442" s="816" t="s">
        <v>502</v>
      </c>
    </row>
    <row r="1443" spans="1:11">
      <c r="A1443" s="815" t="s">
        <v>1179</v>
      </c>
      <c r="B1443" s="815" t="s">
        <v>1230</v>
      </c>
      <c r="C1443" s="816">
        <v>120737103</v>
      </c>
      <c r="D1443" s="818">
        <v>41778</v>
      </c>
      <c r="E1443" s="819">
        <v>544550</v>
      </c>
      <c r="F1443" s="815" t="s">
        <v>2109</v>
      </c>
      <c r="G1443" s="815" t="s">
        <v>506</v>
      </c>
      <c r="H1443" s="817" t="s">
        <v>500</v>
      </c>
      <c r="I1443" s="817"/>
      <c r="J1443" s="817" t="s">
        <v>2152</v>
      </c>
      <c r="K1443" s="816" t="s">
        <v>502</v>
      </c>
    </row>
    <row r="1444" spans="1:11">
      <c r="A1444" s="815" t="s">
        <v>1179</v>
      </c>
      <c r="B1444" s="815" t="s">
        <v>755</v>
      </c>
      <c r="C1444" s="816">
        <v>120737104</v>
      </c>
      <c r="D1444" s="818">
        <v>41778</v>
      </c>
      <c r="E1444" s="819">
        <v>544550</v>
      </c>
      <c r="F1444" s="815" t="s">
        <v>2109</v>
      </c>
      <c r="G1444" s="815" t="s">
        <v>506</v>
      </c>
      <c r="H1444" s="817" t="s">
        <v>529</v>
      </c>
      <c r="I1444" s="817"/>
      <c r="J1444" s="817" t="s">
        <v>2153</v>
      </c>
      <c r="K1444" s="816" t="s">
        <v>502</v>
      </c>
    </row>
    <row r="1445" spans="1:11">
      <c r="A1445" s="815" t="s">
        <v>1179</v>
      </c>
      <c r="B1445" s="815" t="s">
        <v>1266</v>
      </c>
      <c r="C1445" s="816">
        <v>120737105</v>
      </c>
      <c r="D1445" s="818">
        <v>41778</v>
      </c>
      <c r="E1445" s="819">
        <v>544550</v>
      </c>
      <c r="F1445" s="815" t="s">
        <v>2109</v>
      </c>
      <c r="G1445" s="815" t="s">
        <v>506</v>
      </c>
      <c r="H1445" s="817" t="s">
        <v>529</v>
      </c>
      <c r="I1445" s="817"/>
      <c r="J1445" s="817" t="s">
        <v>2154</v>
      </c>
      <c r="K1445" s="816" t="s">
        <v>502</v>
      </c>
    </row>
    <row r="1446" spans="1:11">
      <c r="A1446" s="815" t="s">
        <v>1179</v>
      </c>
      <c r="B1446" s="815" t="s">
        <v>657</v>
      </c>
      <c r="C1446" s="816">
        <v>120737106</v>
      </c>
      <c r="D1446" s="818">
        <v>41778</v>
      </c>
      <c r="E1446" s="819">
        <v>544550</v>
      </c>
      <c r="F1446" s="815" t="s">
        <v>2109</v>
      </c>
      <c r="G1446" s="815" t="s">
        <v>506</v>
      </c>
      <c r="H1446" s="817" t="s">
        <v>500</v>
      </c>
      <c r="I1446" s="817"/>
      <c r="J1446" s="817" t="s">
        <v>2155</v>
      </c>
      <c r="K1446" s="816" t="s">
        <v>502</v>
      </c>
    </row>
    <row r="1447" spans="1:11">
      <c r="A1447" s="815" t="s">
        <v>1179</v>
      </c>
      <c r="B1447" s="815" t="s">
        <v>1297</v>
      </c>
      <c r="C1447" s="816">
        <v>120737107</v>
      </c>
      <c r="D1447" s="818">
        <v>41778</v>
      </c>
      <c r="E1447" s="819">
        <v>544550</v>
      </c>
      <c r="F1447" s="815" t="s">
        <v>2109</v>
      </c>
      <c r="G1447" s="815" t="s">
        <v>506</v>
      </c>
      <c r="H1447" s="817" t="s">
        <v>500</v>
      </c>
      <c r="I1447" s="817"/>
      <c r="J1447" s="817" t="s">
        <v>2156</v>
      </c>
      <c r="K1447" s="816" t="s">
        <v>502</v>
      </c>
    </row>
    <row r="1448" spans="1:11">
      <c r="A1448" s="815" t="s">
        <v>1179</v>
      </c>
      <c r="B1448" s="815" t="s">
        <v>777</v>
      </c>
      <c r="C1448" s="816">
        <v>120737108</v>
      </c>
      <c r="D1448" s="818">
        <v>41778</v>
      </c>
      <c r="E1448" s="819">
        <v>544550</v>
      </c>
      <c r="F1448" s="815" t="s">
        <v>2109</v>
      </c>
      <c r="G1448" s="815" t="s">
        <v>506</v>
      </c>
      <c r="H1448" s="817" t="s">
        <v>529</v>
      </c>
      <c r="I1448" s="817"/>
      <c r="J1448" s="817" t="s">
        <v>2157</v>
      </c>
      <c r="K1448" s="816" t="s">
        <v>502</v>
      </c>
    </row>
    <row r="1449" spans="1:11">
      <c r="A1449" s="815" t="s">
        <v>1179</v>
      </c>
      <c r="B1449" s="815" t="s">
        <v>771</v>
      </c>
      <c r="C1449" s="816">
        <v>120737109</v>
      </c>
      <c r="D1449" s="818">
        <v>41778</v>
      </c>
      <c r="E1449" s="819">
        <v>544550</v>
      </c>
      <c r="F1449" s="815" t="s">
        <v>2109</v>
      </c>
      <c r="G1449" s="815" t="s">
        <v>506</v>
      </c>
      <c r="H1449" s="817" t="s">
        <v>529</v>
      </c>
      <c r="I1449" s="817"/>
      <c r="J1449" s="817" t="s">
        <v>2158</v>
      </c>
      <c r="K1449" s="816" t="s">
        <v>502</v>
      </c>
    </row>
    <row r="1450" spans="1:11">
      <c r="A1450" s="815" t="s">
        <v>1179</v>
      </c>
      <c r="B1450" s="815" t="s">
        <v>541</v>
      </c>
      <c r="C1450" s="816">
        <v>120737110</v>
      </c>
      <c r="D1450" s="818">
        <v>41778</v>
      </c>
      <c r="E1450" s="819">
        <v>544550</v>
      </c>
      <c r="F1450" s="815" t="s">
        <v>2109</v>
      </c>
      <c r="G1450" s="815" t="s">
        <v>506</v>
      </c>
      <c r="H1450" s="817" t="s">
        <v>500</v>
      </c>
      <c r="I1450" s="817"/>
      <c r="J1450" s="817" t="s">
        <v>2159</v>
      </c>
      <c r="K1450" s="816" t="s">
        <v>502</v>
      </c>
    </row>
    <row r="1451" spans="1:11">
      <c r="A1451" s="815" t="s">
        <v>1179</v>
      </c>
      <c r="B1451" s="815" t="s">
        <v>2005</v>
      </c>
      <c r="C1451" s="816">
        <v>120737111</v>
      </c>
      <c r="D1451" s="818">
        <v>41778</v>
      </c>
      <c r="E1451" s="819">
        <v>544550</v>
      </c>
      <c r="F1451" s="815" t="s">
        <v>2109</v>
      </c>
      <c r="G1451" s="815" t="s">
        <v>506</v>
      </c>
      <c r="H1451" s="817" t="s">
        <v>500</v>
      </c>
      <c r="I1451" s="817"/>
      <c r="J1451" s="817" t="s">
        <v>2160</v>
      </c>
      <c r="K1451" s="816" t="s">
        <v>502</v>
      </c>
    </row>
    <row r="1452" spans="1:11">
      <c r="A1452" s="815" t="s">
        <v>1179</v>
      </c>
      <c r="B1452" s="815" t="s">
        <v>749</v>
      </c>
      <c r="C1452" s="816">
        <v>120738046</v>
      </c>
      <c r="D1452" s="818">
        <v>43630</v>
      </c>
      <c r="E1452" s="819">
        <v>253256</v>
      </c>
      <c r="F1452" s="815" t="s">
        <v>2109</v>
      </c>
      <c r="G1452" s="815" t="s">
        <v>506</v>
      </c>
      <c r="H1452" s="817" t="s">
        <v>500</v>
      </c>
      <c r="I1452" s="817"/>
      <c r="J1452" s="817" t="s">
        <v>2161</v>
      </c>
      <c r="K1452" s="816" t="s">
        <v>502</v>
      </c>
    </row>
    <row r="1453" spans="1:11">
      <c r="A1453" s="815" t="s">
        <v>1179</v>
      </c>
      <c r="B1453" s="815" t="s">
        <v>749</v>
      </c>
      <c r="C1453" s="816">
        <v>120738047</v>
      </c>
      <c r="D1453" s="818">
        <v>43630</v>
      </c>
      <c r="E1453" s="819">
        <v>253256</v>
      </c>
      <c r="F1453" s="815" t="s">
        <v>2109</v>
      </c>
      <c r="G1453" s="815" t="s">
        <v>506</v>
      </c>
      <c r="H1453" s="817" t="s">
        <v>500</v>
      </c>
      <c r="I1453" s="817"/>
      <c r="J1453" s="817" t="s">
        <v>2162</v>
      </c>
      <c r="K1453" s="816" t="s">
        <v>502</v>
      </c>
    </row>
    <row r="1454" spans="1:11">
      <c r="A1454" s="815" t="s">
        <v>1179</v>
      </c>
      <c r="B1454" s="815" t="s">
        <v>749</v>
      </c>
      <c r="C1454" s="816">
        <v>120738048</v>
      </c>
      <c r="D1454" s="818">
        <v>43630</v>
      </c>
      <c r="E1454" s="819">
        <v>253256</v>
      </c>
      <c r="F1454" s="815" t="s">
        <v>2109</v>
      </c>
      <c r="G1454" s="815" t="s">
        <v>506</v>
      </c>
      <c r="H1454" s="817" t="s">
        <v>500</v>
      </c>
      <c r="I1454" s="817"/>
      <c r="J1454" s="817" t="s">
        <v>2163</v>
      </c>
      <c r="K1454" s="816" t="s">
        <v>502</v>
      </c>
    </row>
    <row r="1455" spans="1:11">
      <c r="A1455" s="815" t="s">
        <v>1179</v>
      </c>
      <c r="B1455" s="815" t="s">
        <v>749</v>
      </c>
      <c r="C1455" s="816">
        <v>120738049</v>
      </c>
      <c r="D1455" s="818">
        <v>43630</v>
      </c>
      <c r="E1455" s="819">
        <v>253256</v>
      </c>
      <c r="F1455" s="815" t="s">
        <v>2109</v>
      </c>
      <c r="G1455" s="815" t="s">
        <v>506</v>
      </c>
      <c r="H1455" s="817" t="s">
        <v>500</v>
      </c>
      <c r="I1455" s="817"/>
      <c r="J1455" s="817" t="s">
        <v>2164</v>
      </c>
      <c r="K1455" s="816" t="s">
        <v>502</v>
      </c>
    </row>
    <row r="1456" spans="1:11">
      <c r="A1456" s="815" t="s">
        <v>1179</v>
      </c>
      <c r="B1456" s="815" t="s">
        <v>749</v>
      </c>
      <c r="C1456" s="816">
        <v>120738050</v>
      </c>
      <c r="D1456" s="818">
        <v>43630</v>
      </c>
      <c r="E1456" s="819">
        <v>253256</v>
      </c>
      <c r="F1456" s="815" t="s">
        <v>2109</v>
      </c>
      <c r="G1456" s="815" t="s">
        <v>506</v>
      </c>
      <c r="H1456" s="817" t="s">
        <v>500</v>
      </c>
      <c r="I1456" s="817"/>
      <c r="J1456" s="817" t="s">
        <v>2165</v>
      </c>
      <c r="K1456" s="816" t="s">
        <v>502</v>
      </c>
    </row>
    <row r="1457" spans="1:11">
      <c r="A1457" s="815" t="s">
        <v>1179</v>
      </c>
      <c r="B1457" s="815" t="s">
        <v>749</v>
      </c>
      <c r="C1457" s="816">
        <v>120738051</v>
      </c>
      <c r="D1457" s="818">
        <v>43630</v>
      </c>
      <c r="E1457" s="819">
        <v>253256</v>
      </c>
      <c r="F1457" s="815" t="s">
        <v>2109</v>
      </c>
      <c r="G1457" s="815" t="s">
        <v>506</v>
      </c>
      <c r="H1457" s="817" t="s">
        <v>500</v>
      </c>
      <c r="I1457" s="817"/>
      <c r="J1457" s="817" t="s">
        <v>2166</v>
      </c>
      <c r="K1457" s="816" t="s">
        <v>502</v>
      </c>
    </row>
    <row r="1458" spans="1:11">
      <c r="A1458" s="815" t="s">
        <v>1179</v>
      </c>
      <c r="B1458" s="815" t="s">
        <v>749</v>
      </c>
      <c r="C1458" s="816">
        <v>120738052</v>
      </c>
      <c r="D1458" s="818">
        <v>43630</v>
      </c>
      <c r="E1458" s="819">
        <v>253256</v>
      </c>
      <c r="F1458" s="815" t="s">
        <v>2109</v>
      </c>
      <c r="G1458" s="815" t="s">
        <v>506</v>
      </c>
      <c r="H1458" s="817" t="s">
        <v>500</v>
      </c>
      <c r="I1458" s="817"/>
      <c r="J1458" s="817" t="s">
        <v>2167</v>
      </c>
      <c r="K1458" s="816" t="s">
        <v>502</v>
      </c>
    </row>
    <row r="1459" spans="1:11">
      <c r="A1459" s="815" t="s">
        <v>1179</v>
      </c>
      <c r="B1459" s="815" t="s">
        <v>749</v>
      </c>
      <c r="C1459" s="816">
        <v>120738053</v>
      </c>
      <c r="D1459" s="818">
        <v>43630</v>
      </c>
      <c r="E1459" s="819">
        <v>253256</v>
      </c>
      <c r="F1459" s="815" t="s">
        <v>2109</v>
      </c>
      <c r="G1459" s="815" t="s">
        <v>506</v>
      </c>
      <c r="H1459" s="817" t="s">
        <v>500</v>
      </c>
      <c r="I1459" s="817"/>
      <c r="J1459" s="817" t="s">
        <v>2168</v>
      </c>
      <c r="K1459" s="816" t="s">
        <v>502</v>
      </c>
    </row>
    <row r="1460" spans="1:11">
      <c r="A1460" s="815" t="s">
        <v>1179</v>
      </c>
      <c r="B1460" s="815" t="s">
        <v>749</v>
      </c>
      <c r="C1460" s="816">
        <v>120738054</v>
      </c>
      <c r="D1460" s="818">
        <v>43630</v>
      </c>
      <c r="E1460" s="819">
        <v>253256</v>
      </c>
      <c r="F1460" s="815" t="s">
        <v>2109</v>
      </c>
      <c r="G1460" s="815" t="s">
        <v>506</v>
      </c>
      <c r="H1460" s="817" t="s">
        <v>500</v>
      </c>
      <c r="I1460" s="817"/>
      <c r="J1460" s="817" t="s">
        <v>2169</v>
      </c>
      <c r="K1460" s="816" t="s">
        <v>502</v>
      </c>
    </row>
    <row r="1461" spans="1:11">
      <c r="A1461" s="815" t="s">
        <v>1179</v>
      </c>
      <c r="B1461" s="815" t="s">
        <v>1394</v>
      </c>
      <c r="C1461" s="816">
        <v>120738055</v>
      </c>
      <c r="D1461" s="818">
        <v>43630</v>
      </c>
      <c r="E1461" s="819">
        <v>253256</v>
      </c>
      <c r="F1461" s="815" t="s">
        <v>2109</v>
      </c>
      <c r="G1461" s="815" t="s">
        <v>506</v>
      </c>
      <c r="H1461" s="817" t="s">
        <v>500</v>
      </c>
      <c r="I1461" s="817"/>
      <c r="J1461" s="817" t="s">
        <v>2170</v>
      </c>
      <c r="K1461" s="816" t="s">
        <v>502</v>
      </c>
    </row>
    <row r="1462" spans="1:11">
      <c r="A1462" s="815" t="s">
        <v>1179</v>
      </c>
      <c r="B1462" s="815" t="s">
        <v>712</v>
      </c>
      <c r="C1462" s="816">
        <v>120738056</v>
      </c>
      <c r="D1462" s="818">
        <v>43630</v>
      </c>
      <c r="E1462" s="819">
        <v>253256</v>
      </c>
      <c r="F1462" s="815" t="s">
        <v>2109</v>
      </c>
      <c r="G1462" s="815" t="s">
        <v>506</v>
      </c>
      <c r="H1462" s="817" t="s">
        <v>500</v>
      </c>
      <c r="I1462" s="817"/>
      <c r="J1462" s="817" t="s">
        <v>2171</v>
      </c>
      <c r="K1462" s="816" t="s">
        <v>502</v>
      </c>
    </row>
    <row r="1463" spans="1:11">
      <c r="A1463" s="815" t="s">
        <v>1179</v>
      </c>
      <c r="B1463" s="815" t="s">
        <v>709</v>
      </c>
      <c r="C1463" s="816">
        <v>120738057</v>
      </c>
      <c r="D1463" s="818">
        <v>43630</v>
      </c>
      <c r="E1463" s="819">
        <v>253256</v>
      </c>
      <c r="F1463" s="815" t="s">
        <v>2109</v>
      </c>
      <c r="G1463" s="815" t="s">
        <v>506</v>
      </c>
      <c r="H1463" s="817" t="s">
        <v>500</v>
      </c>
      <c r="I1463" s="817"/>
      <c r="J1463" s="817" t="s">
        <v>2172</v>
      </c>
      <c r="K1463" s="816" t="s">
        <v>502</v>
      </c>
    </row>
    <row r="1464" spans="1:11">
      <c r="A1464" s="815" t="s">
        <v>1179</v>
      </c>
      <c r="B1464" s="815" t="s">
        <v>749</v>
      </c>
      <c r="C1464" s="816">
        <v>120738058</v>
      </c>
      <c r="D1464" s="818">
        <v>43630</v>
      </c>
      <c r="E1464" s="819">
        <v>253256</v>
      </c>
      <c r="F1464" s="815" t="s">
        <v>2109</v>
      </c>
      <c r="G1464" s="815" t="s">
        <v>506</v>
      </c>
      <c r="H1464" s="817" t="s">
        <v>500</v>
      </c>
      <c r="I1464" s="817"/>
      <c r="J1464" s="817" t="s">
        <v>2173</v>
      </c>
      <c r="K1464" s="816" t="s">
        <v>502</v>
      </c>
    </row>
    <row r="1465" spans="1:11">
      <c r="A1465" s="815" t="s">
        <v>1179</v>
      </c>
      <c r="B1465" s="815" t="s">
        <v>1403</v>
      </c>
      <c r="C1465" s="816">
        <v>120738059</v>
      </c>
      <c r="D1465" s="818">
        <v>43630</v>
      </c>
      <c r="E1465" s="819">
        <v>253256</v>
      </c>
      <c r="F1465" s="815" t="s">
        <v>2109</v>
      </c>
      <c r="G1465" s="815" t="s">
        <v>506</v>
      </c>
      <c r="H1465" s="817" t="s">
        <v>500</v>
      </c>
      <c r="I1465" s="817"/>
      <c r="J1465" s="817" t="s">
        <v>2174</v>
      </c>
      <c r="K1465" s="816" t="s">
        <v>502</v>
      </c>
    </row>
    <row r="1466" spans="1:11">
      <c r="A1466" s="815" t="s">
        <v>1179</v>
      </c>
      <c r="B1466" s="815" t="s">
        <v>806</v>
      </c>
      <c r="C1466" s="816">
        <v>120738060</v>
      </c>
      <c r="D1466" s="818">
        <v>43630</v>
      </c>
      <c r="E1466" s="819">
        <v>253256</v>
      </c>
      <c r="F1466" s="815" t="s">
        <v>2109</v>
      </c>
      <c r="G1466" s="815" t="s">
        <v>506</v>
      </c>
      <c r="H1466" s="817" t="s">
        <v>500</v>
      </c>
      <c r="I1466" s="817"/>
      <c r="J1466" s="817" t="s">
        <v>2175</v>
      </c>
      <c r="K1466" s="816" t="s">
        <v>502</v>
      </c>
    </row>
    <row r="1467" spans="1:11">
      <c r="A1467" s="815" t="s">
        <v>1179</v>
      </c>
      <c r="B1467" s="815" t="s">
        <v>749</v>
      </c>
      <c r="C1467" s="816">
        <v>120738061</v>
      </c>
      <c r="D1467" s="818">
        <v>43630</v>
      </c>
      <c r="E1467" s="819">
        <v>253256</v>
      </c>
      <c r="F1467" s="815" t="s">
        <v>2109</v>
      </c>
      <c r="G1467" s="815" t="s">
        <v>506</v>
      </c>
      <c r="H1467" s="817" t="s">
        <v>500</v>
      </c>
      <c r="I1467" s="817"/>
      <c r="J1467" s="817" t="s">
        <v>2176</v>
      </c>
      <c r="K1467" s="816" t="s">
        <v>502</v>
      </c>
    </row>
    <row r="1468" spans="1:11">
      <c r="A1468" s="815" t="s">
        <v>1179</v>
      </c>
      <c r="B1468" s="815" t="s">
        <v>749</v>
      </c>
      <c r="C1468" s="816">
        <v>120738036</v>
      </c>
      <c r="D1468" s="818">
        <v>43630</v>
      </c>
      <c r="E1468" s="819">
        <v>128090</v>
      </c>
      <c r="F1468" s="815" t="s">
        <v>2177</v>
      </c>
      <c r="G1468" s="815" t="s">
        <v>506</v>
      </c>
      <c r="H1468" s="817" t="s">
        <v>500</v>
      </c>
      <c r="I1468" s="817"/>
      <c r="J1468" s="817" t="s">
        <v>2178</v>
      </c>
      <c r="K1468" s="816" t="s">
        <v>502</v>
      </c>
    </row>
    <row r="1469" spans="1:11">
      <c r="A1469" s="815" t="s">
        <v>1179</v>
      </c>
      <c r="B1469" s="815" t="s">
        <v>749</v>
      </c>
      <c r="C1469" s="816">
        <v>120738037</v>
      </c>
      <c r="D1469" s="818">
        <v>43630</v>
      </c>
      <c r="E1469" s="819">
        <v>128090</v>
      </c>
      <c r="F1469" s="815" t="s">
        <v>2177</v>
      </c>
      <c r="G1469" s="815" t="s">
        <v>506</v>
      </c>
      <c r="H1469" s="817" t="s">
        <v>500</v>
      </c>
      <c r="I1469" s="817"/>
      <c r="J1469" s="817" t="s">
        <v>2179</v>
      </c>
      <c r="K1469" s="816" t="s">
        <v>502</v>
      </c>
    </row>
    <row r="1470" spans="1:11">
      <c r="A1470" s="815" t="s">
        <v>1179</v>
      </c>
      <c r="B1470" s="815" t="s">
        <v>749</v>
      </c>
      <c r="C1470" s="816">
        <v>120738038</v>
      </c>
      <c r="D1470" s="818">
        <v>43630</v>
      </c>
      <c r="E1470" s="819">
        <v>128090</v>
      </c>
      <c r="F1470" s="815" t="s">
        <v>2177</v>
      </c>
      <c r="G1470" s="815" t="s">
        <v>506</v>
      </c>
      <c r="H1470" s="817" t="s">
        <v>500</v>
      </c>
      <c r="I1470" s="817"/>
      <c r="J1470" s="817" t="s">
        <v>2180</v>
      </c>
      <c r="K1470" s="816" t="s">
        <v>502</v>
      </c>
    </row>
    <row r="1471" spans="1:11">
      <c r="A1471" s="815" t="s">
        <v>1179</v>
      </c>
      <c r="B1471" s="815" t="s">
        <v>749</v>
      </c>
      <c r="C1471" s="816">
        <v>120738039</v>
      </c>
      <c r="D1471" s="818">
        <v>43630</v>
      </c>
      <c r="E1471" s="819">
        <v>128090</v>
      </c>
      <c r="F1471" s="815" t="s">
        <v>2177</v>
      </c>
      <c r="G1471" s="815" t="s">
        <v>506</v>
      </c>
      <c r="H1471" s="817" t="s">
        <v>500</v>
      </c>
      <c r="I1471" s="817"/>
      <c r="J1471" s="817" t="s">
        <v>2181</v>
      </c>
      <c r="K1471" s="816" t="s">
        <v>502</v>
      </c>
    </row>
    <row r="1472" spans="1:11">
      <c r="A1472" s="815" t="s">
        <v>1179</v>
      </c>
      <c r="B1472" s="815" t="s">
        <v>749</v>
      </c>
      <c r="C1472" s="816">
        <v>120738040</v>
      </c>
      <c r="D1472" s="818">
        <v>43630</v>
      </c>
      <c r="E1472" s="819">
        <v>128090</v>
      </c>
      <c r="F1472" s="815" t="s">
        <v>2177</v>
      </c>
      <c r="G1472" s="815" t="s">
        <v>506</v>
      </c>
      <c r="H1472" s="817" t="s">
        <v>500</v>
      </c>
      <c r="I1472" s="817"/>
      <c r="J1472" s="817" t="s">
        <v>2182</v>
      </c>
      <c r="K1472" s="816" t="s">
        <v>502</v>
      </c>
    </row>
    <row r="1473" spans="1:11">
      <c r="A1473" s="815" t="s">
        <v>1179</v>
      </c>
      <c r="B1473" s="815" t="s">
        <v>749</v>
      </c>
      <c r="C1473" s="816">
        <v>120738041</v>
      </c>
      <c r="D1473" s="818">
        <v>43630</v>
      </c>
      <c r="E1473" s="819">
        <v>128090</v>
      </c>
      <c r="F1473" s="815" t="s">
        <v>2177</v>
      </c>
      <c r="G1473" s="815" t="s">
        <v>506</v>
      </c>
      <c r="H1473" s="817" t="s">
        <v>500</v>
      </c>
      <c r="I1473" s="817"/>
      <c r="J1473" s="817" t="s">
        <v>2183</v>
      </c>
      <c r="K1473" s="816" t="s">
        <v>502</v>
      </c>
    </row>
    <row r="1474" spans="1:11">
      <c r="A1474" s="815" t="s">
        <v>1179</v>
      </c>
      <c r="B1474" s="815" t="s">
        <v>749</v>
      </c>
      <c r="C1474" s="816">
        <v>120738042</v>
      </c>
      <c r="D1474" s="818">
        <v>43630</v>
      </c>
      <c r="E1474" s="819">
        <v>128090</v>
      </c>
      <c r="F1474" s="815" t="s">
        <v>2177</v>
      </c>
      <c r="G1474" s="815" t="s">
        <v>506</v>
      </c>
      <c r="H1474" s="817" t="s">
        <v>500</v>
      </c>
      <c r="I1474" s="817"/>
      <c r="J1474" s="817" t="s">
        <v>2184</v>
      </c>
      <c r="K1474" s="816" t="s">
        <v>502</v>
      </c>
    </row>
    <row r="1475" spans="1:11">
      <c r="A1475" s="815" t="s">
        <v>1179</v>
      </c>
      <c r="B1475" s="815" t="s">
        <v>749</v>
      </c>
      <c r="C1475" s="816">
        <v>120738043</v>
      </c>
      <c r="D1475" s="818">
        <v>43630</v>
      </c>
      <c r="E1475" s="819">
        <v>128090</v>
      </c>
      <c r="F1475" s="815" t="s">
        <v>2177</v>
      </c>
      <c r="G1475" s="815" t="s">
        <v>506</v>
      </c>
      <c r="H1475" s="817" t="s">
        <v>500</v>
      </c>
      <c r="I1475" s="817"/>
      <c r="J1475" s="817" t="s">
        <v>2185</v>
      </c>
      <c r="K1475" s="816" t="s">
        <v>502</v>
      </c>
    </row>
    <row r="1476" spans="1:11">
      <c r="A1476" s="815" t="s">
        <v>1179</v>
      </c>
      <c r="B1476" s="815" t="s">
        <v>749</v>
      </c>
      <c r="C1476" s="816">
        <v>120738044</v>
      </c>
      <c r="D1476" s="818">
        <v>43630</v>
      </c>
      <c r="E1476" s="819">
        <v>128090</v>
      </c>
      <c r="F1476" s="815" t="s">
        <v>2177</v>
      </c>
      <c r="G1476" s="815" t="s">
        <v>506</v>
      </c>
      <c r="H1476" s="817" t="s">
        <v>500</v>
      </c>
      <c r="I1476" s="817"/>
      <c r="J1476" s="817" t="s">
        <v>2186</v>
      </c>
      <c r="K1476" s="816" t="s">
        <v>502</v>
      </c>
    </row>
    <row r="1477" spans="1:11">
      <c r="A1477" s="815" t="s">
        <v>1179</v>
      </c>
      <c r="B1477" s="815" t="s">
        <v>749</v>
      </c>
      <c r="C1477" s="816">
        <v>120738045</v>
      </c>
      <c r="D1477" s="818">
        <v>43630</v>
      </c>
      <c r="E1477" s="819">
        <v>128090</v>
      </c>
      <c r="F1477" s="815" t="s">
        <v>2177</v>
      </c>
      <c r="G1477" s="815" t="s">
        <v>506</v>
      </c>
      <c r="H1477" s="817" t="s">
        <v>500</v>
      </c>
      <c r="I1477" s="817"/>
      <c r="J1477" s="817" t="s">
        <v>2187</v>
      </c>
      <c r="K1477" s="816" t="s">
        <v>502</v>
      </c>
    </row>
    <row r="1478" spans="1:11">
      <c r="A1478" s="815" t="s">
        <v>1179</v>
      </c>
      <c r="B1478" s="815" t="s">
        <v>749</v>
      </c>
      <c r="C1478" s="816">
        <v>120738062</v>
      </c>
      <c r="D1478" s="818">
        <v>43630</v>
      </c>
      <c r="E1478" s="819">
        <v>853931</v>
      </c>
      <c r="F1478" s="815" t="s">
        <v>2188</v>
      </c>
      <c r="G1478" s="815" t="s">
        <v>506</v>
      </c>
      <c r="H1478" s="817" t="s">
        <v>500</v>
      </c>
      <c r="I1478" s="817"/>
      <c r="J1478" s="817" t="s">
        <v>2189</v>
      </c>
      <c r="K1478" s="816" t="s">
        <v>502</v>
      </c>
    </row>
    <row r="1479" spans="1:11">
      <c r="A1479" s="815" t="s">
        <v>1179</v>
      </c>
      <c r="B1479" s="815" t="s">
        <v>519</v>
      </c>
      <c r="C1479" s="816">
        <v>120737053</v>
      </c>
      <c r="D1479" s="818">
        <v>41778</v>
      </c>
      <c r="E1479" s="819">
        <v>331667</v>
      </c>
      <c r="F1479" s="815" t="s">
        <v>2190</v>
      </c>
      <c r="G1479" s="815" t="s">
        <v>506</v>
      </c>
      <c r="H1479" s="817" t="s">
        <v>529</v>
      </c>
      <c r="I1479" s="817"/>
      <c r="J1479" s="817" t="s">
        <v>2191</v>
      </c>
      <c r="K1479" s="816" t="s">
        <v>502</v>
      </c>
    </row>
    <row r="1480" spans="1:11">
      <c r="A1480" s="815" t="s">
        <v>1179</v>
      </c>
      <c r="B1480" s="815" t="s">
        <v>519</v>
      </c>
      <c r="C1480" s="816">
        <v>120737054</v>
      </c>
      <c r="D1480" s="818">
        <v>41778</v>
      </c>
      <c r="E1480" s="819">
        <v>331667</v>
      </c>
      <c r="F1480" s="815" t="s">
        <v>2190</v>
      </c>
      <c r="G1480" s="815" t="s">
        <v>506</v>
      </c>
      <c r="H1480" s="817" t="s">
        <v>529</v>
      </c>
      <c r="I1480" s="817"/>
      <c r="J1480" s="817" t="s">
        <v>2192</v>
      </c>
      <c r="K1480" s="816" t="s">
        <v>502</v>
      </c>
    </row>
    <row r="1481" spans="1:11">
      <c r="A1481" s="815" t="s">
        <v>1179</v>
      </c>
      <c r="B1481" s="815" t="s">
        <v>519</v>
      </c>
      <c r="C1481" s="816">
        <v>120737055</v>
      </c>
      <c r="D1481" s="818">
        <v>41778</v>
      </c>
      <c r="E1481" s="819">
        <v>331667</v>
      </c>
      <c r="F1481" s="815" t="s">
        <v>2190</v>
      </c>
      <c r="G1481" s="815" t="s">
        <v>506</v>
      </c>
      <c r="H1481" s="817" t="s">
        <v>529</v>
      </c>
      <c r="I1481" s="817"/>
      <c r="J1481" s="817" t="s">
        <v>2193</v>
      </c>
      <c r="K1481" s="816" t="s">
        <v>502</v>
      </c>
    </row>
    <row r="1482" spans="1:11">
      <c r="A1482" s="815" t="s">
        <v>1179</v>
      </c>
      <c r="B1482" s="815" t="s">
        <v>519</v>
      </c>
      <c r="C1482" s="816">
        <v>120737056</v>
      </c>
      <c r="D1482" s="818">
        <v>41778</v>
      </c>
      <c r="E1482" s="819">
        <v>331667</v>
      </c>
      <c r="F1482" s="815" t="s">
        <v>2190</v>
      </c>
      <c r="G1482" s="815" t="s">
        <v>506</v>
      </c>
      <c r="H1482" s="817" t="s">
        <v>529</v>
      </c>
      <c r="I1482" s="817"/>
      <c r="J1482" s="817" t="s">
        <v>2194</v>
      </c>
      <c r="K1482" s="816" t="s">
        <v>502</v>
      </c>
    </row>
    <row r="1483" spans="1:11">
      <c r="A1483" s="815" t="s">
        <v>1179</v>
      </c>
      <c r="B1483" s="815" t="s">
        <v>641</v>
      </c>
      <c r="C1483" s="816">
        <v>1207097</v>
      </c>
      <c r="D1483" s="818">
        <v>40648</v>
      </c>
      <c r="E1483" s="819">
        <v>1178989</v>
      </c>
      <c r="F1483" s="815" t="s">
        <v>2195</v>
      </c>
      <c r="G1483" s="815" t="s">
        <v>506</v>
      </c>
      <c r="H1483" s="817" t="s">
        <v>500</v>
      </c>
      <c r="I1483" s="817"/>
      <c r="J1483" s="817" t="s">
        <v>2196</v>
      </c>
      <c r="K1483" s="816" t="s">
        <v>502</v>
      </c>
    </row>
    <row r="1484" spans="1:11">
      <c r="A1484" s="815" t="s">
        <v>1179</v>
      </c>
      <c r="B1484" s="815" t="s">
        <v>641</v>
      </c>
      <c r="C1484" s="816">
        <v>1207098</v>
      </c>
      <c r="D1484" s="818">
        <v>40648</v>
      </c>
      <c r="E1484" s="819">
        <v>1178989</v>
      </c>
      <c r="F1484" s="815" t="s">
        <v>2195</v>
      </c>
      <c r="G1484" s="815" t="s">
        <v>506</v>
      </c>
      <c r="H1484" s="817" t="s">
        <v>500</v>
      </c>
      <c r="I1484" s="817"/>
      <c r="J1484" s="817" t="s">
        <v>2197</v>
      </c>
      <c r="K1484" s="816" t="s">
        <v>502</v>
      </c>
    </row>
    <row r="1485" spans="1:11">
      <c r="A1485" s="815" t="s">
        <v>1179</v>
      </c>
      <c r="B1485" s="815" t="s">
        <v>709</v>
      </c>
      <c r="C1485" s="816">
        <v>1209055</v>
      </c>
      <c r="D1485" s="818">
        <v>38342</v>
      </c>
      <c r="E1485" s="819">
        <v>350000</v>
      </c>
      <c r="F1485" s="815" t="s">
        <v>2198</v>
      </c>
      <c r="G1485" s="815" t="s">
        <v>506</v>
      </c>
      <c r="H1485" s="817" t="s">
        <v>500</v>
      </c>
      <c r="I1485" s="817"/>
      <c r="J1485" s="817" t="s">
        <v>2199</v>
      </c>
      <c r="K1485" s="816" t="s">
        <v>502</v>
      </c>
    </row>
    <row r="1486" spans="1:11">
      <c r="A1486" s="815" t="s">
        <v>1179</v>
      </c>
      <c r="B1486" s="815" t="s">
        <v>798</v>
      </c>
      <c r="C1486" s="816">
        <v>10553</v>
      </c>
      <c r="D1486" s="818">
        <v>39220</v>
      </c>
      <c r="E1486" s="819">
        <v>1049915</v>
      </c>
      <c r="F1486" s="815" t="s">
        <v>2200</v>
      </c>
      <c r="G1486" s="815" t="s">
        <v>506</v>
      </c>
      <c r="H1486" s="817" t="s">
        <v>500</v>
      </c>
      <c r="I1486" s="817"/>
      <c r="J1486" s="817" t="s">
        <v>2201</v>
      </c>
      <c r="K1486" s="816" t="s">
        <v>502</v>
      </c>
    </row>
    <row r="1487" spans="1:11">
      <c r="A1487" s="815" t="s">
        <v>1179</v>
      </c>
      <c r="B1487" s="815" t="s">
        <v>1074</v>
      </c>
      <c r="C1487" s="816">
        <v>1206805</v>
      </c>
      <c r="D1487" s="818">
        <v>39904</v>
      </c>
      <c r="E1487" s="819">
        <v>139200</v>
      </c>
      <c r="F1487" s="815" t="s">
        <v>2202</v>
      </c>
      <c r="G1487" s="815" t="s">
        <v>506</v>
      </c>
      <c r="H1487" s="817" t="s">
        <v>500</v>
      </c>
      <c r="I1487" s="817"/>
      <c r="J1487" s="817" t="s">
        <v>2203</v>
      </c>
      <c r="K1487" s="816" t="s">
        <v>502</v>
      </c>
    </row>
    <row r="1488" spans="1:11">
      <c r="A1488" s="815" t="s">
        <v>1179</v>
      </c>
      <c r="B1488" s="815" t="s">
        <v>1074</v>
      </c>
      <c r="C1488" s="816">
        <v>1206806</v>
      </c>
      <c r="D1488" s="818">
        <v>39904</v>
      </c>
      <c r="E1488" s="819">
        <v>139200</v>
      </c>
      <c r="F1488" s="815" t="s">
        <v>2202</v>
      </c>
      <c r="G1488" s="815" t="s">
        <v>506</v>
      </c>
      <c r="H1488" s="817" t="s">
        <v>500</v>
      </c>
      <c r="I1488" s="817"/>
      <c r="J1488" s="817" t="s">
        <v>2204</v>
      </c>
      <c r="K1488" s="816" t="s">
        <v>502</v>
      </c>
    </row>
    <row r="1489" spans="1:11">
      <c r="A1489" s="815" t="s">
        <v>1179</v>
      </c>
      <c r="B1489" s="815" t="s">
        <v>641</v>
      </c>
      <c r="C1489" s="816">
        <v>21807632</v>
      </c>
      <c r="D1489" s="818">
        <v>40787</v>
      </c>
      <c r="E1489" s="819">
        <v>5744000</v>
      </c>
      <c r="F1489" s="815" t="s">
        <v>2205</v>
      </c>
      <c r="G1489" s="815" t="s">
        <v>506</v>
      </c>
      <c r="H1489" s="817" t="s">
        <v>500</v>
      </c>
      <c r="I1489" s="817"/>
      <c r="J1489" s="817" t="s">
        <v>2206</v>
      </c>
      <c r="K1489" s="816" t="s">
        <v>502</v>
      </c>
    </row>
    <row r="1490" spans="1:11">
      <c r="A1490" s="815" t="s">
        <v>1179</v>
      </c>
      <c r="B1490" s="815" t="s">
        <v>709</v>
      </c>
      <c r="C1490" s="816">
        <v>21807634</v>
      </c>
      <c r="D1490" s="818">
        <v>40787</v>
      </c>
      <c r="E1490" s="819">
        <v>12327500</v>
      </c>
      <c r="F1490" s="815" t="s">
        <v>2205</v>
      </c>
      <c r="G1490" s="815" t="s">
        <v>506</v>
      </c>
      <c r="H1490" s="817" t="s">
        <v>500</v>
      </c>
      <c r="I1490" s="817"/>
      <c r="J1490" s="817" t="s">
        <v>2207</v>
      </c>
      <c r="K1490" s="816" t="s">
        <v>502</v>
      </c>
    </row>
    <row r="1491" spans="1:11">
      <c r="A1491" s="815" t="s">
        <v>1179</v>
      </c>
      <c r="B1491" s="815" t="s">
        <v>641</v>
      </c>
      <c r="C1491" s="816">
        <v>120736198</v>
      </c>
      <c r="D1491" s="818">
        <v>41081</v>
      </c>
      <c r="E1491" s="819">
        <v>820000</v>
      </c>
      <c r="F1491" s="815" t="s">
        <v>2205</v>
      </c>
      <c r="G1491" s="815" t="s">
        <v>506</v>
      </c>
      <c r="H1491" s="817" t="s">
        <v>529</v>
      </c>
      <c r="I1491" s="817"/>
      <c r="J1491" s="817" t="s">
        <v>2208</v>
      </c>
      <c r="K1491" s="816" t="s">
        <v>502</v>
      </c>
    </row>
    <row r="1492" spans="1:11">
      <c r="A1492" s="815" t="s">
        <v>1179</v>
      </c>
      <c r="B1492" s="815" t="s">
        <v>641</v>
      </c>
      <c r="C1492" s="816">
        <v>120736199</v>
      </c>
      <c r="D1492" s="818">
        <v>41081</v>
      </c>
      <c r="E1492" s="819">
        <v>820000</v>
      </c>
      <c r="F1492" s="815" t="s">
        <v>2205</v>
      </c>
      <c r="G1492" s="815" t="s">
        <v>506</v>
      </c>
      <c r="H1492" s="817" t="s">
        <v>529</v>
      </c>
      <c r="I1492" s="817"/>
      <c r="J1492" s="817" t="s">
        <v>2209</v>
      </c>
      <c r="K1492" s="816" t="s">
        <v>502</v>
      </c>
    </row>
    <row r="1493" spans="1:11">
      <c r="A1493" s="815" t="s">
        <v>1179</v>
      </c>
      <c r="B1493" s="815" t="s">
        <v>641</v>
      </c>
      <c r="C1493" s="816">
        <v>120736200</v>
      </c>
      <c r="D1493" s="818">
        <v>41081</v>
      </c>
      <c r="E1493" s="819">
        <v>820000</v>
      </c>
      <c r="F1493" s="815" t="s">
        <v>2205</v>
      </c>
      <c r="G1493" s="815" t="s">
        <v>506</v>
      </c>
      <c r="H1493" s="817" t="s">
        <v>529</v>
      </c>
      <c r="I1493" s="817"/>
      <c r="J1493" s="817" t="s">
        <v>2210</v>
      </c>
      <c r="K1493" s="816" t="s">
        <v>502</v>
      </c>
    </row>
    <row r="1494" spans="1:11">
      <c r="A1494" s="815" t="s">
        <v>1179</v>
      </c>
      <c r="B1494" s="815" t="s">
        <v>641</v>
      </c>
      <c r="C1494" s="816">
        <v>120736201</v>
      </c>
      <c r="D1494" s="818">
        <v>41081</v>
      </c>
      <c r="E1494" s="819">
        <v>820000</v>
      </c>
      <c r="F1494" s="815" t="s">
        <v>2205</v>
      </c>
      <c r="G1494" s="815" t="s">
        <v>506</v>
      </c>
      <c r="H1494" s="817" t="s">
        <v>529</v>
      </c>
      <c r="I1494" s="817"/>
      <c r="J1494" s="817" t="s">
        <v>2211</v>
      </c>
      <c r="K1494" s="816" t="s">
        <v>502</v>
      </c>
    </row>
    <row r="1495" spans="1:11">
      <c r="A1495" s="815" t="s">
        <v>1179</v>
      </c>
      <c r="B1495" s="815" t="s">
        <v>601</v>
      </c>
      <c r="C1495" s="816">
        <v>120737126</v>
      </c>
      <c r="D1495" s="818">
        <v>41778</v>
      </c>
      <c r="E1495" s="819">
        <v>1985340</v>
      </c>
      <c r="F1495" s="815" t="s">
        <v>2212</v>
      </c>
      <c r="G1495" s="815" t="s">
        <v>506</v>
      </c>
      <c r="H1495" s="817" t="s">
        <v>500</v>
      </c>
      <c r="I1495" s="817"/>
      <c r="J1495" s="817" t="s">
        <v>2213</v>
      </c>
      <c r="K1495" s="816" t="s">
        <v>502</v>
      </c>
    </row>
    <row r="1496" spans="1:11">
      <c r="A1496" s="815" t="s">
        <v>1179</v>
      </c>
      <c r="B1496" s="815" t="s">
        <v>601</v>
      </c>
      <c r="C1496" s="816">
        <v>120737707</v>
      </c>
      <c r="D1496" s="818">
        <v>42719</v>
      </c>
      <c r="E1496" s="819">
        <v>6834722</v>
      </c>
      <c r="F1496" s="815" t="s">
        <v>2212</v>
      </c>
      <c r="G1496" s="815" t="s">
        <v>506</v>
      </c>
      <c r="H1496" s="817" t="s">
        <v>500</v>
      </c>
      <c r="I1496" s="817"/>
      <c r="J1496" s="817" t="s">
        <v>2214</v>
      </c>
      <c r="K1496" s="816" t="s">
        <v>502</v>
      </c>
    </row>
    <row r="1497" spans="1:11">
      <c r="A1497" s="815" t="s">
        <v>1179</v>
      </c>
      <c r="B1497" s="815" t="s">
        <v>665</v>
      </c>
      <c r="C1497" s="816">
        <v>1204798</v>
      </c>
      <c r="D1497" s="818">
        <v>36734</v>
      </c>
      <c r="E1497" s="819">
        <v>9328085</v>
      </c>
      <c r="F1497" s="815" t="s">
        <v>2215</v>
      </c>
      <c r="G1497" s="815" t="s">
        <v>506</v>
      </c>
      <c r="H1497" s="817" t="s">
        <v>500</v>
      </c>
      <c r="I1497" s="817"/>
      <c r="J1497" s="817" t="s">
        <v>2216</v>
      </c>
      <c r="K1497" s="816" t="s">
        <v>502</v>
      </c>
    </row>
    <row r="1498" spans="1:11">
      <c r="A1498" s="815" t="s">
        <v>1179</v>
      </c>
      <c r="B1498" s="815" t="s">
        <v>665</v>
      </c>
      <c r="C1498" s="816">
        <v>21807641</v>
      </c>
      <c r="D1498" s="818">
        <v>40787</v>
      </c>
      <c r="E1498" s="819">
        <v>1879050</v>
      </c>
      <c r="F1498" s="815" t="s">
        <v>2215</v>
      </c>
      <c r="G1498" s="815" t="s">
        <v>506</v>
      </c>
      <c r="H1498" s="817" t="s">
        <v>500</v>
      </c>
      <c r="I1498" s="817"/>
      <c r="J1498" s="817" t="s">
        <v>2217</v>
      </c>
      <c r="K1498" s="816" t="s">
        <v>502</v>
      </c>
    </row>
    <row r="1499" spans="1:11">
      <c r="A1499" s="815" t="s">
        <v>1179</v>
      </c>
      <c r="B1499" s="815" t="s">
        <v>665</v>
      </c>
      <c r="C1499" s="816">
        <v>120737025</v>
      </c>
      <c r="D1499" s="818">
        <v>41778</v>
      </c>
      <c r="E1499" s="819">
        <v>3937200</v>
      </c>
      <c r="F1499" s="815" t="s">
        <v>2215</v>
      </c>
      <c r="G1499" s="815" t="s">
        <v>506</v>
      </c>
      <c r="H1499" s="817" t="s">
        <v>529</v>
      </c>
      <c r="I1499" s="817"/>
      <c r="J1499" s="817" t="s">
        <v>2218</v>
      </c>
      <c r="K1499" s="816" t="s">
        <v>502</v>
      </c>
    </row>
    <row r="1500" spans="1:11">
      <c r="A1500" s="815" t="s">
        <v>1179</v>
      </c>
      <c r="B1500" s="815" t="s">
        <v>665</v>
      </c>
      <c r="C1500" s="816">
        <v>120737026</v>
      </c>
      <c r="D1500" s="818">
        <v>41778</v>
      </c>
      <c r="E1500" s="819">
        <v>3937200</v>
      </c>
      <c r="F1500" s="815" t="s">
        <v>2215</v>
      </c>
      <c r="G1500" s="815" t="s">
        <v>506</v>
      </c>
      <c r="H1500" s="817" t="s">
        <v>529</v>
      </c>
      <c r="I1500" s="817"/>
      <c r="J1500" s="817" t="s">
        <v>2219</v>
      </c>
      <c r="K1500" s="816" t="s">
        <v>502</v>
      </c>
    </row>
    <row r="1501" spans="1:11">
      <c r="A1501" s="815" t="s">
        <v>1179</v>
      </c>
      <c r="B1501" s="815" t="s">
        <v>665</v>
      </c>
      <c r="C1501" s="816">
        <v>120737027</v>
      </c>
      <c r="D1501" s="818">
        <v>41778</v>
      </c>
      <c r="E1501" s="819">
        <v>3937200</v>
      </c>
      <c r="F1501" s="815" t="s">
        <v>2215</v>
      </c>
      <c r="G1501" s="815" t="s">
        <v>506</v>
      </c>
      <c r="H1501" s="817" t="s">
        <v>529</v>
      </c>
      <c r="I1501" s="817"/>
      <c r="J1501" s="817" t="s">
        <v>2220</v>
      </c>
      <c r="K1501" s="816" t="s">
        <v>502</v>
      </c>
    </row>
    <row r="1502" spans="1:11">
      <c r="A1502" s="815" t="s">
        <v>1179</v>
      </c>
      <c r="B1502" s="815" t="s">
        <v>798</v>
      </c>
      <c r="C1502" s="816">
        <v>120736174</v>
      </c>
      <c r="D1502" s="818">
        <v>40975</v>
      </c>
      <c r="E1502" s="819">
        <v>600000</v>
      </c>
      <c r="F1502" s="815" t="s">
        <v>2221</v>
      </c>
      <c r="G1502" s="815" t="s">
        <v>506</v>
      </c>
      <c r="H1502" s="817" t="s">
        <v>500</v>
      </c>
      <c r="I1502" s="817"/>
      <c r="J1502" s="817" t="s">
        <v>2222</v>
      </c>
      <c r="K1502" s="816" t="s">
        <v>502</v>
      </c>
    </row>
    <row r="1503" spans="1:11">
      <c r="A1503" s="815" t="s">
        <v>1179</v>
      </c>
      <c r="B1503" s="815" t="s">
        <v>798</v>
      </c>
      <c r="C1503" s="816">
        <v>120736175</v>
      </c>
      <c r="D1503" s="818">
        <v>40975</v>
      </c>
      <c r="E1503" s="819">
        <v>600000</v>
      </c>
      <c r="F1503" s="815" t="s">
        <v>2221</v>
      </c>
      <c r="G1503" s="815" t="s">
        <v>506</v>
      </c>
      <c r="H1503" s="817" t="s">
        <v>500</v>
      </c>
      <c r="I1503" s="817"/>
      <c r="J1503" s="817" t="s">
        <v>2223</v>
      </c>
      <c r="K1503" s="816" t="s">
        <v>502</v>
      </c>
    </row>
    <row r="1504" spans="1:11">
      <c r="A1504" s="815" t="s">
        <v>1179</v>
      </c>
      <c r="B1504" s="815" t="s">
        <v>798</v>
      </c>
      <c r="C1504" s="816">
        <v>120736176</v>
      </c>
      <c r="D1504" s="818">
        <v>40975</v>
      </c>
      <c r="E1504" s="819">
        <v>600000</v>
      </c>
      <c r="F1504" s="815" t="s">
        <v>2221</v>
      </c>
      <c r="G1504" s="815" t="s">
        <v>506</v>
      </c>
      <c r="H1504" s="817" t="s">
        <v>500</v>
      </c>
      <c r="I1504" s="817"/>
      <c r="J1504" s="817" t="s">
        <v>2224</v>
      </c>
      <c r="K1504" s="816" t="s">
        <v>502</v>
      </c>
    </row>
    <row r="1505" spans="1:11">
      <c r="A1505" s="815" t="s">
        <v>1179</v>
      </c>
      <c r="B1505" s="815" t="s">
        <v>798</v>
      </c>
      <c r="C1505" s="816">
        <v>120736177</v>
      </c>
      <c r="D1505" s="818">
        <v>40975</v>
      </c>
      <c r="E1505" s="819">
        <v>600000</v>
      </c>
      <c r="F1505" s="815" t="s">
        <v>2221</v>
      </c>
      <c r="G1505" s="815" t="s">
        <v>506</v>
      </c>
      <c r="H1505" s="817" t="s">
        <v>500</v>
      </c>
      <c r="I1505" s="817"/>
      <c r="J1505" s="817" t="s">
        <v>2225</v>
      </c>
      <c r="K1505" s="816" t="s">
        <v>502</v>
      </c>
    </row>
    <row r="1506" spans="1:11">
      <c r="A1506" s="815" t="s">
        <v>1179</v>
      </c>
      <c r="B1506" s="815" t="s">
        <v>798</v>
      </c>
      <c r="C1506" s="816">
        <v>120736178</v>
      </c>
      <c r="D1506" s="818">
        <v>40975</v>
      </c>
      <c r="E1506" s="819">
        <v>206667</v>
      </c>
      <c r="F1506" s="815" t="s">
        <v>2226</v>
      </c>
      <c r="G1506" s="815" t="s">
        <v>506</v>
      </c>
      <c r="H1506" s="817" t="s">
        <v>500</v>
      </c>
      <c r="I1506" s="817"/>
      <c r="J1506" s="817" t="s">
        <v>2227</v>
      </c>
      <c r="K1506" s="816" t="s">
        <v>502</v>
      </c>
    </row>
    <row r="1507" spans="1:11">
      <c r="A1507" s="815" t="s">
        <v>1179</v>
      </c>
      <c r="B1507" s="815" t="s">
        <v>798</v>
      </c>
      <c r="C1507" s="816">
        <v>120736179</v>
      </c>
      <c r="D1507" s="818">
        <v>40975</v>
      </c>
      <c r="E1507" s="819">
        <v>206667</v>
      </c>
      <c r="F1507" s="815" t="s">
        <v>2226</v>
      </c>
      <c r="G1507" s="815" t="s">
        <v>506</v>
      </c>
      <c r="H1507" s="817" t="s">
        <v>500</v>
      </c>
      <c r="I1507" s="817"/>
      <c r="J1507" s="817" t="s">
        <v>2228</v>
      </c>
      <c r="K1507" s="816" t="s">
        <v>502</v>
      </c>
    </row>
    <row r="1508" spans="1:11">
      <c r="A1508" s="815" t="s">
        <v>1179</v>
      </c>
      <c r="B1508" s="815" t="s">
        <v>798</v>
      </c>
      <c r="C1508" s="816">
        <v>120736180</v>
      </c>
      <c r="D1508" s="818">
        <v>40975</v>
      </c>
      <c r="E1508" s="819">
        <v>206667</v>
      </c>
      <c r="F1508" s="815" t="s">
        <v>2226</v>
      </c>
      <c r="G1508" s="815" t="s">
        <v>506</v>
      </c>
      <c r="H1508" s="817" t="s">
        <v>500</v>
      </c>
      <c r="I1508" s="817"/>
      <c r="J1508" s="817" t="s">
        <v>2229</v>
      </c>
      <c r="K1508" s="816" t="s">
        <v>502</v>
      </c>
    </row>
    <row r="1509" spans="1:11">
      <c r="A1509" s="815" t="s">
        <v>1179</v>
      </c>
      <c r="B1509" s="815" t="s">
        <v>798</v>
      </c>
      <c r="C1509" s="816">
        <v>120736181</v>
      </c>
      <c r="D1509" s="818">
        <v>40975</v>
      </c>
      <c r="E1509" s="819">
        <v>206667</v>
      </c>
      <c r="F1509" s="815" t="s">
        <v>2226</v>
      </c>
      <c r="G1509" s="815" t="s">
        <v>506</v>
      </c>
      <c r="H1509" s="817" t="s">
        <v>500</v>
      </c>
      <c r="I1509" s="817"/>
      <c r="J1509" s="817" t="s">
        <v>2230</v>
      </c>
      <c r="K1509" s="816" t="s">
        <v>502</v>
      </c>
    </row>
    <row r="1510" spans="1:11">
      <c r="A1510" s="815" t="s">
        <v>1179</v>
      </c>
      <c r="B1510" s="815" t="s">
        <v>787</v>
      </c>
      <c r="C1510" s="816">
        <v>120736182</v>
      </c>
      <c r="D1510" s="818">
        <v>40975</v>
      </c>
      <c r="E1510" s="819">
        <v>206667</v>
      </c>
      <c r="F1510" s="815" t="s">
        <v>2226</v>
      </c>
      <c r="G1510" s="815" t="s">
        <v>506</v>
      </c>
      <c r="H1510" s="817" t="s">
        <v>500</v>
      </c>
      <c r="I1510" s="817"/>
      <c r="J1510" s="817" t="s">
        <v>2231</v>
      </c>
      <c r="K1510" s="816" t="s">
        <v>502</v>
      </c>
    </row>
    <row r="1511" spans="1:11">
      <c r="A1511" s="815" t="s">
        <v>1179</v>
      </c>
      <c r="B1511" s="815" t="s">
        <v>798</v>
      </c>
      <c r="C1511" s="816">
        <v>120736183</v>
      </c>
      <c r="D1511" s="818">
        <v>40975</v>
      </c>
      <c r="E1511" s="819">
        <v>206667</v>
      </c>
      <c r="F1511" s="815" t="s">
        <v>2226</v>
      </c>
      <c r="G1511" s="815" t="s">
        <v>506</v>
      </c>
      <c r="H1511" s="817" t="s">
        <v>500</v>
      </c>
      <c r="I1511" s="817"/>
      <c r="J1511" s="817" t="s">
        <v>2232</v>
      </c>
      <c r="K1511" s="816" t="s">
        <v>502</v>
      </c>
    </row>
    <row r="1512" spans="1:11">
      <c r="A1512" s="815" t="s">
        <v>1179</v>
      </c>
      <c r="B1512" s="815" t="s">
        <v>798</v>
      </c>
      <c r="C1512" s="816">
        <v>120736184</v>
      </c>
      <c r="D1512" s="818">
        <v>40975</v>
      </c>
      <c r="E1512" s="819">
        <v>329999</v>
      </c>
      <c r="F1512" s="815" t="s">
        <v>2226</v>
      </c>
      <c r="G1512" s="815" t="s">
        <v>506</v>
      </c>
      <c r="H1512" s="817" t="s">
        <v>500</v>
      </c>
      <c r="I1512" s="817"/>
      <c r="J1512" s="817" t="s">
        <v>2233</v>
      </c>
      <c r="K1512" s="816" t="s">
        <v>502</v>
      </c>
    </row>
    <row r="1513" spans="1:11">
      <c r="A1513" s="815" t="s">
        <v>1179</v>
      </c>
      <c r="B1513" s="815" t="s">
        <v>798</v>
      </c>
      <c r="C1513" s="816">
        <v>120736185</v>
      </c>
      <c r="D1513" s="818">
        <v>40975</v>
      </c>
      <c r="E1513" s="819">
        <v>329999</v>
      </c>
      <c r="F1513" s="815" t="s">
        <v>2226</v>
      </c>
      <c r="G1513" s="815" t="s">
        <v>506</v>
      </c>
      <c r="H1513" s="817" t="s">
        <v>500</v>
      </c>
      <c r="I1513" s="817"/>
      <c r="J1513" s="817" t="s">
        <v>2234</v>
      </c>
      <c r="K1513" s="816" t="s">
        <v>502</v>
      </c>
    </row>
    <row r="1514" spans="1:11">
      <c r="A1514" s="815" t="s">
        <v>1179</v>
      </c>
      <c r="B1514" s="815" t="s">
        <v>798</v>
      </c>
      <c r="C1514" s="816">
        <v>120736186</v>
      </c>
      <c r="D1514" s="818">
        <v>40975</v>
      </c>
      <c r="E1514" s="819">
        <v>329999</v>
      </c>
      <c r="F1514" s="815" t="s">
        <v>2226</v>
      </c>
      <c r="G1514" s="815" t="s">
        <v>506</v>
      </c>
      <c r="H1514" s="817" t="s">
        <v>500</v>
      </c>
      <c r="I1514" s="817"/>
      <c r="J1514" s="817" t="s">
        <v>2235</v>
      </c>
      <c r="K1514" s="816" t="s">
        <v>502</v>
      </c>
    </row>
    <row r="1515" spans="1:11">
      <c r="A1515" s="815" t="s">
        <v>1179</v>
      </c>
      <c r="B1515" s="815" t="s">
        <v>798</v>
      </c>
      <c r="C1515" s="816">
        <v>120736187</v>
      </c>
      <c r="D1515" s="818">
        <v>40975</v>
      </c>
      <c r="E1515" s="819">
        <v>329999</v>
      </c>
      <c r="F1515" s="815" t="s">
        <v>2226</v>
      </c>
      <c r="G1515" s="815" t="s">
        <v>506</v>
      </c>
      <c r="H1515" s="817" t="s">
        <v>500</v>
      </c>
      <c r="I1515" s="817"/>
      <c r="J1515" s="817" t="s">
        <v>2236</v>
      </c>
      <c r="K1515" s="816" t="s">
        <v>502</v>
      </c>
    </row>
    <row r="1516" spans="1:11">
      <c r="A1516" s="815" t="s">
        <v>1179</v>
      </c>
      <c r="B1516" s="815" t="s">
        <v>798</v>
      </c>
      <c r="C1516" s="816">
        <v>120736188</v>
      </c>
      <c r="D1516" s="818">
        <v>40975</v>
      </c>
      <c r="E1516" s="819">
        <v>329999</v>
      </c>
      <c r="F1516" s="815" t="s">
        <v>2226</v>
      </c>
      <c r="G1516" s="815" t="s">
        <v>506</v>
      </c>
      <c r="H1516" s="817" t="s">
        <v>500</v>
      </c>
      <c r="I1516" s="817"/>
      <c r="J1516" s="817" t="s">
        <v>2237</v>
      </c>
      <c r="K1516" s="816" t="s">
        <v>502</v>
      </c>
    </row>
    <row r="1517" spans="1:11">
      <c r="A1517" s="815" t="s">
        <v>1179</v>
      </c>
      <c r="B1517" s="815" t="s">
        <v>798</v>
      </c>
      <c r="C1517" s="816">
        <v>120736189</v>
      </c>
      <c r="D1517" s="818">
        <v>40975</v>
      </c>
      <c r="E1517" s="819">
        <v>329999</v>
      </c>
      <c r="F1517" s="815" t="s">
        <v>2226</v>
      </c>
      <c r="G1517" s="815" t="s">
        <v>506</v>
      </c>
      <c r="H1517" s="817" t="s">
        <v>500</v>
      </c>
      <c r="I1517" s="817"/>
      <c r="J1517" s="817" t="s">
        <v>2238</v>
      </c>
      <c r="K1517" s="816" t="s">
        <v>502</v>
      </c>
    </row>
    <row r="1518" spans="1:11">
      <c r="A1518" s="815" t="s">
        <v>1179</v>
      </c>
      <c r="B1518" s="815" t="s">
        <v>798</v>
      </c>
      <c r="C1518" s="816">
        <v>120736190</v>
      </c>
      <c r="D1518" s="818">
        <v>40975</v>
      </c>
      <c r="E1518" s="819">
        <v>329999</v>
      </c>
      <c r="F1518" s="815" t="s">
        <v>2226</v>
      </c>
      <c r="G1518" s="815" t="s">
        <v>506</v>
      </c>
      <c r="H1518" s="817" t="s">
        <v>500</v>
      </c>
      <c r="I1518" s="817"/>
      <c r="J1518" s="817" t="s">
        <v>2239</v>
      </c>
      <c r="K1518" s="816" t="s">
        <v>502</v>
      </c>
    </row>
    <row r="1519" spans="1:11">
      <c r="A1519" s="815" t="s">
        <v>1179</v>
      </c>
      <c r="B1519" s="815" t="s">
        <v>798</v>
      </c>
      <c r="C1519" s="816">
        <v>120736191</v>
      </c>
      <c r="D1519" s="818">
        <v>40975</v>
      </c>
      <c r="E1519" s="819">
        <v>329999</v>
      </c>
      <c r="F1519" s="815" t="s">
        <v>2226</v>
      </c>
      <c r="G1519" s="815" t="s">
        <v>506</v>
      </c>
      <c r="H1519" s="817" t="s">
        <v>500</v>
      </c>
      <c r="I1519" s="817"/>
      <c r="J1519" s="817" t="s">
        <v>2240</v>
      </c>
      <c r="K1519" s="816" t="s">
        <v>502</v>
      </c>
    </row>
    <row r="1520" spans="1:11">
      <c r="A1520" s="815" t="s">
        <v>1179</v>
      </c>
      <c r="B1520" s="815" t="s">
        <v>798</v>
      </c>
      <c r="C1520" s="816">
        <v>120736192</v>
      </c>
      <c r="D1520" s="818">
        <v>40975</v>
      </c>
      <c r="E1520" s="819">
        <v>329999</v>
      </c>
      <c r="F1520" s="815" t="s">
        <v>2226</v>
      </c>
      <c r="G1520" s="815" t="s">
        <v>506</v>
      </c>
      <c r="H1520" s="817" t="s">
        <v>500</v>
      </c>
      <c r="I1520" s="817"/>
      <c r="J1520" s="817" t="s">
        <v>2241</v>
      </c>
      <c r="K1520" s="816" t="s">
        <v>502</v>
      </c>
    </row>
    <row r="1521" spans="1:11">
      <c r="A1521" s="815" t="s">
        <v>1179</v>
      </c>
      <c r="B1521" s="815" t="s">
        <v>798</v>
      </c>
      <c r="C1521" s="816">
        <v>120736193</v>
      </c>
      <c r="D1521" s="818">
        <v>40975</v>
      </c>
      <c r="E1521" s="819">
        <v>329999</v>
      </c>
      <c r="F1521" s="815" t="s">
        <v>2226</v>
      </c>
      <c r="G1521" s="815" t="s">
        <v>506</v>
      </c>
      <c r="H1521" s="817" t="s">
        <v>500</v>
      </c>
      <c r="I1521" s="817"/>
      <c r="J1521" s="817" t="s">
        <v>2242</v>
      </c>
      <c r="K1521" s="816" t="s">
        <v>502</v>
      </c>
    </row>
    <row r="1522" spans="1:11">
      <c r="A1522" s="815" t="s">
        <v>1179</v>
      </c>
      <c r="B1522" s="815" t="s">
        <v>798</v>
      </c>
      <c r="C1522" s="816">
        <v>120736194</v>
      </c>
      <c r="D1522" s="818">
        <v>40975</v>
      </c>
      <c r="E1522" s="819">
        <v>329999</v>
      </c>
      <c r="F1522" s="815" t="s">
        <v>2226</v>
      </c>
      <c r="G1522" s="815" t="s">
        <v>506</v>
      </c>
      <c r="H1522" s="817" t="s">
        <v>500</v>
      </c>
      <c r="I1522" s="817"/>
      <c r="J1522" s="817" t="s">
        <v>2243</v>
      </c>
      <c r="K1522" s="816" t="s">
        <v>502</v>
      </c>
    </row>
    <row r="1523" spans="1:11">
      <c r="A1523" s="815" t="s">
        <v>1179</v>
      </c>
      <c r="B1523" s="815" t="s">
        <v>798</v>
      </c>
      <c r="C1523" s="816">
        <v>120736195</v>
      </c>
      <c r="D1523" s="818">
        <v>40975</v>
      </c>
      <c r="E1523" s="819">
        <v>329999</v>
      </c>
      <c r="F1523" s="815" t="s">
        <v>2226</v>
      </c>
      <c r="G1523" s="815" t="s">
        <v>506</v>
      </c>
      <c r="H1523" s="817" t="s">
        <v>500</v>
      </c>
      <c r="I1523" s="817"/>
      <c r="J1523" s="817" t="s">
        <v>2244</v>
      </c>
      <c r="K1523" s="816" t="s">
        <v>502</v>
      </c>
    </row>
    <row r="1524" spans="1:11">
      <c r="A1524" s="815" t="s">
        <v>1179</v>
      </c>
      <c r="B1524" s="815" t="s">
        <v>641</v>
      </c>
      <c r="C1524" s="816">
        <v>120736677</v>
      </c>
      <c r="D1524" s="818">
        <v>41410</v>
      </c>
      <c r="E1524" s="819">
        <v>1700000</v>
      </c>
      <c r="F1524" s="815" t="s">
        <v>2245</v>
      </c>
      <c r="G1524" s="815" t="s">
        <v>506</v>
      </c>
      <c r="H1524" s="817" t="s">
        <v>529</v>
      </c>
      <c r="I1524" s="817"/>
      <c r="J1524" s="817" t="s">
        <v>2246</v>
      </c>
      <c r="K1524" s="816" t="s">
        <v>502</v>
      </c>
    </row>
    <row r="1525" spans="1:11">
      <c r="A1525" s="815" t="s">
        <v>1179</v>
      </c>
      <c r="B1525" s="815" t="s">
        <v>702</v>
      </c>
      <c r="C1525" s="816">
        <v>120737473</v>
      </c>
      <c r="D1525" s="818">
        <v>42359</v>
      </c>
      <c r="E1525" s="819">
        <v>706626</v>
      </c>
      <c r="F1525" s="815" t="s">
        <v>2245</v>
      </c>
      <c r="G1525" s="815" t="s">
        <v>499</v>
      </c>
      <c r="H1525" s="817" t="s">
        <v>500</v>
      </c>
      <c r="I1525" s="817"/>
      <c r="J1525" s="817" t="s">
        <v>2247</v>
      </c>
      <c r="K1525" s="816" t="s">
        <v>502</v>
      </c>
    </row>
    <row r="1526" spans="1:11">
      <c r="A1526" s="815" t="s">
        <v>1179</v>
      </c>
      <c r="B1526" s="815" t="s">
        <v>641</v>
      </c>
      <c r="C1526" s="816">
        <v>120737474</v>
      </c>
      <c r="D1526" s="818">
        <v>42359</v>
      </c>
      <c r="E1526" s="819">
        <v>706626</v>
      </c>
      <c r="F1526" s="815" t="s">
        <v>2245</v>
      </c>
      <c r="G1526" s="815" t="s">
        <v>499</v>
      </c>
      <c r="H1526" s="817" t="s">
        <v>500</v>
      </c>
      <c r="I1526" s="817"/>
      <c r="J1526" s="817" t="s">
        <v>2248</v>
      </c>
      <c r="K1526" s="816" t="s">
        <v>502</v>
      </c>
    </row>
    <row r="1527" spans="1:11">
      <c r="A1527" s="815" t="s">
        <v>1179</v>
      </c>
      <c r="B1527" s="815" t="s">
        <v>641</v>
      </c>
      <c r="C1527" s="816">
        <v>120737475</v>
      </c>
      <c r="D1527" s="818">
        <v>42359</v>
      </c>
      <c r="E1527" s="819">
        <v>706626</v>
      </c>
      <c r="F1527" s="815" t="s">
        <v>2245</v>
      </c>
      <c r="G1527" s="815" t="s">
        <v>499</v>
      </c>
      <c r="H1527" s="817" t="s">
        <v>500</v>
      </c>
      <c r="I1527" s="817"/>
      <c r="J1527" s="817" t="s">
        <v>2249</v>
      </c>
      <c r="K1527" s="816" t="s">
        <v>502</v>
      </c>
    </row>
    <row r="1528" spans="1:11">
      <c r="A1528" s="815" t="s">
        <v>1179</v>
      </c>
      <c r="B1528" s="815" t="s">
        <v>641</v>
      </c>
      <c r="C1528" s="816">
        <v>120737477</v>
      </c>
      <c r="D1528" s="818">
        <v>42359</v>
      </c>
      <c r="E1528" s="819">
        <v>706626</v>
      </c>
      <c r="F1528" s="815" t="s">
        <v>2245</v>
      </c>
      <c r="G1528" s="815" t="s">
        <v>499</v>
      </c>
      <c r="H1528" s="817" t="s">
        <v>500</v>
      </c>
      <c r="I1528" s="817"/>
      <c r="J1528" s="817" t="s">
        <v>2250</v>
      </c>
      <c r="K1528" s="816" t="s">
        <v>502</v>
      </c>
    </row>
    <row r="1529" spans="1:11">
      <c r="A1529" s="815" t="s">
        <v>1179</v>
      </c>
      <c r="B1529" s="815" t="s">
        <v>641</v>
      </c>
      <c r="C1529" s="816">
        <v>120737480</v>
      </c>
      <c r="D1529" s="818">
        <v>42359</v>
      </c>
      <c r="E1529" s="819">
        <v>706626</v>
      </c>
      <c r="F1529" s="815" t="s">
        <v>2245</v>
      </c>
      <c r="G1529" s="815" t="s">
        <v>499</v>
      </c>
      <c r="H1529" s="817" t="s">
        <v>500</v>
      </c>
      <c r="I1529" s="817"/>
      <c r="J1529" s="817" t="s">
        <v>2251</v>
      </c>
      <c r="K1529" s="816" t="s">
        <v>502</v>
      </c>
    </row>
    <row r="1530" spans="1:11">
      <c r="A1530" s="815" t="s">
        <v>1179</v>
      </c>
      <c r="B1530" s="815" t="s">
        <v>1152</v>
      </c>
      <c r="C1530" s="816">
        <v>120737483</v>
      </c>
      <c r="D1530" s="818">
        <v>42359</v>
      </c>
      <c r="E1530" s="819">
        <v>1374994</v>
      </c>
      <c r="F1530" s="815" t="s">
        <v>2245</v>
      </c>
      <c r="G1530" s="815" t="s">
        <v>499</v>
      </c>
      <c r="H1530" s="817" t="s">
        <v>500</v>
      </c>
      <c r="I1530" s="817"/>
      <c r="J1530" s="817" t="s">
        <v>2252</v>
      </c>
      <c r="K1530" s="816" t="s">
        <v>502</v>
      </c>
    </row>
    <row r="1531" spans="1:11">
      <c r="A1531" s="815" t="s">
        <v>1179</v>
      </c>
      <c r="B1531" s="815" t="s">
        <v>975</v>
      </c>
      <c r="C1531" s="816">
        <v>120737484</v>
      </c>
      <c r="D1531" s="818">
        <v>42359</v>
      </c>
      <c r="E1531" s="819">
        <v>1374994</v>
      </c>
      <c r="F1531" s="815" t="s">
        <v>2245</v>
      </c>
      <c r="G1531" s="815" t="s">
        <v>499</v>
      </c>
      <c r="H1531" s="817" t="s">
        <v>500</v>
      </c>
      <c r="I1531" s="817"/>
      <c r="J1531" s="817" t="s">
        <v>2253</v>
      </c>
      <c r="K1531" s="816" t="s">
        <v>502</v>
      </c>
    </row>
    <row r="1532" spans="1:11">
      <c r="A1532" s="815" t="s">
        <v>1179</v>
      </c>
      <c r="B1532" s="815" t="s">
        <v>962</v>
      </c>
      <c r="C1532" s="816">
        <v>120737485</v>
      </c>
      <c r="D1532" s="818">
        <v>42359</v>
      </c>
      <c r="E1532" s="819">
        <v>1374994</v>
      </c>
      <c r="F1532" s="815" t="s">
        <v>2245</v>
      </c>
      <c r="G1532" s="815" t="s">
        <v>499</v>
      </c>
      <c r="H1532" s="817" t="s">
        <v>500</v>
      </c>
      <c r="I1532" s="817"/>
      <c r="J1532" s="817" t="s">
        <v>2254</v>
      </c>
      <c r="K1532" s="816" t="s">
        <v>502</v>
      </c>
    </row>
    <row r="1533" spans="1:11">
      <c r="A1533" s="815" t="s">
        <v>1179</v>
      </c>
      <c r="B1533" s="815" t="s">
        <v>641</v>
      </c>
      <c r="C1533" s="816">
        <v>120737486</v>
      </c>
      <c r="D1533" s="818">
        <v>42359</v>
      </c>
      <c r="E1533" s="819">
        <v>1374994</v>
      </c>
      <c r="F1533" s="815" t="s">
        <v>2245</v>
      </c>
      <c r="G1533" s="815" t="s">
        <v>499</v>
      </c>
      <c r="H1533" s="817" t="s">
        <v>500</v>
      </c>
      <c r="I1533" s="817"/>
      <c r="J1533" s="817" t="s">
        <v>2255</v>
      </c>
      <c r="K1533" s="816" t="s">
        <v>502</v>
      </c>
    </row>
    <row r="1534" spans="1:11">
      <c r="A1534" s="815" t="s">
        <v>1179</v>
      </c>
      <c r="B1534" s="815" t="s">
        <v>641</v>
      </c>
      <c r="C1534" s="816">
        <v>120737487</v>
      </c>
      <c r="D1534" s="818">
        <v>42359</v>
      </c>
      <c r="E1534" s="819">
        <v>1374994</v>
      </c>
      <c r="F1534" s="815" t="s">
        <v>2245</v>
      </c>
      <c r="G1534" s="815" t="s">
        <v>499</v>
      </c>
      <c r="H1534" s="817" t="s">
        <v>500</v>
      </c>
      <c r="I1534" s="817"/>
      <c r="J1534" s="817" t="s">
        <v>2256</v>
      </c>
      <c r="K1534" s="816" t="s">
        <v>502</v>
      </c>
    </row>
    <row r="1535" spans="1:11">
      <c r="A1535" s="815" t="s">
        <v>1179</v>
      </c>
      <c r="B1535" s="815" t="s">
        <v>789</v>
      </c>
      <c r="C1535" s="816">
        <v>120737853</v>
      </c>
      <c r="D1535" s="818">
        <v>43082</v>
      </c>
      <c r="E1535" s="819">
        <v>276343</v>
      </c>
      <c r="F1535" s="815" t="s">
        <v>2257</v>
      </c>
      <c r="G1535" s="815" t="s">
        <v>506</v>
      </c>
      <c r="H1535" s="817" t="s">
        <v>500</v>
      </c>
      <c r="I1535" s="817"/>
      <c r="J1535" s="817" t="s">
        <v>2258</v>
      </c>
      <c r="K1535" s="816" t="s">
        <v>502</v>
      </c>
    </row>
    <row r="1536" spans="1:11">
      <c r="A1536" s="815" t="s">
        <v>1179</v>
      </c>
      <c r="B1536" s="815" t="s">
        <v>789</v>
      </c>
      <c r="C1536" s="816">
        <v>120737854</v>
      </c>
      <c r="D1536" s="818">
        <v>43082</v>
      </c>
      <c r="E1536" s="819">
        <v>276343</v>
      </c>
      <c r="F1536" s="815" t="s">
        <v>2257</v>
      </c>
      <c r="G1536" s="815" t="s">
        <v>506</v>
      </c>
      <c r="H1536" s="817" t="s">
        <v>500</v>
      </c>
      <c r="I1536" s="817"/>
      <c r="J1536" s="817" t="s">
        <v>2259</v>
      </c>
      <c r="K1536" s="816" t="s">
        <v>502</v>
      </c>
    </row>
    <row r="1537" spans="1:11">
      <c r="A1537" s="815" t="s">
        <v>1179</v>
      </c>
      <c r="B1537" s="815" t="s">
        <v>673</v>
      </c>
      <c r="C1537" s="816">
        <v>120737855</v>
      </c>
      <c r="D1537" s="818">
        <v>43082</v>
      </c>
      <c r="E1537" s="819">
        <v>2029390</v>
      </c>
      <c r="F1537" s="815" t="s">
        <v>2257</v>
      </c>
      <c r="G1537" s="815" t="s">
        <v>506</v>
      </c>
      <c r="H1537" s="817" t="s">
        <v>500</v>
      </c>
      <c r="I1537" s="817"/>
      <c r="J1537" s="817" t="s">
        <v>2260</v>
      </c>
      <c r="K1537" s="816" t="s">
        <v>502</v>
      </c>
    </row>
    <row r="1538" spans="1:11">
      <c r="A1538" s="815" t="s">
        <v>1179</v>
      </c>
      <c r="B1538" s="815" t="s">
        <v>771</v>
      </c>
      <c r="C1538" s="816">
        <v>120737762</v>
      </c>
      <c r="D1538" s="818">
        <v>43082</v>
      </c>
      <c r="E1538" s="819">
        <v>440421</v>
      </c>
      <c r="F1538" s="815" t="s">
        <v>2261</v>
      </c>
      <c r="G1538" s="815" t="s">
        <v>506</v>
      </c>
      <c r="H1538" s="817" t="s">
        <v>500</v>
      </c>
      <c r="I1538" s="817"/>
      <c r="J1538" s="817" t="s">
        <v>2262</v>
      </c>
      <c r="K1538" s="816" t="s">
        <v>502</v>
      </c>
    </row>
    <row r="1539" spans="1:11">
      <c r="A1539" s="815" t="s">
        <v>1179</v>
      </c>
      <c r="B1539" s="815" t="s">
        <v>728</v>
      </c>
      <c r="C1539" s="816">
        <v>120737537</v>
      </c>
      <c r="D1539" s="818">
        <v>42521</v>
      </c>
      <c r="E1539" s="819">
        <v>192011</v>
      </c>
      <c r="F1539" s="815" t="s">
        <v>2263</v>
      </c>
      <c r="G1539" s="815" t="s">
        <v>506</v>
      </c>
      <c r="H1539" s="817" t="s">
        <v>500</v>
      </c>
      <c r="I1539" s="817"/>
      <c r="J1539" s="817" t="s">
        <v>2264</v>
      </c>
      <c r="K1539" s="816" t="s">
        <v>502</v>
      </c>
    </row>
    <row r="1540" spans="1:11">
      <c r="A1540" s="815" t="s">
        <v>1179</v>
      </c>
      <c r="B1540" s="815" t="s">
        <v>728</v>
      </c>
      <c r="C1540" s="816">
        <v>120737538</v>
      </c>
      <c r="D1540" s="818">
        <v>42521</v>
      </c>
      <c r="E1540" s="819">
        <v>192011</v>
      </c>
      <c r="F1540" s="815" t="s">
        <v>2263</v>
      </c>
      <c r="G1540" s="815" t="s">
        <v>506</v>
      </c>
      <c r="H1540" s="817" t="s">
        <v>500</v>
      </c>
      <c r="I1540" s="817"/>
      <c r="J1540" s="817" t="s">
        <v>2265</v>
      </c>
      <c r="K1540" s="816" t="s">
        <v>502</v>
      </c>
    </row>
    <row r="1541" spans="1:11">
      <c r="A1541" s="815" t="s">
        <v>1179</v>
      </c>
      <c r="B1541" s="815" t="s">
        <v>641</v>
      </c>
      <c r="C1541" s="816">
        <v>120737539</v>
      </c>
      <c r="D1541" s="818">
        <v>42521</v>
      </c>
      <c r="E1541" s="819">
        <v>192011</v>
      </c>
      <c r="F1541" s="815" t="s">
        <v>2263</v>
      </c>
      <c r="G1541" s="815" t="s">
        <v>506</v>
      </c>
      <c r="H1541" s="817" t="s">
        <v>500</v>
      </c>
      <c r="I1541" s="817"/>
      <c r="J1541" s="817" t="s">
        <v>2266</v>
      </c>
      <c r="K1541" s="816" t="s">
        <v>502</v>
      </c>
    </row>
    <row r="1542" spans="1:11">
      <c r="A1542" s="815" t="s">
        <v>1179</v>
      </c>
      <c r="B1542" s="815" t="s">
        <v>641</v>
      </c>
      <c r="C1542" s="816">
        <v>120737540</v>
      </c>
      <c r="D1542" s="818">
        <v>42521</v>
      </c>
      <c r="E1542" s="819">
        <v>192011</v>
      </c>
      <c r="F1542" s="815" t="s">
        <v>2263</v>
      </c>
      <c r="G1542" s="815" t="s">
        <v>506</v>
      </c>
      <c r="H1542" s="817" t="s">
        <v>500</v>
      </c>
      <c r="I1542" s="817"/>
      <c r="J1542" s="817" t="s">
        <v>2267</v>
      </c>
      <c r="K1542" s="816" t="s">
        <v>502</v>
      </c>
    </row>
    <row r="1543" spans="1:11">
      <c r="A1543" s="815" t="s">
        <v>1179</v>
      </c>
      <c r="B1543" s="815" t="s">
        <v>704</v>
      </c>
      <c r="C1543" s="816">
        <v>120737541</v>
      </c>
      <c r="D1543" s="818">
        <v>42521</v>
      </c>
      <c r="E1543" s="819">
        <v>192011</v>
      </c>
      <c r="F1543" s="815" t="s">
        <v>2263</v>
      </c>
      <c r="G1543" s="815" t="s">
        <v>506</v>
      </c>
      <c r="H1543" s="817" t="s">
        <v>500</v>
      </c>
      <c r="I1543" s="817"/>
      <c r="J1543" s="817" t="s">
        <v>2268</v>
      </c>
      <c r="K1543" s="816" t="s">
        <v>502</v>
      </c>
    </row>
    <row r="1544" spans="1:11">
      <c r="A1544" s="815" t="s">
        <v>1179</v>
      </c>
      <c r="B1544" s="815" t="s">
        <v>704</v>
      </c>
      <c r="C1544" s="816">
        <v>120737542</v>
      </c>
      <c r="D1544" s="818">
        <v>42521</v>
      </c>
      <c r="E1544" s="819">
        <v>192011</v>
      </c>
      <c r="F1544" s="815" t="s">
        <v>2263</v>
      </c>
      <c r="G1544" s="815" t="s">
        <v>506</v>
      </c>
      <c r="H1544" s="817" t="s">
        <v>500</v>
      </c>
      <c r="I1544" s="817"/>
      <c r="J1544" s="817" t="s">
        <v>2269</v>
      </c>
      <c r="K1544" s="816" t="s">
        <v>502</v>
      </c>
    </row>
    <row r="1545" spans="1:11">
      <c r="A1545" s="815" t="s">
        <v>1179</v>
      </c>
      <c r="B1545" s="815" t="s">
        <v>709</v>
      </c>
      <c r="C1545" s="816">
        <v>120737543</v>
      </c>
      <c r="D1545" s="818">
        <v>42521</v>
      </c>
      <c r="E1545" s="819">
        <v>192011</v>
      </c>
      <c r="F1545" s="815" t="s">
        <v>2263</v>
      </c>
      <c r="G1545" s="815" t="s">
        <v>506</v>
      </c>
      <c r="H1545" s="817" t="s">
        <v>500</v>
      </c>
      <c r="I1545" s="817"/>
      <c r="J1545" s="817" t="s">
        <v>2270</v>
      </c>
      <c r="K1545" s="816" t="s">
        <v>502</v>
      </c>
    </row>
    <row r="1546" spans="1:11">
      <c r="A1546" s="815" t="s">
        <v>1179</v>
      </c>
      <c r="B1546" s="815" t="s">
        <v>709</v>
      </c>
      <c r="C1546" s="816">
        <v>120737544</v>
      </c>
      <c r="D1546" s="818">
        <v>42521</v>
      </c>
      <c r="E1546" s="819">
        <v>192011</v>
      </c>
      <c r="F1546" s="815" t="s">
        <v>2263</v>
      </c>
      <c r="G1546" s="815" t="s">
        <v>506</v>
      </c>
      <c r="H1546" s="817" t="s">
        <v>500</v>
      </c>
      <c r="I1546" s="817"/>
      <c r="J1546" s="817" t="s">
        <v>2271</v>
      </c>
      <c r="K1546" s="816" t="s">
        <v>502</v>
      </c>
    </row>
    <row r="1547" spans="1:11">
      <c r="A1547" s="815" t="s">
        <v>1179</v>
      </c>
      <c r="B1547" s="815" t="s">
        <v>1302</v>
      </c>
      <c r="C1547" s="816">
        <v>120737545</v>
      </c>
      <c r="D1547" s="818">
        <v>42521</v>
      </c>
      <c r="E1547" s="819">
        <v>192011</v>
      </c>
      <c r="F1547" s="815" t="s">
        <v>2263</v>
      </c>
      <c r="G1547" s="815" t="s">
        <v>506</v>
      </c>
      <c r="H1547" s="817" t="s">
        <v>500</v>
      </c>
      <c r="I1547" s="817"/>
      <c r="J1547" s="817" t="s">
        <v>2272</v>
      </c>
      <c r="K1547" s="816" t="s">
        <v>502</v>
      </c>
    </row>
    <row r="1548" spans="1:11">
      <c r="A1548" s="815" t="s">
        <v>1179</v>
      </c>
      <c r="B1548" s="815" t="s">
        <v>1302</v>
      </c>
      <c r="C1548" s="816">
        <v>120737546</v>
      </c>
      <c r="D1548" s="818">
        <v>42521</v>
      </c>
      <c r="E1548" s="819">
        <v>192011</v>
      </c>
      <c r="F1548" s="815" t="s">
        <v>2263</v>
      </c>
      <c r="G1548" s="815" t="s">
        <v>506</v>
      </c>
      <c r="H1548" s="817" t="s">
        <v>500</v>
      </c>
      <c r="I1548" s="817"/>
      <c r="J1548" s="817" t="s">
        <v>2273</v>
      </c>
      <c r="K1548" s="816" t="s">
        <v>502</v>
      </c>
    </row>
    <row r="1549" spans="1:11">
      <c r="A1549" s="815" t="s">
        <v>1179</v>
      </c>
      <c r="B1549" s="815" t="s">
        <v>1302</v>
      </c>
      <c r="C1549" s="816">
        <v>120737548</v>
      </c>
      <c r="D1549" s="818">
        <v>42521</v>
      </c>
      <c r="E1549" s="819">
        <v>192011</v>
      </c>
      <c r="F1549" s="815" t="s">
        <v>2263</v>
      </c>
      <c r="G1549" s="815" t="s">
        <v>506</v>
      </c>
      <c r="H1549" s="817" t="s">
        <v>500</v>
      </c>
      <c r="I1549" s="817"/>
      <c r="J1549" s="817" t="s">
        <v>2274</v>
      </c>
      <c r="K1549" s="816" t="s">
        <v>502</v>
      </c>
    </row>
    <row r="1550" spans="1:11">
      <c r="A1550" s="815" t="s">
        <v>1179</v>
      </c>
      <c r="B1550" s="815" t="s">
        <v>709</v>
      </c>
      <c r="C1550" s="816">
        <v>120737549</v>
      </c>
      <c r="D1550" s="818">
        <v>42521</v>
      </c>
      <c r="E1550" s="819">
        <v>192011</v>
      </c>
      <c r="F1550" s="815" t="s">
        <v>2263</v>
      </c>
      <c r="G1550" s="815" t="s">
        <v>506</v>
      </c>
      <c r="H1550" s="817" t="s">
        <v>500</v>
      </c>
      <c r="I1550" s="817"/>
      <c r="J1550" s="817" t="s">
        <v>2275</v>
      </c>
      <c r="K1550" s="816" t="s">
        <v>502</v>
      </c>
    </row>
    <row r="1551" spans="1:11">
      <c r="A1551" s="815" t="s">
        <v>1179</v>
      </c>
      <c r="B1551" s="815" t="s">
        <v>657</v>
      </c>
      <c r="C1551" s="816">
        <v>120737550</v>
      </c>
      <c r="D1551" s="818">
        <v>42521</v>
      </c>
      <c r="E1551" s="819">
        <v>192011</v>
      </c>
      <c r="F1551" s="815" t="s">
        <v>2263</v>
      </c>
      <c r="G1551" s="815" t="s">
        <v>506</v>
      </c>
      <c r="H1551" s="817" t="s">
        <v>500</v>
      </c>
      <c r="I1551" s="817"/>
      <c r="J1551" s="817" t="s">
        <v>2276</v>
      </c>
      <c r="K1551" s="816" t="s">
        <v>502</v>
      </c>
    </row>
    <row r="1552" spans="1:11">
      <c r="A1552" s="815" t="s">
        <v>1179</v>
      </c>
      <c r="B1552" s="815" t="s">
        <v>657</v>
      </c>
      <c r="C1552" s="816">
        <v>120737551</v>
      </c>
      <c r="D1552" s="818">
        <v>42521</v>
      </c>
      <c r="E1552" s="819">
        <v>192011</v>
      </c>
      <c r="F1552" s="815" t="s">
        <v>2263</v>
      </c>
      <c r="G1552" s="815" t="s">
        <v>506</v>
      </c>
      <c r="H1552" s="817" t="s">
        <v>500</v>
      </c>
      <c r="I1552" s="817"/>
      <c r="J1552" s="817" t="s">
        <v>2277</v>
      </c>
      <c r="K1552" s="816" t="s">
        <v>502</v>
      </c>
    </row>
    <row r="1553" spans="1:11">
      <c r="A1553" s="815" t="s">
        <v>1179</v>
      </c>
      <c r="B1553" s="815" t="s">
        <v>657</v>
      </c>
      <c r="C1553" s="816">
        <v>120737552</v>
      </c>
      <c r="D1553" s="818">
        <v>42521</v>
      </c>
      <c r="E1553" s="819">
        <v>192011</v>
      </c>
      <c r="F1553" s="815" t="s">
        <v>2263</v>
      </c>
      <c r="G1553" s="815" t="s">
        <v>506</v>
      </c>
      <c r="H1553" s="817" t="s">
        <v>500</v>
      </c>
      <c r="I1553" s="817"/>
      <c r="J1553" s="817" t="s">
        <v>2278</v>
      </c>
      <c r="K1553" s="816" t="s">
        <v>502</v>
      </c>
    </row>
    <row r="1554" spans="1:11">
      <c r="A1554" s="815" t="s">
        <v>1179</v>
      </c>
      <c r="B1554" s="815" t="s">
        <v>709</v>
      </c>
      <c r="C1554" s="816">
        <v>120737553</v>
      </c>
      <c r="D1554" s="818">
        <v>42521</v>
      </c>
      <c r="E1554" s="819">
        <v>192011</v>
      </c>
      <c r="F1554" s="815" t="s">
        <v>2263</v>
      </c>
      <c r="G1554" s="815" t="s">
        <v>506</v>
      </c>
      <c r="H1554" s="817" t="s">
        <v>500</v>
      </c>
      <c r="I1554" s="817"/>
      <c r="J1554" s="817" t="s">
        <v>2279</v>
      </c>
      <c r="K1554" s="816" t="s">
        <v>502</v>
      </c>
    </row>
    <row r="1555" spans="1:11">
      <c r="A1555" s="815" t="s">
        <v>1179</v>
      </c>
      <c r="B1555" s="815" t="s">
        <v>755</v>
      </c>
      <c r="C1555" s="816">
        <v>120737554</v>
      </c>
      <c r="D1555" s="818">
        <v>42521</v>
      </c>
      <c r="E1555" s="819">
        <v>192011</v>
      </c>
      <c r="F1555" s="815" t="s">
        <v>2263</v>
      </c>
      <c r="G1555" s="815" t="s">
        <v>506</v>
      </c>
      <c r="H1555" s="817" t="s">
        <v>500</v>
      </c>
      <c r="I1555" s="817"/>
      <c r="J1555" s="817" t="s">
        <v>2280</v>
      </c>
      <c r="K1555" s="816" t="s">
        <v>502</v>
      </c>
    </row>
    <row r="1556" spans="1:11">
      <c r="A1556" s="815" t="s">
        <v>1179</v>
      </c>
      <c r="B1556" s="815" t="s">
        <v>709</v>
      </c>
      <c r="C1556" s="816">
        <v>120737555</v>
      </c>
      <c r="D1556" s="818">
        <v>42521</v>
      </c>
      <c r="E1556" s="819">
        <v>192011</v>
      </c>
      <c r="F1556" s="815" t="s">
        <v>2263</v>
      </c>
      <c r="G1556" s="815" t="s">
        <v>506</v>
      </c>
      <c r="H1556" s="817" t="s">
        <v>500</v>
      </c>
      <c r="I1556" s="817"/>
      <c r="J1556" s="817" t="s">
        <v>2281</v>
      </c>
      <c r="K1556" s="816" t="s">
        <v>502</v>
      </c>
    </row>
    <row r="1557" spans="1:11">
      <c r="A1557" s="815" t="s">
        <v>1179</v>
      </c>
      <c r="B1557" s="815" t="s">
        <v>1302</v>
      </c>
      <c r="C1557" s="816">
        <v>120737556</v>
      </c>
      <c r="D1557" s="818">
        <v>42521</v>
      </c>
      <c r="E1557" s="819">
        <v>192011</v>
      </c>
      <c r="F1557" s="815" t="s">
        <v>2263</v>
      </c>
      <c r="G1557" s="815" t="s">
        <v>506</v>
      </c>
      <c r="H1557" s="817" t="s">
        <v>500</v>
      </c>
      <c r="I1557" s="817"/>
      <c r="J1557" s="817" t="s">
        <v>2282</v>
      </c>
      <c r="K1557" s="816" t="s">
        <v>502</v>
      </c>
    </row>
    <row r="1558" spans="1:11">
      <c r="A1558" s="815" t="s">
        <v>1179</v>
      </c>
      <c r="B1558" s="815" t="s">
        <v>806</v>
      </c>
      <c r="C1558" s="816">
        <v>120737557</v>
      </c>
      <c r="D1558" s="818">
        <v>42521</v>
      </c>
      <c r="E1558" s="819">
        <v>192011</v>
      </c>
      <c r="F1558" s="815" t="s">
        <v>2263</v>
      </c>
      <c r="G1558" s="815" t="s">
        <v>506</v>
      </c>
      <c r="H1558" s="817" t="s">
        <v>500</v>
      </c>
      <c r="I1558" s="817"/>
      <c r="J1558" s="817" t="s">
        <v>2283</v>
      </c>
      <c r="K1558" s="816" t="s">
        <v>502</v>
      </c>
    </row>
    <row r="1559" spans="1:11">
      <c r="A1559" s="815" t="s">
        <v>1179</v>
      </c>
      <c r="B1559" s="815" t="s">
        <v>1302</v>
      </c>
      <c r="C1559" s="816">
        <v>120737558</v>
      </c>
      <c r="D1559" s="818">
        <v>42521</v>
      </c>
      <c r="E1559" s="819">
        <v>192011</v>
      </c>
      <c r="F1559" s="815" t="s">
        <v>2263</v>
      </c>
      <c r="G1559" s="815" t="s">
        <v>506</v>
      </c>
      <c r="H1559" s="817" t="s">
        <v>500</v>
      </c>
      <c r="I1559" s="817"/>
      <c r="J1559" s="817" t="s">
        <v>2284</v>
      </c>
      <c r="K1559" s="816" t="s">
        <v>502</v>
      </c>
    </row>
    <row r="1560" spans="1:11">
      <c r="A1560" s="815" t="s">
        <v>1179</v>
      </c>
      <c r="B1560" s="815" t="s">
        <v>771</v>
      </c>
      <c r="C1560" s="816">
        <v>120737763</v>
      </c>
      <c r="D1560" s="818">
        <v>43082</v>
      </c>
      <c r="E1560" s="819">
        <v>276343</v>
      </c>
      <c r="F1560" s="815" t="s">
        <v>2263</v>
      </c>
      <c r="G1560" s="815" t="s">
        <v>506</v>
      </c>
      <c r="H1560" s="817" t="s">
        <v>500</v>
      </c>
      <c r="I1560" s="817"/>
      <c r="J1560" s="817" t="s">
        <v>2285</v>
      </c>
      <c r="K1560" s="816" t="s">
        <v>502</v>
      </c>
    </row>
    <row r="1561" spans="1:11">
      <c r="A1561" s="815" t="s">
        <v>1179</v>
      </c>
      <c r="B1561" s="815" t="s">
        <v>771</v>
      </c>
      <c r="C1561" s="816">
        <v>120737764</v>
      </c>
      <c r="D1561" s="818">
        <v>43082</v>
      </c>
      <c r="E1561" s="819">
        <v>276343</v>
      </c>
      <c r="F1561" s="815" t="s">
        <v>2263</v>
      </c>
      <c r="G1561" s="815" t="s">
        <v>506</v>
      </c>
      <c r="H1561" s="817" t="s">
        <v>500</v>
      </c>
      <c r="I1561" s="817"/>
      <c r="J1561" s="817" t="s">
        <v>2286</v>
      </c>
      <c r="K1561" s="816" t="s">
        <v>502</v>
      </c>
    </row>
    <row r="1562" spans="1:11">
      <c r="A1562" s="815" t="s">
        <v>1179</v>
      </c>
      <c r="B1562" s="815" t="s">
        <v>749</v>
      </c>
      <c r="C1562" s="816">
        <v>120738180</v>
      </c>
      <c r="D1562" s="818">
        <v>43720</v>
      </c>
      <c r="E1562" s="819">
        <v>128090</v>
      </c>
      <c r="F1562" s="815" t="s">
        <v>2263</v>
      </c>
      <c r="G1562" s="815" t="s">
        <v>506</v>
      </c>
      <c r="H1562" s="817" t="s">
        <v>500</v>
      </c>
      <c r="I1562" s="817"/>
      <c r="J1562" s="817" t="s">
        <v>2287</v>
      </c>
      <c r="K1562" s="816" t="s">
        <v>502</v>
      </c>
    </row>
    <row r="1563" spans="1:11">
      <c r="A1563" s="815" t="s">
        <v>1179</v>
      </c>
      <c r="B1563" s="815" t="s">
        <v>749</v>
      </c>
      <c r="C1563" s="816">
        <v>120738181</v>
      </c>
      <c r="D1563" s="818">
        <v>43720</v>
      </c>
      <c r="E1563" s="819">
        <v>128090</v>
      </c>
      <c r="F1563" s="815" t="s">
        <v>2263</v>
      </c>
      <c r="G1563" s="815" t="s">
        <v>506</v>
      </c>
      <c r="H1563" s="817" t="s">
        <v>500</v>
      </c>
      <c r="I1563" s="817"/>
      <c r="J1563" s="817" t="s">
        <v>2288</v>
      </c>
      <c r="K1563" s="816" t="s">
        <v>502</v>
      </c>
    </row>
    <row r="1564" spans="1:11">
      <c r="A1564" s="815" t="s">
        <v>1179</v>
      </c>
      <c r="B1564" s="815" t="s">
        <v>749</v>
      </c>
      <c r="C1564" s="816">
        <v>120738182</v>
      </c>
      <c r="D1564" s="818">
        <v>43720</v>
      </c>
      <c r="E1564" s="819">
        <v>128090</v>
      </c>
      <c r="F1564" s="815" t="s">
        <v>2263</v>
      </c>
      <c r="G1564" s="815" t="s">
        <v>506</v>
      </c>
      <c r="H1564" s="817" t="s">
        <v>500</v>
      </c>
      <c r="I1564" s="817"/>
      <c r="J1564" s="817" t="s">
        <v>2289</v>
      </c>
      <c r="K1564" s="816" t="s">
        <v>502</v>
      </c>
    </row>
    <row r="1565" spans="1:11">
      <c r="A1565" s="815" t="s">
        <v>1179</v>
      </c>
      <c r="B1565" s="815" t="s">
        <v>749</v>
      </c>
      <c r="C1565" s="816">
        <v>120738183</v>
      </c>
      <c r="D1565" s="818">
        <v>43720</v>
      </c>
      <c r="E1565" s="819">
        <v>128090</v>
      </c>
      <c r="F1565" s="815" t="s">
        <v>2263</v>
      </c>
      <c r="G1565" s="815" t="s">
        <v>506</v>
      </c>
      <c r="H1565" s="817" t="s">
        <v>500</v>
      </c>
      <c r="I1565" s="817"/>
      <c r="J1565" s="817" t="s">
        <v>2290</v>
      </c>
      <c r="K1565" s="816" t="s">
        <v>502</v>
      </c>
    </row>
    <row r="1566" spans="1:11">
      <c r="A1566" s="815" t="s">
        <v>1179</v>
      </c>
      <c r="B1566" s="815" t="s">
        <v>749</v>
      </c>
      <c r="C1566" s="816">
        <v>120738184</v>
      </c>
      <c r="D1566" s="818">
        <v>43720</v>
      </c>
      <c r="E1566" s="819">
        <v>128090</v>
      </c>
      <c r="F1566" s="815" t="s">
        <v>2263</v>
      </c>
      <c r="G1566" s="815" t="s">
        <v>506</v>
      </c>
      <c r="H1566" s="817" t="s">
        <v>500</v>
      </c>
      <c r="I1566" s="817"/>
      <c r="J1566" s="817" t="s">
        <v>2291</v>
      </c>
      <c r="K1566" s="816" t="s">
        <v>502</v>
      </c>
    </row>
    <row r="1567" spans="1:11">
      <c r="A1567" s="815" t="s">
        <v>1179</v>
      </c>
      <c r="B1567" s="815" t="s">
        <v>749</v>
      </c>
      <c r="C1567" s="816">
        <v>120738185</v>
      </c>
      <c r="D1567" s="818">
        <v>43720</v>
      </c>
      <c r="E1567" s="819">
        <v>128090</v>
      </c>
      <c r="F1567" s="815" t="s">
        <v>2263</v>
      </c>
      <c r="G1567" s="815" t="s">
        <v>506</v>
      </c>
      <c r="H1567" s="817" t="s">
        <v>500</v>
      </c>
      <c r="I1567" s="817"/>
      <c r="J1567" s="817" t="s">
        <v>2292</v>
      </c>
      <c r="K1567" s="816" t="s">
        <v>502</v>
      </c>
    </row>
    <row r="1568" spans="1:11">
      <c r="A1568" s="815" t="s">
        <v>1179</v>
      </c>
      <c r="B1568" s="815" t="s">
        <v>749</v>
      </c>
      <c r="C1568" s="816">
        <v>120738186</v>
      </c>
      <c r="D1568" s="818">
        <v>43720</v>
      </c>
      <c r="E1568" s="819">
        <v>128090</v>
      </c>
      <c r="F1568" s="815" t="s">
        <v>2263</v>
      </c>
      <c r="G1568" s="815" t="s">
        <v>506</v>
      </c>
      <c r="H1568" s="817" t="s">
        <v>500</v>
      </c>
      <c r="I1568" s="817"/>
      <c r="J1568" s="817" t="s">
        <v>2293</v>
      </c>
      <c r="K1568" s="816" t="s">
        <v>502</v>
      </c>
    </row>
    <row r="1569" spans="1:11">
      <c r="A1569" s="815" t="s">
        <v>1179</v>
      </c>
      <c r="B1569" s="815" t="s">
        <v>749</v>
      </c>
      <c r="C1569" s="816">
        <v>120738187</v>
      </c>
      <c r="D1569" s="818">
        <v>43720</v>
      </c>
      <c r="E1569" s="819">
        <v>128090</v>
      </c>
      <c r="F1569" s="815" t="s">
        <v>2263</v>
      </c>
      <c r="G1569" s="815" t="s">
        <v>506</v>
      </c>
      <c r="H1569" s="817" t="s">
        <v>500</v>
      </c>
      <c r="I1569" s="817"/>
      <c r="J1569" s="817" t="s">
        <v>2294</v>
      </c>
      <c r="K1569" s="816" t="s">
        <v>502</v>
      </c>
    </row>
    <row r="1570" spans="1:11">
      <c r="A1570" s="815" t="s">
        <v>1179</v>
      </c>
      <c r="B1570" s="815" t="s">
        <v>749</v>
      </c>
      <c r="C1570" s="816">
        <v>120738188</v>
      </c>
      <c r="D1570" s="818">
        <v>43720</v>
      </c>
      <c r="E1570" s="819">
        <v>128090</v>
      </c>
      <c r="F1570" s="815" t="s">
        <v>2263</v>
      </c>
      <c r="G1570" s="815" t="s">
        <v>506</v>
      </c>
      <c r="H1570" s="817" t="s">
        <v>500</v>
      </c>
      <c r="I1570" s="817"/>
      <c r="J1570" s="817" t="s">
        <v>2295</v>
      </c>
      <c r="K1570" s="816" t="s">
        <v>502</v>
      </c>
    </row>
    <row r="1571" spans="1:11">
      <c r="A1571" s="815" t="s">
        <v>1179</v>
      </c>
      <c r="B1571" s="815" t="s">
        <v>749</v>
      </c>
      <c r="C1571" s="816">
        <v>120738189</v>
      </c>
      <c r="D1571" s="818">
        <v>43720</v>
      </c>
      <c r="E1571" s="819">
        <v>128090</v>
      </c>
      <c r="F1571" s="815" t="s">
        <v>2263</v>
      </c>
      <c r="G1571" s="815" t="s">
        <v>506</v>
      </c>
      <c r="H1571" s="817" t="s">
        <v>500</v>
      </c>
      <c r="I1571" s="817"/>
      <c r="J1571" s="817" t="s">
        <v>2296</v>
      </c>
      <c r="K1571" s="816" t="s">
        <v>502</v>
      </c>
    </row>
    <row r="1572" spans="1:11">
      <c r="A1572" s="815" t="s">
        <v>1179</v>
      </c>
      <c r="B1572" s="815" t="s">
        <v>749</v>
      </c>
      <c r="C1572" s="816">
        <v>120738190</v>
      </c>
      <c r="D1572" s="818">
        <v>43720</v>
      </c>
      <c r="E1572" s="819">
        <v>128090</v>
      </c>
      <c r="F1572" s="815" t="s">
        <v>2263</v>
      </c>
      <c r="G1572" s="815" t="s">
        <v>506</v>
      </c>
      <c r="H1572" s="817" t="s">
        <v>500</v>
      </c>
      <c r="I1572" s="817"/>
      <c r="J1572" s="817" t="s">
        <v>2297</v>
      </c>
      <c r="K1572" s="816" t="s">
        <v>502</v>
      </c>
    </row>
    <row r="1573" spans="1:11">
      <c r="A1573" s="815" t="s">
        <v>1179</v>
      </c>
      <c r="B1573" s="815" t="s">
        <v>749</v>
      </c>
      <c r="C1573" s="816">
        <v>120738191</v>
      </c>
      <c r="D1573" s="818">
        <v>43720</v>
      </c>
      <c r="E1573" s="819">
        <v>128090</v>
      </c>
      <c r="F1573" s="815" t="s">
        <v>2263</v>
      </c>
      <c r="G1573" s="815" t="s">
        <v>506</v>
      </c>
      <c r="H1573" s="817" t="s">
        <v>500</v>
      </c>
      <c r="I1573" s="817"/>
      <c r="J1573" s="817" t="s">
        <v>2298</v>
      </c>
      <c r="K1573" s="816" t="s">
        <v>502</v>
      </c>
    </row>
    <row r="1574" spans="1:11">
      <c r="A1574" s="815" t="s">
        <v>1179</v>
      </c>
      <c r="B1574" s="815" t="s">
        <v>749</v>
      </c>
      <c r="C1574" s="816">
        <v>120738192</v>
      </c>
      <c r="D1574" s="818">
        <v>43720</v>
      </c>
      <c r="E1574" s="819">
        <v>128090</v>
      </c>
      <c r="F1574" s="815" t="s">
        <v>2263</v>
      </c>
      <c r="G1574" s="815" t="s">
        <v>506</v>
      </c>
      <c r="H1574" s="817" t="s">
        <v>500</v>
      </c>
      <c r="I1574" s="817"/>
      <c r="J1574" s="817" t="s">
        <v>2299</v>
      </c>
      <c r="K1574" s="816" t="s">
        <v>502</v>
      </c>
    </row>
    <row r="1575" spans="1:11">
      <c r="A1575" s="815" t="s">
        <v>1179</v>
      </c>
      <c r="B1575" s="815" t="s">
        <v>749</v>
      </c>
      <c r="C1575" s="816">
        <v>120738193</v>
      </c>
      <c r="D1575" s="818">
        <v>43720</v>
      </c>
      <c r="E1575" s="819">
        <v>128090</v>
      </c>
      <c r="F1575" s="815" t="s">
        <v>2263</v>
      </c>
      <c r="G1575" s="815" t="s">
        <v>506</v>
      </c>
      <c r="H1575" s="817" t="s">
        <v>500</v>
      </c>
      <c r="I1575" s="817"/>
      <c r="J1575" s="817" t="s">
        <v>2300</v>
      </c>
      <c r="K1575" s="816" t="s">
        <v>502</v>
      </c>
    </row>
    <row r="1576" spans="1:11">
      <c r="A1576" s="815" t="s">
        <v>1179</v>
      </c>
      <c r="B1576" s="815" t="s">
        <v>806</v>
      </c>
      <c r="C1576" s="816">
        <v>120738194</v>
      </c>
      <c r="D1576" s="818">
        <v>43720</v>
      </c>
      <c r="E1576" s="819">
        <v>128090</v>
      </c>
      <c r="F1576" s="815" t="s">
        <v>2263</v>
      </c>
      <c r="G1576" s="815" t="s">
        <v>506</v>
      </c>
      <c r="H1576" s="817" t="s">
        <v>500</v>
      </c>
      <c r="I1576" s="817"/>
      <c r="J1576" s="817" t="s">
        <v>2301</v>
      </c>
      <c r="K1576" s="816" t="s">
        <v>502</v>
      </c>
    </row>
    <row r="1577" spans="1:11">
      <c r="A1577" s="815" t="s">
        <v>1179</v>
      </c>
      <c r="B1577" s="815" t="s">
        <v>749</v>
      </c>
      <c r="C1577" s="816">
        <v>120738195</v>
      </c>
      <c r="D1577" s="818">
        <v>43720</v>
      </c>
      <c r="E1577" s="819">
        <v>128090</v>
      </c>
      <c r="F1577" s="815" t="s">
        <v>2263</v>
      </c>
      <c r="G1577" s="815" t="s">
        <v>506</v>
      </c>
      <c r="H1577" s="817" t="s">
        <v>500</v>
      </c>
      <c r="I1577" s="817"/>
      <c r="J1577" s="817" t="s">
        <v>2302</v>
      </c>
      <c r="K1577" s="816" t="s">
        <v>502</v>
      </c>
    </row>
    <row r="1578" spans="1:11">
      <c r="A1578" s="815" t="s">
        <v>1179</v>
      </c>
      <c r="B1578" s="815" t="s">
        <v>749</v>
      </c>
      <c r="C1578" s="816">
        <v>120738196</v>
      </c>
      <c r="D1578" s="818">
        <v>43720</v>
      </c>
      <c r="E1578" s="819">
        <v>128090</v>
      </c>
      <c r="F1578" s="815" t="s">
        <v>2263</v>
      </c>
      <c r="G1578" s="815" t="s">
        <v>506</v>
      </c>
      <c r="H1578" s="817" t="s">
        <v>500</v>
      </c>
      <c r="I1578" s="817"/>
      <c r="J1578" s="817" t="s">
        <v>2303</v>
      </c>
      <c r="K1578" s="816" t="s">
        <v>502</v>
      </c>
    </row>
    <row r="1579" spans="1:11">
      <c r="A1579" s="815" t="s">
        <v>1179</v>
      </c>
      <c r="B1579" s="815" t="s">
        <v>749</v>
      </c>
      <c r="C1579" s="816">
        <v>120738197</v>
      </c>
      <c r="D1579" s="818">
        <v>43720</v>
      </c>
      <c r="E1579" s="819">
        <v>128090</v>
      </c>
      <c r="F1579" s="815" t="s">
        <v>2263</v>
      </c>
      <c r="G1579" s="815" t="s">
        <v>506</v>
      </c>
      <c r="H1579" s="817" t="s">
        <v>500</v>
      </c>
      <c r="I1579" s="817"/>
      <c r="J1579" s="817" t="s">
        <v>2304</v>
      </c>
      <c r="K1579" s="816" t="s">
        <v>502</v>
      </c>
    </row>
    <row r="1580" spans="1:11">
      <c r="A1580" s="815" t="s">
        <v>1179</v>
      </c>
      <c r="B1580" s="815" t="s">
        <v>749</v>
      </c>
      <c r="C1580" s="816">
        <v>120738198</v>
      </c>
      <c r="D1580" s="818">
        <v>43720</v>
      </c>
      <c r="E1580" s="819">
        <v>128090</v>
      </c>
      <c r="F1580" s="815" t="s">
        <v>2263</v>
      </c>
      <c r="G1580" s="815" t="s">
        <v>506</v>
      </c>
      <c r="H1580" s="817" t="s">
        <v>500</v>
      </c>
      <c r="I1580" s="817"/>
      <c r="J1580" s="817" t="s">
        <v>2305</v>
      </c>
      <c r="K1580" s="816" t="s">
        <v>502</v>
      </c>
    </row>
    <row r="1581" spans="1:11">
      <c r="A1581" s="815" t="s">
        <v>1179</v>
      </c>
      <c r="B1581" s="815" t="s">
        <v>749</v>
      </c>
      <c r="C1581" s="816">
        <v>120738199</v>
      </c>
      <c r="D1581" s="818">
        <v>43720</v>
      </c>
      <c r="E1581" s="819">
        <v>128090</v>
      </c>
      <c r="F1581" s="815" t="s">
        <v>2263</v>
      </c>
      <c r="G1581" s="815" t="s">
        <v>506</v>
      </c>
      <c r="H1581" s="817" t="s">
        <v>500</v>
      </c>
      <c r="I1581" s="817"/>
      <c r="J1581" s="817" t="s">
        <v>2306</v>
      </c>
      <c r="K1581" s="816" t="s">
        <v>502</v>
      </c>
    </row>
    <row r="1582" spans="1:11">
      <c r="A1582" s="815" t="s">
        <v>1179</v>
      </c>
      <c r="B1582" s="815" t="s">
        <v>749</v>
      </c>
      <c r="C1582" s="816">
        <v>120738200</v>
      </c>
      <c r="D1582" s="818">
        <v>43720</v>
      </c>
      <c r="E1582" s="819">
        <v>128090</v>
      </c>
      <c r="F1582" s="815" t="s">
        <v>2263</v>
      </c>
      <c r="G1582" s="815" t="s">
        <v>506</v>
      </c>
      <c r="H1582" s="817" t="s">
        <v>500</v>
      </c>
      <c r="I1582" s="817"/>
      <c r="J1582" s="817" t="s">
        <v>2307</v>
      </c>
      <c r="K1582" s="816" t="s">
        <v>502</v>
      </c>
    </row>
    <row r="1583" spans="1:11">
      <c r="A1583" s="815" t="s">
        <v>1179</v>
      </c>
      <c r="B1583" s="815" t="s">
        <v>749</v>
      </c>
      <c r="C1583" s="816">
        <v>120738201</v>
      </c>
      <c r="D1583" s="818">
        <v>43720</v>
      </c>
      <c r="E1583" s="819">
        <v>128098</v>
      </c>
      <c r="F1583" s="815" t="s">
        <v>2263</v>
      </c>
      <c r="G1583" s="815" t="s">
        <v>506</v>
      </c>
      <c r="H1583" s="817" t="s">
        <v>500</v>
      </c>
      <c r="I1583" s="817"/>
      <c r="J1583" s="817" t="s">
        <v>2308</v>
      </c>
      <c r="K1583" s="816" t="s">
        <v>502</v>
      </c>
    </row>
    <row r="1584" spans="1:11">
      <c r="A1584" s="815" t="s">
        <v>1179</v>
      </c>
      <c r="B1584" s="815" t="s">
        <v>749</v>
      </c>
      <c r="C1584" s="816">
        <v>120738177</v>
      </c>
      <c r="D1584" s="818">
        <v>43720</v>
      </c>
      <c r="E1584" s="819">
        <v>253256</v>
      </c>
      <c r="F1584" s="815" t="s">
        <v>2309</v>
      </c>
      <c r="G1584" s="815" t="s">
        <v>506</v>
      </c>
      <c r="H1584" s="817" t="s">
        <v>500</v>
      </c>
      <c r="I1584" s="817"/>
      <c r="J1584" s="817" t="s">
        <v>2310</v>
      </c>
      <c r="K1584" s="816" t="s">
        <v>502</v>
      </c>
    </row>
    <row r="1585" spans="1:11">
      <c r="A1585" s="815" t="s">
        <v>1179</v>
      </c>
      <c r="B1585" s="815" t="s">
        <v>749</v>
      </c>
      <c r="C1585" s="816">
        <v>120738178</v>
      </c>
      <c r="D1585" s="818">
        <v>43720</v>
      </c>
      <c r="E1585" s="819">
        <v>253256</v>
      </c>
      <c r="F1585" s="815" t="s">
        <v>2309</v>
      </c>
      <c r="G1585" s="815" t="s">
        <v>506</v>
      </c>
      <c r="H1585" s="817" t="s">
        <v>500</v>
      </c>
      <c r="I1585" s="817"/>
      <c r="J1585" s="817" t="s">
        <v>2311</v>
      </c>
      <c r="K1585" s="816" t="s">
        <v>502</v>
      </c>
    </row>
    <row r="1586" spans="1:11">
      <c r="A1586" s="815" t="s">
        <v>1179</v>
      </c>
      <c r="B1586" s="815" t="s">
        <v>749</v>
      </c>
      <c r="C1586" s="816">
        <v>120738179</v>
      </c>
      <c r="D1586" s="818">
        <v>43720</v>
      </c>
      <c r="E1586" s="819">
        <v>253256</v>
      </c>
      <c r="F1586" s="815" t="s">
        <v>2309</v>
      </c>
      <c r="G1586" s="815" t="s">
        <v>506</v>
      </c>
      <c r="H1586" s="817" t="s">
        <v>500</v>
      </c>
      <c r="I1586" s="817"/>
      <c r="J1586" s="817" t="s">
        <v>2312</v>
      </c>
      <c r="K1586" s="816" t="s">
        <v>502</v>
      </c>
    </row>
    <row r="1587" spans="1:11">
      <c r="A1587" s="815" t="s">
        <v>1179</v>
      </c>
      <c r="B1587" s="815" t="s">
        <v>1269</v>
      </c>
      <c r="C1587" s="816">
        <v>120737861</v>
      </c>
      <c r="D1587" s="818">
        <v>43082</v>
      </c>
      <c r="E1587" s="819">
        <v>3929244</v>
      </c>
      <c r="F1587" s="815" t="s">
        <v>2313</v>
      </c>
      <c r="G1587" s="815" t="s">
        <v>506</v>
      </c>
      <c r="H1587" s="817" t="s">
        <v>500</v>
      </c>
      <c r="I1587" s="817"/>
      <c r="J1587" s="817" t="s">
        <v>2314</v>
      </c>
      <c r="K1587" s="816" t="s">
        <v>502</v>
      </c>
    </row>
    <row r="1588" spans="1:11">
      <c r="A1588" s="815" t="s">
        <v>1179</v>
      </c>
      <c r="B1588" s="815" t="s">
        <v>1269</v>
      </c>
      <c r="C1588" s="816">
        <v>120737862</v>
      </c>
      <c r="D1588" s="818">
        <v>43082</v>
      </c>
      <c r="E1588" s="819">
        <v>3238409</v>
      </c>
      <c r="F1588" s="815" t="s">
        <v>2313</v>
      </c>
      <c r="G1588" s="815" t="s">
        <v>506</v>
      </c>
      <c r="H1588" s="817" t="s">
        <v>500</v>
      </c>
      <c r="I1588" s="817"/>
      <c r="J1588" s="817" t="s">
        <v>2315</v>
      </c>
      <c r="K1588" s="816" t="s">
        <v>502</v>
      </c>
    </row>
    <row r="1589" spans="1:11">
      <c r="A1589" s="815" t="s">
        <v>1179</v>
      </c>
      <c r="B1589" s="815" t="s">
        <v>787</v>
      </c>
      <c r="C1589" s="816">
        <v>120737821</v>
      </c>
      <c r="D1589" s="818">
        <v>43082</v>
      </c>
      <c r="E1589" s="819">
        <v>175305</v>
      </c>
      <c r="F1589" s="815" t="s">
        <v>2316</v>
      </c>
      <c r="G1589" s="815" t="s">
        <v>506</v>
      </c>
      <c r="H1589" s="817" t="s">
        <v>500</v>
      </c>
      <c r="I1589" s="817"/>
      <c r="J1589" s="817" t="s">
        <v>2317</v>
      </c>
      <c r="K1589" s="816" t="s">
        <v>502</v>
      </c>
    </row>
    <row r="1590" spans="1:11">
      <c r="A1590" s="815" t="s">
        <v>1179</v>
      </c>
      <c r="B1590" s="815" t="s">
        <v>785</v>
      </c>
      <c r="C1590" s="816">
        <v>120737822</v>
      </c>
      <c r="D1590" s="818">
        <v>43082</v>
      </c>
      <c r="E1590" s="819">
        <v>175305</v>
      </c>
      <c r="F1590" s="815" t="s">
        <v>2316</v>
      </c>
      <c r="G1590" s="815" t="s">
        <v>506</v>
      </c>
      <c r="H1590" s="817" t="s">
        <v>500</v>
      </c>
      <c r="I1590" s="817"/>
      <c r="J1590" s="817" t="s">
        <v>2318</v>
      </c>
      <c r="K1590" s="816" t="s">
        <v>502</v>
      </c>
    </row>
    <row r="1591" spans="1:11">
      <c r="A1591" s="815" t="s">
        <v>1179</v>
      </c>
      <c r="B1591" s="815" t="s">
        <v>758</v>
      </c>
      <c r="C1591" s="816">
        <v>120737823</v>
      </c>
      <c r="D1591" s="818">
        <v>43082</v>
      </c>
      <c r="E1591" s="819">
        <v>175305</v>
      </c>
      <c r="F1591" s="815" t="s">
        <v>2316</v>
      </c>
      <c r="G1591" s="815" t="s">
        <v>506</v>
      </c>
      <c r="H1591" s="817" t="s">
        <v>500</v>
      </c>
      <c r="I1591" s="817"/>
      <c r="J1591" s="817" t="s">
        <v>2319</v>
      </c>
      <c r="K1591" s="816" t="s">
        <v>502</v>
      </c>
    </row>
    <row r="1592" spans="1:11">
      <c r="A1592" s="815" t="s">
        <v>1179</v>
      </c>
      <c r="B1592" s="815" t="s">
        <v>1375</v>
      </c>
      <c r="C1592" s="816">
        <v>120737824</v>
      </c>
      <c r="D1592" s="818">
        <v>43082</v>
      </c>
      <c r="E1592" s="819">
        <v>175305</v>
      </c>
      <c r="F1592" s="815" t="s">
        <v>2316</v>
      </c>
      <c r="G1592" s="815" t="s">
        <v>506</v>
      </c>
      <c r="H1592" s="817" t="s">
        <v>500</v>
      </c>
      <c r="I1592" s="817"/>
      <c r="J1592" s="817" t="s">
        <v>2320</v>
      </c>
      <c r="K1592" s="816" t="s">
        <v>502</v>
      </c>
    </row>
    <row r="1593" spans="1:11">
      <c r="A1593" s="815" t="s">
        <v>1179</v>
      </c>
      <c r="B1593" s="815" t="s">
        <v>1124</v>
      </c>
      <c r="C1593" s="816">
        <v>120737825</v>
      </c>
      <c r="D1593" s="818">
        <v>43082</v>
      </c>
      <c r="E1593" s="819">
        <v>175305</v>
      </c>
      <c r="F1593" s="815" t="s">
        <v>2316</v>
      </c>
      <c r="G1593" s="815" t="s">
        <v>506</v>
      </c>
      <c r="H1593" s="817" t="s">
        <v>500</v>
      </c>
      <c r="I1593" s="817"/>
      <c r="J1593" s="817" t="s">
        <v>2321</v>
      </c>
      <c r="K1593" s="816" t="s">
        <v>502</v>
      </c>
    </row>
    <row r="1594" spans="1:11">
      <c r="A1594" s="815" t="s">
        <v>1179</v>
      </c>
      <c r="B1594" s="815" t="s">
        <v>783</v>
      </c>
      <c r="C1594" s="816">
        <v>120737826</v>
      </c>
      <c r="D1594" s="818">
        <v>43082</v>
      </c>
      <c r="E1594" s="819">
        <v>175305</v>
      </c>
      <c r="F1594" s="815" t="s">
        <v>2316</v>
      </c>
      <c r="G1594" s="815" t="s">
        <v>506</v>
      </c>
      <c r="H1594" s="817" t="s">
        <v>500</v>
      </c>
      <c r="I1594" s="817"/>
      <c r="J1594" s="817" t="s">
        <v>2322</v>
      </c>
      <c r="K1594" s="816" t="s">
        <v>502</v>
      </c>
    </row>
    <row r="1595" spans="1:11">
      <c r="A1595" s="815" t="s">
        <v>1179</v>
      </c>
      <c r="B1595" s="815" t="s">
        <v>716</v>
      </c>
      <c r="C1595" s="816">
        <v>120737827</v>
      </c>
      <c r="D1595" s="818">
        <v>43082</v>
      </c>
      <c r="E1595" s="819">
        <v>175305</v>
      </c>
      <c r="F1595" s="815" t="s">
        <v>2316</v>
      </c>
      <c r="G1595" s="815" t="s">
        <v>506</v>
      </c>
      <c r="H1595" s="817" t="s">
        <v>500</v>
      </c>
      <c r="I1595" s="817"/>
      <c r="J1595" s="817" t="s">
        <v>2323</v>
      </c>
      <c r="K1595" s="816" t="s">
        <v>502</v>
      </c>
    </row>
    <row r="1596" spans="1:11">
      <c r="A1596" s="815" t="s">
        <v>1179</v>
      </c>
      <c r="B1596" s="815" t="s">
        <v>747</v>
      </c>
      <c r="C1596" s="816">
        <v>120737828</v>
      </c>
      <c r="D1596" s="818">
        <v>43082</v>
      </c>
      <c r="E1596" s="819">
        <v>175305</v>
      </c>
      <c r="F1596" s="815" t="s">
        <v>2316</v>
      </c>
      <c r="G1596" s="815" t="s">
        <v>506</v>
      </c>
      <c r="H1596" s="817" t="s">
        <v>500</v>
      </c>
      <c r="I1596" s="817"/>
      <c r="J1596" s="817" t="s">
        <v>2324</v>
      </c>
      <c r="K1596" s="816" t="s">
        <v>502</v>
      </c>
    </row>
    <row r="1597" spans="1:11">
      <c r="A1597" s="815" t="s">
        <v>1179</v>
      </c>
      <c r="B1597" s="815" t="s">
        <v>1334</v>
      </c>
      <c r="C1597" s="816">
        <v>120737829</v>
      </c>
      <c r="D1597" s="818">
        <v>43082</v>
      </c>
      <c r="E1597" s="819">
        <v>175305</v>
      </c>
      <c r="F1597" s="815" t="s">
        <v>2316</v>
      </c>
      <c r="G1597" s="815" t="s">
        <v>506</v>
      </c>
      <c r="H1597" s="817" t="s">
        <v>500</v>
      </c>
      <c r="I1597" s="817"/>
      <c r="J1597" s="817" t="s">
        <v>2325</v>
      </c>
      <c r="K1597" s="816" t="s">
        <v>502</v>
      </c>
    </row>
    <row r="1598" spans="1:11">
      <c r="A1598" s="815" t="s">
        <v>1179</v>
      </c>
      <c r="B1598" s="815" t="s">
        <v>704</v>
      </c>
      <c r="C1598" s="816">
        <v>120737830</v>
      </c>
      <c r="D1598" s="818">
        <v>43082</v>
      </c>
      <c r="E1598" s="819">
        <v>175305</v>
      </c>
      <c r="F1598" s="815" t="s">
        <v>2316</v>
      </c>
      <c r="G1598" s="815" t="s">
        <v>506</v>
      </c>
      <c r="H1598" s="817" t="s">
        <v>500</v>
      </c>
      <c r="I1598" s="817"/>
      <c r="J1598" s="817" t="s">
        <v>2326</v>
      </c>
      <c r="K1598" s="816" t="s">
        <v>502</v>
      </c>
    </row>
    <row r="1599" spans="1:11">
      <c r="A1599" s="815" t="s">
        <v>1179</v>
      </c>
      <c r="B1599" s="815" t="s">
        <v>728</v>
      </c>
      <c r="C1599" s="816">
        <v>120737831</v>
      </c>
      <c r="D1599" s="818">
        <v>43082</v>
      </c>
      <c r="E1599" s="819">
        <v>175305</v>
      </c>
      <c r="F1599" s="815" t="s">
        <v>2316</v>
      </c>
      <c r="G1599" s="815" t="s">
        <v>506</v>
      </c>
      <c r="H1599" s="817" t="s">
        <v>500</v>
      </c>
      <c r="I1599" s="817"/>
      <c r="J1599" s="817" t="s">
        <v>2327</v>
      </c>
      <c r="K1599" s="816" t="s">
        <v>502</v>
      </c>
    </row>
    <row r="1600" spans="1:11">
      <c r="A1600" s="815" t="s">
        <v>1179</v>
      </c>
      <c r="B1600" s="815" t="s">
        <v>641</v>
      </c>
      <c r="C1600" s="816">
        <v>120737832</v>
      </c>
      <c r="D1600" s="818">
        <v>43082</v>
      </c>
      <c r="E1600" s="819">
        <v>175305</v>
      </c>
      <c r="F1600" s="815" t="s">
        <v>2316</v>
      </c>
      <c r="G1600" s="815" t="s">
        <v>506</v>
      </c>
      <c r="H1600" s="817" t="s">
        <v>500</v>
      </c>
      <c r="I1600" s="817"/>
      <c r="J1600" s="817" t="s">
        <v>2328</v>
      </c>
      <c r="K1600" s="816" t="s">
        <v>502</v>
      </c>
    </row>
    <row r="1601" spans="1:11">
      <c r="A1601" s="815" t="s">
        <v>1179</v>
      </c>
      <c r="B1601" s="815" t="s">
        <v>704</v>
      </c>
      <c r="C1601" s="816">
        <v>120737833</v>
      </c>
      <c r="D1601" s="818">
        <v>43082</v>
      </c>
      <c r="E1601" s="819">
        <v>175305</v>
      </c>
      <c r="F1601" s="815" t="s">
        <v>2316</v>
      </c>
      <c r="G1601" s="815" t="s">
        <v>506</v>
      </c>
      <c r="H1601" s="817" t="s">
        <v>500</v>
      </c>
      <c r="I1601" s="817"/>
      <c r="J1601" s="817" t="s">
        <v>2329</v>
      </c>
      <c r="K1601" s="816" t="s">
        <v>502</v>
      </c>
    </row>
    <row r="1602" spans="1:11">
      <c r="A1602" s="815" t="s">
        <v>1179</v>
      </c>
      <c r="B1602" s="815" t="s">
        <v>761</v>
      </c>
      <c r="C1602" s="816">
        <v>120737834</v>
      </c>
      <c r="D1602" s="818">
        <v>43082</v>
      </c>
      <c r="E1602" s="819">
        <v>175305</v>
      </c>
      <c r="F1602" s="815" t="s">
        <v>2316</v>
      </c>
      <c r="G1602" s="815" t="s">
        <v>506</v>
      </c>
      <c r="H1602" s="817" t="s">
        <v>500</v>
      </c>
      <c r="I1602" s="817"/>
      <c r="J1602" s="817" t="s">
        <v>2330</v>
      </c>
      <c r="K1602" s="816" t="s">
        <v>502</v>
      </c>
    </row>
    <row r="1603" spans="1:11">
      <c r="A1603" s="815" t="s">
        <v>1179</v>
      </c>
      <c r="B1603" s="815" t="s">
        <v>749</v>
      </c>
      <c r="C1603" s="816">
        <v>120737835</v>
      </c>
      <c r="D1603" s="818">
        <v>43082</v>
      </c>
      <c r="E1603" s="819">
        <v>175305</v>
      </c>
      <c r="F1603" s="815" t="s">
        <v>2316</v>
      </c>
      <c r="G1603" s="815" t="s">
        <v>506</v>
      </c>
      <c r="H1603" s="817" t="s">
        <v>500</v>
      </c>
      <c r="I1603" s="817"/>
      <c r="J1603" s="817" t="s">
        <v>2331</v>
      </c>
      <c r="K1603" s="816" t="s">
        <v>502</v>
      </c>
    </row>
    <row r="1604" spans="1:11">
      <c r="A1604" s="815" t="s">
        <v>1179</v>
      </c>
      <c r="B1604" s="815" t="s">
        <v>806</v>
      </c>
      <c r="C1604" s="816">
        <v>120737836</v>
      </c>
      <c r="D1604" s="818">
        <v>43082</v>
      </c>
      <c r="E1604" s="819">
        <v>175305</v>
      </c>
      <c r="F1604" s="815" t="s">
        <v>2316</v>
      </c>
      <c r="G1604" s="815" t="s">
        <v>506</v>
      </c>
      <c r="H1604" s="817" t="s">
        <v>500</v>
      </c>
      <c r="I1604" s="817"/>
      <c r="J1604" s="817" t="s">
        <v>2332</v>
      </c>
      <c r="K1604" s="816" t="s">
        <v>502</v>
      </c>
    </row>
    <row r="1605" spans="1:11">
      <c r="A1605" s="815" t="s">
        <v>1179</v>
      </c>
      <c r="B1605" s="815" t="s">
        <v>665</v>
      </c>
      <c r="C1605" s="816">
        <v>120737837</v>
      </c>
      <c r="D1605" s="818">
        <v>43082</v>
      </c>
      <c r="E1605" s="819">
        <v>175305</v>
      </c>
      <c r="F1605" s="815" t="s">
        <v>2316</v>
      </c>
      <c r="G1605" s="815" t="s">
        <v>506</v>
      </c>
      <c r="H1605" s="817" t="s">
        <v>500</v>
      </c>
      <c r="I1605" s="817"/>
      <c r="J1605" s="817" t="s">
        <v>2333</v>
      </c>
      <c r="K1605" s="816" t="s">
        <v>502</v>
      </c>
    </row>
    <row r="1606" spans="1:11">
      <c r="A1606" s="815" t="s">
        <v>1179</v>
      </c>
      <c r="B1606" s="815" t="s">
        <v>665</v>
      </c>
      <c r="C1606" s="816">
        <v>120737838</v>
      </c>
      <c r="D1606" s="818">
        <v>43082</v>
      </c>
      <c r="E1606" s="819">
        <v>175305</v>
      </c>
      <c r="F1606" s="815" t="s">
        <v>2316</v>
      </c>
      <c r="G1606" s="815" t="s">
        <v>506</v>
      </c>
      <c r="H1606" s="817" t="s">
        <v>500</v>
      </c>
      <c r="I1606" s="817"/>
      <c r="J1606" s="817" t="s">
        <v>2334</v>
      </c>
      <c r="K1606" s="816" t="s">
        <v>502</v>
      </c>
    </row>
    <row r="1607" spans="1:11">
      <c r="A1607" s="815" t="s">
        <v>1179</v>
      </c>
      <c r="B1607" s="815" t="s">
        <v>657</v>
      </c>
      <c r="C1607" s="816">
        <v>120737839</v>
      </c>
      <c r="D1607" s="818">
        <v>43082</v>
      </c>
      <c r="E1607" s="819">
        <v>175305</v>
      </c>
      <c r="F1607" s="815" t="s">
        <v>2316</v>
      </c>
      <c r="G1607" s="815" t="s">
        <v>506</v>
      </c>
      <c r="H1607" s="817" t="s">
        <v>500</v>
      </c>
      <c r="I1607" s="817"/>
      <c r="J1607" s="817" t="s">
        <v>2335</v>
      </c>
      <c r="K1607" s="816" t="s">
        <v>502</v>
      </c>
    </row>
    <row r="1608" spans="1:11">
      <c r="A1608" s="815" t="s">
        <v>1179</v>
      </c>
      <c r="B1608" s="815" t="s">
        <v>709</v>
      </c>
      <c r="C1608" s="816">
        <v>120737840</v>
      </c>
      <c r="D1608" s="818">
        <v>43082</v>
      </c>
      <c r="E1608" s="819">
        <v>175305</v>
      </c>
      <c r="F1608" s="815" t="s">
        <v>2316</v>
      </c>
      <c r="G1608" s="815" t="s">
        <v>506</v>
      </c>
      <c r="H1608" s="817" t="s">
        <v>500</v>
      </c>
      <c r="I1608" s="817"/>
      <c r="J1608" s="817" t="s">
        <v>2336</v>
      </c>
      <c r="K1608" s="816" t="s">
        <v>502</v>
      </c>
    </row>
    <row r="1609" spans="1:11">
      <c r="A1609" s="815" t="s">
        <v>1179</v>
      </c>
      <c r="B1609" s="815" t="s">
        <v>1214</v>
      </c>
      <c r="C1609" s="816">
        <v>120737841</v>
      </c>
      <c r="D1609" s="818">
        <v>43082</v>
      </c>
      <c r="E1609" s="819">
        <v>175305</v>
      </c>
      <c r="F1609" s="815" t="s">
        <v>2316</v>
      </c>
      <c r="G1609" s="815" t="s">
        <v>506</v>
      </c>
      <c r="H1609" s="817" t="s">
        <v>500</v>
      </c>
      <c r="I1609" s="817"/>
      <c r="J1609" s="817" t="s">
        <v>2337</v>
      </c>
      <c r="K1609" s="816" t="s">
        <v>502</v>
      </c>
    </row>
    <row r="1610" spans="1:11">
      <c r="A1610" s="815" t="s">
        <v>1179</v>
      </c>
      <c r="B1610" s="815" t="s">
        <v>657</v>
      </c>
      <c r="C1610" s="816">
        <v>120737842</v>
      </c>
      <c r="D1610" s="818">
        <v>43082</v>
      </c>
      <c r="E1610" s="819">
        <v>175305</v>
      </c>
      <c r="F1610" s="815" t="s">
        <v>2316</v>
      </c>
      <c r="G1610" s="815" t="s">
        <v>506</v>
      </c>
      <c r="H1610" s="817" t="s">
        <v>500</v>
      </c>
      <c r="I1610" s="817"/>
      <c r="J1610" s="817" t="s">
        <v>2338</v>
      </c>
      <c r="K1610" s="816" t="s">
        <v>502</v>
      </c>
    </row>
    <row r="1611" spans="1:11">
      <c r="A1611" s="815" t="s">
        <v>1179</v>
      </c>
      <c r="B1611" s="815" t="s">
        <v>657</v>
      </c>
      <c r="C1611" s="816">
        <v>120737843</v>
      </c>
      <c r="D1611" s="818">
        <v>43082</v>
      </c>
      <c r="E1611" s="819">
        <v>175305</v>
      </c>
      <c r="F1611" s="815" t="s">
        <v>2316</v>
      </c>
      <c r="G1611" s="815" t="s">
        <v>506</v>
      </c>
      <c r="H1611" s="817" t="s">
        <v>500</v>
      </c>
      <c r="I1611" s="817"/>
      <c r="J1611" s="817" t="s">
        <v>2339</v>
      </c>
      <c r="K1611" s="816" t="s">
        <v>502</v>
      </c>
    </row>
    <row r="1612" spans="1:11">
      <c r="A1612" s="815" t="s">
        <v>1179</v>
      </c>
      <c r="B1612" s="815" t="s">
        <v>709</v>
      </c>
      <c r="C1612" s="816">
        <v>120737844</v>
      </c>
      <c r="D1612" s="818">
        <v>43082</v>
      </c>
      <c r="E1612" s="819">
        <v>175305</v>
      </c>
      <c r="F1612" s="815" t="s">
        <v>2316</v>
      </c>
      <c r="G1612" s="815" t="s">
        <v>506</v>
      </c>
      <c r="H1612" s="817" t="s">
        <v>500</v>
      </c>
      <c r="I1612" s="817"/>
      <c r="J1612" s="817" t="s">
        <v>2340</v>
      </c>
      <c r="K1612" s="816" t="s">
        <v>502</v>
      </c>
    </row>
    <row r="1613" spans="1:11">
      <c r="A1613" s="815" t="s">
        <v>1179</v>
      </c>
      <c r="B1613" s="815" t="s">
        <v>552</v>
      </c>
      <c r="C1613" s="816">
        <v>120737845</v>
      </c>
      <c r="D1613" s="818">
        <v>43082</v>
      </c>
      <c r="E1613" s="819">
        <v>175305</v>
      </c>
      <c r="F1613" s="815" t="s">
        <v>2316</v>
      </c>
      <c r="G1613" s="815" t="s">
        <v>506</v>
      </c>
      <c r="H1613" s="817" t="s">
        <v>500</v>
      </c>
      <c r="I1613" s="817"/>
      <c r="J1613" s="817" t="s">
        <v>2341</v>
      </c>
      <c r="K1613" s="816" t="s">
        <v>502</v>
      </c>
    </row>
    <row r="1614" spans="1:11">
      <c r="A1614" s="815" t="s">
        <v>1179</v>
      </c>
      <c r="B1614" s="815" t="s">
        <v>789</v>
      </c>
      <c r="C1614" s="816">
        <v>120737846</v>
      </c>
      <c r="D1614" s="818">
        <v>43082</v>
      </c>
      <c r="E1614" s="819">
        <v>175305</v>
      </c>
      <c r="F1614" s="815" t="s">
        <v>2316</v>
      </c>
      <c r="G1614" s="815" t="s">
        <v>506</v>
      </c>
      <c r="H1614" s="817" t="s">
        <v>500</v>
      </c>
      <c r="I1614" s="817"/>
      <c r="J1614" s="817" t="s">
        <v>2342</v>
      </c>
      <c r="K1614" s="816" t="s">
        <v>502</v>
      </c>
    </row>
    <row r="1615" spans="1:11">
      <c r="A1615" s="815" t="s">
        <v>1179</v>
      </c>
      <c r="B1615" s="815" t="s">
        <v>827</v>
      </c>
      <c r="C1615" s="816">
        <v>120737847</v>
      </c>
      <c r="D1615" s="818">
        <v>43082</v>
      </c>
      <c r="E1615" s="819">
        <v>175305</v>
      </c>
      <c r="F1615" s="815" t="s">
        <v>2316</v>
      </c>
      <c r="G1615" s="815" t="s">
        <v>506</v>
      </c>
      <c r="H1615" s="817" t="s">
        <v>500</v>
      </c>
      <c r="I1615" s="817"/>
      <c r="J1615" s="817" t="s">
        <v>2343</v>
      </c>
      <c r="K1615" s="816" t="s">
        <v>502</v>
      </c>
    </row>
    <row r="1616" spans="1:11">
      <c r="A1616" s="815" t="s">
        <v>1179</v>
      </c>
      <c r="B1616" s="815" t="s">
        <v>669</v>
      </c>
      <c r="C1616" s="816">
        <v>120737848</v>
      </c>
      <c r="D1616" s="818">
        <v>43082</v>
      </c>
      <c r="E1616" s="819">
        <v>175305</v>
      </c>
      <c r="F1616" s="815" t="s">
        <v>2316</v>
      </c>
      <c r="G1616" s="815" t="s">
        <v>506</v>
      </c>
      <c r="H1616" s="817" t="s">
        <v>500</v>
      </c>
      <c r="I1616" s="817"/>
      <c r="J1616" s="817" t="s">
        <v>2344</v>
      </c>
      <c r="K1616" s="816" t="s">
        <v>502</v>
      </c>
    </row>
    <row r="1617" spans="1:11">
      <c r="A1617" s="815" t="s">
        <v>1179</v>
      </c>
      <c r="B1617" s="815" t="s">
        <v>669</v>
      </c>
      <c r="C1617" s="816">
        <v>120737849</v>
      </c>
      <c r="D1617" s="818">
        <v>43082</v>
      </c>
      <c r="E1617" s="819">
        <v>175305</v>
      </c>
      <c r="F1617" s="815" t="s">
        <v>2316</v>
      </c>
      <c r="G1617" s="815" t="s">
        <v>506</v>
      </c>
      <c r="H1617" s="817" t="s">
        <v>500</v>
      </c>
      <c r="I1617" s="817"/>
      <c r="J1617" s="817" t="s">
        <v>2345</v>
      </c>
      <c r="K1617" s="816" t="s">
        <v>502</v>
      </c>
    </row>
    <row r="1618" spans="1:11">
      <c r="A1618" s="815" t="s">
        <v>1179</v>
      </c>
      <c r="B1618" s="815" t="s">
        <v>669</v>
      </c>
      <c r="C1618" s="816">
        <v>120737850</v>
      </c>
      <c r="D1618" s="818">
        <v>43082</v>
      </c>
      <c r="E1618" s="819">
        <v>175305</v>
      </c>
      <c r="F1618" s="815" t="s">
        <v>2316</v>
      </c>
      <c r="G1618" s="815" t="s">
        <v>506</v>
      </c>
      <c r="H1618" s="817" t="s">
        <v>500</v>
      </c>
      <c r="I1618" s="817"/>
      <c r="J1618" s="817" t="s">
        <v>2346</v>
      </c>
      <c r="K1618" s="816" t="s">
        <v>502</v>
      </c>
    </row>
    <row r="1619" spans="1:11">
      <c r="A1619" s="815" t="s">
        <v>1179</v>
      </c>
      <c r="B1619" s="815" t="s">
        <v>554</v>
      </c>
      <c r="C1619" s="816">
        <v>120737851</v>
      </c>
      <c r="D1619" s="818">
        <v>43082</v>
      </c>
      <c r="E1619" s="819">
        <v>175305</v>
      </c>
      <c r="F1619" s="815" t="s">
        <v>2316</v>
      </c>
      <c r="G1619" s="815" t="s">
        <v>506</v>
      </c>
      <c r="H1619" s="817" t="s">
        <v>500</v>
      </c>
      <c r="I1619" s="817"/>
      <c r="J1619" s="817" t="s">
        <v>2347</v>
      </c>
      <c r="K1619" s="816" t="s">
        <v>502</v>
      </c>
    </row>
    <row r="1620" spans="1:11">
      <c r="A1620" s="815" t="s">
        <v>1179</v>
      </c>
      <c r="B1620" s="815" t="s">
        <v>1318</v>
      </c>
      <c r="C1620" s="816">
        <v>120737852</v>
      </c>
      <c r="D1620" s="818">
        <v>43082</v>
      </c>
      <c r="E1620" s="819">
        <v>175305</v>
      </c>
      <c r="F1620" s="815" t="s">
        <v>2316</v>
      </c>
      <c r="G1620" s="815" t="s">
        <v>506</v>
      </c>
      <c r="H1620" s="817" t="s">
        <v>500</v>
      </c>
      <c r="I1620" s="817"/>
      <c r="J1620" s="817" t="s">
        <v>2348</v>
      </c>
      <c r="K1620" s="816" t="s">
        <v>502</v>
      </c>
    </row>
    <row r="1621" spans="1:11">
      <c r="A1621" s="815" t="s">
        <v>1179</v>
      </c>
      <c r="B1621" s="815" t="s">
        <v>676</v>
      </c>
      <c r="C1621" s="816">
        <v>120737878</v>
      </c>
      <c r="D1621" s="818">
        <v>43276</v>
      </c>
      <c r="E1621" s="819">
        <v>1475600</v>
      </c>
      <c r="F1621" s="815" t="s">
        <v>2349</v>
      </c>
      <c r="G1621" s="815" t="s">
        <v>506</v>
      </c>
      <c r="H1621" s="817" t="s">
        <v>500</v>
      </c>
      <c r="I1621" s="817"/>
      <c r="J1621" s="817" t="s">
        <v>2350</v>
      </c>
      <c r="K1621" s="816" t="s">
        <v>502</v>
      </c>
    </row>
    <row r="1622" spans="1:11">
      <c r="A1622" s="815" t="s">
        <v>1179</v>
      </c>
      <c r="B1622" s="815" t="s">
        <v>676</v>
      </c>
      <c r="C1622" s="816">
        <v>120737879</v>
      </c>
      <c r="D1622" s="818">
        <v>43276</v>
      </c>
      <c r="E1622" s="819">
        <v>1475600</v>
      </c>
      <c r="F1622" s="815" t="s">
        <v>2349</v>
      </c>
      <c r="G1622" s="815" t="s">
        <v>506</v>
      </c>
      <c r="H1622" s="817" t="s">
        <v>500</v>
      </c>
      <c r="I1622" s="817"/>
      <c r="J1622" s="817" t="s">
        <v>2351</v>
      </c>
      <c r="K1622" s="816" t="s">
        <v>502</v>
      </c>
    </row>
    <row r="1623" spans="1:11">
      <c r="A1623" s="815" t="s">
        <v>1179</v>
      </c>
      <c r="B1623" s="815" t="s">
        <v>676</v>
      </c>
      <c r="C1623" s="816">
        <v>120737880</v>
      </c>
      <c r="D1623" s="818">
        <v>43276</v>
      </c>
      <c r="E1623" s="819">
        <v>1475600</v>
      </c>
      <c r="F1623" s="815" t="s">
        <v>2349</v>
      </c>
      <c r="G1623" s="815" t="s">
        <v>506</v>
      </c>
      <c r="H1623" s="817" t="s">
        <v>500</v>
      </c>
      <c r="I1623" s="817"/>
      <c r="J1623" s="817" t="s">
        <v>2352</v>
      </c>
      <c r="K1623" s="816" t="s">
        <v>502</v>
      </c>
    </row>
    <row r="1624" spans="1:11">
      <c r="A1624" s="815" t="s">
        <v>1179</v>
      </c>
      <c r="B1624" s="815" t="s">
        <v>676</v>
      </c>
      <c r="C1624" s="816">
        <v>120737881</v>
      </c>
      <c r="D1624" s="818">
        <v>43276</v>
      </c>
      <c r="E1624" s="819">
        <v>1475600</v>
      </c>
      <c r="F1624" s="815" t="s">
        <v>2349</v>
      </c>
      <c r="G1624" s="815" t="s">
        <v>506</v>
      </c>
      <c r="H1624" s="817" t="s">
        <v>500</v>
      </c>
      <c r="I1624" s="817"/>
      <c r="J1624" s="817" t="s">
        <v>2353</v>
      </c>
      <c r="K1624" s="816" t="s">
        <v>502</v>
      </c>
    </row>
    <row r="1625" spans="1:11">
      <c r="A1625" s="815" t="s">
        <v>1179</v>
      </c>
      <c r="B1625" s="815" t="s">
        <v>676</v>
      </c>
      <c r="C1625" s="816">
        <v>120737882</v>
      </c>
      <c r="D1625" s="818">
        <v>43276</v>
      </c>
      <c r="E1625" s="819">
        <v>1475600</v>
      </c>
      <c r="F1625" s="815" t="s">
        <v>2349</v>
      </c>
      <c r="G1625" s="815" t="s">
        <v>506</v>
      </c>
      <c r="H1625" s="817" t="s">
        <v>500</v>
      </c>
      <c r="I1625" s="817"/>
      <c r="J1625" s="817" t="s">
        <v>2354</v>
      </c>
      <c r="K1625" s="816" t="s">
        <v>502</v>
      </c>
    </row>
    <row r="1626" spans="1:11">
      <c r="A1626" s="815" t="s">
        <v>1179</v>
      </c>
      <c r="B1626" s="815" t="s">
        <v>676</v>
      </c>
      <c r="C1626" s="816">
        <v>120737883</v>
      </c>
      <c r="D1626" s="818">
        <v>43276</v>
      </c>
      <c r="E1626" s="819">
        <v>1475600</v>
      </c>
      <c r="F1626" s="815" t="s">
        <v>2349</v>
      </c>
      <c r="G1626" s="815" t="s">
        <v>506</v>
      </c>
      <c r="H1626" s="817" t="s">
        <v>500</v>
      </c>
      <c r="I1626" s="817"/>
      <c r="J1626" s="817" t="s">
        <v>2355</v>
      </c>
      <c r="K1626" s="816" t="s">
        <v>502</v>
      </c>
    </row>
    <row r="1627" spans="1:11">
      <c r="A1627" s="815" t="s">
        <v>1179</v>
      </c>
      <c r="B1627" s="815" t="s">
        <v>676</v>
      </c>
      <c r="C1627" s="816">
        <v>120737884</v>
      </c>
      <c r="D1627" s="818">
        <v>43276</v>
      </c>
      <c r="E1627" s="819">
        <v>1475600</v>
      </c>
      <c r="F1627" s="815" t="s">
        <v>2349</v>
      </c>
      <c r="G1627" s="815" t="s">
        <v>506</v>
      </c>
      <c r="H1627" s="817" t="s">
        <v>500</v>
      </c>
      <c r="I1627" s="817"/>
      <c r="J1627" s="817" t="s">
        <v>2356</v>
      </c>
      <c r="K1627" s="816" t="s">
        <v>502</v>
      </c>
    </row>
    <row r="1628" spans="1:11">
      <c r="A1628" s="815" t="s">
        <v>1179</v>
      </c>
      <c r="B1628" s="815" t="s">
        <v>676</v>
      </c>
      <c r="C1628" s="816">
        <v>120737885</v>
      </c>
      <c r="D1628" s="818">
        <v>43276</v>
      </c>
      <c r="E1628" s="819">
        <v>1475600</v>
      </c>
      <c r="F1628" s="815" t="s">
        <v>2349</v>
      </c>
      <c r="G1628" s="815" t="s">
        <v>506</v>
      </c>
      <c r="H1628" s="817" t="s">
        <v>500</v>
      </c>
      <c r="I1628" s="817"/>
      <c r="J1628" s="817" t="s">
        <v>2357</v>
      </c>
      <c r="K1628" s="816" t="s">
        <v>502</v>
      </c>
    </row>
    <row r="1629" spans="1:11">
      <c r="A1629" s="815" t="s">
        <v>1179</v>
      </c>
      <c r="B1629" s="815" t="s">
        <v>676</v>
      </c>
      <c r="C1629" s="816">
        <v>120737886</v>
      </c>
      <c r="D1629" s="818">
        <v>43276</v>
      </c>
      <c r="E1629" s="819">
        <v>1475600</v>
      </c>
      <c r="F1629" s="815" t="s">
        <v>2349</v>
      </c>
      <c r="G1629" s="815" t="s">
        <v>506</v>
      </c>
      <c r="H1629" s="817" t="s">
        <v>500</v>
      </c>
      <c r="I1629" s="817"/>
      <c r="J1629" s="817" t="s">
        <v>2358</v>
      </c>
      <c r="K1629" s="816" t="s">
        <v>502</v>
      </c>
    </row>
    <row r="1630" spans="1:11">
      <c r="A1630" s="815" t="s">
        <v>1179</v>
      </c>
      <c r="B1630" s="815" t="s">
        <v>676</v>
      </c>
      <c r="C1630" s="816">
        <v>120737887</v>
      </c>
      <c r="D1630" s="818">
        <v>43276</v>
      </c>
      <c r="E1630" s="819">
        <v>1475600</v>
      </c>
      <c r="F1630" s="815" t="s">
        <v>2349</v>
      </c>
      <c r="G1630" s="815" t="s">
        <v>506</v>
      </c>
      <c r="H1630" s="817" t="s">
        <v>500</v>
      </c>
      <c r="I1630" s="817"/>
      <c r="J1630" s="817" t="s">
        <v>2359</v>
      </c>
      <c r="K1630" s="816" t="s">
        <v>502</v>
      </c>
    </row>
    <row r="1631" spans="1:11">
      <c r="A1631" s="815" t="s">
        <v>1179</v>
      </c>
      <c r="B1631" s="815" t="s">
        <v>676</v>
      </c>
      <c r="C1631" s="816">
        <v>120737888</v>
      </c>
      <c r="D1631" s="818">
        <v>43276</v>
      </c>
      <c r="E1631" s="819">
        <v>1475600</v>
      </c>
      <c r="F1631" s="815" t="s">
        <v>2349</v>
      </c>
      <c r="G1631" s="815" t="s">
        <v>506</v>
      </c>
      <c r="H1631" s="817" t="s">
        <v>500</v>
      </c>
      <c r="I1631" s="817"/>
      <c r="J1631" s="817" t="s">
        <v>2360</v>
      </c>
      <c r="K1631" s="816" t="s">
        <v>502</v>
      </c>
    </row>
    <row r="1632" spans="1:11">
      <c r="A1632" s="815" t="s">
        <v>1179</v>
      </c>
      <c r="B1632" s="815" t="s">
        <v>676</v>
      </c>
      <c r="C1632" s="816">
        <v>120737889</v>
      </c>
      <c r="D1632" s="818">
        <v>43276</v>
      </c>
      <c r="E1632" s="819">
        <v>1475600</v>
      </c>
      <c r="F1632" s="815" t="s">
        <v>2349</v>
      </c>
      <c r="G1632" s="815" t="s">
        <v>506</v>
      </c>
      <c r="H1632" s="817" t="s">
        <v>500</v>
      </c>
      <c r="I1632" s="817"/>
      <c r="J1632" s="817" t="s">
        <v>2361</v>
      </c>
      <c r="K1632" s="816" t="s">
        <v>502</v>
      </c>
    </row>
    <row r="1633" spans="1:11">
      <c r="A1633" s="815"/>
      <c r="B1633" s="815"/>
      <c r="C1633" s="816"/>
      <c r="D1633" s="816" t="s">
        <v>510</v>
      </c>
      <c r="E1633" s="819">
        <v>666297776</v>
      </c>
      <c r="F1633" s="815"/>
      <c r="G1633" s="815"/>
      <c r="H1633" s="817"/>
      <c r="I1633" s="817"/>
      <c r="J1633" s="817"/>
      <c r="K1633" s="816"/>
    </row>
    <row r="1634" spans="1:11">
      <c r="A1634" s="815" t="s">
        <v>2362</v>
      </c>
      <c r="B1634" s="815"/>
      <c r="C1634" s="816"/>
      <c r="D1634" s="816"/>
      <c r="E1634" s="815"/>
      <c r="F1634" s="815"/>
      <c r="G1634" s="815"/>
      <c r="H1634" s="817"/>
      <c r="I1634" s="817"/>
      <c r="J1634" s="817" t="s">
        <v>2363</v>
      </c>
      <c r="K1634" s="816" t="s">
        <v>502</v>
      </c>
    </row>
    <row r="1635" spans="1:11">
      <c r="A1635" s="815" t="s">
        <v>518</v>
      </c>
      <c r="B1635" s="815" t="s">
        <v>641</v>
      </c>
      <c r="C1635" s="816">
        <v>21107524</v>
      </c>
      <c r="D1635" s="818">
        <v>40804</v>
      </c>
      <c r="E1635" s="819">
        <v>305457</v>
      </c>
      <c r="F1635" s="815" t="s">
        <v>2364</v>
      </c>
      <c r="G1635" s="815" t="s">
        <v>2365</v>
      </c>
      <c r="H1635" s="817" t="s">
        <v>1696</v>
      </c>
      <c r="I1635" s="817"/>
      <c r="J1635" s="817" t="s">
        <v>2366</v>
      </c>
      <c r="K1635" s="816" t="s">
        <v>502</v>
      </c>
    </row>
    <row r="1636" spans="1:11">
      <c r="A1636" s="815" t="s">
        <v>518</v>
      </c>
      <c r="B1636" s="815" t="s">
        <v>641</v>
      </c>
      <c r="C1636" s="816">
        <v>20607515</v>
      </c>
      <c r="D1636" s="818">
        <v>40804</v>
      </c>
      <c r="E1636" s="819">
        <v>1764708</v>
      </c>
      <c r="F1636" s="815" t="s">
        <v>523</v>
      </c>
      <c r="G1636" s="815" t="s">
        <v>2365</v>
      </c>
      <c r="H1636" s="817" t="s">
        <v>1696</v>
      </c>
      <c r="I1636" s="817"/>
      <c r="J1636" s="817" t="s">
        <v>2367</v>
      </c>
      <c r="K1636" s="816" t="s">
        <v>502</v>
      </c>
    </row>
    <row r="1637" spans="1:11">
      <c r="A1637" s="815" t="s">
        <v>531</v>
      </c>
      <c r="B1637" s="815" t="s">
        <v>641</v>
      </c>
      <c r="C1637" s="816">
        <v>1207182</v>
      </c>
      <c r="D1637" s="818">
        <v>40658</v>
      </c>
      <c r="E1637" s="819">
        <v>60320</v>
      </c>
      <c r="F1637" s="815" t="s">
        <v>542</v>
      </c>
      <c r="G1637" s="815" t="s">
        <v>2365</v>
      </c>
      <c r="H1637" s="817" t="s">
        <v>500</v>
      </c>
      <c r="I1637" s="817"/>
      <c r="J1637" s="817" t="s">
        <v>2368</v>
      </c>
      <c r="K1637" s="816" t="s">
        <v>502</v>
      </c>
    </row>
    <row r="1638" spans="1:11">
      <c r="A1638" s="815" t="s">
        <v>625</v>
      </c>
      <c r="B1638" s="815" t="s">
        <v>641</v>
      </c>
      <c r="C1638" s="816">
        <v>21107522</v>
      </c>
      <c r="D1638" s="818">
        <v>40804</v>
      </c>
      <c r="E1638" s="819">
        <v>98419</v>
      </c>
      <c r="F1638" s="815" t="s">
        <v>2369</v>
      </c>
      <c r="G1638" s="815" t="s">
        <v>2365</v>
      </c>
      <c r="H1638" s="817" t="s">
        <v>1696</v>
      </c>
      <c r="I1638" s="817"/>
      <c r="J1638" s="817" t="s">
        <v>2370</v>
      </c>
      <c r="K1638" s="816" t="s">
        <v>502</v>
      </c>
    </row>
    <row r="1639" spans="1:11">
      <c r="A1639" s="815" t="s">
        <v>924</v>
      </c>
      <c r="B1639" s="815" t="s">
        <v>641</v>
      </c>
      <c r="C1639" s="816">
        <v>10665</v>
      </c>
      <c r="D1639" s="818">
        <v>39435</v>
      </c>
      <c r="E1639" s="819">
        <v>1625942</v>
      </c>
      <c r="F1639" s="815" t="s">
        <v>2371</v>
      </c>
      <c r="G1639" s="815" t="s">
        <v>2365</v>
      </c>
      <c r="H1639" s="817" t="s">
        <v>500</v>
      </c>
      <c r="I1639" s="817"/>
      <c r="J1639" s="817" t="s">
        <v>2372</v>
      </c>
      <c r="K1639" s="816" t="s">
        <v>502</v>
      </c>
    </row>
    <row r="1640" spans="1:11">
      <c r="A1640" s="815" t="s">
        <v>924</v>
      </c>
      <c r="B1640" s="815" t="s">
        <v>641</v>
      </c>
      <c r="C1640" s="816">
        <v>1205764</v>
      </c>
      <c r="D1640" s="818">
        <v>36963</v>
      </c>
      <c r="E1640" s="819">
        <v>1077550</v>
      </c>
      <c r="F1640" s="815" t="s">
        <v>2371</v>
      </c>
      <c r="G1640" s="815" t="s">
        <v>2365</v>
      </c>
      <c r="H1640" s="817" t="s">
        <v>500</v>
      </c>
      <c r="I1640" s="817"/>
      <c r="J1640" s="817" t="s">
        <v>2373</v>
      </c>
      <c r="K1640" s="816" t="s">
        <v>502</v>
      </c>
    </row>
    <row r="1641" spans="1:11">
      <c r="A1641" s="815" t="s">
        <v>924</v>
      </c>
      <c r="B1641" s="815" t="s">
        <v>641</v>
      </c>
      <c r="C1641" s="816">
        <v>9456</v>
      </c>
      <c r="D1641" s="818">
        <v>38394</v>
      </c>
      <c r="E1641" s="819">
        <v>343360</v>
      </c>
      <c r="F1641" s="815" t="s">
        <v>963</v>
      </c>
      <c r="G1641" s="815" t="s">
        <v>2365</v>
      </c>
      <c r="H1641" s="817" t="s">
        <v>500</v>
      </c>
      <c r="I1641" s="817"/>
      <c r="J1641" s="817" t="s">
        <v>2374</v>
      </c>
      <c r="K1641" s="816" t="s">
        <v>502</v>
      </c>
    </row>
    <row r="1642" spans="1:11">
      <c r="A1642" s="815" t="s">
        <v>924</v>
      </c>
      <c r="B1642" s="815" t="s">
        <v>641</v>
      </c>
      <c r="C1642" s="816">
        <v>9457</v>
      </c>
      <c r="D1642" s="818">
        <v>38394</v>
      </c>
      <c r="E1642" s="819">
        <v>343360</v>
      </c>
      <c r="F1642" s="815" t="s">
        <v>963</v>
      </c>
      <c r="G1642" s="815" t="s">
        <v>2365</v>
      </c>
      <c r="H1642" s="817" t="s">
        <v>500</v>
      </c>
      <c r="I1642" s="817"/>
      <c r="J1642" s="817" t="s">
        <v>2375</v>
      </c>
      <c r="K1642" s="816" t="s">
        <v>502</v>
      </c>
    </row>
    <row r="1643" spans="1:11">
      <c r="A1643" s="815" t="s">
        <v>924</v>
      </c>
      <c r="B1643" s="815" t="s">
        <v>641</v>
      </c>
      <c r="C1643" s="816">
        <v>9468</v>
      </c>
      <c r="D1643" s="818">
        <v>38394</v>
      </c>
      <c r="E1643" s="819">
        <v>343360</v>
      </c>
      <c r="F1643" s="815" t="s">
        <v>963</v>
      </c>
      <c r="G1643" s="815" t="s">
        <v>2365</v>
      </c>
      <c r="H1643" s="817" t="s">
        <v>500</v>
      </c>
      <c r="I1643" s="817"/>
      <c r="J1643" s="817" t="s">
        <v>2376</v>
      </c>
      <c r="K1643" s="816" t="s">
        <v>502</v>
      </c>
    </row>
    <row r="1644" spans="1:11">
      <c r="A1644" s="815" t="s">
        <v>924</v>
      </c>
      <c r="B1644" s="815" t="s">
        <v>641</v>
      </c>
      <c r="C1644" s="816">
        <v>9469</v>
      </c>
      <c r="D1644" s="818">
        <v>38394</v>
      </c>
      <c r="E1644" s="819">
        <v>343360</v>
      </c>
      <c r="F1644" s="815" t="s">
        <v>963</v>
      </c>
      <c r="G1644" s="815" t="s">
        <v>2365</v>
      </c>
      <c r="H1644" s="817" t="s">
        <v>500</v>
      </c>
      <c r="I1644" s="817"/>
      <c r="J1644" s="817" t="s">
        <v>2377</v>
      </c>
      <c r="K1644" s="816" t="s">
        <v>502</v>
      </c>
    </row>
    <row r="1645" spans="1:11">
      <c r="A1645" s="815" t="s">
        <v>924</v>
      </c>
      <c r="B1645" s="815" t="s">
        <v>641</v>
      </c>
      <c r="C1645" s="816">
        <v>9470</v>
      </c>
      <c r="D1645" s="818">
        <v>38394</v>
      </c>
      <c r="E1645" s="819">
        <v>343360</v>
      </c>
      <c r="F1645" s="815" t="s">
        <v>963</v>
      </c>
      <c r="G1645" s="815" t="s">
        <v>2365</v>
      </c>
      <c r="H1645" s="817" t="s">
        <v>500</v>
      </c>
      <c r="I1645" s="817"/>
      <c r="J1645" s="817" t="s">
        <v>2378</v>
      </c>
      <c r="K1645" s="816" t="s">
        <v>502</v>
      </c>
    </row>
    <row r="1646" spans="1:11">
      <c r="A1646" s="815" t="s">
        <v>924</v>
      </c>
      <c r="B1646" s="815" t="s">
        <v>641</v>
      </c>
      <c r="C1646" s="816">
        <v>9471</v>
      </c>
      <c r="D1646" s="818">
        <v>38394</v>
      </c>
      <c r="E1646" s="819">
        <v>343360</v>
      </c>
      <c r="F1646" s="815" t="s">
        <v>963</v>
      </c>
      <c r="G1646" s="815" t="s">
        <v>2365</v>
      </c>
      <c r="H1646" s="817" t="s">
        <v>500</v>
      </c>
      <c r="I1646" s="817"/>
      <c r="J1646" s="817" t="s">
        <v>2379</v>
      </c>
      <c r="K1646" s="816" t="s">
        <v>502</v>
      </c>
    </row>
    <row r="1647" spans="1:11">
      <c r="A1647" s="815" t="s">
        <v>924</v>
      </c>
      <c r="B1647" s="815" t="s">
        <v>641</v>
      </c>
      <c r="C1647" s="816">
        <v>9479</v>
      </c>
      <c r="D1647" s="818">
        <v>38394</v>
      </c>
      <c r="E1647" s="819">
        <v>343360</v>
      </c>
      <c r="F1647" s="815" t="s">
        <v>963</v>
      </c>
      <c r="G1647" s="815" t="s">
        <v>2365</v>
      </c>
      <c r="H1647" s="817" t="s">
        <v>500</v>
      </c>
      <c r="I1647" s="817"/>
      <c r="J1647" s="817" t="s">
        <v>2380</v>
      </c>
      <c r="K1647" s="816" t="s">
        <v>502</v>
      </c>
    </row>
    <row r="1648" spans="1:11">
      <c r="A1648" s="815" t="s">
        <v>924</v>
      </c>
      <c r="B1648" s="815" t="s">
        <v>641</v>
      </c>
      <c r="C1648" s="816">
        <v>9480</v>
      </c>
      <c r="D1648" s="818">
        <v>38394</v>
      </c>
      <c r="E1648" s="819">
        <v>343360</v>
      </c>
      <c r="F1648" s="815" t="s">
        <v>963</v>
      </c>
      <c r="G1648" s="815" t="s">
        <v>2365</v>
      </c>
      <c r="H1648" s="817" t="s">
        <v>500</v>
      </c>
      <c r="I1648" s="817"/>
      <c r="J1648" s="817" t="s">
        <v>2381</v>
      </c>
      <c r="K1648" s="816" t="s">
        <v>502</v>
      </c>
    </row>
    <row r="1649" spans="1:11">
      <c r="A1649" s="815" t="s">
        <v>924</v>
      </c>
      <c r="B1649" s="815" t="s">
        <v>641</v>
      </c>
      <c r="C1649" s="816">
        <v>9806</v>
      </c>
      <c r="D1649" s="818">
        <v>38749</v>
      </c>
      <c r="E1649" s="819">
        <v>359600</v>
      </c>
      <c r="F1649" s="815" t="s">
        <v>963</v>
      </c>
      <c r="G1649" s="815" t="s">
        <v>2365</v>
      </c>
      <c r="H1649" s="817" t="s">
        <v>500</v>
      </c>
      <c r="I1649" s="817"/>
      <c r="J1649" s="817" t="s">
        <v>2382</v>
      </c>
      <c r="K1649" s="816" t="s">
        <v>502</v>
      </c>
    </row>
    <row r="1650" spans="1:11">
      <c r="A1650" s="815" t="s">
        <v>924</v>
      </c>
      <c r="B1650" s="815" t="s">
        <v>641</v>
      </c>
      <c r="C1650" s="816">
        <v>9807</v>
      </c>
      <c r="D1650" s="818">
        <v>38749</v>
      </c>
      <c r="E1650" s="819">
        <v>359600</v>
      </c>
      <c r="F1650" s="815" t="s">
        <v>963</v>
      </c>
      <c r="G1650" s="815" t="s">
        <v>2365</v>
      </c>
      <c r="H1650" s="817" t="s">
        <v>500</v>
      </c>
      <c r="I1650" s="817"/>
      <c r="J1650" s="817" t="s">
        <v>2383</v>
      </c>
      <c r="K1650" s="816" t="s">
        <v>502</v>
      </c>
    </row>
    <row r="1651" spans="1:11">
      <c r="A1651" s="815" t="s">
        <v>924</v>
      </c>
      <c r="B1651" s="815" t="s">
        <v>641</v>
      </c>
      <c r="C1651" s="816">
        <v>1208268</v>
      </c>
      <c r="D1651" s="818">
        <v>38835</v>
      </c>
      <c r="E1651" s="819">
        <v>3364000</v>
      </c>
      <c r="F1651" s="815" t="s">
        <v>963</v>
      </c>
      <c r="G1651" s="815" t="s">
        <v>2365</v>
      </c>
      <c r="H1651" s="817" t="s">
        <v>500</v>
      </c>
      <c r="I1651" s="817"/>
      <c r="J1651" s="817" t="s">
        <v>2384</v>
      </c>
      <c r="K1651" s="816" t="s">
        <v>502</v>
      </c>
    </row>
    <row r="1652" spans="1:11">
      <c r="A1652" s="815" t="s">
        <v>924</v>
      </c>
      <c r="B1652" s="815" t="s">
        <v>641</v>
      </c>
      <c r="C1652" s="816">
        <v>1208269</v>
      </c>
      <c r="D1652" s="818">
        <v>38835</v>
      </c>
      <c r="E1652" s="819">
        <v>3364000</v>
      </c>
      <c r="F1652" s="815" t="s">
        <v>963</v>
      </c>
      <c r="G1652" s="815" t="s">
        <v>2365</v>
      </c>
      <c r="H1652" s="817" t="s">
        <v>500</v>
      </c>
      <c r="I1652" s="817"/>
      <c r="J1652" s="817" t="s">
        <v>2385</v>
      </c>
      <c r="K1652" s="816" t="s">
        <v>502</v>
      </c>
    </row>
    <row r="1653" spans="1:11">
      <c r="A1653" s="815" t="s">
        <v>924</v>
      </c>
      <c r="B1653" s="815" t="s">
        <v>641</v>
      </c>
      <c r="C1653" s="816">
        <v>120736117</v>
      </c>
      <c r="D1653" s="818">
        <v>40940</v>
      </c>
      <c r="E1653" s="819">
        <v>538000</v>
      </c>
      <c r="F1653" s="815" t="s">
        <v>988</v>
      </c>
      <c r="G1653" s="815" t="s">
        <v>2365</v>
      </c>
      <c r="H1653" s="817" t="s">
        <v>500</v>
      </c>
      <c r="I1653" s="817"/>
      <c r="J1653" s="817" t="s">
        <v>2386</v>
      </c>
      <c r="K1653" s="816" t="s">
        <v>502</v>
      </c>
    </row>
    <row r="1654" spans="1:11">
      <c r="A1654" s="815" t="s">
        <v>924</v>
      </c>
      <c r="B1654" s="815" t="s">
        <v>641</v>
      </c>
      <c r="C1654" s="816">
        <v>9428</v>
      </c>
      <c r="D1654" s="818">
        <v>38394</v>
      </c>
      <c r="E1654" s="819">
        <v>1102000</v>
      </c>
      <c r="F1654" s="815" t="s">
        <v>992</v>
      </c>
      <c r="G1654" s="815" t="s">
        <v>2365</v>
      </c>
      <c r="H1654" s="817" t="s">
        <v>500</v>
      </c>
      <c r="I1654" s="817"/>
      <c r="J1654" s="817" t="s">
        <v>2387</v>
      </c>
      <c r="K1654" s="816" t="s">
        <v>502</v>
      </c>
    </row>
    <row r="1655" spans="1:11">
      <c r="A1655" s="815" t="s">
        <v>924</v>
      </c>
      <c r="B1655" s="815" t="s">
        <v>641</v>
      </c>
      <c r="C1655" s="816">
        <v>9436</v>
      </c>
      <c r="D1655" s="818">
        <v>38394</v>
      </c>
      <c r="E1655" s="819">
        <v>1102000</v>
      </c>
      <c r="F1655" s="815" t="s">
        <v>992</v>
      </c>
      <c r="G1655" s="815" t="s">
        <v>2365</v>
      </c>
      <c r="H1655" s="817" t="s">
        <v>500</v>
      </c>
      <c r="I1655" s="817"/>
      <c r="J1655" s="817" t="s">
        <v>2388</v>
      </c>
      <c r="K1655" s="816" t="s">
        <v>502</v>
      </c>
    </row>
    <row r="1656" spans="1:11">
      <c r="A1656" s="815" t="s">
        <v>924</v>
      </c>
      <c r="B1656" s="815" t="s">
        <v>641</v>
      </c>
      <c r="C1656" s="816">
        <v>9441</v>
      </c>
      <c r="D1656" s="818">
        <v>38394</v>
      </c>
      <c r="E1656" s="819">
        <v>1102000</v>
      </c>
      <c r="F1656" s="815" t="s">
        <v>992</v>
      </c>
      <c r="G1656" s="815" t="s">
        <v>2365</v>
      </c>
      <c r="H1656" s="817" t="s">
        <v>500</v>
      </c>
      <c r="I1656" s="817"/>
      <c r="J1656" s="817" t="s">
        <v>2389</v>
      </c>
      <c r="K1656" s="816" t="s">
        <v>502</v>
      </c>
    </row>
    <row r="1657" spans="1:11">
      <c r="A1657" s="815" t="s">
        <v>924</v>
      </c>
      <c r="B1657" s="815" t="s">
        <v>641</v>
      </c>
      <c r="C1657" s="816">
        <v>9442</v>
      </c>
      <c r="D1657" s="818">
        <v>38394</v>
      </c>
      <c r="E1657" s="819">
        <v>1102000</v>
      </c>
      <c r="F1657" s="815" t="s">
        <v>992</v>
      </c>
      <c r="G1657" s="815" t="s">
        <v>2365</v>
      </c>
      <c r="H1657" s="817" t="s">
        <v>500</v>
      </c>
      <c r="I1657" s="817"/>
      <c r="J1657" s="817" t="s">
        <v>2390</v>
      </c>
      <c r="K1657" s="816" t="s">
        <v>502</v>
      </c>
    </row>
    <row r="1658" spans="1:11">
      <c r="A1658" s="815" t="s">
        <v>924</v>
      </c>
      <c r="B1658" s="815" t="s">
        <v>641</v>
      </c>
      <c r="C1658" s="816">
        <v>9443</v>
      </c>
      <c r="D1658" s="818">
        <v>38394</v>
      </c>
      <c r="E1658" s="819">
        <v>1102000</v>
      </c>
      <c r="F1658" s="815" t="s">
        <v>992</v>
      </c>
      <c r="G1658" s="815" t="s">
        <v>2365</v>
      </c>
      <c r="H1658" s="817" t="s">
        <v>500</v>
      </c>
      <c r="I1658" s="817"/>
      <c r="J1658" s="817" t="s">
        <v>2391</v>
      </c>
      <c r="K1658" s="816" t="s">
        <v>502</v>
      </c>
    </row>
    <row r="1659" spans="1:11">
      <c r="A1659" s="815" t="s">
        <v>924</v>
      </c>
      <c r="B1659" s="815" t="s">
        <v>641</v>
      </c>
      <c r="C1659" s="816">
        <v>9805</v>
      </c>
      <c r="D1659" s="818">
        <v>38749</v>
      </c>
      <c r="E1659" s="819">
        <v>1190160</v>
      </c>
      <c r="F1659" s="815" t="s">
        <v>992</v>
      </c>
      <c r="G1659" s="815" t="s">
        <v>2365</v>
      </c>
      <c r="H1659" s="817" t="s">
        <v>500</v>
      </c>
      <c r="I1659" s="817"/>
      <c r="J1659" s="817" t="s">
        <v>2392</v>
      </c>
      <c r="K1659" s="816" t="s">
        <v>502</v>
      </c>
    </row>
    <row r="1660" spans="1:11">
      <c r="A1660" s="815" t="s">
        <v>924</v>
      </c>
      <c r="B1660" s="815" t="s">
        <v>641</v>
      </c>
      <c r="C1660" s="816">
        <v>7334</v>
      </c>
      <c r="D1660" s="818">
        <v>36174</v>
      </c>
      <c r="E1660" s="819">
        <v>1112259</v>
      </c>
      <c r="F1660" s="815" t="s">
        <v>1004</v>
      </c>
      <c r="G1660" s="815" t="s">
        <v>2365</v>
      </c>
      <c r="H1660" s="817" t="s">
        <v>2393</v>
      </c>
      <c r="I1660" s="817"/>
      <c r="J1660" s="817" t="s">
        <v>2394</v>
      </c>
      <c r="K1660" s="816" t="s">
        <v>502</v>
      </c>
    </row>
    <row r="1661" spans="1:11">
      <c r="A1661" s="815" t="s">
        <v>924</v>
      </c>
      <c r="B1661" s="815" t="s">
        <v>641</v>
      </c>
      <c r="C1661" s="816">
        <v>20707502</v>
      </c>
      <c r="D1661" s="818">
        <v>40804</v>
      </c>
      <c r="E1661" s="819">
        <v>939600</v>
      </c>
      <c r="F1661" s="815" t="s">
        <v>1004</v>
      </c>
      <c r="G1661" s="815" t="s">
        <v>2365</v>
      </c>
      <c r="H1661" s="817" t="s">
        <v>1696</v>
      </c>
      <c r="I1661" s="817"/>
      <c r="J1661" s="817" t="s">
        <v>2395</v>
      </c>
      <c r="K1661" s="816" t="s">
        <v>502</v>
      </c>
    </row>
    <row r="1662" spans="1:11">
      <c r="A1662" s="815" t="s">
        <v>924</v>
      </c>
      <c r="B1662" s="815" t="s">
        <v>641</v>
      </c>
      <c r="C1662" s="816">
        <v>1208857</v>
      </c>
      <c r="D1662" s="818">
        <v>38406</v>
      </c>
      <c r="E1662" s="819">
        <v>1044000</v>
      </c>
      <c r="F1662" s="815" t="s">
        <v>1015</v>
      </c>
      <c r="G1662" s="815" t="s">
        <v>2365</v>
      </c>
      <c r="H1662" s="817" t="s">
        <v>500</v>
      </c>
      <c r="I1662" s="817"/>
      <c r="J1662" s="817" t="s">
        <v>2396</v>
      </c>
      <c r="K1662" s="816" t="s">
        <v>502</v>
      </c>
    </row>
    <row r="1663" spans="1:11">
      <c r="A1663" s="815" t="s">
        <v>924</v>
      </c>
      <c r="B1663" s="815" t="s">
        <v>641</v>
      </c>
      <c r="C1663" s="816">
        <v>1208858</v>
      </c>
      <c r="D1663" s="818">
        <v>38406</v>
      </c>
      <c r="E1663" s="819">
        <v>1044000</v>
      </c>
      <c r="F1663" s="815" t="s">
        <v>1015</v>
      </c>
      <c r="G1663" s="815" t="s">
        <v>2365</v>
      </c>
      <c r="H1663" s="817" t="s">
        <v>500</v>
      </c>
      <c r="I1663" s="817"/>
      <c r="J1663" s="817" t="s">
        <v>2397</v>
      </c>
      <c r="K1663" s="816" t="s">
        <v>502</v>
      </c>
    </row>
    <row r="1664" spans="1:11">
      <c r="A1664" s="815" t="s">
        <v>924</v>
      </c>
      <c r="B1664" s="815" t="s">
        <v>641</v>
      </c>
      <c r="C1664" s="816">
        <v>1327</v>
      </c>
      <c r="D1664" s="818">
        <v>35795</v>
      </c>
      <c r="E1664" s="819">
        <v>109040</v>
      </c>
      <c r="F1664" s="815" t="s">
        <v>1033</v>
      </c>
      <c r="G1664" s="815" t="s">
        <v>2365</v>
      </c>
      <c r="H1664" s="817" t="s">
        <v>500</v>
      </c>
      <c r="I1664" s="817"/>
      <c r="J1664" s="817" t="s">
        <v>2398</v>
      </c>
      <c r="K1664" s="816" t="s">
        <v>502</v>
      </c>
    </row>
    <row r="1665" spans="1:11">
      <c r="A1665" s="815" t="s">
        <v>924</v>
      </c>
      <c r="B1665" s="815" t="s">
        <v>641</v>
      </c>
      <c r="C1665" s="816">
        <v>10528</v>
      </c>
      <c r="D1665" s="818">
        <v>35416</v>
      </c>
      <c r="E1665" s="819">
        <v>143840</v>
      </c>
      <c r="F1665" s="815" t="s">
        <v>1033</v>
      </c>
      <c r="G1665" s="815" t="s">
        <v>2365</v>
      </c>
      <c r="H1665" s="817" t="s">
        <v>500</v>
      </c>
      <c r="I1665" s="817"/>
      <c r="J1665" s="817" t="s">
        <v>2399</v>
      </c>
      <c r="K1665" s="816" t="s">
        <v>502</v>
      </c>
    </row>
    <row r="1666" spans="1:11">
      <c r="A1666" s="815" t="s">
        <v>924</v>
      </c>
      <c r="B1666" s="815" t="s">
        <v>641</v>
      </c>
      <c r="C1666" s="816">
        <v>120736151</v>
      </c>
      <c r="D1666" s="818">
        <v>40981</v>
      </c>
      <c r="E1666" s="819">
        <v>1885250</v>
      </c>
      <c r="F1666" s="815" t="s">
        <v>1103</v>
      </c>
      <c r="G1666" s="815" t="s">
        <v>2365</v>
      </c>
      <c r="H1666" s="817" t="s">
        <v>500</v>
      </c>
      <c r="I1666" s="817"/>
      <c r="J1666" s="817" t="s">
        <v>2400</v>
      </c>
      <c r="K1666" s="816" t="s">
        <v>502</v>
      </c>
    </row>
    <row r="1667" spans="1:11">
      <c r="A1667" s="815" t="s">
        <v>924</v>
      </c>
      <c r="B1667" s="815" t="s">
        <v>641</v>
      </c>
      <c r="C1667" s="816">
        <v>120736152</v>
      </c>
      <c r="D1667" s="818">
        <v>40981</v>
      </c>
      <c r="E1667" s="819">
        <v>1615450</v>
      </c>
      <c r="F1667" s="815" t="s">
        <v>1103</v>
      </c>
      <c r="G1667" s="815" t="s">
        <v>2365</v>
      </c>
      <c r="H1667" s="817" t="s">
        <v>529</v>
      </c>
      <c r="I1667" s="817"/>
      <c r="J1667" s="817" t="s">
        <v>2401</v>
      </c>
      <c r="K1667" s="816" t="s">
        <v>502</v>
      </c>
    </row>
    <row r="1668" spans="1:11">
      <c r="A1668" s="815" t="s">
        <v>924</v>
      </c>
      <c r="B1668" s="815" t="s">
        <v>641</v>
      </c>
      <c r="C1668" s="816">
        <v>1793</v>
      </c>
      <c r="D1668" s="818">
        <v>35591</v>
      </c>
      <c r="E1668" s="819">
        <v>87000</v>
      </c>
      <c r="F1668" s="815" t="s">
        <v>1110</v>
      </c>
      <c r="G1668" s="815" t="s">
        <v>2365</v>
      </c>
      <c r="H1668" s="817" t="s">
        <v>500</v>
      </c>
      <c r="I1668" s="817"/>
      <c r="J1668" s="817" t="s">
        <v>2402</v>
      </c>
      <c r="K1668" s="816" t="s">
        <v>502</v>
      </c>
    </row>
    <row r="1669" spans="1:11">
      <c r="A1669" s="815" t="s">
        <v>924</v>
      </c>
      <c r="B1669" s="815" t="s">
        <v>641</v>
      </c>
      <c r="C1669" s="816">
        <v>1968</v>
      </c>
      <c r="D1669" s="818">
        <v>35795</v>
      </c>
      <c r="E1669" s="819">
        <v>150800</v>
      </c>
      <c r="F1669" s="815" t="s">
        <v>1110</v>
      </c>
      <c r="G1669" s="815" t="s">
        <v>2365</v>
      </c>
      <c r="H1669" s="817" t="s">
        <v>500</v>
      </c>
      <c r="I1669" s="817"/>
      <c r="J1669" s="817" t="s">
        <v>2403</v>
      </c>
      <c r="K1669" s="816" t="s">
        <v>502</v>
      </c>
    </row>
    <row r="1670" spans="1:11">
      <c r="A1670" s="815" t="s">
        <v>924</v>
      </c>
      <c r="B1670" s="815" t="s">
        <v>641</v>
      </c>
      <c r="C1670" s="816">
        <v>1972</v>
      </c>
      <c r="D1670" s="818">
        <v>35795</v>
      </c>
      <c r="E1670" s="819">
        <v>75400</v>
      </c>
      <c r="F1670" s="815" t="s">
        <v>1110</v>
      </c>
      <c r="G1670" s="815" t="s">
        <v>2365</v>
      </c>
      <c r="H1670" s="817" t="s">
        <v>500</v>
      </c>
      <c r="I1670" s="817"/>
      <c r="J1670" s="817" t="s">
        <v>2404</v>
      </c>
      <c r="K1670" s="816" t="s">
        <v>502</v>
      </c>
    </row>
    <row r="1671" spans="1:11">
      <c r="A1671" s="815" t="s">
        <v>924</v>
      </c>
      <c r="B1671" s="815" t="s">
        <v>641</v>
      </c>
      <c r="C1671" s="816">
        <v>1979</v>
      </c>
      <c r="D1671" s="818">
        <v>35795</v>
      </c>
      <c r="E1671" s="819">
        <v>75400</v>
      </c>
      <c r="F1671" s="815" t="s">
        <v>1110</v>
      </c>
      <c r="G1671" s="815" t="s">
        <v>2365</v>
      </c>
      <c r="H1671" s="817" t="s">
        <v>500</v>
      </c>
      <c r="I1671" s="817"/>
      <c r="J1671" s="817" t="s">
        <v>2405</v>
      </c>
      <c r="K1671" s="816" t="s">
        <v>502</v>
      </c>
    </row>
    <row r="1672" spans="1:11">
      <c r="A1672" s="815" t="s">
        <v>924</v>
      </c>
      <c r="B1672" s="815" t="s">
        <v>641</v>
      </c>
      <c r="C1672" s="816">
        <v>9894</v>
      </c>
      <c r="D1672" s="818">
        <v>38755</v>
      </c>
      <c r="E1672" s="819">
        <v>40600</v>
      </c>
      <c r="F1672" s="815" t="s">
        <v>1110</v>
      </c>
      <c r="G1672" s="815" t="s">
        <v>2365</v>
      </c>
      <c r="H1672" s="817" t="s">
        <v>500</v>
      </c>
      <c r="I1672" s="817"/>
      <c r="J1672" s="817" t="s">
        <v>2406</v>
      </c>
      <c r="K1672" s="816" t="s">
        <v>502</v>
      </c>
    </row>
    <row r="1673" spans="1:11">
      <c r="A1673" s="815" t="s">
        <v>924</v>
      </c>
      <c r="B1673" s="815" t="s">
        <v>641</v>
      </c>
      <c r="C1673" s="816">
        <v>9898</v>
      </c>
      <c r="D1673" s="818">
        <v>38755</v>
      </c>
      <c r="E1673" s="819">
        <v>40600</v>
      </c>
      <c r="F1673" s="815" t="s">
        <v>1110</v>
      </c>
      <c r="G1673" s="815" t="s">
        <v>2365</v>
      </c>
      <c r="H1673" s="817" t="s">
        <v>500</v>
      </c>
      <c r="I1673" s="817"/>
      <c r="J1673" s="817" t="s">
        <v>2407</v>
      </c>
      <c r="K1673" s="816" t="s">
        <v>502</v>
      </c>
    </row>
    <row r="1674" spans="1:11">
      <c r="A1674" s="815" t="s">
        <v>924</v>
      </c>
      <c r="B1674" s="815" t="s">
        <v>780</v>
      </c>
      <c r="C1674" s="816">
        <v>10963</v>
      </c>
      <c r="D1674" s="818">
        <v>37649</v>
      </c>
      <c r="E1674" s="819">
        <v>16124000</v>
      </c>
      <c r="F1674" s="815" t="s">
        <v>2408</v>
      </c>
      <c r="G1674" s="815" t="s">
        <v>2365</v>
      </c>
      <c r="H1674" s="817" t="s">
        <v>500</v>
      </c>
      <c r="I1674" s="817"/>
      <c r="J1674" s="817" t="s">
        <v>2409</v>
      </c>
      <c r="K1674" s="816" t="s">
        <v>502</v>
      </c>
    </row>
    <row r="1675" spans="1:11">
      <c r="A1675" s="815" t="s">
        <v>924</v>
      </c>
      <c r="B1675" s="815" t="s">
        <v>641</v>
      </c>
      <c r="C1675" s="816">
        <v>120737452</v>
      </c>
      <c r="D1675" s="818">
        <v>42326</v>
      </c>
      <c r="E1675" s="819">
        <v>392980</v>
      </c>
      <c r="F1675" s="815" t="s">
        <v>1145</v>
      </c>
      <c r="G1675" s="815" t="s">
        <v>2365</v>
      </c>
      <c r="H1675" s="817" t="s">
        <v>500</v>
      </c>
      <c r="I1675" s="817"/>
      <c r="J1675" s="817" t="s">
        <v>2410</v>
      </c>
      <c r="K1675" s="816" t="s">
        <v>502</v>
      </c>
    </row>
    <row r="1676" spans="1:11">
      <c r="A1676" s="815" t="s">
        <v>924</v>
      </c>
      <c r="B1676" s="815" t="s">
        <v>641</v>
      </c>
      <c r="C1676" s="816">
        <v>120737456</v>
      </c>
      <c r="D1676" s="818">
        <v>42326</v>
      </c>
      <c r="E1676" s="819">
        <v>392980</v>
      </c>
      <c r="F1676" s="815" t="s">
        <v>1145</v>
      </c>
      <c r="G1676" s="815" t="s">
        <v>2365</v>
      </c>
      <c r="H1676" s="817" t="s">
        <v>500</v>
      </c>
      <c r="I1676" s="817"/>
      <c r="J1676" s="817" t="s">
        <v>2411</v>
      </c>
      <c r="K1676" s="816" t="s">
        <v>502</v>
      </c>
    </row>
    <row r="1677" spans="1:11">
      <c r="A1677" s="815" t="s">
        <v>924</v>
      </c>
      <c r="B1677" s="815" t="s">
        <v>641</v>
      </c>
      <c r="C1677" s="816">
        <v>120737457</v>
      </c>
      <c r="D1677" s="818">
        <v>42326</v>
      </c>
      <c r="E1677" s="819">
        <v>392980</v>
      </c>
      <c r="F1677" s="815" t="s">
        <v>1145</v>
      </c>
      <c r="G1677" s="815" t="s">
        <v>2365</v>
      </c>
      <c r="H1677" s="817" t="s">
        <v>500</v>
      </c>
      <c r="I1677" s="817"/>
      <c r="J1677" s="817" t="s">
        <v>2412</v>
      </c>
      <c r="K1677" s="816" t="s">
        <v>502</v>
      </c>
    </row>
    <row r="1678" spans="1:11">
      <c r="A1678" s="815" t="s">
        <v>924</v>
      </c>
      <c r="B1678" s="815" t="s">
        <v>641</v>
      </c>
      <c r="C1678" s="816">
        <v>120737468</v>
      </c>
      <c r="D1678" s="818">
        <v>42326</v>
      </c>
      <c r="E1678" s="819">
        <v>392980</v>
      </c>
      <c r="F1678" s="815" t="s">
        <v>1145</v>
      </c>
      <c r="G1678" s="815" t="s">
        <v>2365</v>
      </c>
      <c r="H1678" s="817" t="s">
        <v>500</v>
      </c>
      <c r="I1678" s="817"/>
      <c r="J1678" s="817" t="s">
        <v>2413</v>
      </c>
      <c r="K1678" s="816" t="s">
        <v>502</v>
      </c>
    </row>
    <row r="1679" spans="1:11">
      <c r="A1679" s="815" t="s">
        <v>924</v>
      </c>
      <c r="B1679" s="815" t="s">
        <v>641</v>
      </c>
      <c r="C1679" s="816">
        <v>120737472</v>
      </c>
      <c r="D1679" s="818">
        <v>42326</v>
      </c>
      <c r="E1679" s="819">
        <v>392980</v>
      </c>
      <c r="F1679" s="815" t="s">
        <v>1145</v>
      </c>
      <c r="G1679" s="815" t="s">
        <v>2365</v>
      </c>
      <c r="H1679" s="817" t="s">
        <v>500</v>
      </c>
      <c r="I1679" s="817"/>
      <c r="J1679" s="817" t="s">
        <v>2414</v>
      </c>
      <c r="K1679" s="816" t="s">
        <v>502</v>
      </c>
    </row>
    <row r="1680" spans="1:11">
      <c r="A1680" s="815" t="s">
        <v>924</v>
      </c>
      <c r="B1680" s="815" t="s">
        <v>641</v>
      </c>
      <c r="C1680" s="816">
        <v>120736124</v>
      </c>
      <c r="D1680" s="818">
        <v>40940</v>
      </c>
      <c r="E1680" s="819">
        <v>400000</v>
      </c>
      <c r="F1680" s="815" t="s">
        <v>2415</v>
      </c>
      <c r="G1680" s="815" t="s">
        <v>2365</v>
      </c>
      <c r="H1680" s="817" t="s">
        <v>500</v>
      </c>
      <c r="I1680" s="817"/>
      <c r="J1680" s="817" t="s">
        <v>2416</v>
      </c>
      <c r="K1680" s="816" t="s">
        <v>502</v>
      </c>
    </row>
    <row r="1681" spans="1:11">
      <c r="A1681" s="815" t="s">
        <v>1179</v>
      </c>
      <c r="B1681" s="815" t="s">
        <v>641</v>
      </c>
      <c r="C1681" s="816">
        <v>8825</v>
      </c>
      <c r="D1681" s="818">
        <v>38397</v>
      </c>
      <c r="E1681" s="819">
        <v>255200</v>
      </c>
      <c r="F1681" s="815" t="s">
        <v>1180</v>
      </c>
      <c r="G1681" s="815" t="s">
        <v>2365</v>
      </c>
      <c r="H1681" s="817" t="s">
        <v>500</v>
      </c>
      <c r="I1681" s="817"/>
      <c r="J1681" s="817" t="s">
        <v>2417</v>
      </c>
      <c r="K1681" s="816" t="s">
        <v>502</v>
      </c>
    </row>
    <row r="1682" spans="1:11">
      <c r="A1682" s="815" t="s">
        <v>1179</v>
      </c>
      <c r="B1682" s="815" t="s">
        <v>641</v>
      </c>
      <c r="C1682" s="816">
        <v>8830</v>
      </c>
      <c r="D1682" s="818">
        <v>38397</v>
      </c>
      <c r="E1682" s="819">
        <v>255200</v>
      </c>
      <c r="F1682" s="815" t="s">
        <v>1180</v>
      </c>
      <c r="G1682" s="815" t="s">
        <v>2365</v>
      </c>
      <c r="H1682" s="817" t="s">
        <v>500</v>
      </c>
      <c r="I1682" s="817"/>
      <c r="J1682" s="817" t="s">
        <v>2418</v>
      </c>
      <c r="K1682" s="816" t="s">
        <v>502</v>
      </c>
    </row>
    <row r="1683" spans="1:11">
      <c r="A1683" s="815" t="s">
        <v>1179</v>
      </c>
      <c r="B1683" s="815" t="s">
        <v>641</v>
      </c>
      <c r="C1683" s="816">
        <v>8832</v>
      </c>
      <c r="D1683" s="818">
        <v>38397</v>
      </c>
      <c r="E1683" s="819">
        <v>255200</v>
      </c>
      <c r="F1683" s="815" t="s">
        <v>1180</v>
      </c>
      <c r="G1683" s="815" t="s">
        <v>2365</v>
      </c>
      <c r="H1683" s="817" t="s">
        <v>500</v>
      </c>
      <c r="I1683" s="817"/>
      <c r="J1683" s="817" t="s">
        <v>2419</v>
      </c>
      <c r="K1683" s="816" t="s">
        <v>502</v>
      </c>
    </row>
    <row r="1684" spans="1:11">
      <c r="A1684" s="815" t="s">
        <v>1179</v>
      </c>
      <c r="B1684" s="815" t="s">
        <v>641</v>
      </c>
      <c r="C1684" s="816">
        <v>8835</v>
      </c>
      <c r="D1684" s="818">
        <v>38397</v>
      </c>
      <c r="E1684" s="819">
        <v>255200</v>
      </c>
      <c r="F1684" s="815" t="s">
        <v>1180</v>
      </c>
      <c r="G1684" s="815" t="s">
        <v>2365</v>
      </c>
      <c r="H1684" s="817" t="s">
        <v>500</v>
      </c>
      <c r="I1684" s="817"/>
      <c r="J1684" s="817" t="s">
        <v>2420</v>
      </c>
      <c r="K1684" s="816" t="s">
        <v>502</v>
      </c>
    </row>
    <row r="1685" spans="1:11">
      <c r="A1685" s="815" t="s">
        <v>1179</v>
      </c>
      <c r="B1685" s="815" t="s">
        <v>641</v>
      </c>
      <c r="C1685" s="816">
        <v>8838</v>
      </c>
      <c r="D1685" s="818">
        <v>38397</v>
      </c>
      <c r="E1685" s="819">
        <v>255200</v>
      </c>
      <c r="F1685" s="815" t="s">
        <v>1180</v>
      </c>
      <c r="G1685" s="815" t="s">
        <v>2365</v>
      </c>
      <c r="H1685" s="817" t="s">
        <v>500</v>
      </c>
      <c r="I1685" s="817"/>
      <c r="J1685" s="817" t="s">
        <v>2421</v>
      </c>
      <c r="K1685" s="816" t="s">
        <v>502</v>
      </c>
    </row>
    <row r="1686" spans="1:11">
      <c r="A1686" s="815" t="s">
        <v>1179</v>
      </c>
      <c r="B1686" s="815" t="s">
        <v>641</v>
      </c>
      <c r="C1686" s="816">
        <v>9832</v>
      </c>
      <c r="D1686" s="818">
        <v>38751</v>
      </c>
      <c r="E1686" s="819">
        <v>306519</v>
      </c>
      <c r="F1686" s="815" t="s">
        <v>1180</v>
      </c>
      <c r="G1686" s="815" t="s">
        <v>2365</v>
      </c>
      <c r="H1686" s="817" t="s">
        <v>500</v>
      </c>
      <c r="I1686" s="817"/>
      <c r="J1686" s="817" t="s">
        <v>2422</v>
      </c>
      <c r="K1686" s="816" t="s">
        <v>502</v>
      </c>
    </row>
    <row r="1687" spans="1:11">
      <c r="A1687" s="815" t="s">
        <v>1179</v>
      </c>
      <c r="B1687" s="815" t="s">
        <v>641</v>
      </c>
      <c r="C1687" s="816">
        <v>9833</v>
      </c>
      <c r="D1687" s="818">
        <v>38751</v>
      </c>
      <c r="E1687" s="819">
        <v>306519</v>
      </c>
      <c r="F1687" s="815" t="s">
        <v>1180</v>
      </c>
      <c r="G1687" s="815" t="s">
        <v>2365</v>
      </c>
      <c r="H1687" s="817" t="s">
        <v>500</v>
      </c>
      <c r="I1687" s="817"/>
      <c r="J1687" s="817" t="s">
        <v>2423</v>
      </c>
      <c r="K1687" s="816" t="s">
        <v>502</v>
      </c>
    </row>
    <row r="1688" spans="1:11">
      <c r="A1688" s="815" t="s">
        <v>1179</v>
      </c>
      <c r="B1688" s="815" t="s">
        <v>641</v>
      </c>
      <c r="C1688" s="816">
        <v>1207175</v>
      </c>
      <c r="D1688" s="818">
        <v>40658</v>
      </c>
      <c r="E1688" s="819">
        <v>345462</v>
      </c>
      <c r="F1688" s="815" t="s">
        <v>1180</v>
      </c>
      <c r="G1688" s="815" t="s">
        <v>2365</v>
      </c>
      <c r="H1688" s="817" t="s">
        <v>500</v>
      </c>
      <c r="I1688" s="817"/>
      <c r="J1688" s="817" t="s">
        <v>2424</v>
      </c>
      <c r="K1688" s="816" t="s">
        <v>502</v>
      </c>
    </row>
    <row r="1689" spans="1:11">
      <c r="A1689" s="815" t="s">
        <v>1179</v>
      </c>
      <c r="B1689" s="815" t="s">
        <v>641</v>
      </c>
      <c r="C1689" s="816">
        <v>1207199</v>
      </c>
      <c r="D1689" s="818">
        <v>40658</v>
      </c>
      <c r="E1689" s="819">
        <v>345462</v>
      </c>
      <c r="F1689" s="815" t="s">
        <v>1180</v>
      </c>
      <c r="G1689" s="815" t="s">
        <v>2365</v>
      </c>
      <c r="H1689" s="817" t="s">
        <v>500</v>
      </c>
      <c r="I1689" s="817"/>
      <c r="J1689" s="817" t="s">
        <v>2425</v>
      </c>
      <c r="K1689" s="816" t="s">
        <v>502</v>
      </c>
    </row>
    <row r="1690" spans="1:11">
      <c r="A1690" s="815" t="s">
        <v>1179</v>
      </c>
      <c r="B1690" s="815" t="s">
        <v>641</v>
      </c>
      <c r="C1690" s="816">
        <v>21208275</v>
      </c>
      <c r="D1690" s="818">
        <v>38847</v>
      </c>
      <c r="E1690" s="819">
        <v>352278</v>
      </c>
      <c r="F1690" s="815" t="s">
        <v>1180</v>
      </c>
      <c r="G1690" s="815" t="s">
        <v>2365</v>
      </c>
      <c r="H1690" s="817" t="s">
        <v>500</v>
      </c>
      <c r="I1690" s="817"/>
      <c r="J1690" s="817" t="s">
        <v>2426</v>
      </c>
      <c r="K1690" s="816" t="s">
        <v>502</v>
      </c>
    </row>
    <row r="1691" spans="1:11">
      <c r="A1691" s="815" t="s">
        <v>1179</v>
      </c>
      <c r="B1691" s="815" t="s">
        <v>641</v>
      </c>
      <c r="C1691" s="816">
        <v>120737816</v>
      </c>
      <c r="D1691" s="818">
        <v>43082</v>
      </c>
      <c r="E1691" s="819">
        <v>449056</v>
      </c>
      <c r="F1691" s="815" t="s">
        <v>1180</v>
      </c>
      <c r="G1691" s="815" t="s">
        <v>2365</v>
      </c>
      <c r="H1691" s="817" t="s">
        <v>500</v>
      </c>
      <c r="I1691" s="817"/>
      <c r="J1691" s="817" t="s">
        <v>2427</v>
      </c>
      <c r="K1691" s="816" t="s">
        <v>502</v>
      </c>
    </row>
    <row r="1692" spans="1:11">
      <c r="A1692" s="815" t="s">
        <v>1179</v>
      </c>
      <c r="B1692" s="815" t="s">
        <v>641</v>
      </c>
      <c r="C1692" s="816">
        <v>120737817</v>
      </c>
      <c r="D1692" s="818">
        <v>43082</v>
      </c>
      <c r="E1692" s="819">
        <v>449056</v>
      </c>
      <c r="F1692" s="815" t="s">
        <v>1180</v>
      </c>
      <c r="G1692" s="815" t="s">
        <v>2365</v>
      </c>
      <c r="H1692" s="817" t="s">
        <v>500</v>
      </c>
      <c r="I1692" s="817"/>
      <c r="J1692" s="817" t="s">
        <v>2428</v>
      </c>
      <c r="K1692" s="816" t="s">
        <v>502</v>
      </c>
    </row>
    <row r="1693" spans="1:11">
      <c r="A1693" s="815" t="s">
        <v>1179</v>
      </c>
      <c r="B1693" s="815" t="s">
        <v>641</v>
      </c>
      <c r="C1693" s="816">
        <v>1206940</v>
      </c>
      <c r="D1693" s="818">
        <v>37944</v>
      </c>
      <c r="E1693" s="819">
        <v>252880</v>
      </c>
      <c r="F1693" s="815" t="s">
        <v>1278</v>
      </c>
      <c r="G1693" s="815" t="s">
        <v>2365</v>
      </c>
      <c r="H1693" s="817" t="s">
        <v>500</v>
      </c>
      <c r="I1693" s="817"/>
      <c r="J1693" s="817" t="s">
        <v>2429</v>
      </c>
      <c r="K1693" s="816" t="s">
        <v>502</v>
      </c>
    </row>
    <row r="1694" spans="1:11">
      <c r="A1694" s="815" t="s">
        <v>1179</v>
      </c>
      <c r="B1694" s="815" t="s">
        <v>641</v>
      </c>
      <c r="C1694" s="816">
        <v>1351</v>
      </c>
      <c r="D1694" s="818">
        <v>34754</v>
      </c>
      <c r="E1694" s="819">
        <v>665663</v>
      </c>
      <c r="F1694" s="815" t="s">
        <v>2430</v>
      </c>
      <c r="G1694" s="815" t="s">
        <v>2365</v>
      </c>
      <c r="H1694" s="817" t="s">
        <v>500</v>
      </c>
      <c r="I1694" s="817"/>
      <c r="J1694" s="817" t="s">
        <v>2431</v>
      </c>
      <c r="K1694" s="816" t="s">
        <v>502</v>
      </c>
    </row>
    <row r="1695" spans="1:11">
      <c r="A1695" s="815" t="s">
        <v>1179</v>
      </c>
      <c r="B1695" s="815" t="s">
        <v>641</v>
      </c>
      <c r="C1695" s="816">
        <v>8806</v>
      </c>
      <c r="D1695" s="818">
        <v>38397</v>
      </c>
      <c r="E1695" s="819">
        <v>214600</v>
      </c>
      <c r="F1695" s="815" t="s">
        <v>1295</v>
      </c>
      <c r="G1695" s="815" t="s">
        <v>2365</v>
      </c>
      <c r="H1695" s="817" t="s">
        <v>500</v>
      </c>
      <c r="I1695" s="817"/>
      <c r="J1695" s="817" t="s">
        <v>2432</v>
      </c>
      <c r="K1695" s="816" t="s">
        <v>502</v>
      </c>
    </row>
    <row r="1696" spans="1:11">
      <c r="A1696" s="815" t="s">
        <v>1179</v>
      </c>
      <c r="B1696" s="815" t="s">
        <v>641</v>
      </c>
      <c r="C1696" s="816">
        <v>8808</v>
      </c>
      <c r="D1696" s="818">
        <v>38397</v>
      </c>
      <c r="E1696" s="819">
        <v>214600</v>
      </c>
      <c r="F1696" s="815" t="s">
        <v>1295</v>
      </c>
      <c r="G1696" s="815" t="s">
        <v>2365</v>
      </c>
      <c r="H1696" s="817" t="s">
        <v>500</v>
      </c>
      <c r="I1696" s="817"/>
      <c r="J1696" s="817" t="s">
        <v>2433</v>
      </c>
      <c r="K1696" s="816" t="s">
        <v>502</v>
      </c>
    </row>
    <row r="1697" spans="1:11">
      <c r="A1697" s="815" t="s">
        <v>1179</v>
      </c>
      <c r="B1697" s="815" t="s">
        <v>641</v>
      </c>
      <c r="C1697" s="816">
        <v>9836</v>
      </c>
      <c r="D1697" s="818">
        <v>38751</v>
      </c>
      <c r="E1697" s="819">
        <v>299280</v>
      </c>
      <c r="F1697" s="815" t="s">
        <v>1295</v>
      </c>
      <c r="G1697" s="815" t="s">
        <v>2365</v>
      </c>
      <c r="H1697" s="817" t="s">
        <v>500</v>
      </c>
      <c r="I1697" s="817"/>
      <c r="J1697" s="817" t="s">
        <v>2434</v>
      </c>
      <c r="K1697" s="816" t="s">
        <v>502</v>
      </c>
    </row>
    <row r="1698" spans="1:11">
      <c r="A1698" s="815" t="s">
        <v>1179</v>
      </c>
      <c r="B1698" s="815" t="s">
        <v>641</v>
      </c>
      <c r="C1698" s="816">
        <v>1207168</v>
      </c>
      <c r="D1698" s="818">
        <v>40658</v>
      </c>
      <c r="E1698" s="819">
        <v>698608</v>
      </c>
      <c r="F1698" s="815" t="s">
        <v>1295</v>
      </c>
      <c r="G1698" s="815" t="s">
        <v>2365</v>
      </c>
      <c r="H1698" s="817" t="s">
        <v>500</v>
      </c>
      <c r="I1698" s="817"/>
      <c r="J1698" s="817" t="s">
        <v>2435</v>
      </c>
      <c r="K1698" s="816" t="s">
        <v>502</v>
      </c>
    </row>
    <row r="1699" spans="1:11">
      <c r="A1699" s="815" t="s">
        <v>1179</v>
      </c>
      <c r="B1699" s="815" t="s">
        <v>641</v>
      </c>
      <c r="C1699" s="816">
        <v>120736958</v>
      </c>
      <c r="D1699" s="818">
        <v>41778</v>
      </c>
      <c r="E1699" s="819">
        <v>832300</v>
      </c>
      <c r="F1699" s="815" t="s">
        <v>1295</v>
      </c>
      <c r="G1699" s="815" t="s">
        <v>2365</v>
      </c>
      <c r="H1699" s="817" t="s">
        <v>500</v>
      </c>
      <c r="I1699" s="817"/>
      <c r="J1699" s="817" t="s">
        <v>2436</v>
      </c>
      <c r="K1699" s="816" t="s">
        <v>502</v>
      </c>
    </row>
    <row r="1700" spans="1:11">
      <c r="A1700" s="815" t="s">
        <v>1179</v>
      </c>
      <c r="B1700" s="815" t="s">
        <v>641</v>
      </c>
      <c r="C1700" s="816">
        <v>1370</v>
      </c>
      <c r="D1700" s="818">
        <v>35772</v>
      </c>
      <c r="E1700" s="819">
        <v>663863</v>
      </c>
      <c r="F1700" s="815" t="s">
        <v>1428</v>
      </c>
      <c r="G1700" s="815" t="s">
        <v>2365</v>
      </c>
      <c r="H1700" s="817" t="s">
        <v>500</v>
      </c>
      <c r="I1700" s="817"/>
      <c r="J1700" s="817" t="s">
        <v>2437</v>
      </c>
      <c r="K1700" s="816" t="s">
        <v>502</v>
      </c>
    </row>
    <row r="1701" spans="1:11">
      <c r="A1701" s="815" t="s">
        <v>1179</v>
      </c>
      <c r="B1701" s="815" t="s">
        <v>641</v>
      </c>
      <c r="C1701" s="816">
        <v>1206803</v>
      </c>
      <c r="D1701" s="818">
        <v>39904</v>
      </c>
      <c r="E1701" s="819">
        <v>248240</v>
      </c>
      <c r="F1701" s="815" t="s">
        <v>1428</v>
      </c>
      <c r="G1701" s="815" t="s">
        <v>2365</v>
      </c>
      <c r="H1701" s="817" t="s">
        <v>500</v>
      </c>
      <c r="I1701" s="817"/>
      <c r="J1701" s="817" t="s">
        <v>2438</v>
      </c>
      <c r="K1701" s="816" t="s">
        <v>502</v>
      </c>
    </row>
    <row r="1702" spans="1:11">
      <c r="A1702" s="815" t="s">
        <v>1179</v>
      </c>
      <c r="B1702" s="815" t="s">
        <v>641</v>
      </c>
      <c r="C1702" s="816">
        <v>1206804</v>
      </c>
      <c r="D1702" s="818">
        <v>39904</v>
      </c>
      <c r="E1702" s="819">
        <v>248240</v>
      </c>
      <c r="F1702" s="815" t="s">
        <v>1428</v>
      </c>
      <c r="G1702" s="815" t="s">
        <v>2365</v>
      </c>
      <c r="H1702" s="817" t="s">
        <v>500</v>
      </c>
      <c r="I1702" s="817"/>
      <c r="J1702" s="817" t="s">
        <v>2439</v>
      </c>
      <c r="K1702" s="816" t="s">
        <v>502</v>
      </c>
    </row>
    <row r="1703" spans="1:11">
      <c r="A1703" s="815" t="s">
        <v>1179</v>
      </c>
      <c r="B1703" s="815" t="s">
        <v>641</v>
      </c>
      <c r="C1703" s="816">
        <v>10599</v>
      </c>
      <c r="D1703" s="818">
        <v>39294</v>
      </c>
      <c r="E1703" s="819">
        <v>110548</v>
      </c>
      <c r="F1703" s="815" t="s">
        <v>1450</v>
      </c>
      <c r="G1703" s="815" t="s">
        <v>2365</v>
      </c>
      <c r="H1703" s="817" t="s">
        <v>500</v>
      </c>
      <c r="I1703" s="817"/>
      <c r="J1703" s="817" t="s">
        <v>2440</v>
      </c>
      <c r="K1703" s="816" t="s">
        <v>502</v>
      </c>
    </row>
    <row r="1704" spans="1:11">
      <c r="A1704" s="815" t="s">
        <v>1179</v>
      </c>
      <c r="B1704" s="815" t="s">
        <v>641</v>
      </c>
      <c r="C1704" s="816">
        <v>10663</v>
      </c>
      <c r="D1704" s="818">
        <v>39241</v>
      </c>
      <c r="E1704" s="819">
        <v>105096</v>
      </c>
      <c r="F1704" s="815" t="s">
        <v>1450</v>
      </c>
      <c r="G1704" s="815" t="s">
        <v>2365</v>
      </c>
      <c r="H1704" s="817" t="s">
        <v>500</v>
      </c>
      <c r="I1704" s="817"/>
      <c r="J1704" s="817" t="s">
        <v>2441</v>
      </c>
      <c r="K1704" s="816" t="s">
        <v>502</v>
      </c>
    </row>
    <row r="1705" spans="1:11">
      <c r="A1705" s="815" t="s">
        <v>1179</v>
      </c>
      <c r="B1705" s="815" t="s">
        <v>641</v>
      </c>
      <c r="C1705" s="816">
        <v>1206111</v>
      </c>
      <c r="D1705" s="818">
        <v>38342</v>
      </c>
      <c r="E1705" s="819">
        <v>194880</v>
      </c>
      <c r="F1705" s="815" t="s">
        <v>1450</v>
      </c>
      <c r="G1705" s="815" t="s">
        <v>2365</v>
      </c>
      <c r="H1705" s="817" t="s">
        <v>500</v>
      </c>
      <c r="I1705" s="817"/>
      <c r="J1705" s="817" t="s">
        <v>2442</v>
      </c>
      <c r="K1705" s="816" t="s">
        <v>502</v>
      </c>
    </row>
    <row r="1706" spans="1:11">
      <c r="A1706" s="815" t="s">
        <v>1179</v>
      </c>
      <c r="B1706" s="815" t="s">
        <v>641</v>
      </c>
      <c r="C1706" s="816">
        <v>1206183</v>
      </c>
      <c r="D1706" s="818">
        <v>37481</v>
      </c>
      <c r="E1706" s="819">
        <v>350000</v>
      </c>
      <c r="F1706" s="815" t="s">
        <v>1450</v>
      </c>
      <c r="G1706" s="815" t="s">
        <v>2365</v>
      </c>
      <c r="H1706" s="817" t="s">
        <v>500</v>
      </c>
      <c r="I1706" s="817"/>
      <c r="J1706" s="817" t="s">
        <v>2443</v>
      </c>
      <c r="K1706" s="816" t="s">
        <v>502</v>
      </c>
    </row>
    <row r="1707" spans="1:11">
      <c r="A1707" s="815" t="s">
        <v>1179</v>
      </c>
      <c r="B1707" s="815" t="s">
        <v>641</v>
      </c>
      <c r="C1707" s="816">
        <v>21807643</v>
      </c>
      <c r="D1707" s="818">
        <v>40787</v>
      </c>
      <c r="E1707" s="819">
        <v>369796</v>
      </c>
      <c r="F1707" s="815" t="s">
        <v>1450</v>
      </c>
      <c r="G1707" s="815" t="s">
        <v>2365</v>
      </c>
      <c r="H1707" s="817" t="s">
        <v>500</v>
      </c>
      <c r="I1707" s="817"/>
      <c r="J1707" s="817" t="s">
        <v>2444</v>
      </c>
      <c r="K1707" s="816" t="s">
        <v>502</v>
      </c>
    </row>
    <row r="1708" spans="1:11">
      <c r="A1708" s="815" t="s">
        <v>1179</v>
      </c>
      <c r="B1708" s="815" t="s">
        <v>641</v>
      </c>
      <c r="C1708" s="816">
        <v>120737130</v>
      </c>
      <c r="D1708" s="818">
        <v>41778</v>
      </c>
      <c r="E1708" s="819">
        <v>192862</v>
      </c>
      <c r="F1708" s="815" t="s">
        <v>1450</v>
      </c>
      <c r="G1708" s="815" t="s">
        <v>2365</v>
      </c>
      <c r="H1708" s="817" t="s">
        <v>529</v>
      </c>
      <c r="I1708" s="817"/>
      <c r="J1708" s="817" t="s">
        <v>2445</v>
      </c>
      <c r="K1708" s="816" t="s">
        <v>502</v>
      </c>
    </row>
    <row r="1709" spans="1:11">
      <c r="A1709" s="815" t="s">
        <v>1179</v>
      </c>
      <c r="B1709" s="815" t="s">
        <v>2446</v>
      </c>
      <c r="C1709" s="816">
        <v>120737131</v>
      </c>
      <c r="D1709" s="818">
        <v>41778</v>
      </c>
      <c r="E1709" s="819">
        <v>192862</v>
      </c>
      <c r="F1709" s="815" t="s">
        <v>1450</v>
      </c>
      <c r="G1709" s="815" t="s">
        <v>2365</v>
      </c>
      <c r="H1709" s="817" t="s">
        <v>500</v>
      </c>
      <c r="I1709" s="817"/>
      <c r="J1709" s="817" t="s">
        <v>2447</v>
      </c>
      <c r="K1709" s="816" t="s">
        <v>502</v>
      </c>
    </row>
    <row r="1710" spans="1:11">
      <c r="A1710" s="815" t="s">
        <v>1179</v>
      </c>
      <c r="B1710" s="815" t="s">
        <v>641</v>
      </c>
      <c r="C1710" s="816">
        <v>120737133</v>
      </c>
      <c r="D1710" s="818">
        <v>41778</v>
      </c>
      <c r="E1710" s="819">
        <v>192862</v>
      </c>
      <c r="F1710" s="815" t="s">
        <v>1450</v>
      </c>
      <c r="G1710" s="815" t="s">
        <v>2365</v>
      </c>
      <c r="H1710" s="817" t="s">
        <v>500</v>
      </c>
      <c r="I1710" s="817"/>
      <c r="J1710" s="817" t="s">
        <v>2448</v>
      </c>
      <c r="K1710" s="816" t="s">
        <v>502</v>
      </c>
    </row>
    <row r="1711" spans="1:11">
      <c r="A1711" s="815" t="s">
        <v>1179</v>
      </c>
      <c r="B1711" s="815" t="s">
        <v>641</v>
      </c>
      <c r="C1711" s="816">
        <v>10354</v>
      </c>
      <c r="D1711" s="818">
        <v>37026</v>
      </c>
      <c r="E1711" s="819">
        <v>215344</v>
      </c>
      <c r="F1711" s="815" t="s">
        <v>1500</v>
      </c>
      <c r="G1711" s="815" t="s">
        <v>2365</v>
      </c>
      <c r="H1711" s="817" t="s">
        <v>500</v>
      </c>
      <c r="I1711" s="817"/>
      <c r="J1711" s="817" t="s">
        <v>2449</v>
      </c>
      <c r="K1711" s="816" t="s">
        <v>502</v>
      </c>
    </row>
    <row r="1712" spans="1:11">
      <c r="A1712" s="815" t="s">
        <v>1179</v>
      </c>
      <c r="B1712" s="815" t="s">
        <v>641</v>
      </c>
      <c r="C1712" s="816">
        <v>10582</v>
      </c>
      <c r="D1712" s="818">
        <v>39241</v>
      </c>
      <c r="E1712" s="819">
        <v>341040</v>
      </c>
      <c r="F1712" s="815" t="s">
        <v>1500</v>
      </c>
      <c r="G1712" s="815" t="s">
        <v>2365</v>
      </c>
      <c r="H1712" s="817" t="s">
        <v>500</v>
      </c>
      <c r="I1712" s="817"/>
      <c r="J1712" s="817" t="s">
        <v>2450</v>
      </c>
      <c r="K1712" s="816" t="s">
        <v>502</v>
      </c>
    </row>
    <row r="1713" spans="1:11">
      <c r="A1713" s="815" t="s">
        <v>1179</v>
      </c>
      <c r="B1713" s="815" t="s">
        <v>641</v>
      </c>
      <c r="C1713" s="816">
        <v>10585</v>
      </c>
      <c r="D1713" s="818">
        <v>39241</v>
      </c>
      <c r="E1713" s="819">
        <v>341040</v>
      </c>
      <c r="F1713" s="815" t="s">
        <v>1500</v>
      </c>
      <c r="G1713" s="815" t="s">
        <v>2365</v>
      </c>
      <c r="H1713" s="817" t="s">
        <v>500</v>
      </c>
      <c r="I1713" s="817"/>
      <c r="J1713" s="817" t="s">
        <v>2451</v>
      </c>
      <c r="K1713" s="816" t="s">
        <v>502</v>
      </c>
    </row>
    <row r="1714" spans="1:11">
      <c r="A1714" s="815" t="s">
        <v>1179</v>
      </c>
      <c r="B1714" s="815" t="s">
        <v>641</v>
      </c>
      <c r="C1714" s="816">
        <v>8206</v>
      </c>
      <c r="D1714" s="818">
        <v>38847</v>
      </c>
      <c r="E1714" s="819">
        <v>6665390</v>
      </c>
      <c r="F1714" s="815" t="s">
        <v>1544</v>
      </c>
      <c r="G1714" s="815" t="s">
        <v>2365</v>
      </c>
      <c r="H1714" s="817" t="s">
        <v>500</v>
      </c>
      <c r="I1714" s="817"/>
      <c r="J1714" s="817" t="s">
        <v>2452</v>
      </c>
      <c r="K1714" s="816" t="s">
        <v>502</v>
      </c>
    </row>
    <row r="1715" spans="1:11">
      <c r="A1715" s="815" t="s">
        <v>1179</v>
      </c>
      <c r="B1715" s="815" t="s">
        <v>641</v>
      </c>
      <c r="C1715" s="816">
        <v>120737158</v>
      </c>
      <c r="D1715" s="818">
        <v>41778</v>
      </c>
      <c r="E1715" s="819">
        <v>639847</v>
      </c>
      <c r="F1715" s="815" t="s">
        <v>1544</v>
      </c>
      <c r="G1715" s="815" t="s">
        <v>2365</v>
      </c>
      <c r="H1715" s="817" t="s">
        <v>500</v>
      </c>
      <c r="I1715" s="817"/>
      <c r="J1715" s="817" t="s">
        <v>2453</v>
      </c>
      <c r="K1715" s="816" t="s">
        <v>502</v>
      </c>
    </row>
    <row r="1716" spans="1:11">
      <c r="A1716" s="815" t="s">
        <v>1179</v>
      </c>
      <c r="B1716" s="815" t="s">
        <v>641</v>
      </c>
      <c r="C1716" s="816">
        <v>120737175</v>
      </c>
      <c r="D1716" s="818">
        <v>41778</v>
      </c>
      <c r="E1716" s="819">
        <v>639847</v>
      </c>
      <c r="F1716" s="815" t="s">
        <v>1544</v>
      </c>
      <c r="G1716" s="815" t="s">
        <v>2365</v>
      </c>
      <c r="H1716" s="817" t="s">
        <v>500</v>
      </c>
      <c r="I1716" s="817"/>
      <c r="J1716" s="817" t="s">
        <v>2454</v>
      </c>
      <c r="K1716" s="816" t="s">
        <v>502</v>
      </c>
    </row>
    <row r="1717" spans="1:11">
      <c r="A1717" s="815" t="s">
        <v>1179</v>
      </c>
      <c r="B1717" s="815" t="s">
        <v>641</v>
      </c>
      <c r="C1717" s="816">
        <v>120737203</v>
      </c>
      <c r="D1717" s="818">
        <v>41778</v>
      </c>
      <c r="E1717" s="819">
        <v>476482</v>
      </c>
      <c r="F1717" s="815" t="s">
        <v>1544</v>
      </c>
      <c r="G1717" s="815" t="s">
        <v>2365</v>
      </c>
      <c r="H1717" s="817" t="s">
        <v>500</v>
      </c>
      <c r="I1717" s="817"/>
      <c r="J1717" s="817" t="s">
        <v>2455</v>
      </c>
      <c r="K1717" s="816" t="s">
        <v>502</v>
      </c>
    </row>
    <row r="1718" spans="1:11">
      <c r="A1718" s="815" t="s">
        <v>1179</v>
      </c>
      <c r="B1718" s="815" t="s">
        <v>641</v>
      </c>
      <c r="C1718" s="816">
        <v>120737204</v>
      </c>
      <c r="D1718" s="818">
        <v>41778</v>
      </c>
      <c r="E1718" s="819">
        <v>476482</v>
      </c>
      <c r="F1718" s="815" t="s">
        <v>1544</v>
      </c>
      <c r="G1718" s="815" t="s">
        <v>2365</v>
      </c>
      <c r="H1718" s="817" t="s">
        <v>500</v>
      </c>
      <c r="I1718" s="817"/>
      <c r="J1718" s="817" t="s">
        <v>2456</v>
      </c>
      <c r="K1718" s="816" t="s">
        <v>502</v>
      </c>
    </row>
    <row r="1719" spans="1:11">
      <c r="A1719" s="815" t="s">
        <v>1179</v>
      </c>
      <c r="B1719" s="815" t="s">
        <v>641</v>
      </c>
      <c r="C1719" s="816">
        <v>120737205</v>
      </c>
      <c r="D1719" s="818">
        <v>41778</v>
      </c>
      <c r="E1719" s="819">
        <v>476482</v>
      </c>
      <c r="F1719" s="815" t="s">
        <v>1544</v>
      </c>
      <c r="G1719" s="815" t="s">
        <v>2365</v>
      </c>
      <c r="H1719" s="817" t="s">
        <v>500</v>
      </c>
      <c r="I1719" s="817"/>
      <c r="J1719" s="817" t="s">
        <v>2457</v>
      </c>
      <c r="K1719" s="816" t="s">
        <v>502</v>
      </c>
    </row>
    <row r="1720" spans="1:11">
      <c r="A1720" s="815" t="s">
        <v>1179</v>
      </c>
      <c r="B1720" s="815" t="s">
        <v>641</v>
      </c>
      <c r="C1720" s="816">
        <v>120737206</v>
      </c>
      <c r="D1720" s="818">
        <v>41778</v>
      </c>
      <c r="E1720" s="819">
        <v>476482</v>
      </c>
      <c r="F1720" s="815" t="s">
        <v>1544</v>
      </c>
      <c r="G1720" s="815" t="s">
        <v>2365</v>
      </c>
      <c r="H1720" s="817" t="s">
        <v>500</v>
      </c>
      <c r="I1720" s="817"/>
      <c r="J1720" s="817" t="s">
        <v>2458</v>
      </c>
      <c r="K1720" s="816" t="s">
        <v>502</v>
      </c>
    </row>
    <row r="1721" spans="1:11">
      <c r="A1721" s="815" t="s">
        <v>1179</v>
      </c>
      <c r="B1721" s="815" t="s">
        <v>641</v>
      </c>
      <c r="C1721" s="816">
        <v>120737212</v>
      </c>
      <c r="D1721" s="818">
        <v>41778</v>
      </c>
      <c r="E1721" s="819">
        <v>272275</v>
      </c>
      <c r="F1721" s="815" t="s">
        <v>1544</v>
      </c>
      <c r="G1721" s="815" t="s">
        <v>2365</v>
      </c>
      <c r="H1721" s="817" t="s">
        <v>500</v>
      </c>
      <c r="I1721" s="817"/>
      <c r="J1721" s="817" t="s">
        <v>2459</v>
      </c>
      <c r="K1721" s="816" t="s">
        <v>502</v>
      </c>
    </row>
    <row r="1722" spans="1:11">
      <c r="A1722" s="815" t="s">
        <v>1179</v>
      </c>
      <c r="B1722" s="815" t="s">
        <v>641</v>
      </c>
      <c r="C1722" s="816">
        <v>120737234</v>
      </c>
      <c r="D1722" s="818">
        <v>41778</v>
      </c>
      <c r="E1722" s="819">
        <v>136138</v>
      </c>
      <c r="F1722" s="815" t="s">
        <v>1544</v>
      </c>
      <c r="G1722" s="815" t="s">
        <v>2365</v>
      </c>
      <c r="H1722" s="817" t="s">
        <v>500</v>
      </c>
      <c r="I1722" s="817"/>
      <c r="J1722" s="817" t="s">
        <v>2460</v>
      </c>
      <c r="K1722" s="816" t="s">
        <v>502</v>
      </c>
    </row>
    <row r="1723" spans="1:11">
      <c r="A1723" s="815" t="s">
        <v>1179</v>
      </c>
      <c r="B1723" s="815" t="s">
        <v>641</v>
      </c>
      <c r="C1723" s="816">
        <v>9483</v>
      </c>
      <c r="D1723" s="818">
        <v>38397</v>
      </c>
      <c r="E1723" s="819">
        <v>121800</v>
      </c>
      <c r="F1723" s="815" t="s">
        <v>1627</v>
      </c>
      <c r="G1723" s="815" t="s">
        <v>2365</v>
      </c>
      <c r="H1723" s="817" t="s">
        <v>500</v>
      </c>
      <c r="I1723" s="817"/>
      <c r="J1723" s="817" t="s">
        <v>2461</v>
      </c>
      <c r="K1723" s="816" t="s">
        <v>502</v>
      </c>
    </row>
    <row r="1724" spans="1:11">
      <c r="A1724" s="815" t="s">
        <v>1179</v>
      </c>
      <c r="B1724" s="815" t="s">
        <v>641</v>
      </c>
      <c r="C1724" s="816">
        <v>9484</v>
      </c>
      <c r="D1724" s="818">
        <v>38397</v>
      </c>
      <c r="E1724" s="819">
        <v>121800</v>
      </c>
      <c r="F1724" s="815" t="s">
        <v>1627</v>
      </c>
      <c r="G1724" s="815" t="s">
        <v>2365</v>
      </c>
      <c r="H1724" s="817" t="s">
        <v>500</v>
      </c>
      <c r="I1724" s="817"/>
      <c r="J1724" s="817" t="s">
        <v>2462</v>
      </c>
      <c r="K1724" s="816" t="s">
        <v>502</v>
      </c>
    </row>
    <row r="1725" spans="1:11">
      <c r="A1725" s="815" t="s">
        <v>1179</v>
      </c>
      <c r="B1725" s="815" t="s">
        <v>641</v>
      </c>
      <c r="C1725" s="816">
        <v>9485</v>
      </c>
      <c r="D1725" s="818">
        <v>38397</v>
      </c>
      <c r="E1725" s="819">
        <v>121800</v>
      </c>
      <c r="F1725" s="815" t="s">
        <v>1627</v>
      </c>
      <c r="G1725" s="815" t="s">
        <v>2365</v>
      </c>
      <c r="H1725" s="817" t="s">
        <v>500</v>
      </c>
      <c r="I1725" s="817"/>
      <c r="J1725" s="817" t="s">
        <v>2463</v>
      </c>
      <c r="K1725" s="816" t="s">
        <v>502</v>
      </c>
    </row>
    <row r="1726" spans="1:11">
      <c r="A1726" s="815" t="s">
        <v>1179</v>
      </c>
      <c r="B1726" s="815" t="s">
        <v>641</v>
      </c>
      <c r="C1726" s="816">
        <v>9486</v>
      </c>
      <c r="D1726" s="818">
        <v>38397</v>
      </c>
      <c r="E1726" s="819">
        <v>121800</v>
      </c>
      <c r="F1726" s="815" t="s">
        <v>1627</v>
      </c>
      <c r="G1726" s="815" t="s">
        <v>2365</v>
      </c>
      <c r="H1726" s="817" t="s">
        <v>2393</v>
      </c>
      <c r="I1726" s="817"/>
      <c r="J1726" s="817" t="s">
        <v>2464</v>
      </c>
      <c r="K1726" s="816" t="s">
        <v>502</v>
      </c>
    </row>
    <row r="1727" spans="1:11">
      <c r="A1727" s="815" t="s">
        <v>1179</v>
      </c>
      <c r="B1727" s="815" t="s">
        <v>641</v>
      </c>
      <c r="C1727" s="816">
        <v>9489</v>
      </c>
      <c r="D1727" s="818">
        <v>38397</v>
      </c>
      <c r="E1727" s="819">
        <v>121800</v>
      </c>
      <c r="F1727" s="815" t="s">
        <v>1627</v>
      </c>
      <c r="G1727" s="815" t="s">
        <v>2365</v>
      </c>
      <c r="H1727" s="817" t="s">
        <v>2393</v>
      </c>
      <c r="I1727" s="817"/>
      <c r="J1727" s="817" t="s">
        <v>2465</v>
      </c>
      <c r="K1727" s="816" t="s">
        <v>502</v>
      </c>
    </row>
    <row r="1728" spans="1:11">
      <c r="A1728" s="815" t="s">
        <v>1179</v>
      </c>
      <c r="B1728" s="815" t="s">
        <v>641</v>
      </c>
      <c r="C1728" s="816">
        <v>9491</v>
      </c>
      <c r="D1728" s="818">
        <v>38397</v>
      </c>
      <c r="E1728" s="819">
        <v>121800</v>
      </c>
      <c r="F1728" s="815" t="s">
        <v>1627</v>
      </c>
      <c r="G1728" s="815" t="s">
        <v>2365</v>
      </c>
      <c r="H1728" s="817" t="s">
        <v>500</v>
      </c>
      <c r="I1728" s="817"/>
      <c r="J1728" s="817" t="s">
        <v>2466</v>
      </c>
      <c r="K1728" s="816" t="s">
        <v>502</v>
      </c>
    </row>
    <row r="1729" spans="1:11">
      <c r="A1729" s="815" t="s">
        <v>1179</v>
      </c>
      <c r="B1729" s="815" t="s">
        <v>641</v>
      </c>
      <c r="C1729" s="816">
        <v>9824</v>
      </c>
      <c r="D1729" s="818">
        <v>38751</v>
      </c>
      <c r="E1729" s="819">
        <v>139200</v>
      </c>
      <c r="F1729" s="815" t="s">
        <v>1627</v>
      </c>
      <c r="G1729" s="815" t="s">
        <v>2365</v>
      </c>
      <c r="H1729" s="817" t="s">
        <v>500</v>
      </c>
      <c r="I1729" s="817"/>
      <c r="J1729" s="817" t="s">
        <v>2467</v>
      </c>
      <c r="K1729" s="816" t="s">
        <v>502</v>
      </c>
    </row>
    <row r="1730" spans="1:11">
      <c r="A1730" s="815" t="s">
        <v>1179</v>
      </c>
      <c r="B1730" s="815" t="s">
        <v>641</v>
      </c>
      <c r="C1730" s="816">
        <v>1207186</v>
      </c>
      <c r="D1730" s="818">
        <v>40658</v>
      </c>
      <c r="E1730" s="819">
        <v>110200</v>
      </c>
      <c r="F1730" s="815" t="s">
        <v>1709</v>
      </c>
      <c r="G1730" s="815" t="s">
        <v>2365</v>
      </c>
      <c r="H1730" s="817" t="s">
        <v>500</v>
      </c>
      <c r="I1730" s="817"/>
      <c r="J1730" s="817" t="s">
        <v>2468</v>
      </c>
      <c r="K1730" s="816" t="s">
        <v>502</v>
      </c>
    </row>
    <row r="1731" spans="1:11">
      <c r="A1731" s="815" t="s">
        <v>1179</v>
      </c>
      <c r="B1731" s="815" t="s">
        <v>641</v>
      </c>
      <c r="C1731" s="816">
        <v>1207371</v>
      </c>
      <c r="D1731" s="818">
        <v>39904</v>
      </c>
      <c r="E1731" s="819">
        <v>34800</v>
      </c>
      <c r="F1731" s="815" t="s">
        <v>1709</v>
      </c>
      <c r="G1731" s="815" t="s">
        <v>2365</v>
      </c>
      <c r="H1731" s="817" t="s">
        <v>500</v>
      </c>
      <c r="I1731" s="817"/>
      <c r="J1731" s="817" t="s">
        <v>2469</v>
      </c>
      <c r="K1731" s="816" t="s">
        <v>502</v>
      </c>
    </row>
    <row r="1732" spans="1:11">
      <c r="A1732" s="815" t="s">
        <v>1179</v>
      </c>
      <c r="B1732" s="815" t="s">
        <v>641</v>
      </c>
      <c r="C1732" s="816">
        <v>1205879</v>
      </c>
      <c r="D1732" s="818">
        <v>37026</v>
      </c>
      <c r="E1732" s="819">
        <v>27839</v>
      </c>
      <c r="F1732" s="815" t="s">
        <v>1722</v>
      </c>
      <c r="G1732" s="815" t="s">
        <v>2365</v>
      </c>
      <c r="H1732" s="817" t="s">
        <v>500</v>
      </c>
      <c r="I1732" s="817"/>
      <c r="J1732" s="817" t="s">
        <v>2470</v>
      </c>
      <c r="K1732" s="816" t="s">
        <v>502</v>
      </c>
    </row>
    <row r="1733" spans="1:11">
      <c r="A1733" s="815" t="s">
        <v>1179</v>
      </c>
      <c r="B1733" s="815" t="s">
        <v>641</v>
      </c>
      <c r="C1733" s="816">
        <v>8811</v>
      </c>
      <c r="D1733" s="818">
        <v>38397</v>
      </c>
      <c r="E1733" s="819">
        <v>127600</v>
      </c>
      <c r="F1733" s="815" t="s">
        <v>1740</v>
      </c>
      <c r="G1733" s="815" t="s">
        <v>2365</v>
      </c>
      <c r="H1733" s="817" t="s">
        <v>2393</v>
      </c>
      <c r="I1733" s="817"/>
      <c r="J1733" s="817" t="s">
        <v>2471</v>
      </c>
      <c r="K1733" s="816" t="s">
        <v>502</v>
      </c>
    </row>
    <row r="1734" spans="1:11">
      <c r="A1734" s="815" t="s">
        <v>1179</v>
      </c>
      <c r="B1734" s="815" t="s">
        <v>641</v>
      </c>
      <c r="C1734" s="816">
        <v>8814</v>
      </c>
      <c r="D1734" s="818">
        <v>38397</v>
      </c>
      <c r="E1734" s="819">
        <v>127600</v>
      </c>
      <c r="F1734" s="815" t="s">
        <v>1740</v>
      </c>
      <c r="G1734" s="815" t="s">
        <v>2365</v>
      </c>
      <c r="H1734" s="817" t="s">
        <v>500</v>
      </c>
      <c r="I1734" s="817"/>
      <c r="J1734" s="817" t="s">
        <v>2472</v>
      </c>
      <c r="K1734" s="816" t="s">
        <v>502</v>
      </c>
    </row>
    <row r="1735" spans="1:11">
      <c r="A1735" s="815" t="s">
        <v>1179</v>
      </c>
      <c r="B1735" s="815" t="s">
        <v>641</v>
      </c>
      <c r="C1735" s="816">
        <v>8819</v>
      </c>
      <c r="D1735" s="818">
        <v>38397</v>
      </c>
      <c r="E1735" s="819">
        <v>127600</v>
      </c>
      <c r="F1735" s="815" t="s">
        <v>1740</v>
      </c>
      <c r="G1735" s="815" t="s">
        <v>2365</v>
      </c>
      <c r="H1735" s="817" t="s">
        <v>500</v>
      </c>
      <c r="I1735" s="817"/>
      <c r="J1735" s="817" t="s">
        <v>2473</v>
      </c>
      <c r="K1735" s="816" t="s">
        <v>502</v>
      </c>
    </row>
    <row r="1736" spans="1:11">
      <c r="A1736" s="815" t="s">
        <v>1179</v>
      </c>
      <c r="B1736" s="815" t="s">
        <v>641</v>
      </c>
      <c r="C1736" s="816">
        <v>9848</v>
      </c>
      <c r="D1736" s="818">
        <v>38751</v>
      </c>
      <c r="E1736" s="819">
        <v>156600</v>
      </c>
      <c r="F1736" s="815" t="s">
        <v>1740</v>
      </c>
      <c r="G1736" s="815" t="s">
        <v>2365</v>
      </c>
      <c r="H1736" s="817" t="s">
        <v>500</v>
      </c>
      <c r="I1736" s="817"/>
      <c r="J1736" s="817" t="s">
        <v>2474</v>
      </c>
      <c r="K1736" s="816" t="s">
        <v>502</v>
      </c>
    </row>
    <row r="1737" spans="1:11">
      <c r="A1737" s="815" t="s">
        <v>1179</v>
      </c>
      <c r="B1737" s="815" t="s">
        <v>641</v>
      </c>
      <c r="C1737" s="816">
        <v>9849</v>
      </c>
      <c r="D1737" s="818">
        <v>38751</v>
      </c>
      <c r="E1737" s="819">
        <v>156600</v>
      </c>
      <c r="F1737" s="815" t="s">
        <v>1740</v>
      </c>
      <c r="G1737" s="815" t="s">
        <v>2365</v>
      </c>
      <c r="H1737" s="817" t="s">
        <v>1696</v>
      </c>
      <c r="I1737" s="817"/>
      <c r="J1737" s="817" t="s">
        <v>2475</v>
      </c>
      <c r="K1737" s="816" t="s">
        <v>502</v>
      </c>
    </row>
    <row r="1738" spans="1:11">
      <c r="A1738" s="815" t="s">
        <v>1179</v>
      </c>
      <c r="B1738" s="815" t="s">
        <v>641</v>
      </c>
      <c r="C1738" s="816">
        <v>9857</v>
      </c>
      <c r="D1738" s="818">
        <v>38751</v>
      </c>
      <c r="E1738" s="819">
        <v>156600</v>
      </c>
      <c r="F1738" s="815" t="s">
        <v>1740</v>
      </c>
      <c r="G1738" s="815" t="s">
        <v>2365</v>
      </c>
      <c r="H1738" s="817" t="s">
        <v>500</v>
      </c>
      <c r="I1738" s="817"/>
      <c r="J1738" s="817" t="s">
        <v>2476</v>
      </c>
      <c r="K1738" s="816" t="s">
        <v>502</v>
      </c>
    </row>
    <row r="1739" spans="1:11">
      <c r="A1739" s="815" t="s">
        <v>1179</v>
      </c>
      <c r="B1739" s="815" t="s">
        <v>2477</v>
      </c>
      <c r="C1739" s="816">
        <v>10620</v>
      </c>
      <c r="D1739" s="818">
        <v>39864</v>
      </c>
      <c r="E1739" s="819">
        <v>457040</v>
      </c>
      <c r="F1739" s="815" t="s">
        <v>1740</v>
      </c>
      <c r="G1739" s="815" t="s">
        <v>2365</v>
      </c>
      <c r="H1739" s="817" t="s">
        <v>500</v>
      </c>
      <c r="I1739" s="817"/>
      <c r="J1739" s="817" t="s">
        <v>2478</v>
      </c>
      <c r="K1739" s="816" t="s">
        <v>502</v>
      </c>
    </row>
    <row r="1740" spans="1:11">
      <c r="A1740" s="815" t="s">
        <v>1179</v>
      </c>
      <c r="B1740" s="815" t="s">
        <v>641</v>
      </c>
      <c r="C1740" s="816">
        <v>1204667</v>
      </c>
      <c r="D1740" s="818">
        <v>36616</v>
      </c>
      <c r="E1740" s="819">
        <v>207483</v>
      </c>
      <c r="F1740" s="815" t="s">
        <v>1740</v>
      </c>
      <c r="G1740" s="815" t="s">
        <v>2365</v>
      </c>
      <c r="H1740" s="817" t="s">
        <v>1696</v>
      </c>
      <c r="I1740" s="817"/>
      <c r="J1740" s="817" t="s">
        <v>2479</v>
      </c>
      <c r="K1740" s="816" t="s">
        <v>502</v>
      </c>
    </row>
    <row r="1741" spans="1:11">
      <c r="A1741" s="815" t="s">
        <v>1179</v>
      </c>
      <c r="B1741" s="815" t="s">
        <v>641</v>
      </c>
      <c r="C1741" s="816">
        <v>1204680</v>
      </c>
      <c r="D1741" s="818">
        <v>36616</v>
      </c>
      <c r="E1741" s="819">
        <v>94116</v>
      </c>
      <c r="F1741" s="815" t="s">
        <v>1740</v>
      </c>
      <c r="G1741" s="815" t="s">
        <v>2365</v>
      </c>
      <c r="H1741" s="817" t="s">
        <v>500</v>
      </c>
      <c r="I1741" s="817"/>
      <c r="J1741" s="817" t="s">
        <v>2480</v>
      </c>
      <c r="K1741" s="816" t="s">
        <v>502</v>
      </c>
    </row>
    <row r="1742" spans="1:11">
      <c r="A1742" s="815" t="s">
        <v>1179</v>
      </c>
      <c r="B1742" s="815" t="s">
        <v>641</v>
      </c>
      <c r="C1742" s="816">
        <v>1204722</v>
      </c>
      <c r="D1742" s="818">
        <v>36592</v>
      </c>
      <c r="E1742" s="819">
        <v>88364</v>
      </c>
      <c r="F1742" s="815" t="s">
        <v>1740</v>
      </c>
      <c r="G1742" s="815" t="s">
        <v>2365</v>
      </c>
      <c r="H1742" s="817" t="s">
        <v>500</v>
      </c>
      <c r="I1742" s="817"/>
      <c r="J1742" s="817" t="s">
        <v>2481</v>
      </c>
      <c r="K1742" s="816" t="s">
        <v>502</v>
      </c>
    </row>
    <row r="1743" spans="1:11">
      <c r="A1743" s="815" t="s">
        <v>1179</v>
      </c>
      <c r="B1743" s="815" t="s">
        <v>641</v>
      </c>
      <c r="C1743" s="816">
        <v>1205919</v>
      </c>
      <c r="D1743" s="818">
        <v>37026</v>
      </c>
      <c r="E1743" s="819">
        <v>179880</v>
      </c>
      <c r="F1743" s="815" t="s">
        <v>1740</v>
      </c>
      <c r="G1743" s="815" t="s">
        <v>2365</v>
      </c>
      <c r="H1743" s="817" t="s">
        <v>500</v>
      </c>
      <c r="I1743" s="817"/>
      <c r="J1743" s="817" t="s">
        <v>2482</v>
      </c>
      <c r="K1743" s="816" t="s">
        <v>502</v>
      </c>
    </row>
    <row r="1744" spans="1:11">
      <c r="A1744" s="815" t="s">
        <v>1179</v>
      </c>
      <c r="B1744" s="815" t="s">
        <v>641</v>
      </c>
      <c r="C1744" s="816">
        <v>1205928</v>
      </c>
      <c r="D1744" s="818">
        <v>37026</v>
      </c>
      <c r="E1744" s="819">
        <v>94121</v>
      </c>
      <c r="F1744" s="815" t="s">
        <v>1740</v>
      </c>
      <c r="G1744" s="815" t="s">
        <v>2365</v>
      </c>
      <c r="H1744" s="817" t="s">
        <v>500</v>
      </c>
      <c r="I1744" s="817"/>
      <c r="J1744" s="817" t="s">
        <v>2483</v>
      </c>
      <c r="K1744" s="816" t="s">
        <v>502</v>
      </c>
    </row>
    <row r="1745" spans="1:11">
      <c r="A1745" s="815" t="s">
        <v>1179</v>
      </c>
      <c r="B1745" s="815" t="s">
        <v>641</v>
      </c>
      <c r="C1745" s="816">
        <v>1205937</v>
      </c>
      <c r="D1745" s="818">
        <v>37026</v>
      </c>
      <c r="E1745" s="819">
        <v>94121</v>
      </c>
      <c r="F1745" s="815" t="s">
        <v>1740</v>
      </c>
      <c r="G1745" s="815" t="s">
        <v>2365</v>
      </c>
      <c r="H1745" s="817" t="s">
        <v>500</v>
      </c>
      <c r="I1745" s="817"/>
      <c r="J1745" s="817" t="s">
        <v>2484</v>
      </c>
      <c r="K1745" s="816" t="s">
        <v>502</v>
      </c>
    </row>
    <row r="1746" spans="1:11">
      <c r="A1746" s="815" t="s">
        <v>1179</v>
      </c>
      <c r="B1746" s="815" t="s">
        <v>641</v>
      </c>
      <c r="C1746" s="816">
        <v>1206475</v>
      </c>
      <c r="D1746" s="818">
        <v>38006</v>
      </c>
      <c r="E1746" s="819">
        <v>72780</v>
      </c>
      <c r="F1746" s="815" t="s">
        <v>1740</v>
      </c>
      <c r="G1746" s="815" t="s">
        <v>2365</v>
      </c>
      <c r="H1746" s="817" t="s">
        <v>500</v>
      </c>
      <c r="I1746" s="817"/>
      <c r="J1746" s="817" t="s">
        <v>2485</v>
      </c>
      <c r="K1746" s="816" t="s">
        <v>502</v>
      </c>
    </row>
    <row r="1747" spans="1:11">
      <c r="A1747" s="815" t="s">
        <v>1179</v>
      </c>
      <c r="B1747" s="815" t="s">
        <v>641</v>
      </c>
      <c r="C1747" s="816">
        <v>1207712</v>
      </c>
      <c r="D1747" s="818">
        <v>40658</v>
      </c>
      <c r="E1747" s="819">
        <v>295203</v>
      </c>
      <c r="F1747" s="815" t="s">
        <v>1740</v>
      </c>
      <c r="G1747" s="815" t="s">
        <v>2365</v>
      </c>
      <c r="H1747" s="817" t="s">
        <v>500</v>
      </c>
      <c r="I1747" s="817"/>
      <c r="J1747" s="817" t="s">
        <v>2486</v>
      </c>
      <c r="K1747" s="816" t="s">
        <v>502</v>
      </c>
    </row>
    <row r="1748" spans="1:11">
      <c r="A1748" s="815" t="s">
        <v>1179</v>
      </c>
      <c r="B1748" s="815" t="s">
        <v>641</v>
      </c>
      <c r="C1748" s="816">
        <v>1207720</v>
      </c>
      <c r="D1748" s="818">
        <v>40658</v>
      </c>
      <c r="E1748" s="819">
        <v>196648</v>
      </c>
      <c r="F1748" s="815" t="s">
        <v>1740</v>
      </c>
      <c r="G1748" s="815" t="s">
        <v>2365</v>
      </c>
      <c r="H1748" s="817" t="s">
        <v>500</v>
      </c>
      <c r="I1748" s="817"/>
      <c r="J1748" s="817" t="s">
        <v>2487</v>
      </c>
      <c r="K1748" s="816" t="s">
        <v>502</v>
      </c>
    </row>
    <row r="1749" spans="1:11">
      <c r="A1749" s="815" t="s">
        <v>1179</v>
      </c>
      <c r="B1749" s="815" t="s">
        <v>641</v>
      </c>
      <c r="C1749" s="816">
        <v>1207721</v>
      </c>
      <c r="D1749" s="818">
        <v>40658</v>
      </c>
      <c r="E1749" s="819">
        <v>196648</v>
      </c>
      <c r="F1749" s="815" t="s">
        <v>1740</v>
      </c>
      <c r="G1749" s="815" t="s">
        <v>2365</v>
      </c>
      <c r="H1749" s="817" t="s">
        <v>500</v>
      </c>
      <c r="I1749" s="817"/>
      <c r="J1749" s="817" t="s">
        <v>2488</v>
      </c>
      <c r="K1749" s="816" t="s">
        <v>502</v>
      </c>
    </row>
    <row r="1750" spans="1:11">
      <c r="A1750" s="815" t="s">
        <v>1179</v>
      </c>
      <c r="B1750" s="815" t="s">
        <v>641</v>
      </c>
      <c r="C1750" s="816">
        <v>1207723</v>
      </c>
      <c r="D1750" s="818">
        <v>40658</v>
      </c>
      <c r="E1750" s="819">
        <v>196648</v>
      </c>
      <c r="F1750" s="815" t="s">
        <v>1740</v>
      </c>
      <c r="G1750" s="815" t="s">
        <v>2365</v>
      </c>
      <c r="H1750" s="817" t="s">
        <v>500</v>
      </c>
      <c r="I1750" s="817"/>
      <c r="J1750" s="817" t="s">
        <v>2489</v>
      </c>
      <c r="K1750" s="816" t="s">
        <v>502</v>
      </c>
    </row>
    <row r="1751" spans="1:11">
      <c r="A1751" s="815" t="s">
        <v>1179</v>
      </c>
      <c r="B1751" s="815" t="s">
        <v>641</v>
      </c>
      <c r="C1751" s="816">
        <v>1207724</v>
      </c>
      <c r="D1751" s="818">
        <v>40658</v>
      </c>
      <c r="E1751" s="819">
        <v>196648</v>
      </c>
      <c r="F1751" s="815" t="s">
        <v>1740</v>
      </c>
      <c r="G1751" s="815" t="s">
        <v>2365</v>
      </c>
      <c r="H1751" s="817" t="s">
        <v>500</v>
      </c>
      <c r="I1751" s="817"/>
      <c r="J1751" s="817" t="s">
        <v>2490</v>
      </c>
      <c r="K1751" s="816" t="s">
        <v>502</v>
      </c>
    </row>
    <row r="1752" spans="1:11">
      <c r="A1752" s="815" t="s">
        <v>1179</v>
      </c>
      <c r="B1752" s="815" t="s">
        <v>641</v>
      </c>
      <c r="C1752" s="816">
        <v>1207728</v>
      </c>
      <c r="D1752" s="818">
        <v>40658</v>
      </c>
      <c r="E1752" s="819">
        <v>196648</v>
      </c>
      <c r="F1752" s="815" t="s">
        <v>1740</v>
      </c>
      <c r="G1752" s="815" t="s">
        <v>2365</v>
      </c>
      <c r="H1752" s="817" t="s">
        <v>500</v>
      </c>
      <c r="I1752" s="817"/>
      <c r="J1752" s="817" t="s">
        <v>2491</v>
      </c>
      <c r="K1752" s="816" t="s">
        <v>502</v>
      </c>
    </row>
    <row r="1753" spans="1:11">
      <c r="A1753" s="815" t="s">
        <v>1179</v>
      </c>
      <c r="B1753" s="815" t="s">
        <v>641</v>
      </c>
      <c r="C1753" s="816">
        <v>1207729</v>
      </c>
      <c r="D1753" s="818">
        <v>40658</v>
      </c>
      <c r="E1753" s="819">
        <v>196648</v>
      </c>
      <c r="F1753" s="815" t="s">
        <v>1740</v>
      </c>
      <c r="G1753" s="815" t="s">
        <v>2365</v>
      </c>
      <c r="H1753" s="817" t="s">
        <v>500</v>
      </c>
      <c r="I1753" s="817"/>
      <c r="J1753" s="817" t="s">
        <v>2492</v>
      </c>
      <c r="K1753" s="816" t="s">
        <v>502</v>
      </c>
    </row>
    <row r="1754" spans="1:11">
      <c r="A1754" s="815" t="s">
        <v>1179</v>
      </c>
      <c r="B1754" s="815" t="s">
        <v>641</v>
      </c>
      <c r="C1754" s="816">
        <v>21807604</v>
      </c>
      <c r="D1754" s="818">
        <v>40787</v>
      </c>
      <c r="E1754" s="819">
        <v>60320</v>
      </c>
      <c r="F1754" s="815" t="s">
        <v>2105</v>
      </c>
      <c r="G1754" s="815" t="s">
        <v>2365</v>
      </c>
      <c r="H1754" s="817" t="s">
        <v>500</v>
      </c>
      <c r="I1754" s="817"/>
      <c r="J1754" s="817" t="s">
        <v>2493</v>
      </c>
      <c r="K1754" s="816" t="s">
        <v>502</v>
      </c>
    </row>
    <row r="1755" spans="1:11">
      <c r="A1755" s="815" t="s">
        <v>1179</v>
      </c>
      <c r="B1755" s="815" t="s">
        <v>641</v>
      </c>
      <c r="C1755" s="816">
        <v>1208840</v>
      </c>
      <c r="D1755" s="818">
        <v>38406</v>
      </c>
      <c r="E1755" s="819">
        <v>1662280</v>
      </c>
      <c r="F1755" s="815" t="s">
        <v>2212</v>
      </c>
      <c r="G1755" s="815" t="s">
        <v>2365</v>
      </c>
      <c r="H1755" s="817" t="s">
        <v>500</v>
      </c>
      <c r="I1755" s="817"/>
      <c r="J1755" s="817" t="s">
        <v>2494</v>
      </c>
      <c r="K1755" s="816" t="s">
        <v>502</v>
      </c>
    </row>
    <row r="1756" spans="1:11">
      <c r="A1756" s="815" t="s">
        <v>1179</v>
      </c>
      <c r="B1756" s="815" t="s">
        <v>641</v>
      </c>
      <c r="C1756" s="816">
        <v>120737476</v>
      </c>
      <c r="D1756" s="818">
        <v>42359</v>
      </c>
      <c r="E1756" s="819">
        <v>706626</v>
      </c>
      <c r="F1756" s="815" t="s">
        <v>2245</v>
      </c>
      <c r="G1756" s="815" t="s">
        <v>2365</v>
      </c>
      <c r="H1756" s="817" t="s">
        <v>1696</v>
      </c>
      <c r="I1756" s="817"/>
      <c r="J1756" s="817" t="s">
        <v>2495</v>
      </c>
      <c r="K1756" s="816" t="s">
        <v>502</v>
      </c>
    </row>
    <row r="1757" spans="1:11">
      <c r="A1757" s="815" t="s">
        <v>1179</v>
      </c>
      <c r="B1757" s="815" t="s">
        <v>641</v>
      </c>
      <c r="C1757" s="816">
        <v>120737478</v>
      </c>
      <c r="D1757" s="818">
        <v>42359</v>
      </c>
      <c r="E1757" s="819">
        <v>706626</v>
      </c>
      <c r="F1757" s="815" t="s">
        <v>2245</v>
      </c>
      <c r="G1757" s="815" t="s">
        <v>2365</v>
      </c>
      <c r="H1757" s="817" t="s">
        <v>500</v>
      </c>
      <c r="I1757" s="817"/>
      <c r="J1757" s="817" t="s">
        <v>2496</v>
      </c>
      <c r="K1757" s="816" t="s">
        <v>502</v>
      </c>
    </row>
    <row r="1758" spans="1:11">
      <c r="A1758" s="815" t="s">
        <v>1179</v>
      </c>
      <c r="B1758" s="815" t="s">
        <v>641</v>
      </c>
      <c r="C1758" s="816">
        <v>120737479</v>
      </c>
      <c r="D1758" s="818">
        <v>42359</v>
      </c>
      <c r="E1758" s="819">
        <v>706626</v>
      </c>
      <c r="F1758" s="815" t="s">
        <v>2245</v>
      </c>
      <c r="G1758" s="815" t="s">
        <v>2365</v>
      </c>
      <c r="H1758" s="817" t="s">
        <v>500</v>
      </c>
      <c r="I1758" s="817"/>
      <c r="J1758" s="817" t="s">
        <v>2497</v>
      </c>
      <c r="K1758" s="816" t="s">
        <v>502</v>
      </c>
    </row>
    <row r="1759" spans="1:11">
      <c r="A1759" s="815" t="s">
        <v>1179</v>
      </c>
      <c r="B1759" s="815" t="s">
        <v>641</v>
      </c>
      <c r="C1759" s="816">
        <v>120737481</v>
      </c>
      <c r="D1759" s="818">
        <v>42359</v>
      </c>
      <c r="E1759" s="819">
        <v>1374994</v>
      </c>
      <c r="F1759" s="815" t="s">
        <v>2245</v>
      </c>
      <c r="G1759" s="815" t="s">
        <v>2365</v>
      </c>
      <c r="H1759" s="817" t="s">
        <v>2393</v>
      </c>
      <c r="I1759" s="817"/>
      <c r="J1759" s="817" t="s">
        <v>2498</v>
      </c>
      <c r="K1759" s="816" t="s">
        <v>502</v>
      </c>
    </row>
    <row r="1760" spans="1:11">
      <c r="A1760" s="815" t="s">
        <v>1179</v>
      </c>
      <c r="B1760" s="815" t="s">
        <v>641</v>
      </c>
      <c r="C1760" s="816">
        <v>120737482</v>
      </c>
      <c r="D1760" s="818">
        <v>42359</v>
      </c>
      <c r="E1760" s="819">
        <v>1374994</v>
      </c>
      <c r="F1760" s="815" t="s">
        <v>2245</v>
      </c>
      <c r="G1760" s="815" t="s">
        <v>2365</v>
      </c>
      <c r="H1760" s="817" t="s">
        <v>500</v>
      </c>
      <c r="I1760" s="817"/>
      <c r="J1760" s="817" t="s">
        <v>2499</v>
      </c>
      <c r="K1760" s="816" t="s">
        <v>502</v>
      </c>
    </row>
    <row r="1761" spans="1:11">
      <c r="A1761" s="815" t="s">
        <v>1179</v>
      </c>
      <c r="B1761" s="815" t="s">
        <v>641</v>
      </c>
      <c r="C1761" s="816">
        <v>120737488</v>
      </c>
      <c r="D1761" s="818">
        <v>42359</v>
      </c>
      <c r="E1761" s="819">
        <v>1374994</v>
      </c>
      <c r="F1761" s="815" t="s">
        <v>2245</v>
      </c>
      <c r="G1761" s="815" t="s">
        <v>2365</v>
      </c>
      <c r="H1761" s="817" t="s">
        <v>500</v>
      </c>
      <c r="I1761" s="817"/>
      <c r="J1761" s="817" t="s">
        <v>2500</v>
      </c>
      <c r="K1761" s="816" t="s">
        <v>502</v>
      </c>
    </row>
    <row r="1762" spans="1:11">
      <c r="A1762" s="815" t="s">
        <v>1179</v>
      </c>
      <c r="B1762" s="815" t="s">
        <v>641</v>
      </c>
      <c r="C1762" s="816">
        <v>120737547</v>
      </c>
      <c r="D1762" s="818">
        <v>42521</v>
      </c>
      <c r="E1762" s="819">
        <v>192011</v>
      </c>
      <c r="F1762" s="815" t="s">
        <v>2263</v>
      </c>
      <c r="G1762" s="815" t="s">
        <v>2365</v>
      </c>
      <c r="H1762" s="817" t="s">
        <v>500</v>
      </c>
      <c r="I1762" s="817"/>
      <c r="J1762" s="817" t="s">
        <v>2501</v>
      </c>
      <c r="K1762" s="816" t="s">
        <v>502</v>
      </c>
    </row>
    <row r="1763" spans="1:11">
      <c r="A1763" s="815" t="s">
        <v>661</v>
      </c>
      <c r="B1763" s="815" t="s">
        <v>641</v>
      </c>
      <c r="C1763" s="816">
        <v>7313</v>
      </c>
      <c r="D1763" s="818">
        <v>39892</v>
      </c>
      <c r="E1763" s="819">
        <v>3022960</v>
      </c>
      <c r="F1763" s="815" t="s">
        <v>663</v>
      </c>
      <c r="G1763" s="815" t="s">
        <v>2365</v>
      </c>
      <c r="H1763" s="817" t="s">
        <v>500</v>
      </c>
      <c r="I1763" s="817"/>
      <c r="J1763" s="817" t="s">
        <v>2502</v>
      </c>
      <c r="K1763" s="816" t="s">
        <v>502</v>
      </c>
    </row>
    <row r="1764" spans="1:11">
      <c r="A1764" s="815" t="s">
        <v>661</v>
      </c>
      <c r="B1764" s="815" t="s">
        <v>641</v>
      </c>
      <c r="C1764" s="816">
        <v>8229</v>
      </c>
      <c r="D1764" s="818">
        <v>38673</v>
      </c>
      <c r="E1764" s="819">
        <v>5312800</v>
      </c>
      <c r="F1764" s="815" t="s">
        <v>663</v>
      </c>
      <c r="G1764" s="815" t="s">
        <v>2365</v>
      </c>
      <c r="H1764" s="817" t="s">
        <v>500</v>
      </c>
      <c r="I1764" s="817"/>
      <c r="J1764" s="817" t="s">
        <v>2503</v>
      </c>
      <c r="K1764" s="816" t="s">
        <v>502</v>
      </c>
    </row>
    <row r="1765" spans="1:11">
      <c r="A1765" s="815" t="s">
        <v>661</v>
      </c>
      <c r="B1765" s="815" t="s">
        <v>641</v>
      </c>
      <c r="C1765" s="816">
        <v>8231</v>
      </c>
      <c r="D1765" s="818">
        <v>38673</v>
      </c>
      <c r="E1765" s="819">
        <v>5312800</v>
      </c>
      <c r="F1765" s="815" t="s">
        <v>663</v>
      </c>
      <c r="G1765" s="815" t="s">
        <v>2365</v>
      </c>
      <c r="H1765" s="817" t="s">
        <v>500</v>
      </c>
      <c r="I1765" s="817"/>
      <c r="J1765" s="817" t="s">
        <v>2504</v>
      </c>
      <c r="K1765" s="816" t="s">
        <v>502</v>
      </c>
    </row>
    <row r="1766" spans="1:11">
      <c r="A1766" s="815" t="s">
        <v>661</v>
      </c>
      <c r="B1766" s="815" t="s">
        <v>641</v>
      </c>
      <c r="C1766" s="816">
        <v>9866</v>
      </c>
      <c r="D1766" s="818">
        <v>38755</v>
      </c>
      <c r="E1766" s="819">
        <v>3370988</v>
      </c>
      <c r="F1766" s="815" t="s">
        <v>663</v>
      </c>
      <c r="G1766" s="815" t="s">
        <v>2365</v>
      </c>
      <c r="H1766" s="817" t="s">
        <v>2393</v>
      </c>
      <c r="I1766" s="817"/>
      <c r="J1766" s="817" t="s">
        <v>2505</v>
      </c>
      <c r="K1766" s="816" t="s">
        <v>502</v>
      </c>
    </row>
    <row r="1767" spans="1:11">
      <c r="A1767" s="815" t="s">
        <v>661</v>
      </c>
      <c r="B1767" s="815" t="s">
        <v>641</v>
      </c>
      <c r="C1767" s="816">
        <v>9868</v>
      </c>
      <c r="D1767" s="818">
        <v>38755</v>
      </c>
      <c r="E1767" s="819">
        <v>3370988</v>
      </c>
      <c r="F1767" s="815" t="s">
        <v>663</v>
      </c>
      <c r="G1767" s="815" t="s">
        <v>2365</v>
      </c>
      <c r="H1767" s="817" t="s">
        <v>500</v>
      </c>
      <c r="I1767" s="817"/>
      <c r="J1767" s="817" t="s">
        <v>2506</v>
      </c>
      <c r="K1767" s="816" t="s">
        <v>502</v>
      </c>
    </row>
    <row r="1768" spans="1:11">
      <c r="A1768" s="815" t="s">
        <v>661</v>
      </c>
      <c r="B1768" s="815" t="s">
        <v>641</v>
      </c>
      <c r="C1768" s="816">
        <v>10314</v>
      </c>
      <c r="D1768" s="818">
        <v>38394</v>
      </c>
      <c r="E1768" s="819">
        <v>3982512</v>
      </c>
      <c r="F1768" s="815" t="s">
        <v>663</v>
      </c>
      <c r="G1768" s="815" t="s">
        <v>2365</v>
      </c>
      <c r="H1768" s="817" t="s">
        <v>1696</v>
      </c>
      <c r="I1768" s="817"/>
      <c r="J1768" s="817" t="s">
        <v>2507</v>
      </c>
      <c r="K1768" s="816" t="s">
        <v>502</v>
      </c>
    </row>
    <row r="1769" spans="1:11">
      <c r="A1769" s="815" t="s">
        <v>661</v>
      </c>
      <c r="B1769" s="815" t="s">
        <v>641</v>
      </c>
      <c r="C1769" s="816">
        <v>8878</v>
      </c>
      <c r="D1769" s="818">
        <v>39052</v>
      </c>
      <c r="E1769" s="819">
        <v>2790000</v>
      </c>
      <c r="F1769" s="815" t="s">
        <v>814</v>
      </c>
      <c r="G1769" s="815" t="s">
        <v>2365</v>
      </c>
      <c r="H1769" s="817" t="s">
        <v>500</v>
      </c>
      <c r="I1769" s="817"/>
      <c r="J1769" s="817" t="s">
        <v>2508</v>
      </c>
      <c r="K1769" s="816" t="s">
        <v>502</v>
      </c>
    </row>
    <row r="1770" spans="1:11">
      <c r="A1770" s="815" t="s">
        <v>661</v>
      </c>
      <c r="B1770" s="815" t="s">
        <v>641</v>
      </c>
      <c r="C1770" s="816">
        <v>7788</v>
      </c>
      <c r="D1770" s="818">
        <v>40876</v>
      </c>
      <c r="E1770" s="819">
        <v>129900</v>
      </c>
      <c r="F1770" s="815" t="s">
        <v>834</v>
      </c>
      <c r="G1770" s="815" t="s">
        <v>2365</v>
      </c>
      <c r="H1770" s="817" t="s">
        <v>500</v>
      </c>
      <c r="I1770" s="817"/>
      <c r="J1770" s="817" t="s">
        <v>2509</v>
      </c>
      <c r="K1770" s="816" t="s">
        <v>502</v>
      </c>
    </row>
    <row r="1771" spans="1:11">
      <c r="A1771" s="815" t="s">
        <v>661</v>
      </c>
      <c r="B1771" s="815" t="s">
        <v>641</v>
      </c>
      <c r="C1771" s="816">
        <v>9075</v>
      </c>
      <c r="D1771" s="818">
        <v>38351</v>
      </c>
      <c r="E1771" s="819">
        <v>2338423</v>
      </c>
      <c r="F1771" s="815" t="s">
        <v>834</v>
      </c>
      <c r="G1771" s="815" t="s">
        <v>2365</v>
      </c>
      <c r="H1771" s="817" t="s">
        <v>500</v>
      </c>
      <c r="I1771" s="817"/>
      <c r="J1771" s="817" t="s">
        <v>2510</v>
      </c>
      <c r="K1771" s="816" t="s">
        <v>502</v>
      </c>
    </row>
    <row r="1772" spans="1:11">
      <c r="A1772" s="815" t="s">
        <v>661</v>
      </c>
      <c r="B1772" s="815" t="s">
        <v>641</v>
      </c>
      <c r="C1772" s="816">
        <v>9879</v>
      </c>
      <c r="D1772" s="818">
        <v>38755</v>
      </c>
      <c r="E1772" s="819">
        <v>385378</v>
      </c>
      <c r="F1772" s="815" t="s">
        <v>834</v>
      </c>
      <c r="G1772" s="815" t="s">
        <v>2365</v>
      </c>
      <c r="H1772" s="817" t="s">
        <v>2393</v>
      </c>
      <c r="I1772" s="817"/>
      <c r="J1772" s="817" t="s">
        <v>2511</v>
      </c>
      <c r="K1772" s="816" t="s">
        <v>502</v>
      </c>
    </row>
    <row r="1773" spans="1:11">
      <c r="A1773" s="815" t="s">
        <v>661</v>
      </c>
      <c r="B1773" s="815" t="s">
        <v>641</v>
      </c>
      <c r="C1773" s="816">
        <v>9885</v>
      </c>
      <c r="D1773" s="818">
        <v>38755</v>
      </c>
      <c r="E1773" s="819">
        <v>385378</v>
      </c>
      <c r="F1773" s="815" t="s">
        <v>834</v>
      </c>
      <c r="G1773" s="815" t="s">
        <v>2365</v>
      </c>
      <c r="H1773" s="817" t="s">
        <v>500</v>
      </c>
      <c r="I1773" s="817"/>
      <c r="J1773" s="817" t="s">
        <v>2512</v>
      </c>
      <c r="K1773" s="816" t="s">
        <v>502</v>
      </c>
    </row>
    <row r="1774" spans="1:11">
      <c r="A1774" s="815" t="s">
        <v>661</v>
      </c>
      <c r="B1774" s="815" t="s">
        <v>641</v>
      </c>
      <c r="C1774" s="816">
        <v>10327</v>
      </c>
      <c r="D1774" s="818">
        <v>38394</v>
      </c>
      <c r="E1774" s="819">
        <v>709920</v>
      </c>
      <c r="F1774" s="815" t="s">
        <v>834</v>
      </c>
      <c r="G1774" s="815" t="s">
        <v>2365</v>
      </c>
      <c r="H1774" s="817" t="s">
        <v>1696</v>
      </c>
      <c r="I1774" s="817"/>
      <c r="J1774" s="817" t="s">
        <v>2513</v>
      </c>
      <c r="K1774" s="816" t="s">
        <v>502</v>
      </c>
    </row>
    <row r="1775" spans="1:11">
      <c r="A1775" s="815" t="s">
        <v>661</v>
      </c>
      <c r="B1775" s="815" t="s">
        <v>641</v>
      </c>
      <c r="C1775" s="816">
        <v>1207001</v>
      </c>
      <c r="D1775" s="818">
        <v>40500</v>
      </c>
      <c r="E1775" s="819">
        <v>410000</v>
      </c>
      <c r="F1775" s="815" t="s">
        <v>834</v>
      </c>
      <c r="G1775" s="815" t="s">
        <v>2365</v>
      </c>
      <c r="H1775" s="817" t="s">
        <v>500</v>
      </c>
      <c r="I1775" s="817"/>
      <c r="J1775" s="817" t="s">
        <v>2514</v>
      </c>
      <c r="K1775" s="816" t="s">
        <v>502</v>
      </c>
    </row>
    <row r="1776" spans="1:11">
      <c r="A1776" s="815" t="s">
        <v>2515</v>
      </c>
      <c r="B1776" s="815" t="s">
        <v>641</v>
      </c>
      <c r="C1776" s="816">
        <v>120737525</v>
      </c>
      <c r="D1776" s="818">
        <v>42482</v>
      </c>
      <c r="E1776" s="819">
        <v>928000</v>
      </c>
      <c r="F1776" s="815" t="s">
        <v>2516</v>
      </c>
      <c r="G1776" s="815" t="s">
        <v>2365</v>
      </c>
      <c r="H1776" s="817" t="s">
        <v>1696</v>
      </c>
      <c r="I1776" s="817"/>
      <c r="J1776" s="817" t="s">
        <v>2517</v>
      </c>
      <c r="K1776" s="816" t="s">
        <v>502</v>
      </c>
    </row>
    <row r="1777" spans="1:11">
      <c r="A1777" s="815"/>
      <c r="B1777" s="815"/>
      <c r="C1777" s="816"/>
      <c r="D1777" s="816" t="s">
        <v>510</v>
      </c>
      <c r="E1777" s="819">
        <v>115519109</v>
      </c>
      <c r="F1777" s="815"/>
      <c r="G1777" s="815"/>
      <c r="H1777" s="817"/>
      <c r="I1777" s="817"/>
      <c r="J1777" s="817"/>
      <c r="K1777" s="816"/>
    </row>
    <row r="1778" spans="1:11">
      <c r="A1778" s="815" t="s">
        <v>2518</v>
      </c>
      <c r="B1778" s="815"/>
      <c r="C1778" s="816"/>
      <c r="D1778" s="816"/>
      <c r="E1778" s="815"/>
      <c r="F1778" s="815"/>
      <c r="G1778" s="815"/>
      <c r="H1778" s="817"/>
      <c r="I1778" s="817"/>
      <c r="J1778" s="817"/>
      <c r="K1778" s="816"/>
    </row>
    <row r="1779" spans="1:11">
      <c r="A1779" s="815" t="s">
        <v>2519</v>
      </c>
      <c r="B1779" s="815" t="s">
        <v>601</v>
      </c>
      <c r="C1779" s="816">
        <v>2907</v>
      </c>
      <c r="D1779" s="818">
        <v>35887</v>
      </c>
      <c r="E1779" s="819">
        <v>1907408</v>
      </c>
      <c r="F1779" s="815" t="s">
        <v>2520</v>
      </c>
      <c r="G1779" s="815" t="s">
        <v>506</v>
      </c>
      <c r="H1779" s="817" t="s">
        <v>500</v>
      </c>
      <c r="I1779" s="817"/>
      <c r="J1779" s="817" t="s">
        <v>2517</v>
      </c>
      <c r="K1779" s="816" t="s">
        <v>502</v>
      </c>
    </row>
    <row r="1780" spans="1:11">
      <c r="A1780" s="815" t="s">
        <v>2519</v>
      </c>
      <c r="B1780" s="815" t="s">
        <v>601</v>
      </c>
      <c r="C1780" s="816">
        <v>2908</v>
      </c>
      <c r="D1780" s="818">
        <v>35887</v>
      </c>
      <c r="E1780" s="819">
        <v>1907408</v>
      </c>
      <c r="F1780" s="815" t="s">
        <v>2520</v>
      </c>
      <c r="G1780" s="815" t="s">
        <v>506</v>
      </c>
      <c r="H1780" s="817" t="s">
        <v>500</v>
      </c>
      <c r="I1780" s="817"/>
      <c r="J1780" s="817" t="s">
        <v>2521</v>
      </c>
      <c r="K1780" s="816" t="s">
        <v>502</v>
      </c>
    </row>
    <row r="1781" spans="1:11">
      <c r="A1781" s="815" t="s">
        <v>2519</v>
      </c>
      <c r="B1781" s="815" t="s">
        <v>601</v>
      </c>
      <c r="C1781" s="816">
        <v>2909</v>
      </c>
      <c r="D1781" s="818">
        <v>35887</v>
      </c>
      <c r="E1781" s="819">
        <v>4450620</v>
      </c>
      <c r="F1781" s="815" t="s">
        <v>2520</v>
      </c>
      <c r="G1781" s="815" t="s">
        <v>506</v>
      </c>
      <c r="H1781" s="817" t="s">
        <v>500</v>
      </c>
      <c r="I1781" s="817"/>
      <c r="J1781" s="817" t="s">
        <v>2522</v>
      </c>
      <c r="K1781" s="816" t="s">
        <v>502</v>
      </c>
    </row>
    <row r="1782" spans="1:11">
      <c r="A1782" s="815" t="s">
        <v>2519</v>
      </c>
      <c r="B1782" s="815" t="s">
        <v>601</v>
      </c>
      <c r="C1782" s="816">
        <v>2910</v>
      </c>
      <c r="D1782" s="818">
        <v>35887</v>
      </c>
      <c r="E1782" s="819">
        <v>5086423</v>
      </c>
      <c r="F1782" s="815" t="s">
        <v>2520</v>
      </c>
      <c r="G1782" s="815" t="s">
        <v>506</v>
      </c>
      <c r="H1782" s="817" t="s">
        <v>500</v>
      </c>
      <c r="I1782" s="817"/>
      <c r="J1782" s="817" t="s">
        <v>2523</v>
      </c>
      <c r="K1782" s="816" t="s">
        <v>502</v>
      </c>
    </row>
    <row r="1783" spans="1:11">
      <c r="A1783" s="815" t="s">
        <v>2519</v>
      </c>
      <c r="B1783" s="815" t="s">
        <v>601</v>
      </c>
      <c r="C1783" s="816">
        <v>2911</v>
      </c>
      <c r="D1783" s="818">
        <v>35887</v>
      </c>
      <c r="E1783" s="819">
        <v>5722225</v>
      </c>
      <c r="F1783" s="815" t="s">
        <v>2520</v>
      </c>
      <c r="G1783" s="815" t="s">
        <v>506</v>
      </c>
      <c r="H1783" s="817" t="s">
        <v>500</v>
      </c>
      <c r="I1783" s="817"/>
      <c r="J1783" s="817" t="s">
        <v>2524</v>
      </c>
      <c r="K1783" s="816" t="s">
        <v>502</v>
      </c>
    </row>
    <row r="1784" spans="1:11">
      <c r="A1784" s="815" t="s">
        <v>2519</v>
      </c>
      <c r="B1784" s="815" t="s">
        <v>601</v>
      </c>
      <c r="C1784" s="816">
        <v>2912</v>
      </c>
      <c r="D1784" s="818">
        <v>35887</v>
      </c>
      <c r="E1784" s="819">
        <v>5086423</v>
      </c>
      <c r="F1784" s="815" t="s">
        <v>2520</v>
      </c>
      <c r="G1784" s="815" t="s">
        <v>506</v>
      </c>
      <c r="H1784" s="817" t="s">
        <v>500</v>
      </c>
      <c r="I1784" s="817"/>
      <c r="J1784" s="817" t="s">
        <v>2525</v>
      </c>
      <c r="K1784" s="816" t="s">
        <v>502</v>
      </c>
    </row>
    <row r="1785" spans="1:11">
      <c r="A1785" s="815" t="s">
        <v>2519</v>
      </c>
      <c r="B1785" s="815" t="s">
        <v>755</v>
      </c>
      <c r="C1785" s="816">
        <v>6164</v>
      </c>
      <c r="D1785" s="818">
        <v>37496</v>
      </c>
      <c r="E1785" s="819">
        <v>835200</v>
      </c>
      <c r="F1785" s="815" t="s">
        <v>2520</v>
      </c>
      <c r="G1785" s="815" t="s">
        <v>506</v>
      </c>
      <c r="H1785" s="817"/>
      <c r="I1785" s="817"/>
      <c r="J1785" s="817" t="s">
        <v>2526</v>
      </c>
      <c r="K1785" s="816" t="s">
        <v>502</v>
      </c>
    </row>
    <row r="1786" spans="1:11">
      <c r="A1786" s="815" t="s">
        <v>2519</v>
      </c>
      <c r="B1786" s="815" t="s">
        <v>601</v>
      </c>
      <c r="C1786" s="816">
        <v>6165</v>
      </c>
      <c r="D1786" s="818">
        <v>37496</v>
      </c>
      <c r="E1786" s="819">
        <v>835200</v>
      </c>
      <c r="F1786" s="815" t="s">
        <v>2520</v>
      </c>
      <c r="G1786" s="815" t="s">
        <v>506</v>
      </c>
      <c r="H1786" s="817" t="s">
        <v>500</v>
      </c>
      <c r="I1786" s="817"/>
      <c r="J1786" s="817" t="s">
        <v>2527</v>
      </c>
      <c r="K1786" s="816" t="s">
        <v>502</v>
      </c>
    </row>
    <row r="1787" spans="1:11">
      <c r="A1787" s="815" t="s">
        <v>2519</v>
      </c>
      <c r="B1787" s="815" t="s">
        <v>601</v>
      </c>
      <c r="C1787" s="816">
        <v>7024</v>
      </c>
      <c r="D1787" s="818">
        <v>40598</v>
      </c>
      <c r="E1787" s="819">
        <v>861300</v>
      </c>
      <c r="F1787" s="815" t="s">
        <v>2520</v>
      </c>
      <c r="G1787" s="815" t="s">
        <v>506</v>
      </c>
      <c r="H1787" s="817" t="s">
        <v>874</v>
      </c>
      <c r="I1787" s="817"/>
      <c r="J1787" s="817" t="s">
        <v>2528</v>
      </c>
      <c r="K1787" s="816" t="s">
        <v>502</v>
      </c>
    </row>
    <row r="1788" spans="1:11">
      <c r="A1788" s="815" t="s">
        <v>2519</v>
      </c>
      <c r="B1788" s="815" t="s">
        <v>601</v>
      </c>
      <c r="C1788" s="816">
        <v>7025</v>
      </c>
      <c r="D1788" s="818">
        <v>40598</v>
      </c>
      <c r="E1788" s="819">
        <v>861300</v>
      </c>
      <c r="F1788" s="815" t="s">
        <v>2520</v>
      </c>
      <c r="G1788" s="815" t="s">
        <v>506</v>
      </c>
      <c r="H1788" s="817" t="s">
        <v>500</v>
      </c>
      <c r="I1788" s="817"/>
      <c r="J1788" s="817" t="s">
        <v>2529</v>
      </c>
      <c r="K1788" s="816" t="s">
        <v>502</v>
      </c>
    </row>
    <row r="1789" spans="1:11">
      <c r="A1789" s="815" t="s">
        <v>2519</v>
      </c>
      <c r="B1789" s="815" t="s">
        <v>601</v>
      </c>
      <c r="C1789" s="816">
        <v>7026</v>
      </c>
      <c r="D1789" s="818">
        <v>40598</v>
      </c>
      <c r="E1789" s="819">
        <v>861300</v>
      </c>
      <c r="F1789" s="815" t="s">
        <v>2520</v>
      </c>
      <c r="G1789" s="815" t="s">
        <v>506</v>
      </c>
      <c r="H1789" s="817" t="s">
        <v>500</v>
      </c>
      <c r="I1789" s="817"/>
      <c r="J1789" s="817" t="s">
        <v>2530</v>
      </c>
      <c r="K1789" s="816" t="s">
        <v>502</v>
      </c>
    </row>
    <row r="1790" spans="1:11">
      <c r="A1790" s="815" t="s">
        <v>2519</v>
      </c>
      <c r="B1790" s="815" t="s">
        <v>601</v>
      </c>
      <c r="C1790" s="816">
        <v>7027</v>
      </c>
      <c r="D1790" s="818">
        <v>40598</v>
      </c>
      <c r="E1790" s="819">
        <v>861300</v>
      </c>
      <c r="F1790" s="815" t="s">
        <v>2520</v>
      </c>
      <c r="G1790" s="815" t="s">
        <v>506</v>
      </c>
      <c r="H1790" s="817" t="s">
        <v>500</v>
      </c>
      <c r="I1790" s="817"/>
      <c r="J1790" s="817" t="s">
        <v>2531</v>
      </c>
      <c r="K1790" s="816" t="s">
        <v>502</v>
      </c>
    </row>
    <row r="1791" spans="1:11">
      <c r="A1791" s="815" t="s">
        <v>2519</v>
      </c>
      <c r="B1791" s="815" t="s">
        <v>601</v>
      </c>
      <c r="C1791" s="816">
        <v>7028</v>
      </c>
      <c r="D1791" s="818">
        <v>40598</v>
      </c>
      <c r="E1791" s="819">
        <v>861300</v>
      </c>
      <c r="F1791" s="815" t="s">
        <v>2520</v>
      </c>
      <c r="G1791" s="815" t="s">
        <v>506</v>
      </c>
      <c r="H1791" s="817" t="s">
        <v>500</v>
      </c>
      <c r="I1791" s="817"/>
      <c r="J1791" s="817" t="s">
        <v>2532</v>
      </c>
      <c r="K1791" s="816" t="s">
        <v>502</v>
      </c>
    </row>
    <row r="1792" spans="1:11">
      <c r="A1792" s="815" t="s">
        <v>2519</v>
      </c>
      <c r="B1792" s="815" t="s">
        <v>601</v>
      </c>
      <c r="C1792" s="816">
        <v>7029</v>
      </c>
      <c r="D1792" s="818">
        <v>40598</v>
      </c>
      <c r="E1792" s="819">
        <v>861300</v>
      </c>
      <c r="F1792" s="815" t="s">
        <v>2520</v>
      </c>
      <c r="G1792" s="815" t="s">
        <v>506</v>
      </c>
      <c r="H1792" s="817" t="s">
        <v>500</v>
      </c>
      <c r="I1792" s="817"/>
      <c r="J1792" s="817" t="s">
        <v>2533</v>
      </c>
      <c r="K1792" s="816" t="s">
        <v>502</v>
      </c>
    </row>
    <row r="1793" spans="1:11">
      <c r="A1793" s="815" t="s">
        <v>2519</v>
      </c>
      <c r="B1793" s="815" t="s">
        <v>601</v>
      </c>
      <c r="C1793" s="816">
        <v>7030</v>
      </c>
      <c r="D1793" s="818">
        <v>40598</v>
      </c>
      <c r="E1793" s="819">
        <v>861300</v>
      </c>
      <c r="F1793" s="815" t="s">
        <v>2520</v>
      </c>
      <c r="G1793" s="815" t="s">
        <v>506</v>
      </c>
      <c r="H1793" s="817" t="s">
        <v>500</v>
      </c>
      <c r="I1793" s="817"/>
      <c r="J1793" s="817" t="s">
        <v>2534</v>
      </c>
      <c r="K1793" s="816" t="s">
        <v>502</v>
      </c>
    </row>
    <row r="1794" spans="1:11">
      <c r="A1794" s="815" t="s">
        <v>2519</v>
      </c>
      <c r="B1794" s="815" t="s">
        <v>601</v>
      </c>
      <c r="C1794" s="816">
        <v>7031</v>
      </c>
      <c r="D1794" s="818">
        <v>40598</v>
      </c>
      <c r="E1794" s="819">
        <v>861300</v>
      </c>
      <c r="F1794" s="815" t="s">
        <v>2520</v>
      </c>
      <c r="G1794" s="815" t="s">
        <v>506</v>
      </c>
      <c r="H1794" s="817" t="s">
        <v>500</v>
      </c>
      <c r="I1794" s="817"/>
      <c r="J1794" s="817" t="s">
        <v>2535</v>
      </c>
      <c r="K1794" s="816" t="s">
        <v>502</v>
      </c>
    </row>
    <row r="1795" spans="1:11">
      <c r="A1795" s="815" t="s">
        <v>2519</v>
      </c>
      <c r="B1795" s="815" t="s">
        <v>601</v>
      </c>
      <c r="C1795" s="816">
        <v>7032</v>
      </c>
      <c r="D1795" s="818">
        <v>40598</v>
      </c>
      <c r="E1795" s="819">
        <v>861300</v>
      </c>
      <c r="F1795" s="815" t="s">
        <v>2520</v>
      </c>
      <c r="G1795" s="815" t="s">
        <v>506</v>
      </c>
      <c r="H1795" s="817" t="s">
        <v>500</v>
      </c>
      <c r="I1795" s="817"/>
      <c r="J1795" s="817" t="s">
        <v>2536</v>
      </c>
      <c r="K1795" s="816" t="s">
        <v>502</v>
      </c>
    </row>
    <row r="1796" spans="1:11">
      <c r="A1796" s="815" t="s">
        <v>2519</v>
      </c>
      <c r="B1796" s="815" t="s">
        <v>601</v>
      </c>
      <c r="C1796" s="816">
        <v>7033</v>
      </c>
      <c r="D1796" s="818">
        <v>40598</v>
      </c>
      <c r="E1796" s="819">
        <v>861300</v>
      </c>
      <c r="F1796" s="815" t="s">
        <v>2520</v>
      </c>
      <c r="G1796" s="815" t="s">
        <v>506</v>
      </c>
      <c r="H1796" s="817" t="s">
        <v>500</v>
      </c>
      <c r="I1796" s="817"/>
      <c r="J1796" s="817" t="s">
        <v>2537</v>
      </c>
      <c r="K1796" s="816" t="s">
        <v>502</v>
      </c>
    </row>
    <row r="1797" spans="1:11">
      <c r="A1797" s="815" t="s">
        <v>2519</v>
      </c>
      <c r="B1797" s="815" t="s">
        <v>601</v>
      </c>
      <c r="C1797" s="816">
        <v>7034</v>
      </c>
      <c r="D1797" s="818">
        <v>40598</v>
      </c>
      <c r="E1797" s="819">
        <v>861300</v>
      </c>
      <c r="F1797" s="815" t="s">
        <v>2520</v>
      </c>
      <c r="G1797" s="815" t="s">
        <v>506</v>
      </c>
      <c r="H1797" s="817" t="s">
        <v>500</v>
      </c>
      <c r="I1797" s="817"/>
      <c r="J1797" s="817" t="s">
        <v>2538</v>
      </c>
      <c r="K1797" s="816" t="s">
        <v>502</v>
      </c>
    </row>
    <row r="1798" spans="1:11">
      <c r="A1798" s="815" t="s">
        <v>2519</v>
      </c>
      <c r="B1798" s="815" t="s">
        <v>601</v>
      </c>
      <c r="C1798" s="816">
        <v>7035</v>
      </c>
      <c r="D1798" s="818">
        <v>40598</v>
      </c>
      <c r="E1798" s="819">
        <v>861300</v>
      </c>
      <c r="F1798" s="815" t="s">
        <v>2520</v>
      </c>
      <c r="G1798" s="815" t="s">
        <v>506</v>
      </c>
      <c r="H1798" s="817" t="s">
        <v>500</v>
      </c>
      <c r="I1798" s="817"/>
      <c r="J1798" s="817" t="s">
        <v>2539</v>
      </c>
      <c r="K1798" s="816" t="s">
        <v>502</v>
      </c>
    </row>
    <row r="1799" spans="1:11">
      <c r="A1799" s="815" t="s">
        <v>2519</v>
      </c>
      <c r="B1799" s="815" t="s">
        <v>601</v>
      </c>
      <c r="C1799" s="816">
        <v>7036</v>
      </c>
      <c r="D1799" s="818">
        <v>40598</v>
      </c>
      <c r="E1799" s="819">
        <v>861300</v>
      </c>
      <c r="F1799" s="815" t="s">
        <v>2520</v>
      </c>
      <c r="G1799" s="815" t="s">
        <v>506</v>
      </c>
      <c r="H1799" s="817" t="s">
        <v>500</v>
      </c>
      <c r="I1799" s="817"/>
      <c r="J1799" s="817" t="s">
        <v>2540</v>
      </c>
      <c r="K1799" s="816" t="s">
        <v>502</v>
      </c>
    </row>
    <row r="1800" spans="1:11">
      <c r="A1800" s="815" t="s">
        <v>2519</v>
      </c>
      <c r="B1800" s="815" t="s">
        <v>601</v>
      </c>
      <c r="C1800" s="816">
        <v>7037</v>
      </c>
      <c r="D1800" s="818">
        <v>40598</v>
      </c>
      <c r="E1800" s="819">
        <v>861300</v>
      </c>
      <c r="F1800" s="815" t="s">
        <v>2520</v>
      </c>
      <c r="G1800" s="815" t="s">
        <v>506</v>
      </c>
      <c r="H1800" s="817" t="s">
        <v>500</v>
      </c>
      <c r="I1800" s="817"/>
      <c r="J1800" s="817" t="s">
        <v>2541</v>
      </c>
      <c r="K1800" s="816" t="s">
        <v>502</v>
      </c>
    </row>
    <row r="1801" spans="1:11">
      <c r="A1801" s="815" t="s">
        <v>2519</v>
      </c>
      <c r="B1801" s="815" t="s">
        <v>601</v>
      </c>
      <c r="C1801" s="816">
        <v>7038</v>
      </c>
      <c r="D1801" s="818">
        <v>40598</v>
      </c>
      <c r="E1801" s="819">
        <v>861300</v>
      </c>
      <c r="F1801" s="815" t="s">
        <v>2520</v>
      </c>
      <c r="G1801" s="815" t="s">
        <v>506</v>
      </c>
      <c r="H1801" s="817" t="s">
        <v>500</v>
      </c>
      <c r="I1801" s="817"/>
      <c r="J1801" s="817" t="s">
        <v>2542</v>
      </c>
      <c r="K1801" s="816" t="s">
        <v>502</v>
      </c>
    </row>
    <row r="1802" spans="1:11">
      <c r="A1802" s="815" t="s">
        <v>2519</v>
      </c>
      <c r="B1802" s="815" t="s">
        <v>601</v>
      </c>
      <c r="C1802" s="816">
        <v>7318</v>
      </c>
      <c r="D1802" s="818">
        <v>39892</v>
      </c>
      <c r="E1802" s="819">
        <v>1148400</v>
      </c>
      <c r="F1802" s="815" t="s">
        <v>2520</v>
      </c>
      <c r="G1802" s="815" t="s">
        <v>506</v>
      </c>
      <c r="H1802" s="817" t="s">
        <v>500</v>
      </c>
      <c r="I1802" s="817"/>
      <c r="J1802" s="817" t="s">
        <v>2543</v>
      </c>
      <c r="K1802" s="816" t="s">
        <v>502</v>
      </c>
    </row>
    <row r="1803" spans="1:11">
      <c r="A1803" s="815" t="s">
        <v>2519</v>
      </c>
      <c r="B1803" s="815" t="s">
        <v>601</v>
      </c>
      <c r="C1803" s="816">
        <v>7319</v>
      </c>
      <c r="D1803" s="818">
        <v>39892</v>
      </c>
      <c r="E1803" s="819">
        <v>1148400</v>
      </c>
      <c r="F1803" s="815" t="s">
        <v>2520</v>
      </c>
      <c r="G1803" s="815" t="s">
        <v>506</v>
      </c>
      <c r="H1803" s="817" t="s">
        <v>500</v>
      </c>
      <c r="I1803" s="817"/>
      <c r="J1803" s="817" t="s">
        <v>2544</v>
      </c>
      <c r="K1803" s="816" t="s">
        <v>502</v>
      </c>
    </row>
    <row r="1804" spans="1:11">
      <c r="A1804" s="815" t="s">
        <v>2519</v>
      </c>
      <c r="B1804" s="815" t="s">
        <v>601</v>
      </c>
      <c r="C1804" s="816">
        <v>7320</v>
      </c>
      <c r="D1804" s="818">
        <v>39892</v>
      </c>
      <c r="E1804" s="819">
        <v>1148400</v>
      </c>
      <c r="F1804" s="815" t="s">
        <v>2520</v>
      </c>
      <c r="G1804" s="815" t="s">
        <v>506</v>
      </c>
      <c r="H1804" s="817" t="s">
        <v>500</v>
      </c>
      <c r="I1804" s="817"/>
      <c r="J1804" s="817" t="s">
        <v>2545</v>
      </c>
      <c r="K1804" s="816" t="s">
        <v>502</v>
      </c>
    </row>
    <row r="1805" spans="1:11">
      <c r="A1805" s="815" t="s">
        <v>2519</v>
      </c>
      <c r="B1805" s="815" t="s">
        <v>755</v>
      </c>
      <c r="C1805" s="816">
        <v>7321</v>
      </c>
      <c r="D1805" s="818">
        <v>39892</v>
      </c>
      <c r="E1805" s="819">
        <v>1148400</v>
      </c>
      <c r="F1805" s="815" t="s">
        <v>2520</v>
      </c>
      <c r="G1805" s="815" t="s">
        <v>506</v>
      </c>
      <c r="H1805" s="817"/>
      <c r="I1805" s="817"/>
      <c r="J1805" s="817" t="s">
        <v>2546</v>
      </c>
      <c r="K1805" s="816" t="s">
        <v>502</v>
      </c>
    </row>
    <row r="1806" spans="1:11">
      <c r="A1806" s="815" t="s">
        <v>2519</v>
      </c>
      <c r="B1806" s="815" t="s">
        <v>601</v>
      </c>
      <c r="C1806" s="816">
        <v>7322</v>
      </c>
      <c r="D1806" s="818">
        <v>39892</v>
      </c>
      <c r="E1806" s="819">
        <v>1148400</v>
      </c>
      <c r="F1806" s="815" t="s">
        <v>2520</v>
      </c>
      <c r="G1806" s="815" t="s">
        <v>506</v>
      </c>
      <c r="H1806" s="817" t="s">
        <v>500</v>
      </c>
      <c r="I1806" s="817"/>
      <c r="J1806" s="817" t="s">
        <v>2547</v>
      </c>
      <c r="K1806" s="816" t="s">
        <v>502</v>
      </c>
    </row>
    <row r="1807" spans="1:11">
      <c r="A1807" s="815" t="s">
        <v>2519</v>
      </c>
      <c r="B1807" s="815" t="s">
        <v>601</v>
      </c>
      <c r="C1807" s="816">
        <v>7323</v>
      </c>
      <c r="D1807" s="818">
        <v>39892</v>
      </c>
      <c r="E1807" s="819">
        <v>1148400</v>
      </c>
      <c r="F1807" s="815" t="s">
        <v>2520</v>
      </c>
      <c r="G1807" s="815" t="s">
        <v>506</v>
      </c>
      <c r="H1807" s="817" t="s">
        <v>500</v>
      </c>
      <c r="I1807" s="817"/>
      <c r="J1807" s="817" t="s">
        <v>2548</v>
      </c>
      <c r="K1807" s="816" t="s">
        <v>502</v>
      </c>
    </row>
    <row r="1808" spans="1:11">
      <c r="A1808" s="815" t="s">
        <v>2519</v>
      </c>
      <c r="B1808" s="815" t="s">
        <v>601</v>
      </c>
      <c r="C1808" s="816">
        <v>7324</v>
      </c>
      <c r="D1808" s="818">
        <v>39892</v>
      </c>
      <c r="E1808" s="819">
        <v>1148400</v>
      </c>
      <c r="F1808" s="815" t="s">
        <v>2520</v>
      </c>
      <c r="G1808" s="815" t="s">
        <v>506</v>
      </c>
      <c r="H1808" s="817" t="s">
        <v>500</v>
      </c>
      <c r="I1808" s="817"/>
      <c r="J1808" s="817" t="s">
        <v>2549</v>
      </c>
      <c r="K1808" s="816" t="s">
        <v>502</v>
      </c>
    </row>
    <row r="1809" spans="1:11">
      <c r="A1809" s="815" t="s">
        <v>2519</v>
      </c>
      <c r="B1809" s="815" t="s">
        <v>641</v>
      </c>
      <c r="C1809" s="816">
        <v>7325</v>
      </c>
      <c r="D1809" s="818">
        <v>39892</v>
      </c>
      <c r="E1809" s="819">
        <v>1148400</v>
      </c>
      <c r="F1809" s="815" t="s">
        <v>2520</v>
      </c>
      <c r="G1809" s="815" t="s">
        <v>506</v>
      </c>
      <c r="H1809" s="817" t="s">
        <v>500</v>
      </c>
      <c r="I1809" s="817"/>
      <c r="J1809" s="817" t="s">
        <v>2550</v>
      </c>
      <c r="K1809" s="816" t="s">
        <v>502</v>
      </c>
    </row>
    <row r="1810" spans="1:11">
      <c r="A1810" s="815" t="s">
        <v>2519</v>
      </c>
      <c r="B1810" s="815" t="s">
        <v>601</v>
      </c>
      <c r="C1810" s="816">
        <v>7326</v>
      </c>
      <c r="D1810" s="818">
        <v>39892</v>
      </c>
      <c r="E1810" s="819">
        <v>1148400</v>
      </c>
      <c r="F1810" s="815" t="s">
        <v>2520</v>
      </c>
      <c r="G1810" s="815" t="s">
        <v>506</v>
      </c>
      <c r="H1810" s="817" t="s">
        <v>500</v>
      </c>
      <c r="I1810" s="817"/>
      <c r="J1810" s="817" t="s">
        <v>2551</v>
      </c>
      <c r="K1810" s="816" t="s">
        <v>502</v>
      </c>
    </row>
    <row r="1811" spans="1:11">
      <c r="A1811" s="815" t="s">
        <v>2519</v>
      </c>
      <c r="B1811" s="815" t="s">
        <v>601</v>
      </c>
      <c r="C1811" s="816">
        <v>7327</v>
      </c>
      <c r="D1811" s="818">
        <v>39892</v>
      </c>
      <c r="E1811" s="819">
        <v>1148400</v>
      </c>
      <c r="F1811" s="815" t="s">
        <v>2520</v>
      </c>
      <c r="G1811" s="815" t="s">
        <v>506</v>
      </c>
      <c r="H1811" s="817" t="s">
        <v>500</v>
      </c>
      <c r="I1811" s="817"/>
      <c r="J1811" s="817" t="s">
        <v>2552</v>
      </c>
      <c r="K1811" s="816" t="s">
        <v>502</v>
      </c>
    </row>
    <row r="1812" spans="1:11">
      <c r="A1812" s="815" t="s">
        <v>2519</v>
      </c>
      <c r="B1812" s="815" t="s">
        <v>601</v>
      </c>
      <c r="C1812" s="816">
        <v>7328</v>
      </c>
      <c r="D1812" s="818">
        <v>39892</v>
      </c>
      <c r="E1812" s="819">
        <v>1148400</v>
      </c>
      <c r="F1812" s="815" t="s">
        <v>2520</v>
      </c>
      <c r="G1812" s="815" t="s">
        <v>506</v>
      </c>
      <c r="H1812" s="817" t="s">
        <v>500</v>
      </c>
      <c r="I1812" s="817"/>
      <c r="J1812" s="817" t="s">
        <v>2553</v>
      </c>
      <c r="K1812" s="816" t="s">
        <v>502</v>
      </c>
    </row>
    <row r="1813" spans="1:11">
      <c r="A1813" s="815" t="s">
        <v>2519</v>
      </c>
      <c r="B1813" s="815" t="s">
        <v>601</v>
      </c>
      <c r="C1813" s="816">
        <v>7329</v>
      </c>
      <c r="D1813" s="818">
        <v>39892</v>
      </c>
      <c r="E1813" s="819">
        <v>1148400</v>
      </c>
      <c r="F1813" s="815" t="s">
        <v>2520</v>
      </c>
      <c r="G1813" s="815" t="s">
        <v>506</v>
      </c>
      <c r="H1813" s="817" t="s">
        <v>500</v>
      </c>
      <c r="I1813" s="817"/>
      <c r="J1813" s="817" t="s">
        <v>2554</v>
      </c>
      <c r="K1813" s="816" t="s">
        <v>502</v>
      </c>
    </row>
    <row r="1814" spans="1:11">
      <c r="A1814" s="815" t="s">
        <v>2519</v>
      </c>
      <c r="B1814" s="815" t="s">
        <v>601</v>
      </c>
      <c r="C1814" s="816">
        <v>7330</v>
      </c>
      <c r="D1814" s="818">
        <v>39892</v>
      </c>
      <c r="E1814" s="819">
        <v>1148400</v>
      </c>
      <c r="F1814" s="815" t="s">
        <v>2520</v>
      </c>
      <c r="G1814" s="815" t="s">
        <v>506</v>
      </c>
      <c r="H1814" s="817" t="s">
        <v>500</v>
      </c>
      <c r="I1814" s="817"/>
      <c r="J1814" s="817" t="s">
        <v>2555</v>
      </c>
      <c r="K1814" s="816" t="s">
        <v>502</v>
      </c>
    </row>
    <row r="1815" spans="1:11">
      <c r="A1815" s="815" t="s">
        <v>2519</v>
      </c>
      <c r="B1815" s="815" t="s">
        <v>601</v>
      </c>
      <c r="C1815" s="816">
        <v>7331</v>
      </c>
      <c r="D1815" s="818">
        <v>39892</v>
      </c>
      <c r="E1815" s="819">
        <v>1148400</v>
      </c>
      <c r="F1815" s="815" t="s">
        <v>2520</v>
      </c>
      <c r="G1815" s="815" t="s">
        <v>506</v>
      </c>
      <c r="H1815" s="817" t="s">
        <v>500</v>
      </c>
      <c r="I1815" s="817"/>
      <c r="J1815" s="817" t="s">
        <v>2556</v>
      </c>
      <c r="K1815" s="816" t="s">
        <v>502</v>
      </c>
    </row>
    <row r="1816" spans="1:11">
      <c r="A1816" s="815" t="s">
        <v>2519</v>
      </c>
      <c r="B1816" s="815" t="s">
        <v>601</v>
      </c>
      <c r="C1816" s="816">
        <v>7332</v>
      </c>
      <c r="D1816" s="818">
        <v>39892</v>
      </c>
      <c r="E1816" s="819">
        <v>1148399</v>
      </c>
      <c r="F1816" s="815" t="s">
        <v>2520</v>
      </c>
      <c r="G1816" s="815" t="s">
        <v>506</v>
      </c>
      <c r="H1816" s="817" t="s">
        <v>500</v>
      </c>
      <c r="I1816" s="817"/>
      <c r="J1816" s="817" t="s">
        <v>2557</v>
      </c>
      <c r="K1816" s="816" t="s">
        <v>502</v>
      </c>
    </row>
    <row r="1817" spans="1:11">
      <c r="A1817" s="815" t="s">
        <v>2519</v>
      </c>
      <c r="B1817" s="815" t="s">
        <v>601</v>
      </c>
      <c r="C1817" s="816">
        <v>7753</v>
      </c>
      <c r="D1817" s="818">
        <v>40693</v>
      </c>
      <c r="E1817" s="819">
        <v>861300</v>
      </c>
      <c r="F1817" s="815" t="s">
        <v>2520</v>
      </c>
      <c r="G1817" s="815" t="s">
        <v>506</v>
      </c>
      <c r="H1817" s="817" t="s">
        <v>500</v>
      </c>
      <c r="I1817" s="817"/>
      <c r="J1817" s="817" t="s">
        <v>2558</v>
      </c>
      <c r="K1817" s="816" t="s">
        <v>502</v>
      </c>
    </row>
    <row r="1818" spans="1:11">
      <c r="A1818" s="815" t="s">
        <v>2519</v>
      </c>
      <c r="B1818" s="815" t="s">
        <v>601</v>
      </c>
      <c r="C1818" s="816">
        <v>7754</v>
      </c>
      <c r="D1818" s="818">
        <v>40693</v>
      </c>
      <c r="E1818" s="819">
        <v>861300</v>
      </c>
      <c r="F1818" s="815" t="s">
        <v>2520</v>
      </c>
      <c r="G1818" s="815" t="s">
        <v>506</v>
      </c>
      <c r="H1818" s="817" t="s">
        <v>500</v>
      </c>
      <c r="I1818" s="817"/>
      <c r="J1818" s="817" t="s">
        <v>2559</v>
      </c>
      <c r="K1818" s="816" t="s">
        <v>502</v>
      </c>
    </row>
    <row r="1819" spans="1:11">
      <c r="A1819" s="815" t="s">
        <v>2519</v>
      </c>
      <c r="B1819" s="815" t="s">
        <v>601</v>
      </c>
      <c r="C1819" s="816">
        <v>7755</v>
      </c>
      <c r="D1819" s="818">
        <v>40693</v>
      </c>
      <c r="E1819" s="819">
        <v>861300</v>
      </c>
      <c r="F1819" s="815" t="s">
        <v>2520</v>
      </c>
      <c r="G1819" s="815" t="s">
        <v>506</v>
      </c>
      <c r="H1819" s="817" t="s">
        <v>500</v>
      </c>
      <c r="I1819" s="817"/>
      <c r="J1819" s="817" t="s">
        <v>2560</v>
      </c>
      <c r="K1819" s="816" t="s">
        <v>502</v>
      </c>
    </row>
    <row r="1820" spans="1:11">
      <c r="A1820" s="815" t="s">
        <v>2519</v>
      </c>
      <c r="B1820" s="815" t="s">
        <v>601</v>
      </c>
      <c r="C1820" s="816">
        <v>7756</v>
      </c>
      <c r="D1820" s="818">
        <v>40693</v>
      </c>
      <c r="E1820" s="819">
        <v>861300</v>
      </c>
      <c r="F1820" s="815" t="s">
        <v>2520</v>
      </c>
      <c r="G1820" s="815" t="s">
        <v>506</v>
      </c>
      <c r="H1820" s="817" t="s">
        <v>500</v>
      </c>
      <c r="I1820" s="817"/>
      <c r="J1820" s="817" t="s">
        <v>2561</v>
      </c>
      <c r="K1820" s="816" t="s">
        <v>502</v>
      </c>
    </row>
    <row r="1821" spans="1:11">
      <c r="A1821" s="815" t="s">
        <v>2519</v>
      </c>
      <c r="B1821" s="815" t="s">
        <v>601</v>
      </c>
      <c r="C1821" s="816">
        <v>7757</v>
      </c>
      <c r="D1821" s="818">
        <v>40693</v>
      </c>
      <c r="E1821" s="819">
        <v>861300</v>
      </c>
      <c r="F1821" s="815" t="s">
        <v>2520</v>
      </c>
      <c r="G1821" s="815" t="s">
        <v>506</v>
      </c>
      <c r="H1821" s="817" t="s">
        <v>500</v>
      </c>
      <c r="I1821" s="817"/>
      <c r="J1821" s="817" t="s">
        <v>2562</v>
      </c>
      <c r="K1821" s="816" t="s">
        <v>502</v>
      </c>
    </row>
    <row r="1822" spans="1:11">
      <c r="A1822" s="815" t="s">
        <v>2519</v>
      </c>
      <c r="B1822" s="815" t="s">
        <v>601</v>
      </c>
      <c r="C1822" s="816">
        <v>7758</v>
      </c>
      <c r="D1822" s="818">
        <v>40693</v>
      </c>
      <c r="E1822" s="819">
        <v>861300</v>
      </c>
      <c r="F1822" s="815" t="s">
        <v>2520</v>
      </c>
      <c r="G1822" s="815" t="s">
        <v>506</v>
      </c>
      <c r="H1822" s="817" t="s">
        <v>500</v>
      </c>
      <c r="I1822" s="817"/>
      <c r="J1822" s="817" t="s">
        <v>2563</v>
      </c>
      <c r="K1822" s="816" t="s">
        <v>502</v>
      </c>
    </row>
    <row r="1823" spans="1:11">
      <c r="A1823" s="815" t="s">
        <v>2519</v>
      </c>
      <c r="B1823" s="815" t="s">
        <v>601</v>
      </c>
      <c r="C1823" s="816">
        <v>8239</v>
      </c>
      <c r="D1823" s="818">
        <v>38673</v>
      </c>
      <c r="E1823" s="819">
        <v>1347920</v>
      </c>
      <c r="F1823" s="815" t="s">
        <v>2520</v>
      </c>
      <c r="G1823" s="815" t="s">
        <v>506</v>
      </c>
      <c r="H1823" s="817" t="s">
        <v>500</v>
      </c>
      <c r="I1823" s="817"/>
      <c r="J1823" s="817" t="s">
        <v>2564</v>
      </c>
      <c r="K1823" s="816" t="s">
        <v>502</v>
      </c>
    </row>
    <row r="1824" spans="1:11">
      <c r="A1824" s="815" t="s">
        <v>2519</v>
      </c>
      <c r="B1824" s="815" t="s">
        <v>601</v>
      </c>
      <c r="C1824" s="816">
        <v>8240</v>
      </c>
      <c r="D1824" s="818">
        <v>38673</v>
      </c>
      <c r="E1824" s="819">
        <v>1347920</v>
      </c>
      <c r="F1824" s="815" t="s">
        <v>2520</v>
      </c>
      <c r="G1824" s="815" t="s">
        <v>506</v>
      </c>
      <c r="H1824" s="817" t="s">
        <v>500</v>
      </c>
      <c r="I1824" s="817"/>
      <c r="J1824" s="817" t="s">
        <v>2565</v>
      </c>
      <c r="K1824" s="816" t="s">
        <v>502</v>
      </c>
    </row>
    <row r="1825" spans="1:11">
      <c r="A1825" s="815" t="s">
        <v>2519</v>
      </c>
      <c r="B1825" s="815" t="s">
        <v>601</v>
      </c>
      <c r="C1825" s="816">
        <v>8241</v>
      </c>
      <c r="D1825" s="818">
        <v>38673</v>
      </c>
      <c r="E1825" s="819">
        <v>1347920</v>
      </c>
      <c r="F1825" s="815" t="s">
        <v>2520</v>
      </c>
      <c r="G1825" s="815" t="s">
        <v>506</v>
      </c>
      <c r="H1825" s="817" t="s">
        <v>500</v>
      </c>
      <c r="I1825" s="817"/>
      <c r="J1825" s="817" t="s">
        <v>2566</v>
      </c>
      <c r="K1825" s="816" t="s">
        <v>502</v>
      </c>
    </row>
    <row r="1826" spans="1:11">
      <c r="A1826" s="815" t="s">
        <v>2519</v>
      </c>
      <c r="B1826" s="815" t="s">
        <v>601</v>
      </c>
      <c r="C1826" s="816">
        <v>8243</v>
      </c>
      <c r="D1826" s="818">
        <v>38673</v>
      </c>
      <c r="E1826" s="819">
        <v>1347920</v>
      </c>
      <c r="F1826" s="815" t="s">
        <v>2520</v>
      </c>
      <c r="G1826" s="815" t="s">
        <v>506</v>
      </c>
      <c r="H1826" s="817" t="s">
        <v>500</v>
      </c>
      <c r="I1826" s="817"/>
      <c r="J1826" s="817" t="s">
        <v>2567</v>
      </c>
      <c r="K1826" s="816" t="s">
        <v>502</v>
      </c>
    </row>
    <row r="1827" spans="1:11">
      <c r="A1827" s="815" t="s">
        <v>2519</v>
      </c>
      <c r="B1827" s="815" t="s">
        <v>601</v>
      </c>
      <c r="C1827" s="816">
        <v>8244</v>
      </c>
      <c r="D1827" s="818">
        <v>38673</v>
      </c>
      <c r="E1827" s="819">
        <v>1347920</v>
      </c>
      <c r="F1827" s="815" t="s">
        <v>2520</v>
      </c>
      <c r="G1827" s="815" t="s">
        <v>506</v>
      </c>
      <c r="H1827" s="817" t="s">
        <v>500</v>
      </c>
      <c r="I1827" s="817"/>
      <c r="J1827" s="817" t="s">
        <v>2568</v>
      </c>
      <c r="K1827" s="816" t="s">
        <v>502</v>
      </c>
    </row>
    <row r="1828" spans="1:11">
      <c r="A1828" s="815" t="s">
        <v>2519</v>
      </c>
      <c r="B1828" s="815" t="s">
        <v>601</v>
      </c>
      <c r="C1828" s="816">
        <v>8245</v>
      </c>
      <c r="D1828" s="818">
        <v>38673</v>
      </c>
      <c r="E1828" s="819">
        <v>1347920</v>
      </c>
      <c r="F1828" s="815" t="s">
        <v>2520</v>
      </c>
      <c r="G1828" s="815" t="s">
        <v>506</v>
      </c>
      <c r="H1828" s="817" t="s">
        <v>500</v>
      </c>
      <c r="I1828" s="817"/>
      <c r="J1828" s="817" t="s">
        <v>2569</v>
      </c>
      <c r="K1828" s="816" t="s">
        <v>502</v>
      </c>
    </row>
    <row r="1829" spans="1:11">
      <c r="A1829" s="815" t="s">
        <v>2519</v>
      </c>
      <c r="B1829" s="815" t="s">
        <v>601</v>
      </c>
      <c r="C1829" s="816">
        <v>8246</v>
      </c>
      <c r="D1829" s="818">
        <v>38673</v>
      </c>
      <c r="E1829" s="819">
        <v>1347920</v>
      </c>
      <c r="F1829" s="815" t="s">
        <v>2520</v>
      </c>
      <c r="G1829" s="815" t="s">
        <v>506</v>
      </c>
      <c r="H1829" s="817" t="s">
        <v>500</v>
      </c>
      <c r="I1829" s="817"/>
      <c r="J1829" s="817" t="s">
        <v>2570</v>
      </c>
      <c r="K1829" s="816" t="s">
        <v>502</v>
      </c>
    </row>
    <row r="1830" spans="1:11">
      <c r="A1830" s="815" t="s">
        <v>2519</v>
      </c>
      <c r="B1830" s="815" t="s">
        <v>601</v>
      </c>
      <c r="C1830" s="816">
        <v>8247</v>
      </c>
      <c r="D1830" s="818">
        <v>38673</v>
      </c>
      <c r="E1830" s="819">
        <v>1347920</v>
      </c>
      <c r="F1830" s="815" t="s">
        <v>2520</v>
      </c>
      <c r="G1830" s="815" t="s">
        <v>506</v>
      </c>
      <c r="H1830" s="817" t="s">
        <v>500</v>
      </c>
      <c r="I1830" s="817"/>
      <c r="J1830" s="817" t="s">
        <v>2571</v>
      </c>
      <c r="K1830" s="816" t="s">
        <v>502</v>
      </c>
    </row>
    <row r="1831" spans="1:11">
      <c r="A1831" s="815" t="s">
        <v>2519</v>
      </c>
      <c r="B1831" s="815" t="s">
        <v>601</v>
      </c>
      <c r="C1831" s="816">
        <v>8249</v>
      </c>
      <c r="D1831" s="818">
        <v>38673</v>
      </c>
      <c r="E1831" s="819">
        <v>1347920</v>
      </c>
      <c r="F1831" s="815" t="s">
        <v>2520</v>
      </c>
      <c r="G1831" s="815" t="s">
        <v>506</v>
      </c>
      <c r="H1831" s="817" t="s">
        <v>500</v>
      </c>
      <c r="I1831" s="817"/>
      <c r="J1831" s="817" t="s">
        <v>2572</v>
      </c>
      <c r="K1831" s="816" t="s">
        <v>502</v>
      </c>
    </row>
    <row r="1832" spans="1:11">
      <c r="A1832" s="815" t="s">
        <v>2519</v>
      </c>
      <c r="B1832" s="815" t="s">
        <v>601</v>
      </c>
      <c r="C1832" s="816">
        <v>9552</v>
      </c>
      <c r="D1832" s="818">
        <v>38225</v>
      </c>
      <c r="E1832" s="819">
        <v>2240910</v>
      </c>
      <c r="F1832" s="815" t="s">
        <v>2520</v>
      </c>
      <c r="G1832" s="815" t="s">
        <v>506</v>
      </c>
      <c r="H1832" s="817" t="s">
        <v>500</v>
      </c>
      <c r="I1832" s="817"/>
      <c r="J1832" s="817" t="s">
        <v>2573</v>
      </c>
      <c r="K1832" s="816" t="s">
        <v>502</v>
      </c>
    </row>
    <row r="1833" spans="1:11">
      <c r="A1833" s="815" t="s">
        <v>2519</v>
      </c>
      <c r="B1833" s="815" t="s">
        <v>601</v>
      </c>
      <c r="C1833" s="816">
        <v>9571</v>
      </c>
      <c r="D1833" s="818">
        <v>38225</v>
      </c>
      <c r="E1833" s="819">
        <v>3308231</v>
      </c>
      <c r="F1833" s="815" t="s">
        <v>2520</v>
      </c>
      <c r="G1833" s="815" t="s">
        <v>506</v>
      </c>
      <c r="H1833" s="817" t="s">
        <v>500</v>
      </c>
      <c r="I1833" s="817"/>
      <c r="J1833" s="817" t="s">
        <v>2574</v>
      </c>
      <c r="K1833" s="816" t="s">
        <v>502</v>
      </c>
    </row>
    <row r="1834" spans="1:11">
      <c r="A1834" s="815" t="s">
        <v>2519</v>
      </c>
      <c r="B1834" s="815" t="s">
        <v>601</v>
      </c>
      <c r="C1834" s="816">
        <v>10680</v>
      </c>
      <c r="D1834" s="818">
        <v>39325</v>
      </c>
      <c r="E1834" s="819">
        <v>1148400</v>
      </c>
      <c r="F1834" s="815" t="s">
        <v>2520</v>
      </c>
      <c r="G1834" s="815" t="s">
        <v>506</v>
      </c>
      <c r="H1834" s="817" t="s">
        <v>500</v>
      </c>
      <c r="I1834" s="817"/>
      <c r="J1834" s="817" t="s">
        <v>2575</v>
      </c>
      <c r="K1834" s="816" t="s">
        <v>502</v>
      </c>
    </row>
    <row r="1835" spans="1:11">
      <c r="A1835" s="815" t="s">
        <v>2519</v>
      </c>
      <c r="B1835" s="815" t="s">
        <v>601</v>
      </c>
      <c r="C1835" s="816">
        <v>10681</v>
      </c>
      <c r="D1835" s="818">
        <v>39325</v>
      </c>
      <c r="E1835" s="819">
        <v>1148400</v>
      </c>
      <c r="F1835" s="815" t="s">
        <v>2520</v>
      </c>
      <c r="G1835" s="815" t="s">
        <v>506</v>
      </c>
      <c r="H1835" s="817" t="s">
        <v>500</v>
      </c>
      <c r="I1835" s="817"/>
      <c r="J1835" s="817" t="s">
        <v>2576</v>
      </c>
      <c r="K1835" s="816" t="s">
        <v>502</v>
      </c>
    </row>
    <row r="1836" spans="1:11">
      <c r="A1836" s="815" t="s">
        <v>2519</v>
      </c>
      <c r="B1836" s="815" t="s">
        <v>601</v>
      </c>
      <c r="C1836" s="816">
        <v>10682</v>
      </c>
      <c r="D1836" s="818">
        <v>39325</v>
      </c>
      <c r="E1836" s="819">
        <v>1148400</v>
      </c>
      <c r="F1836" s="815" t="s">
        <v>2520</v>
      </c>
      <c r="G1836" s="815" t="s">
        <v>506</v>
      </c>
      <c r="H1836" s="817" t="s">
        <v>500</v>
      </c>
      <c r="I1836" s="817"/>
      <c r="J1836" s="817" t="s">
        <v>2577</v>
      </c>
      <c r="K1836" s="816" t="s">
        <v>502</v>
      </c>
    </row>
    <row r="1837" spans="1:11">
      <c r="A1837" s="815" t="s">
        <v>2519</v>
      </c>
      <c r="B1837" s="815" t="s">
        <v>601</v>
      </c>
      <c r="C1837" s="816">
        <v>10683</v>
      </c>
      <c r="D1837" s="818">
        <v>39325</v>
      </c>
      <c r="E1837" s="819">
        <v>1148400</v>
      </c>
      <c r="F1837" s="815" t="s">
        <v>2520</v>
      </c>
      <c r="G1837" s="815" t="s">
        <v>506</v>
      </c>
      <c r="H1837" s="817" t="s">
        <v>500</v>
      </c>
      <c r="I1837" s="817"/>
      <c r="J1837" s="817" t="s">
        <v>2578</v>
      </c>
      <c r="K1837" s="816" t="s">
        <v>502</v>
      </c>
    </row>
    <row r="1838" spans="1:11">
      <c r="A1838" s="815" t="s">
        <v>2519</v>
      </c>
      <c r="B1838" s="815" t="s">
        <v>601</v>
      </c>
      <c r="C1838" s="816">
        <v>10692</v>
      </c>
      <c r="D1838" s="818">
        <v>39325</v>
      </c>
      <c r="E1838" s="819">
        <v>2000611</v>
      </c>
      <c r="F1838" s="815" t="s">
        <v>2520</v>
      </c>
      <c r="G1838" s="815" t="s">
        <v>506</v>
      </c>
      <c r="H1838" s="817" t="s">
        <v>500</v>
      </c>
      <c r="I1838" s="817"/>
      <c r="J1838" s="817" t="s">
        <v>2579</v>
      </c>
      <c r="K1838" s="816" t="s">
        <v>502</v>
      </c>
    </row>
    <row r="1839" spans="1:11">
      <c r="A1839" s="815" t="s">
        <v>2519</v>
      </c>
      <c r="B1839" s="815" t="s">
        <v>601</v>
      </c>
      <c r="C1839" s="816">
        <v>10901</v>
      </c>
      <c r="D1839" s="818">
        <v>37280</v>
      </c>
      <c r="E1839" s="819">
        <v>228868</v>
      </c>
      <c r="F1839" s="815" t="s">
        <v>2520</v>
      </c>
      <c r="G1839" s="815" t="s">
        <v>506</v>
      </c>
      <c r="H1839" s="817" t="s">
        <v>500</v>
      </c>
      <c r="I1839" s="817"/>
      <c r="J1839" s="817" t="s">
        <v>2580</v>
      </c>
      <c r="K1839" s="816" t="s">
        <v>502</v>
      </c>
    </row>
    <row r="1840" spans="1:11">
      <c r="A1840" s="815" t="s">
        <v>2519</v>
      </c>
      <c r="B1840" s="815" t="s">
        <v>601</v>
      </c>
      <c r="C1840" s="816">
        <v>10903</v>
      </c>
      <c r="D1840" s="818">
        <v>37280</v>
      </c>
      <c r="E1840" s="819">
        <v>228868</v>
      </c>
      <c r="F1840" s="815" t="s">
        <v>2520</v>
      </c>
      <c r="G1840" s="815" t="s">
        <v>506</v>
      </c>
      <c r="H1840" s="817" t="s">
        <v>500</v>
      </c>
      <c r="I1840" s="817"/>
      <c r="J1840" s="817" t="s">
        <v>2581</v>
      </c>
      <c r="K1840" s="816" t="s">
        <v>502</v>
      </c>
    </row>
    <row r="1841" spans="1:11">
      <c r="A1841" s="815" t="s">
        <v>2519</v>
      </c>
      <c r="B1841" s="815" t="s">
        <v>601</v>
      </c>
      <c r="C1841" s="816">
        <v>10904</v>
      </c>
      <c r="D1841" s="818">
        <v>37280</v>
      </c>
      <c r="E1841" s="819">
        <v>228868</v>
      </c>
      <c r="F1841" s="815" t="s">
        <v>2520</v>
      </c>
      <c r="G1841" s="815" t="s">
        <v>506</v>
      </c>
      <c r="H1841" s="817" t="s">
        <v>500</v>
      </c>
      <c r="I1841" s="817"/>
      <c r="J1841" s="817" t="s">
        <v>2582</v>
      </c>
      <c r="K1841" s="816" t="s">
        <v>502</v>
      </c>
    </row>
    <row r="1842" spans="1:11">
      <c r="A1842" s="815" t="s">
        <v>2519</v>
      </c>
      <c r="B1842" s="815" t="s">
        <v>601</v>
      </c>
      <c r="C1842" s="816">
        <v>10905</v>
      </c>
      <c r="D1842" s="818">
        <v>37280</v>
      </c>
      <c r="E1842" s="819">
        <v>228868</v>
      </c>
      <c r="F1842" s="815" t="s">
        <v>2520</v>
      </c>
      <c r="G1842" s="815" t="s">
        <v>506</v>
      </c>
      <c r="H1842" s="817" t="s">
        <v>500</v>
      </c>
      <c r="I1842" s="817"/>
      <c r="J1842" s="817" t="s">
        <v>2583</v>
      </c>
      <c r="K1842" s="816" t="s">
        <v>502</v>
      </c>
    </row>
    <row r="1843" spans="1:11">
      <c r="A1843" s="815" t="s">
        <v>2519</v>
      </c>
      <c r="B1843" s="815" t="s">
        <v>601</v>
      </c>
      <c r="C1843" s="816">
        <v>10906</v>
      </c>
      <c r="D1843" s="818">
        <v>37280</v>
      </c>
      <c r="E1843" s="819">
        <v>228868</v>
      </c>
      <c r="F1843" s="815" t="s">
        <v>2520</v>
      </c>
      <c r="G1843" s="815" t="s">
        <v>506</v>
      </c>
      <c r="H1843" s="817" t="s">
        <v>500</v>
      </c>
      <c r="I1843" s="817"/>
      <c r="J1843" s="817" t="s">
        <v>2584</v>
      </c>
      <c r="K1843" s="816" t="s">
        <v>502</v>
      </c>
    </row>
    <row r="1844" spans="1:11">
      <c r="A1844" s="815" t="s">
        <v>2519</v>
      </c>
      <c r="B1844" s="815" t="s">
        <v>601</v>
      </c>
      <c r="C1844" s="816">
        <v>10908</v>
      </c>
      <c r="D1844" s="818">
        <v>37280</v>
      </c>
      <c r="E1844" s="819">
        <v>228868</v>
      </c>
      <c r="F1844" s="815" t="s">
        <v>2520</v>
      </c>
      <c r="G1844" s="815" t="s">
        <v>506</v>
      </c>
      <c r="H1844" s="817" t="s">
        <v>500</v>
      </c>
      <c r="I1844" s="817"/>
      <c r="J1844" s="817" t="s">
        <v>2585</v>
      </c>
      <c r="K1844" s="816" t="s">
        <v>502</v>
      </c>
    </row>
    <row r="1845" spans="1:11">
      <c r="A1845" s="815" t="s">
        <v>2519</v>
      </c>
      <c r="B1845" s="815" t="s">
        <v>601</v>
      </c>
      <c r="C1845" s="816">
        <v>10909</v>
      </c>
      <c r="D1845" s="818">
        <v>37280</v>
      </c>
      <c r="E1845" s="819">
        <v>228868</v>
      </c>
      <c r="F1845" s="815" t="s">
        <v>2520</v>
      </c>
      <c r="G1845" s="815" t="s">
        <v>506</v>
      </c>
      <c r="H1845" s="817" t="s">
        <v>500</v>
      </c>
      <c r="I1845" s="817"/>
      <c r="J1845" s="817" t="s">
        <v>2586</v>
      </c>
      <c r="K1845" s="816" t="s">
        <v>502</v>
      </c>
    </row>
    <row r="1846" spans="1:11">
      <c r="A1846" s="815" t="s">
        <v>2519</v>
      </c>
      <c r="B1846" s="815" t="s">
        <v>601</v>
      </c>
      <c r="C1846" s="816">
        <v>10912</v>
      </c>
      <c r="D1846" s="818">
        <v>37280</v>
      </c>
      <c r="E1846" s="819">
        <v>228868</v>
      </c>
      <c r="F1846" s="815" t="s">
        <v>2520</v>
      </c>
      <c r="G1846" s="815" t="s">
        <v>506</v>
      </c>
      <c r="H1846" s="817" t="s">
        <v>500</v>
      </c>
      <c r="I1846" s="817"/>
      <c r="J1846" s="817" t="s">
        <v>2587</v>
      </c>
      <c r="K1846" s="816" t="s">
        <v>502</v>
      </c>
    </row>
    <row r="1847" spans="1:11">
      <c r="A1847" s="815" t="s">
        <v>2519</v>
      </c>
      <c r="B1847" s="815" t="s">
        <v>601</v>
      </c>
      <c r="C1847" s="816">
        <v>10913</v>
      </c>
      <c r="D1847" s="818">
        <v>37280</v>
      </c>
      <c r="E1847" s="819">
        <v>228868</v>
      </c>
      <c r="F1847" s="815" t="s">
        <v>2520</v>
      </c>
      <c r="G1847" s="815" t="s">
        <v>506</v>
      </c>
      <c r="H1847" s="817" t="s">
        <v>500</v>
      </c>
      <c r="I1847" s="817"/>
      <c r="J1847" s="817" t="s">
        <v>2588</v>
      </c>
      <c r="K1847" s="816" t="s">
        <v>502</v>
      </c>
    </row>
    <row r="1848" spans="1:11">
      <c r="A1848" s="815" t="s">
        <v>2519</v>
      </c>
      <c r="B1848" s="815" t="s">
        <v>601</v>
      </c>
      <c r="C1848" s="816">
        <v>10914</v>
      </c>
      <c r="D1848" s="818">
        <v>37280</v>
      </c>
      <c r="E1848" s="819">
        <v>228868</v>
      </c>
      <c r="F1848" s="815" t="s">
        <v>2520</v>
      </c>
      <c r="G1848" s="815" t="s">
        <v>506</v>
      </c>
      <c r="H1848" s="817" t="s">
        <v>500</v>
      </c>
      <c r="I1848" s="817"/>
      <c r="J1848" s="817" t="s">
        <v>2589</v>
      </c>
      <c r="K1848" s="816" t="s">
        <v>502</v>
      </c>
    </row>
    <row r="1849" spans="1:11">
      <c r="A1849" s="815" t="s">
        <v>2519</v>
      </c>
      <c r="B1849" s="815" t="s">
        <v>601</v>
      </c>
      <c r="C1849" s="816">
        <v>10915</v>
      </c>
      <c r="D1849" s="818">
        <v>37280</v>
      </c>
      <c r="E1849" s="819">
        <v>228868</v>
      </c>
      <c r="F1849" s="815" t="s">
        <v>2520</v>
      </c>
      <c r="G1849" s="815" t="s">
        <v>506</v>
      </c>
      <c r="H1849" s="817" t="s">
        <v>500</v>
      </c>
      <c r="I1849" s="817"/>
      <c r="J1849" s="817" t="s">
        <v>2590</v>
      </c>
      <c r="K1849" s="816" t="s">
        <v>502</v>
      </c>
    </row>
    <row r="1850" spans="1:11">
      <c r="A1850" s="815" t="s">
        <v>2519</v>
      </c>
      <c r="B1850" s="815" t="s">
        <v>601</v>
      </c>
      <c r="C1850" s="816">
        <v>10916</v>
      </c>
      <c r="D1850" s="818">
        <v>37280</v>
      </c>
      <c r="E1850" s="819">
        <v>228868</v>
      </c>
      <c r="F1850" s="815" t="s">
        <v>2520</v>
      </c>
      <c r="G1850" s="815" t="s">
        <v>506</v>
      </c>
      <c r="H1850" s="817" t="s">
        <v>500</v>
      </c>
      <c r="I1850" s="817"/>
      <c r="J1850" s="817" t="s">
        <v>2591</v>
      </c>
      <c r="K1850" s="816" t="s">
        <v>502</v>
      </c>
    </row>
    <row r="1851" spans="1:11">
      <c r="A1851" s="815" t="s">
        <v>2519</v>
      </c>
      <c r="B1851" s="815" t="s">
        <v>601</v>
      </c>
      <c r="C1851" s="816">
        <v>10917</v>
      </c>
      <c r="D1851" s="818">
        <v>37280</v>
      </c>
      <c r="E1851" s="819">
        <v>228868</v>
      </c>
      <c r="F1851" s="815" t="s">
        <v>2520</v>
      </c>
      <c r="G1851" s="815" t="s">
        <v>506</v>
      </c>
      <c r="H1851" s="817" t="s">
        <v>500</v>
      </c>
      <c r="I1851" s="817"/>
      <c r="J1851" s="817" t="s">
        <v>2592</v>
      </c>
      <c r="K1851" s="816" t="s">
        <v>502</v>
      </c>
    </row>
    <row r="1852" spans="1:11">
      <c r="A1852" s="815" t="s">
        <v>2519</v>
      </c>
      <c r="B1852" s="815" t="s">
        <v>601</v>
      </c>
      <c r="C1852" s="816">
        <v>10918</v>
      </c>
      <c r="D1852" s="818">
        <v>37280</v>
      </c>
      <c r="E1852" s="819">
        <v>228868</v>
      </c>
      <c r="F1852" s="815" t="s">
        <v>2520</v>
      </c>
      <c r="G1852" s="815" t="s">
        <v>506</v>
      </c>
      <c r="H1852" s="817" t="s">
        <v>500</v>
      </c>
      <c r="I1852" s="817"/>
      <c r="J1852" s="817" t="s">
        <v>2593</v>
      </c>
      <c r="K1852" s="816" t="s">
        <v>502</v>
      </c>
    </row>
    <row r="1853" spans="1:11">
      <c r="A1853" s="815" t="s">
        <v>2519</v>
      </c>
      <c r="B1853" s="815" t="s">
        <v>601</v>
      </c>
      <c r="C1853" s="816">
        <v>10919</v>
      </c>
      <c r="D1853" s="818">
        <v>37280</v>
      </c>
      <c r="E1853" s="819">
        <v>228868</v>
      </c>
      <c r="F1853" s="815" t="s">
        <v>2520</v>
      </c>
      <c r="G1853" s="815" t="s">
        <v>506</v>
      </c>
      <c r="H1853" s="817" t="s">
        <v>500</v>
      </c>
      <c r="I1853" s="817"/>
      <c r="J1853" s="817" t="s">
        <v>2594</v>
      </c>
      <c r="K1853" s="816" t="s">
        <v>502</v>
      </c>
    </row>
    <row r="1854" spans="1:11">
      <c r="A1854" s="815" t="s">
        <v>2519</v>
      </c>
      <c r="B1854" s="815" t="s">
        <v>601</v>
      </c>
      <c r="C1854" s="816">
        <v>10920</v>
      </c>
      <c r="D1854" s="818">
        <v>37280</v>
      </c>
      <c r="E1854" s="819">
        <v>228868</v>
      </c>
      <c r="F1854" s="815" t="s">
        <v>2520</v>
      </c>
      <c r="G1854" s="815" t="s">
        <v>506</v>
      </c>
      <c r="H1854" s="817" t="s">
        <v>500</v>
      </c>
      <c r="I1854" s="817"/>
      <c r="J1854" s="817" t="s">
        <v>2595</v>
      </c>
      <c r="K1854" s="816" t="s">
        <v>502</v>
      </c>
    </row>
    <row r="1855" spans="1:11">
      <c r="A1855" s="815" t="s">
        <v>2519</v>
      </c>
      <c r="B1855" s="815" t="s">
        <v>601</v>
      </c>
      <c r="C1855" s="816">
        <v>10921</v>
      </c>
      <c r="D1855" s="818">
        <v>37280</v>
      </c>
      <c r="E1855" s="819">
        <v>228868</v>
      </c>
      <c r="F1855" s="815" t="s">
        <v>2520</v>
      </c>
      <c r="G1855" s="815" t="s">
        <v>506</v>
      </c>
      <c r="H1855" s="817" t="s">
        <v>500</v>
      </c>
      <c r="I1855" s="817"/>
      <c r="J1855" s="817" t="s">
        <v>2596</v>
      </c>
      <c r="K1855" s="816" t="s">
        <v>502</v>
      </c>
    </row>
    <row r="1856" spans="1:11">
      <c r="A1856" s="815" t="s">
        <v>2519</v>
      </c>
      <c r="B1856" s="815" t="s">
        <v>601</v>
      </c>
      <c r="C1856" s="816">
        <v>10922</v>
      </c>
      <c r="D1856" s="818">
        <v>37280</v>
      </c>
      <c r="E1856" s="819">
        <v>228868</v>
      </c>
      <c r="F1856" s="815" t="s">
        <v>2520</v>
      </c>
      <c r="G1856" s="815" t="s">
        <v>506</v>
      </c>
      <c r="H1856" s="817" t="s">
        <v>500</v>
      </c>
      <c r="I1856" s="817"/>
      <c r="J1856" s="817" t="s">
        <v>2597</v>
      </c>
      <c r="K1856" s="816" t="s">
        <v>502</v>
      </c>
    </row>
    <row r="1857" spans="1:11">
      <c r="A1857" s="815" t="s">
        <v>2519</v>
      </c>
      <c r="B1857" s="815" t="s">
        <v>601</v>
      </c>
      <c r="C1857" s="816">
        <v>1208242</v>
      </c>
      <c r="D1857" s="818">
        <v>38673</v>
      </c>
      <c r="E1857" s="819">
        <v>1347920</v>
      </c>
      <c r="F1857" s="815" t="s">
        <v>2520</v>
      </c>
      <c r="G1857" s="815" t="s">
        <v>506</v>
      </c>
      <c r="H1857" s="817" t="s">
        <v>500</v>
      </c>
      <c r="I1857" s="817"/>
      <c r="J1857" s="817" t="s">
        <v>2598</v>
      </c>
      <c r="K1857" s="816" t="s">
        <v>502</v>
      </c>
    </row>
    <row r="1858" spans="1:11">
      <c r="A1858" s="815" t="s">
        <v>2519</v>
      </c>
      <c r="B1858" s="815" t="s">
        <v>601</v>
      </c>
      <c r="C1858" s="816">
        <v>1208248</v>
      </c>
      <c r="D1858" s="818">
        <v>38673</v>
      </c>
      <c r="E1858" s="819">
        <v>1347920</v>
      </c>
      <c r="F1858" s="815" t="s">
        <v>2520</v>
      </c>
      <c r="G1858" s="815" t="s">
        <v>506</v>
      </c>
      <c r="H1858" s="817" t="s">
        <v>500</v>
      </c>
      <c r="I1858" s="817"/>
      <c r="J1858" s="817" t="s">
        <v>2599</v>
      </c>
      <c r="K1858" s="816" t="s">
        <v>502</v>
      </c>
    </row>
    <row r="1859" spans="1:11">
      <c r="A1859" s="815" t="s">
        <v>2519</v>
      </c>
      <c r="B1859" s="815" t="s">
        <v>601</v>
      </c>
      <c r="C1859" s="816">
        <v>1210907</v>
      </c>
      <c r="D1859" s="818">
        <v>37280</v>
      </c>
      <c r="E1859" s="819">
        <v>228868</v>
      </c>
      <c r="F1859" s="815" t="s">
        <v>2520</v>
      </c>
      <c r="G1859" s="815" t="s">
        <v>506</v>
      </c>
      <c r="H1859" s="817" t="s">
        <v>500</v>
      </c>
      <c r="I1859" s="817"/>
      <c r="J1859" s="817" t="s">
        <v>2600</v>
      </c>
      <c r="K1859" s="816" t="s">
        <v>502</v>
      </c>
    </row>
    <row r="1860" spans="1:11">
      <c r="A1860" s="815" t="s">
        <v>2519</v>
      </c>
      <c r="B1860" s="815" t="s">
        <v>712</v>
      </c>
      <c r="C1860" s="816">
        <v>120736161</v>
      </c>
      <c r="D1860" s="818">
        <v>41008</v>
      </c>
      <c r="E1860" s="819">
        <v>6737280</v>
      </c>
      <c r="F1860" s="815" t="s">
        <v>2520</v>
      </c>
      <c r="G1860" s="815" t="s">
        <v>506</v>
      </c>
      <c r="H1860" s="817" t="s">
        <v>500</v>
      </c>
      <c r="I1860" s="817"/>
      <c r="J1860" s="817" t="s">
        <v>2601</v>
      </c>
      <c r="K1860" s="816" t="s">
        <v>502</v>
      </c>
    </row>
    <row r="1861" spans="1:11">
      <c r="A1861" s="815" t="s">
        <v>2519</v>
      </c>
      <c r="B1861" s="815" t="s">
        <v>699</v>
      </c>
      <c r="C1861" s="816">
        <v>120736555</v>
      </c>
      <c r="D1861" s="818">
        <v>41334</v>
      </c>
      <c r="E1861" s="819">
        <v>290000</v>
      </c>
      <c r="F1861" s="815" t="s">
        <v>2520</v>
      </c>
      <c r="G1861" s="815" t="s">
        <v>499</v>
      </c>
      <c r="H1861" s="817" t="s">
        <v>529</v>
      </c>
      <c r="I1861" s="817"/>
      <c r="J1861" s="817" t="s">
        <v>2602</v>
      </c>
      <c r="K1861" s="816" t="s">
        <v>502</v>
      </c>
    </row>
    <row r="1862" spans="1:11">
      <c r="A1862" s="815" t="s">
        <v>2519</v>
      </c>
      <c r="B1862" s="815" t="s">
        <v>699</v>
      </c>
      <c r="C1862" s="816">
        <v>120736556</v>
      </c>
      <c r="D1862" s="818">
        <v>41334</v>
      </c>
      <c r="E1862" s="819">
        <v>300000</v>
      </c>
      <c r="F1862" s="815" t="s">
        <v>2520</v>
      </c>
      <c r="G1862" s="815" t="s">
        <v>499</v>
      </c>
      <c r="H1862" s="817" t="s">
        <v>529</v>
      </c>
      <c r="I1862" s="817"/>
      <c r="J1862" s="817" t="s">
        <v>2603</v>
      </c>
      <c r="K1862" s="816" t="s">
        <v>502</v>
      </c>
    </row>
    <row r="1863" spans="1:11">
      <c r="A1863" s="815" t="s">
        <v>2519</v>
      </c>
      <c r="B1863" s="815" t="s">
        <v>601</v>
      </c>
      <c r="C1863" s="816">
        <v>120737654</v>
      </c>
      <c r="D1863" s="818">
        <v>42719</v>
      </c>
      <c r="E1863" s="819">
        <v>744634</v>
      </c>
      <c r="F1863" s="815" t="s">
        <v>2520</v>
      </c>
      <c r="G1863" s="815" t="s">
        <v>506</v>
      </c>
      <c r="H1863" s="817" t="s">
        <v>500</v>
      </c>
      <c r="I1863" s="817"/>
      <c r="J1863" s="817" t="s">
        <v>2604</v>
      </c>
      <c r="K1863" s="816" t="s">
        <v>502</v>
      </c>
    </row>
    <row r="1864" spans="1:11">
      <c r="A1864" s="815" t="s">
        <v>2519</v>
      </c>
      <c r="B1864" s="815" t="s">
        <v>601</v>
      </c>
      <c r="C1864" s="816">
        <v>120737655</v>
      </c>
      <c r="D1864" s="818">
        <v>42719</v>
      </c>
      <c r="E1864" s="819">
        <v>744634</v>
      </c>
      <c r="F1864" s="815" t="s">
        <v>2520</v>
      </c>
      <c r="G1864" s="815" t="s">
        <v>506</v>
      </c>
      <c r="H1864" s="817" t="s">
        <v>500</v>
      </c>
      <c r="I1864" s="817"/>
      <c r="J1864" s="817" t="s">
        <v>2605</v>
      </c>
      <c r="K1864" s="816" t="s">
        <v>502</v>
      </c>
    </row>
    <row r="1865" spans="1:11">
      <c r="A1865" s="815" t="s">
        <v>2519</v>
      </c>
      <c r="B1865" s="815" t="s">
        <v>601</v>
      </c>
      <c r="C1865" s="816">
        <v>120737656</v>
      </c>
      <c r="D1865" s="818">
        <v>42719</v>
      </c>
      <c r="E1865" s="819">
        <v>744634</v>
      </c>
      <c r="F1865" s="815" t="s">
        <v>2520</v>
      </c>
      <c r="G1865" s="815" t="s">
        <v>506</v>
      </c>
      <c r="H1865" s="817" t="s">
        <v>500</v>
      </c>
      <c r="I1865" s="817"/>
      <c r="J1865" s="817" t="s">
        <v>2606</v>
      </c>
      <c r="K1865" s="816" t="s">
        <v>502</v>
      </c>
    </row>
    <row r="1866" spans="1:11">
      <c r="A1866" s="815" t="s">
        <v>2519</v>
      </c>
      <c r="B1866" s="815" t="s">
        <v>601</v>
      </c>
      <c r="C1866" s="816">
        <v>120737657</v>
      </c>
      <c r="D1866" s="818">
        <v>42719</v>
      </c>
      <c r="E1866" s="819">
        <v>744634</v>
      </c>
      <c r="F1866" s="815" t="s">
        <v>2520</v>
      </c>
      <c r="G1866" s="815" t="s">
        <v>506</v>
      </c>
      <c r="H1866" s="817" t="s">
        <v>500</v>
      </c>
      <c r="I1866" s="817"/>
      <c r="J1866" s="817" t="s">
        <v>2607</v>
      </c>
      <c r="K1866" s="816" t="s">
        <v>502</v>
      </c>
    </row>
    <row r="1867" spans="1:11">
      <c r="A1867" s="815" t="s">
        <v>2519</v>
      </c>
      <c r="B1867" s="815" t="s">
        <v>601</v>
      </c>
      <c r="C1867" s="816">
        <v>120737658</v>
      </c>
      <c r="D1867" s="818">
        <v>42719</v>
      </c>
      <c r="E1867" s="819">
        <v>744634</v>
      </c>
      <c r="F1867" s="815" t="s">
        <v>2520</v>
      </c>
      <c r="G1867" s="815" t="s">
        <v>506</v>
      </c>
      <c r="H1867" s="817" t="s">
        <v>500</v>
      </c>
      <c r="I1867" s="817"/>
      <c r="J1867" s="817" t="s">
        <v>2608</v>
      </c>
      <c r="K1867" s="816" t="s">
        <v>502</v>
      </c>
    </row>
    <row r="1868" spans="1:11">
      <c r="A1868" s="815" t="s">
        <v>2519</v>
      </c>
      <c r="B1868" s="815" t="s">
        <v>601</v>
      </c>
      <c r="C1868" s="816">
        <v>120737659</v>
      </c>
      <c r="D1868" s="818">
        <v>42719</v>
      </c>
      <c r="E1868" s="819">
        <v>744634</v>
      </c>
      <c r="F1868" s="815" t="s">
        <v>2520</v>
      </c>
      <c r="G1868" s="815" t="s">
        <v>506</v>
      </c>
      <c r="H1868" s="817" t="s">
        <v>500</v>
      </c>
      <c r="I1868" s="817"/>
      <c r="J1868" s="817" t="s">
        <v>2609</v>
      </c>
      <c r="K1868" s="816" t="s">
        <v>502</v>
      </c>
    </row>
    <row r="1869" spans="1:11">
      <c r="A1869" s="815" t="s">
        <v>2519</v>
      </c>
      <c r="B1869" s="815" t="s">
        <v>601</v>
      </c>
      <c r="C1869" s="816">
        <v>120737660</v>
      </c>
      <c r="D1869" s="818">
        <v>42719</v>
      </c>
      <c r="E1869" s="819">
        <v>744634</v>
      </c>
      <c r="F1869" s="815" t="s">
        <v>2520</v>
      </c>
      <c r="G1869" s="815" t="s">
        <v>506</v>
      </c>
      <c r="H1869" s="817" t="s">
        <v>500</v>
      </c>
      <c r="I1869" s="817"/>
      <c r="J1869" s="817" t="s">
        <v>2610</v>
      </c>
      <c r="K1869" s="816" t="s">
        <v>502</v>
      </c>
    </row>
    <row r="1870" spans="1:11">
      <c r="A1870" s="815" t="s">
        <v>2519</v>
      </c>
      <c r="B1870" s="815" t="s">
        <v>601</v>
      </c>
      <c r="C1870" s="816">
        <v>120737661</v>
      </c>
      <c r="D1870" s="818">
        <v>42719</v>
      </c>
      <c r="E1870" s="819">
        <v>744634</v>
      </c>
      <c r="F1870" s="815" t="s">
        <v>2520</v>
      </c>
      <c r="G1870" s="815" t="s">
        <v>506</v>
      </c>
      <c r="H1870" s="817" t="s">
        <v>500</v>
      </c>
      <c r="I1870" s="817"/>
      <c r="J1870" s="817" t="s">
        <v>2611</v>
      </c>
      <c r="K1870" s="816" t="s">
        <v>502</v>
      </c>
    </row>
    <row r="1871" spans="1:11">
      <c r="A1871" s="815" t="s">
        <v>2519</v>
      </c>
      <c r="B1871" s="815" t="s">
        <v>601</v>
      </c>
      <c r="C1871" s="816">
        <v>120737662</v>
      </c>
      <c r="D1871" s="818">
        <v>42719</v>
      </c>
      <c r="E1871" s="819">
        <v>744634</v>
      </c>
      <c r="F1871" s="815" t="s">
        <v>2520</v>
      </c>
      <c r="G1871" s="815" t="s">
        <v>506</v>
      </c>
      <c r="H1871" s="817" t="s">
        <v>500</v>
      </c>
      <c r="I1871" s="817"/>
      <c r="J1871" s="817" t="s">
        <v>2612</v>
      </c>
      <c r="K1871" s="816" t="s">
        <v>502</v>
      </c>
    </row>
    <row r="1872" spans="1:11">
      <c r="A1872" s="815" t="s">
        <v>2519</v>
      </c>
      <c r="B1872" s="815" t="s">
        <v>601</v>
      </c>
      <c r="C1872" s="816">
        <v>120737663</v>
      </c>
      <c r="D1872" s="818">
        <v>42719</v>
      </c>
      <c r="E1872" s="819">
        <v>744634</v>
      </c>
      <c r="F1872" s="815" t="s">
        <v>2520</v>
      </c>
      <c r="G1872" s="815" t="s">
        <v>506</v>
      </c>
      <c r="H1872" s="817" t="s">
        <v>500</v>
      </c>
      <c r="I1872" s="817"/>
      <c r="J1872" s="817" t="s">
        <v>2613</v>
      </c>
      <c r="K1872" s="816" t="s">
        <v>502</v>
      </c>
    </row>
    <row r="1873" spans="1:11">
      <c r="A1873" s="815" t="s">
        <v>2519</v>
      </c>
      <c r="B1873" s="815" t="s">
        <v>601</v>
      </c>
      <c r="C1873" s="816">
        <v>120737664</v>
      </c>
      <c r="D1873" s="818">
        <v>42719</v>
      </c>
      <c r="E1873" s="819">
        <v>744634</v>
      </c>
      <c r="F1873" s="815" t="s">
        <v>2520</v>
      </c>
      <c r="G1873" s="815" t="s">
        <v>506</v>
      </c>
      <c r="H1873" s="817" t="s">
        <v>500</v>
      </c>
      <c r="I1873" s="817"/>
      <c r="J1873" s="817" t="s">
        <v>2614</v>
      </c>
      <c r="K1873" s="816" t="s">
        <v>502</v>
      </c>
    </row>
    <row r="1874" spans="1:11">
      <c r="A1874" s="815" t="s">
        <v>2519</v>
      </c>
      <c r="B1874" s="815" t="s">
        <v>601</v>
      </c>
      <c r="C1874" s="816">
        <v>120737665</v>
      </c>
      <c r="D1874" s="818">
        <v>42719</v>
      </c>
      <c r="E1874" s="819">
        <v>744634</v>
      </c>
      <c r="F1874" s="815" t="s">
        <v>2520</v>
      </c>
      <c r="G1874" s="815" t="s">
        <v>506</v>
      </c>
      <c r="H1874" s="817" t="s">
        <v>500</v>
      </c>
      <c r="I1874" s="817"/>
      <c r="J1874" s="817" t="s">
        <v>2615</v>
      </c>
      <c r="K1874" s="816" t="s">
        <v>502</v>
      </c>
    </row>
    <row r="1875" spans="1:11">
      <c r="A1875" s="815" t="s">
        <v>2519</v>
      </c>
      <c r="B1875" s="815" t="s">
        <v>601</v>
      </c>
      <c r="C1875" s="816">
        <v>120737666</v>
      </c>
      <c r="D1875" s="818">
        <v>42719</v>
      </c>
      <c r="E1875" s="819">
        <v>744634</v>
      </c>
      <c r="F1875" s="815" t="s">
        <v>2520</v>
      </c>
      <c r="G1875" s="815" t="s">
        <v>506</v>
      </c>
      <c r="H1875" s="817" t="s">
        <v>500</v>
      </c>
      <c r="I1875" s="817"/>
      <c r="J1875" s="817" t="s">
        <v>2616</v>
      </c>
      <c r="K1875" s="816" t="s">
        <v>502</v>
      </c>
    </row>
    <row r="1876" spans="1:11">
      <c r="A1876" s="815" t="s">
        <v>2519</v>
      </c>
      <c r="B1876" s="815" t="s">
        <v>601</v>
      </c>
      <c r="C1876" s="816">
        <v>120737667</v>
      </c>
      <c r="D1876" s="818">
        <v>42719</v>
      </c>
      <c r="E1876" s="819">
        <v>744634</v>
      </c>
      <c r="F1876" s="815" t="s">
        <v>2520</v>
      </c>
      <c r="G1876" s="815" t="s">
        <v>506</v>
      </c>
      <c r="H1876" s="817" t="s">
        <v>500</v>
      </c>
      <c r="I1876" s="817"/>
      <c r="J1876" s="817" t="s">
        <v>2617</v>
      </c>
      <c r="K1876" s="816" t="s">
        <v>502</v>
      </c>
    </row>
    <row r="1877" spans="1:11">
      <c r="A1877" s="815" t="s">
        <v>2519</v>
      </c>
      <c r="B1877" s="815" t="s">
        <v>601</v>
      </c>
      <c r="C1877" s="816">
        <v>120737668</v>
      </c>
      <c r="D1877" s="818">
        <v>42719</v>
      </c>
      <c r="E1877" s="819">
        <v>744634</v>
      </c>
      <c r="F1877" s="815" t="s">
        <v>2520</v>
      </c>
      <c r="G1877" s="815" t="s">
        <v>506</v>
      </c>
      <c r="H1877" s="817" t="s">
        <v>500</v>
      </c>
      <c r="I1877" s="817"/>
      <c r="J1877" s="817" t="s">
        <v>2618</v>
      </c>
      <c r="K1877" s="816" t="s">
        <v>502</v>
      </c>
    </row>
    <row r="1878" spans="1:11">
      <c r="A1878" s="815" t="s">
        <v>2519</v>
      </c>
      <c r="B1878" s="815" t="s">
        <v>601</v>
      </c>
      <c r="C1878" s="816">
        <v>120737669</v>
      </c>
      <c r="D1878" s="818">
        <v>42719</v>
      </c>
      <c r="E1878" s="819">
        <v>744634</v>
      </c>
      <c r="F1878" s="815" t="s">
        <v>2520</v>
      </c>
      <c r="G1878" s="815" t="s">
        <v>506</v>
      </c>
      <c r="H1878" s="817" t="s">
        <v>500</v>
      </c>
      <c r="I1878" s="817"/>
      <c r="J1878" s="817" t="s">
        <v>2619</v>
      </c>
      <c r="K1878" s="816" t="s">
        <v>502</v>
      </c>
    </row>
    <row r="1879" spans="1:11">
      <c r="A1879" s="815" t="s">
        <v>2519</v>
      </c>
      <c r="B1879" s="815" t="s">
        <v>601</v>
      </c>
      <c r="C1879" s="816">
        <v>120737670</v>
      </c>
      <c r="D1879" s="818">
        <v>42719</v>
      </c>
      <c r="E1879" s="819">
        <v>744634</v>
      </c>
      <c r="F1879" s="815" t="s">
        <v>2520</v>
      </c>
      <c r="G1879" s="815" t="s">
        <v>506</v>
      </c>
      <c r="H1879" s="817" t="s">
        <v>500</v>
      </c>
      <c r="I1879" s="817"/>
      <c r="J1879" s="817" t="s">
        <v>2620</v>
      </c>
      <c r="K1879" s="816" t="s">
        <v>502</v>
      </c>
    </row>
    <row r="1880" spans="1:11">
      <c r="A1880" s="815" t="s">
        <v>2519</v>
      </c>
      <c r="B1880" s="815" t="s">
        <v>601</v>
      </c>
      <c r="C1880" s="816">
        <v>120737671</v>
      </c>
      <c r="D1880" s="818">
        <v>42719</v>
      </c>
      <c r="E1880" s="819">
        <v>744634</v>
      </c>
      <c r="F1880" s="815" t="s">
        <v>2520</v>
      </c>
      <c r="G1880" s="815" t="s">
        <v>506</v>
      </c>
      <c r="H1880" s="817" t="s">
        <v>500</v>
      </c>
      <c r="I1880" s="817"/>
      <c r="J1880" s="817" t="s">
        <v>2621</v>
      </c>
      <c r="K1880" s="816" t="s">
        <v>502</v>
      </c>
    </row>
    <row r="1881" spans="1:11">
      <c r="A1881" s="815" t="s">
        <v>2519</v>
      </c>
      <c r="B1881" s="815" t="s">
        <v>601</v>
      </c>
      <c r="C1881" s="816">
        <v>120737672</v>
      </c>
      <c r="D1881" s="818">
        <v>42719</v>
      </c>
      <c r="E1881" s="819">
        <v>744634</v>
      </c>
      <c r="F1881" s="815" t="s">
        <v>2520</v>
      </c>
      <c r="G1881" s="815" t="s">
        <v>506</v>
      </c>
      <c r="H1881" s="817" t="s">
        <v>500</v>
      </c>
      <c r="I1881" s="817"/>
      <c r="J1881" s="817" t="s">
        <v>2622</v>
      </c>
      <c r="K1881" s="816" t="s">
        <v>502</v>
      </c>
    </row>
    <row r="1882" spans="1:11">
      <c r="A1882" s="815" t="s">
        <v>2519</v>
      </c>
      <c r="B1882" s="815" t="s">
        <v>601</v>
      </c>
      <c r="C1882" s="816">
        <v>120737673</v>
      </c>
      <c r="D1882" s="818">
        <v>42719</v>
      </c>
      <c r="E1882" s="819">
        <v>744634</v>
      </c>
      <c r="F1882" s="815" t="s">
        <v>2520</v>
      </c>
      <c r="G1882" s="815" t="s">
        <v>506</v>
      </c>
      <c r="H1882" s="817" t="s">
        <v>500</v>
      </c>
      <c r="I1882" s="817"/>
      <c r="J1882" s="817" t="s">
        <v>2623</v>
      </c>
      <c r="K1882" s="816" t="s">
        <v>502</v>
      </c>
    </row>
    <row r="1883" spans="1:11">
      <c r="A1883" s="815" t="s">
        <v>2519</v>
      </c>
      <c r="B1883" s="815" t="s">
        <v>601</v>
      </c>
      <c r="C1883" s="816">
        <v>120737674</v>
      </c>
      <c r="D1883" s="818">
        <v>42719</v>
      </c>
      <c r="E1883" s="819">
        <v>744634</v>
      </c>
      <c r="F1883" s="815" t="s">
        <v>2520</v>
      </c>
      <c r="G1883" s="815" t="s">
        <v>506</v>
      </c>
      <c r="H1883" s="817" t="s">
        <v>500</v>
      </c>
      <c r="I1883" s="817"/>
      <c r="J1883" s="817" t="s">
        <v>2624</v>
      </c>
      <c r="K1883" s="816" t="s">
        <v>502</v>
      </c>
    </row>
    <row r="1884" spans="1:11">
      <c r="A1884" s="815" t="s">
        <v>2519</v>
      </c>
      <c r="B1884" s="815" t="s">
        <v>601</v>
      </c>
      <c r="C1884" s="816">
        <v>120737675</v>
      </c>
      <c r="D1884" s="818">
        <v>42719</v>
      </c>
      <c r="E1884" s="819">
        <v>744634</v>
      </c>
      <c r="F1884" s="815" t="s">
        <v>2520</v>
      </c>
      <c r="G1884" s="815" t="s">
        <v>506</v>
      </c>
      <c r="H1884" s="817" t="s">
        <v>500</v>
      </c>
      <c r="I1884" s="817"/>
      <c r="J1884" s="817" t="s">
        <v>2625</v>
      </c>
      <c r="K1884" s="816" t="s">
        <v>502</v>
      </c>
    </row>
    <row r="1885" spans="1:11">
      <c r="A1885" s="815" t="s">
        <v>2519</v>
      </c>
      <c r="B1885" s="815" t="s">
        <v>601</v>
      </c>
      <c r="C1885" s="816">
        <v>120737676</v>
      </c>
      <c r="D1885" s="818">
        <v>42719</v>
      </c>
      <c r="E1885" s="819">
        <v>744634</v>
      </c>
      <c r="F1885" s="815" t="s">
        <v>2520</v>
      </c>
      <c r="G1885" s="815" t="s">
        <v>506</v>
      </c>
      <c r="H1885" s="817" t="s">
        <v>500</v>
      </c>
      <c r="I1885" s="817"/>
      <c r="J1885" s="817" t="s">
        <v>2626</v>
      </c>
      <c r="K1885" s="816" t="s">
        <v>502</v>
      </c>
    </row>
    <row r="1886" spans="1:11">
      <c r="A1886" s="815" t="s">
        <v>2519</v>
      </c>
      <c r="B1886" s="815" t="s">
        <v>601</v>
      </c>
      <c r="C1886" s="816">
        <v>120737677</v>
      </c>
      <c r="D1886" s="818">
        <v>42719</v>
      </c>
      <c r="E1886" s="819">
        <v>744634</v>
      </c>
      <c r="F1886" s="815" t="s">
        <v>2520</v>
      </c>
      <c r="G1886" s="815" t="s">
        <v>506</v>
      </c>
      <c r="H1886" s="817" t="s">
        <v>500</v>
      </c>
      <c r="I1886" s="817"/>
      <c r="J1886" s="817" t="s">
        <v>2627</v>
      </c>
      <c r="K1886" s="816" t="s">
        <v>502</v>
      </c>
    </row>
    <row r="1887" spans="1:11">
      <c r="A1887" s="815" t="s">
        <v>2519</v>
      </c>
      <c r="B1887" s="815" t="s">
        <v>601</v>
      </c>
      <c r="C1887" s="816">
        <v>120737678</v>
      </c>
      <c r="D1887" s="818">
        <v>42719</v>
      </c>
      <c r="E1887" s="819">
        <v>744634</v>
      </c>
      <c r="F1887" s="815" t="s">
        <v>2520</v>
      </c>
      <c r="G1887" s="815" t="s">
        <v>506</v>
      </c>
      <c r="H1887" s="817" t="s">
        <v>500</v>
      </c>
      <c r="I1887" s="817"/>
      <c r="J1887" s="817" t="s">
        <v>2628</v>
      </c>
      <c r="K1887" s="816" t="s">
        <v>502</v>
      </c>
    </row>
    <row r="1888" spans="1:11">
      <c r="A1888" s="815" t="s">
        <v>2519</v>
      </c>
      <c r="B1888" s="815" t="s">
        <v>601</v>
      </c>
      <c r="C1888" s="816">
        <v>120737679</v>
      </c>
      <c r="D1888" s="818">
        <v>42719</v>
      </c>
      <c r="E1888" s="819">
        <v>744634</v>
      </c>
      <c r="F1888" s="815" t="s">
        <v>2520</v>
      </c>
      <c r="G1888" s="815" t="s">
        <v>506</v>
      </c>
      <c r="H1888" s="817" t="s">
        <v>500</v>
      </c>
      <c r="I1888" s="817"/>
      <c r="J1888" s="817" t="s">
        <v>2629</v>
      </c>
      <c r="K1888" s="816" t="s">
        <v>502</v>
      </c>
    </row>
    <row r="1889" spans="1:11">
      <c r="A1889" s="815" t="s">
        <v>2519</v>
      </c>
      <c r="B1889" s="815" t="s">
        <v>601</v>
      </c>
      <c r="C1889" s="816">
        <v>120737680</v>
      </c>
      <c r="D1889" s="818">
        <v>42719</v>
      </c>
      <c r="E1889" s="819">
        <v>744634</v>
      </c>
      <c r="F1889" s="815" t="s">
        <v>2520</v>
      </c>
      <c r="G1889" s="815" t="s">
        <v>506</v>
      </c>
      <c r="H1889" s="817" t="s">
        <v>500</v>
      </c>
      <c r="I1889" s="817"/>
      <c r="J1889" s="817" t="s">
        <v>2630</v>
      </c>
      <c r="K1889" s="816" t="s">
        <v>502</v>
      </c>
    </row>
    <row r="1890" spans="1:11">
      <c r="A1890" s="815" t="s">
        <v>2519</v>
      </c>
      <c r="B1890" s="815" t="s">
        <v>601</v>
      </c>
      <c r="C1890" s="816">
        <v>120737681</v>
      </c>
      <c r="D1890" s="818">
        <v>42719</v>
      </c>
      <c r="E1890" s="819">
        <v>744634</v>
      </c>
      <c r="F1890" s="815" t="s">
        <v>2520</v>
      </c>
      <c r="G1890" s="815" t="s">
        <v>506</v>
      </c>
      <c r="H1890" s="817" t="s">
        <v>500</v>
      </c>
      <c r="I1890" s="817"/>
      <c r="J1890" s="817" t="s">
        <v>2631</v>
      </c>
      <c r="K1890" s="816" t="s">
        <v>502</v>
      </c>
    </row>
    <row r="1891" spans="1:11">
      <c r="A1891" s="815" t="s">
        <v>2519</v>
      </c>
      <c r="B1891" s="815" t="s">
        <v>601</v>
      </c>
      <c r="C1891" s="816">
        <v>120737682</v>
      </c>
      <c r="D1891" s="818">
        <v>42719</v>
      </c>
      <c r="E1891" s="819">
        <v>744634</v>
      </c>
      <c r="F1891" s="815" t="s">
        <v>2520</v>
      </c>
      <c r="G1891" s="815" t="s">
        <v>506</v>
      </c>
      <c r="H1891" s="817" t="s">
        <v>500</v>
      </c>
      <c r="I1891" s="817"/>
      <c r="J1891" s="817" t="s">
        <v>2632</v>
      </c>
      <c r="K1891" s="816" t="s">
        <v>502</v>
      </c>
    </row>
    <row r="1892" spans="1:11">
      <c r="A1892" s="815" t="s">
        <v>2519</v>
      </c>
      <c r="B1892" s="815" t="s">
        <v>601</v>
      </c>
      <c r="C1892" s="816">
        <v>120737683</v>
      </c>
      <c r="D1892" s="818">
        <v>42719</v>
      </c>
      <c r="E1892" s="819">
        <v>744634</v>
      </c>
      <c r="F1892" s="815" t="s">
        <v>2520</v>
      </c>
      <c r="G1892" s="815" t="s">
        <v>506</v>
      </c>
      <c r="H1892" s="817" t="s">
        <v>500</v>
      </c>
      <c r="I1892" s="817"/>
      <c r="J1892" s="817" t="s">
        <v>2633</v>
      </c>
      <c r="K1892" s="816" t="s">
        <v>502</v>
      </c>
    </row>
    <row r="1893" spans="1:11">
      <c r="A1893" s="815" t="s">
        <v>2519</v>
      </c>
      <c r="B1893" s="815" t="s">
        <v>601</v>
      </c>
      <c r="C1893" s="816">
        <v>120737684</v>
      </c>
      <c r="D1893" s="818">
        <v>42719</v>
      </c>
      <c r="E1893" s="819">
        <v>744634</v>
      </c>
      <c r="F1893" s="815" t="s">
        <v>2520</v>
      </c>
      <c r="G1893" s="815" t="s">
        <v>506</v>
      </c>
      <c r="H1893" s="817" t="s">
        <v>500</v>
      </c>
      <c r="I1893" s="817"/>
      <c r="J1893" s="817" t="s">
        <v>2634</v>
      </c>
      <c r="K1893" s="816" t="s">
        <v>502</v>
      </c>
    </row>
    <row r="1894" spans="1:11">
      <c r="A1894" s="815" t="s">
        <v>2519</v>
      </c>
      <c r="B1894" s="815" t="s">
        <v>601</v>
      </c>
      <c r="C1894" s="816">
        <v>120737685</v>
      </c>
      <c r="D1894" s="818">
        <v>42719</v>
      </c>
      <c r="E1894" s="819">
        <v>744634</v>
      </c>
      <c r="F1894" s="815" t="s">
        <v>2520</v>
      </c>
      <c r="G1894" s="815" t="s">
        <v>506</v>
      </c>
      <c r="H1894" s="817" t="s">
        <v>500</v>
      </c>
      <c r="I1894" s="817"/>
      <c r="J1894" s="817" t="s">
        <v>2635</v>
      </c>
      <c r="K1894" s="816" t="s">
        <v>502</v>
      </c>
    </row>
    <row r="1895" spans="1:11">
      <c r="A1895" s="815" t="s">
        <v>2519</v>
      </c>
      <c r="B1895" s="815" t="s">
        <v>601</v>
      </c>
      <c r="C1895" s="816">
        <v>120737686</v>
      </c>
      <c r="D1895" s="818">
        <v>42719</v>
      </c>
      <c r="E1895" s="819">
        <v>744634</v>
      </c>
      <c r="F1895" s="815" t="s">
        <v>2520</v>
      </c>
      <c r="G1895" s="815" t="s">
        <v>506</v>
      </c>
      <c r="H1895" s="817" t="s">
        <v>500</v>
      </c>
      <c r="I1895" s="817"/>
      <c r="J1895" s="817" t="s">
        <v>2636</v>
      </c>
      <c r="K1895" s="816" t="s">
        <v>502</v>
      </c>
    </row>
    <row r="1896" spans="1:11">
      <c r="A1896" s="815" t="s">
        <v>2519</v>
      </c>
      <c r="B1896" s="815" t="s">
        <v>601</v>
      </c>
      <c r="C1896" s="816">
        <v>120737687</v>
      </c>
      <c r="D1896" s="818">
        <v>42719</v>
      </c>
      <c r="E1896" s="819">
        <v>744634</v>
      </c>
      <c r="F1896" s="815" t="s">
        <v>2520</v>
      </c>
      <c r="G1896" s="815" t="s">
        <v>506</v>
      </c>
      <c r="H1896" s="817" t="s">
        <v>500</v>
      </c>
      <c r="I1896" s="817"/>
      <c r="J1896" s="817" t="s">
        <v>2637</v>
      </c>
      <c r="K1896" s="816" t="s">
        <v>502</v>
      </c>
    </row>
    <row r="1897" spans="1:11">
      <c r="A1897" s="815" t="s">
        <v>2519</v>
      </c>
      <c r="B1897" s="815" t="s">
        <v>601</v>
      </c>
      <c r="C1897" s="816">
        <v>120737688</v>
      </c>
      <c r="D1897" s="818">
        <v>42719</v>
      </c>
      <c r="E1897" s="819">
        <v>744634</v>
      </c>
      <c r="F1897" s="815" t="s">
        <v>2520</v>
      </c>
      <c r="G1897" s="815" t="s">
        <v>506</v>
      </c>
      <c r="H1897" s="817" t="s">
        <v>500</v>
      </c>
      <c r="I1897" s="817"/>
      <c r="J1897" s="817" t="s">
        <v>2638</v>
      </c>
      <c r="K1897" s="816" t="s">
        <v>502</v>
      </c>
    </row>
    <row r="1898" spans="1:11">
      <c r="A1898" s="815" t="s">
        <v>2519</v>
      </c>
      <c r="B1898" s="815" t="s">
        <v>601</v>
      </c>
      <c r="C1898" s="816">
        <v>120737689</v>
      </c>
      <c r="D1898" s="818">
        <v>42719</v>
      </c>
      <c r="E1898" s="819">
        <v>744634</v>
      </c>
      <c r="F1898" s="815" t="s">
        <v>2520</v>
      </c>
      <c r="G1898" s="815" t="s">
        <v>506</v>
      </c>
      <c r="H1898" s="817" t="s">
        <v>500</v>
      </c>
      <c r="I1898" s="817"/>
      <c r="J1898" s="817" t="s">
        <v>2639</v>
      </c>
      <c r="K1898" s="816" t="s">
        <v>502</v>
      </c>
    </row>
    <row r="1899" spans="1:11">
      <c r="A1899" s="815" t="s">
        <v>2519</v>
      </c>
      <c r="B1899" s="815" t="s">
        <v>601</v>
      </c>
      <c r="C1899" s="816">
        <v>120737690</v>
      </c>
      <c r="D1899" s="818">
        <v>42719</v>
      </c>
      <c r="E1899" s="819">
        <v>744634</v>
      </c>
      <c r="F1899" s="815" t="s">
        <v>2520</v>
      </c>
      <c r="G1899" s="815" t="s">
        <v>506</v>
      </c>
      <c r="H1899" s="817" t="s">
        <v>500</v>
      </c>
      <c r="I1899" s="817"/>
      <c r="J1899" s="817" t="s">
        <v>2640</v>
      </c>
      <c r="K1899" s="816" t="s">
        <v>502</v>
      </c>
    </row>
    <row r="1900" spans="1:11">
      <c r="A1900" s="815" t="s">
        <v>2519</v>
      </c>
      <c r="B1900" s="815" t="s">
        <v>601</v>
      </c>
      <c r="C1900" s="816">
        <v>120737691</v>
      </c>
      <c r="D1900" s="818">
        <v>42719</v>
      </c>
      <c r="E1900" s="819">
        <v>744634</v>
      </c>
      <c r="F1900" s="815" t="s">
        <v>2520</v>
      </c>
      <c r="G1900" s="815" t="s">
        <v>506</v>
      </c>
      <c r="H1900" s="817" t="s">
        <v>500</v>
      </c>
      <c r="I1900" s="817"/>
      <c r="J1900" s="817" t="s">
        <v>2641</v>
      </c>
      <c r="K1900" s="816" t="s">
        <v>502</v>
      </c>
    </row>
    <row r="1901" spans="1:11">
      <c r="A1901" s="815" t="s">
        <v>2519</v>
      </c>
      <c r="B1901" s="815" t="s">
        <v>601</v>
      </c>
      <c r="C1901" s="816">
        <v>120737692</v>
      </c>
      <c r="D1901" s="818">
        <v>42719</v>
      </c>
      <c r="E1901" s="819">
        <v>744634</v>
      </c>
      <c r="F1901" s="815" t="s">
        <v>2520</v>
      </c>
      <c r="G1901" s="815" t="s">
        <v>506</v>
      </c>
      <c r="H1901" s="817" t="s">
        <v>500</v>
      </c>
      <c r="I1901" s="817"/>
      <c r="J1901" s="817" t="s">
        <v>2642</v>
      </c>
      <c r="K1901" s="816" t="s">
        <v>502</v>
      </c>
    </row>
    <row r="1902" spans="1:11">
      <c r="A1902" s="815" t="s">
        <v>2519</v>
      </c>
      <c r="B1902" s="815" t="s">
        <v>601</v>
      </c>
      <c r="C1902" s="816">
        <v>120737693</v>
      </c>
      <c r="D1902" s="818">
        <v>42719</v>
      </c>
      <c r="E1902" s="819">
        <v>744634</v>
      </c>
      <c r="F1902" s="815" t="s">
        <v>2520</v>
      </c>
      <c r="G1902" s="815" t="s">
        <v>506</v>
      </c>
      <c r="H1902" s="817" t="s">
        <v>500</v>
      </c>
      <c r="I1902" s="817"/>
      <c r="J1902" s="817" t="s">
        <v>2643</v>
      </c>
      <c r="K1902" s="816" t="s">
        <v>502</v>
      </c>
    </row>
    <row r="1903" spans="1:11">
      <c r="A1903" s="815" t="s">
        <v>2519</v>
      </c>
      <c r="B1903" s="815" t="s">
        <v>601</v>
      </c>
      <c r="C1903" s="816">
        <v>120737694</v>
      </c>
      <c r="D1903" s="818">
        <v>42719</v>
      </c>
      <c r="E1903" s="819">
        <v>744634</v>
      </c>
      <c r="F1903" s="815" t="s">
        <v>2520</v>
      </c>
      <c r="G1903" s="815" t="s">
        <v>506</v>
      </c>
      <c r="H1903" s="817" t="s">
        <v>500</v>
      </c>
      <c r="I1903" s="817"/>
      <c r="J1903" s="817" t="s">
        <v>2644</v>
      </c>
      <c r="K1903" s="816" t="s">
        <v>502</v>
      </c>
    </row>
    <row r="1904" spans="1:11">
      <c r="A1904" s="815" t="s">
        <v>2519</v>
      </c>
      <c r="B1904" s="815" t="s">
        <v>601</v>
      </c>
      <c r="C1904" s="816">
        <v>120737695</v>
      </c>
      <c r="D1904" s="818">
        <v>42719</v>
      </c>
      <c r="E1904" s="819">
        <v>744634</v>
      </c>
      <c r="F1904" s="815" t="s">
        <v>2520</v>
      </c>
      <c r="G1904" s="815" t="s">
        <v>506</v>
      </c>
      <c r="H1904" s="817" t="s">
        <v>500</v>
      </c>
      <c r="I1904" s="817"/>
      <c r="J1904" s="817" t="s">
        <v>2645</v>
      </c>
      <c r="K1904" s="816" t="s">
        <v>502</v>
      </c>
    </row>
    <row r="1905" spans="1:11">
      <c r="A1905" s="815" t="s">
        <v>2519</v>
      </c>
      <c r="B1905" s="815" t="s">
        <v>601</v>
      </c>
      <c r="C1905" s="816">
        <v>120737696</v>
      </c>
      <c r="D1905" s="818">
        <v>42719</v>
      </c>
      <c r="E1905" s="819">
        <v>744634</v>
      </c>
      <c r="F1905" s="815" t="s">
        <v>2520</v>
      </c>
      <c r="G1905" s="815" t="s">
        <v>506</v>
      </c>
      <c r="H1905" s="817" t="s">
        <v>500</v>
      </c>
      <c r="I1905" s="817"/>
      <c r="J1905" s="817" t="s">
        <v>2646</v>
      </c>
      <c r="K1905" s="816" t="s">
        <v>502</v>
      </c>
    </row>
    <row r="1906" spans="1:11">
      <c r="A1906" s="815" t="s">
        <v>2519</v>
      </c>
      <c r="B1906" s="815" t="s">
        <v>601</v>
      </c>
      <c r="C1906" s="816">
        <v>120737697</v>
      </c>
      <c r="D1906" s="818">
        <v>42719</v>
      </c>
      <c r="E1906" s="819">
        <v>744634</v>
      </c>
      <c r="F1906" s="815" t="s">
        <v>2520</v>
      </c>
      <c r="G1906" s="815" t="s">
        <v>506</v>
      </c>
      <c r="H1906" s="817" t="s">
        <v>500</v>
      </c>
      <c r="I1906" s="817"/>
      <c r="J1906" s="817" t="s">
        <v>2647</v>
      </c>
      <c r="K1906" s="816" t="s">
        <v>502</v>
      </c>
    </row>
    <row r="1907" spans="1:11">
      <c r="A1907" s="815" t="s">
        <v>2519</v>
      </c>
      <c r="B1907" s="815" t="s">
        <v>601</v>
      </c>
      <c r="C1907" s="816">
        <v>120737698</v>
      </c>
      <c r="D1907" s="818">
        <v>42719</v>
      </c>
      <c r="E1907" s="819">
        <v>744634</v>
      </c>
      <c r="F1907" s="815" t="s">
        <v>2520</v>
      </c>
      <c r="G1907" s="815" t="s">
        <v>506</v>
      </c>
      <c r="H1907" s="817" t="s">
        <v>500</v>
      </c>
      <c r="I1907" s="817"/>
      <c r="J1907" s="817" t="s">
        <v>2648</v>
      </c>
      <c r="K1907" s="816" t="s">
        <v>502</v>
      </c>
    </row>
    <row r="1908" spans="1:11">
      <c r="A1908" s="815" t="s">
        <v>2519</v>
      </c>
      <c r="B1908" s="815" t="s">
        <v>601</v>
      </c>
      <c r="C1908" s="816">
        <v>120737699</v>
      </c>
      <c r="D1908" s="818">
        <v>42719</v>
      </c>
      <c r="E1908" s="819">
        <v>744634</v>
      </c>
      <c r="F1908" s="815" t="s">
        <v>2520</v>
      </c>
      <c r="G1908" s="815" t="s">
        <v>506</v>
      </c>
      <c r="H1908" s="817" t="s">
        <v>500</v>
      </c>
      <c r="I1908" s="817"/>
      <c r="J1908" s="817" t="s">
        <v>2649</v>
      </c>
      <c r="K1908" s="816" t="s">
        <v>502</v>
      </c>
    </row>
    <row r="1909" spans="1:11">
      <c r="A1909" s="815" t="s">
        <v>2519</v>
      </c>
      <c r="B1909" s="815" t="s">
        <v>601</v>
      </c>
      <c r="C1909" s="816">
        <v>120737700</v>
      </c>
      <c r="D1909" s="818">
        <v>42719</v>
      </c>
      <c r="E1909" s="819">
        <v>744634</v>
      </c>
      <c r="F1909" s="815" t="s">
        <v>2520</v>
      </c>
      <c r="G1909" s="815" t="s">
        <v>506</v>
      </c>
      <c r="H1909" s="817" t="s">
        <v>500</v>
      </c>
      <c r="I1909" s="817"/>
      <c r="J1909" s="817" t="s">
        <v>2650</v>
      </c>
      <c r="K1909" s="816" t="s">
        <v>502</v>
      </c>
    </row>
    <row r="1910" spans="1:11">
      <c r="A1910" s="815" t="s">
        <v>2519</v>
      </c>
      <c r="B1910" s="815" t="s">
        <v>601</v>
      </c>
      <c r="C1910" s="816">
        <v>120737701</v>
      </c>
      <c r="D1910" s="818">
        <v>42719</v>
      </c>
      <c r="E1910" s="819">
        <v>744634</v>
      </c>
      <c r="F1910" s="815" t="s">
        <v>2520</v>
      </c>
      <c r="G1910" s="815" t="s">
        <v>506</v>
      </c>
      <c r="H1910" s="817" t="s">
        <v>500</v>
      </c>
      <c r="I1910" s="817"/>
      <c r="J1910" s="817" t="s">
        <v>2651</v>
      </c>
      <c r="K1910" s="816" t="s">
        <v>502</v>
      </c>
    </row>
    <row r="1911" spans="1:11">
      <c r="A1911" s="815" t="s">
        <v>2519</v>
      </c>
      <c r="B1911" s="815" t="s">
        <v>601</v>
      </c>
      <c r="C1911" s="816">
        <v>120737702</v>
      </c>
      <c r="D1911" s="818">
        <v>42719</v>
      </c>
      <c r="E1911" s="819">
        <v>744634</v>
      </c>
      <c r="F1911" s="815" t="s">
        <v>2520</v>
      </c>
      <c r="G1911" s="815" t="s">
        <v>506</v>
      </c>
      <c r="H1911" s="817" t="s">
        <v>500</v>
      </c>
      <c r="I1911" s="817"/>
      <c r="J1911" s="817" t="s">
        <v>2652</v>
      </c>
      <c r="K1911" s="816" t="s">
        <v>502</v>
      </c>
    </row>
    <row r="1912" spans="1:11">
      <c r="A1912" s="815" t="s">
        <v>2519</v>
      </c>
      <c r="B1912" s="815" t="s">
        <v>601</v>
      </c>
      <c r="C1912" s="816">
        <v>120737703</v>
      </c>
      <c r="D1912" s="818">
        <v>42719</v>
      </c>
      <c r="E1912" s="819">
        <v>744634</v>
      </c>
      <c r="F1912" s="815" t="s">
        <v>2520</v>
      </c>
      <c r="G1912" s="815" t="s">
        <v>506</v>
      </c>
      <c r="H1912" s="817" t="s">
        <v>500</v>
      </c>
      <c r="I1912" s="817"/>
      <c r="J1912" s="817" t="s">
        <v>2653</v>
      </c>
      <c r="K1912" s="816" t="s">
        <v>502</v>
      </c>
    </row>
    <row r="1913" spans="1:11">
      <c r="A1913" s="815" t="s">
        <v>2519</v>
      </c>
      <c r="B1913" s="815" t="s">
        <v>601</v>
      </c>
      <c r="C1913" s="816">
        <v>120737704</v>
      </c>
      <c r="D1913" s="818">
        <v>42719</v>
      </c>
      <c r="E1913" s="819">
        <v>744634</v>
      </c>
      <c r="F1913" s="815" t="s">
        <v>2520</v>
      </c>
      <c r="G1913" s="815" t="s">
        <v>506</v>
      </c>
      <c r="H1913" s="817" t="s">
        <v>500</v>
      </c>
      <c r="I1913" s="817"/>
      <c r="J1913" s="817" t="s">
        <v>2654</v>
      </c>
      <c r="K1913" s="816" t="s">
        <v>502</v>
      </c>
    </row>
    <row r="1914" spans="1:11">
      <c r="A1914" s="815" t="s">
        <v>2519</v>
      </c>
      <c r="B1914" s="815" t="s">
        <v>601</v>
      </c>
      <c r="C1914" s="816">
        <v>120737705</v>
      </c>
      <c r="D1914" s="818">
        <v>42719</v>
      </c>
      <c r="E1914" s="819">
        <v>744634</v>
      </c>
      <c r="F1914" s="815" t="s">
        <v>2520</v>
      </c>
      <c r="G1914" s="815" t="s">
        <v>506</v>
      </c>
      <c r="H1914" s="817" t="s">
        <v>500</v>
      </c>
      <c r="I1914" s="817"/>
      <c r="J1914" s="817" t="s">
        <v>2655</v>
      </c>
      <c r="K1914" s="816" t="s">
        <v>502</v>
      </c>
    </row>
    <row r="1915" spans="1:11">
      <c r="A1915" s="815" t="s">
        <v>2519</v>
      </c>
      <c r="B1915" s="815" t="s">
        <v>601</v>
      </c>
      <c r="C1915" s="816">
        <v>120737706</v>
      </c>
      <c r="D1915" s="818">
        <v>42719</v>
      </c>
      <c r="E1915" s="819">
        <v>744634</v>
      </c>
      <c r="F1915" s="815" t="s">
        <v>2520</v>
      </c>
      <c r="G1915" s="815" t="s">
        <v>506</v>
      </c>
      <c r="H1915" s="817" t="s">
        <v>500</v>
      </c>
      <c r="I1915" s="817"/>
      <c r="J1915" s="817" t="s">
        <v>2656</v>
      </c>
      <c r="K1915" s="816" t="s">
        <v>502</v>
      </c>
    </row>
    <row r="1916" spans="1:11">
      <c r="A1916" s="815" t="s">
        <v>2519</v>
      </c>
      <c r="B1916" s="815" t="s">
        <v>601</v>
      </c>
      <c r="C1916" s="816">
        <v>120738084</v>
      </c>
      <c r="D1916" s="818">
        <v>43703</v>
      </c>
      <c r="E1916" s="819">
        <v>278552</v>
      </c>
      <c r="F1916" s="815" t="s">
        <v>2520</v>
      </c>
      <c r="G1916" s="815" t="s">
        <v>506</v>
      </c>
      <c r="H1916" s="817" t="s">
        <v>500</v>
      </c>
      <c r="I1916" s="817"/>
      <c r="J1916" s="817" t="s">
        <v>2657</v>
      </c>
      <c r="K1916" s="816" t="s">
        <v>502</v>
      </c>
    </row>
    <row r="1917" spans="1:11">
      <c r="A1917" s="815" t="s">
        <v>2519</v>
      </c>
      <c r="B1917" s="815" t="s">
        <v>601</v>
      </c>
      <c r="C1917" s="816">
        <v>120738085</v>
      </c>
      <c r="D1917" s="818">
        <v>43703</v>
      </c>
      <c r="E1917" s="819">
        <v>278552</v>
      </c>
      <c r="F1917" s="815" t="s">
        <v>2520</v>
      </c>
      <c r="G1917" s="815" t="s">
        <v>506</v>
      </c>
      <c r="H1917" s="817" t="s">
        <v>500</v>
      </c>
      <c r="I1917" s="817"/>
      <c r="J1917" s="817" t="s">
        <v>2658</v>
      </c>
      <c r="K1917" s="816" t="s">
        <v>502</v>
      </c>
    </row>
    <row r="1918" spans="1:11">
      <c r="A1918" s="815" t="s">
        <v>2519</v>
      </c>
      <c r="B1918" s="815" t="s">
        <v>601</v>
      </c>
      <c r="C1918" s="816">
        <v>120738086</v>
      </c>
      <c r="D1918" s="818">
        <v>43703</v>
      </c>
      <c r="E1918" s="819">
        <v>278552</v>
      </c>
      <c r="F1918" s="815" t="s">
        <v>2520</v>
      </c>
      <c r="G1918" s="815" t="s">
        <v>506</v>
      </c>
      <c r="H1918" s="817" t="s">
        <v>500</v>
      </c>
      <c r="I1918" s="817"/>
      <c r="J1918" s="817" t="s">
        <v>2659</v>
      </c>
      <c r="K1918" s="816" t="s">
        <v>502</v>
      </c>
    </row>
    <row r="1919" spans="1:11">
      <c r="A1919" s="815" t="s">
        <v>2519</v>
      </c>
      <c r="B1919" s="815" t="s">
        <v>601</v>
      </c>
      <c r="C1919" s="816">
        <v>120738087</v>
      </c>
      <c r="D1919" s="818">
        <v>43703</v>
      </c>
      <c r="E1919" s="819">
        <v>278552</v>
      </c>
      <c r="F1919" s="815" t="s">
        <v>2520</v>
      </c>
      <c r="G1919" s="815" t="s">
        <v>506</v>
      </c>
      <c r="H1919" s="817" t="s">
        <v>500</v>
      </c>
      <c r="I1919" s="817"/>
      <c r="J1919" s="817" t="s">
        <v>2660</v>
      </c>
      <c r="K1919" s="816" t="s">
        <v>502</v>
      </c>
    </row>
    <row r="1920" spans="1:11">
      <c r="A1920" s="815" t="s">
        <v>2519</v>
      </c>
      <c r="B1920" s="815" t="s">
        <v>601</v>
      </c>
      <c r="C1920" s="816">
        <v>120738088</v>
      </c>
      <c r="D1920" s="818">
        <v>43703</v>
      </c>
      <c r="E1920" s="819">
        <v>278552</v>
      </c>
      <c r="F1920" s="815" t="s">
        <v>2520</v>
      </c>
      <c r="G1920" s="815" t="s">
        <v>506</v>
      </c>
      <c r="H1920" s="817" t="s">
        <v>500</v>
      </c>
      <c r="I1920" s="817"/>
      <c r="J1920" s="817" t="s">
        <v>2661</v>
      </c>
      <c r="K1920" s="816" t="s">
        <v>502</v>
      </c>
    </row>
    <row r="1921" spans="1:11">
      <c r="A1921" s="815" t="s">
        <v>2519</v>
      </c>
      <c r="B1921" s="815" t="s">
        <v>601</v>
      </c>
      <c r="C1921" s="816">
        <v>120738089</v>
      </c>
      <c r="D1921" s="818">
        <v>43703</v>
      </c>
      <c r="E1921" s="819">
        <v>278552</v>
      </c>
      <c r="F1921" s="815" t="s">
        <v>2520</v>
      </c>
      <c r="G1921" s="815" t="s">
        <v>506</v>
      </c>
      <c r="H1921" s="817" t="s">
        <v>500</v>
      </c>
      <c r="I1921" s="817"/>
      <c r="J1921" s="817" t="s">
        <v>2662</v>
      </c>
      <c r="K1921" s="816" t="s">
        <v>502</v>
      </c>
    </row>
    <row r="1922" spans="1:11">
      <c r="A1922" s="815" t="s">
        <v>2519</v>
      </c>
      <c r="B1922" s="815" t="s">
        <v>601</v>
      </c>
      <c r="C1922" s="816">
        <v>120738090</v>
      </c>
      <c r="D1922" s="818">
        <v>43703</v>
      </c>
      <c r="E1922" s="819">
        <v>278552</v>
      </c>
      <c r="F1922" s="815" t="s">
        <v>2520</v>
      </c>
      <c r="G1922" s="815" t="s">
        <v>506</v>
      </c>
      <c r="H1922" s="817" t="s">
        <v>500</v>
      </c>
      <c r="I1922" s="817"/>
      <c r="J1922" s="817" t="s">
        <v>2663</v>
      </c>
      <c r="K1922" s="816" t="s">
        <v>502</v>
      </c>
    </row>
    <row r="1923" spans="1:11">
      <c r="A1923" s="815" t="s">
        <v>2519</v>
      </c>
      <c r="B1923" s="815" t="s">
        <v>601</v>
      </c>
      <c r="C1923" s="816">
        <v>120738091</v>
      </c>
      <c r="D1923" s="818">
        <v>43703</v>
      </c>
      <c r="E1923" s="819">
        <v>278552</v>
      </c>
      <c r="F1923" s="815" t="s">
        <v>2520</v>
      </c>
      <c r="G1923" s="815" t="s">
        <v>506</v>
      </c>
      <c r="H1923" s="817" t="s">
        <v>500</v>
      </c>
      <c r="I1923" s="817"/>
      <c r="J1923" s="817" t="s">
        <v>2664</v>
      </c>
      <c r="K1923" s="816" t="s">
        <v>502</v>
      </c>
    </row>
    <row r="1924" spans="1:11">
      <c r="A1924" s="815" t="s">
        <v>2519</v>
      </c>
      <c r="B1924" s="815" t="s">
        <v>601</v>
      </c>
      <c r="C1924" s="816">
        <v>120738092</v>
      </c>
      <c r="D1924" s="818">
        <v>43703</v>
      </c>
      <c r="E1924" s="819">
        <v>278552</v>
      </c>
      <c r="F1924" s="815" t="s">
        <v>2520</v>
      </c>
      <c r="G1924" s="815" t="s">
        <v>506</v>
      </c>
      <c r="H1924" s="817" t="s">
        <v>500</v>
      </c>
      <c r="I1924" s="817"/>
      <c r="J1924" s="817" t="s">
        <v>2665</v>
      </c>
      <c r="K1924" s="816" t="s">
        <v>502</v>
      </c>
    </row>
    <row r="1925" spans="1:11">
      <c r="A1925" s="815" t="s">
        <v>2519</v>
      </c>
      <c r="B1925" s="815" t="s">
        <v>601</v>
      </c>
      <c r="C1925" s="816">
        <v>120738093</v>
      </c>
      <c r="D1925" s="818">
        <v>43703</v>
      </c>
      <c r="E1925" s="819">
        <v>278552</v>
      </c>
      <c r="F1925" s="815" t="s">
        <v>2520</v>
      </c>
      <c r="G1925" s="815" t="s">
        <v>506</v>
      </c>
      <c r="H1925" s="817" t="s">
        <v>500</v>
      </c>
      <c r="I1925" s="817"/>
      <c r="J1925" s="817" t="s">
        <v>2666</v>
      </c>
      <c r="K1925" s="816" t="s">
        <v>502</v>
      </c>
    </row>
    <row r="1926" spans="1:11">
      <c r="A1926" s="815" t="s">
        <v>2519</v>
      </c>
      <c r="B1926" s="815" t="s">
        <v>601</v>
      </c>
      <c r="C1926" s="816">
        <v>120738094</v>
      </c>
      <c r="D1926" s="818">
        <v>43703</v>
      </c>
      <c r="E1926" s="819">
        <v>278552</v>
      </c>
      <c r="F1926" s="815" t="s">
        <v>2520</v>
      </c>
      <c r="G1926" s="815" t="s">
        <v>506</v>
      </c>
      <c r="H1926" s="817" t="s">
        <v>500</v>
      </c>
      <c r="I1926" s="817"/>
      <c r="J1926" s="817" t="s">
        <v>2667</v>
      </c>
      <c r="K1926" s="816" t="s">
        <v>502</v>
      </c>
    </row>
    <row r="1927" spans="1:11">
      <c r="A1927" s="815" t="s">
        <v>2519</v>
      </c>
      <c r="B1927" s="815" t="s">
        <v>601</v>
      </c>
      <c r="C1927" s="816">
        <v>120738095</v>
      </c>
      <c r="D1927" s="818">
        <v>43703</v>
      </c>
      <c r="E1927" s="819">
        <v>278552</v>
      </c>
      <c r="F1927" s="815" t="s">
        <v>2520</v>
      </c>
      <c r="G1927" s="815" t="s">
        <v>506</v>
      </c>
      <c r="H1927" s="817" t="s">
        <v>500</v>
      </c>
      <c r="I1927" s="817"/>
      <c r="J1927" s="817" t="s">
        <v>2668</v>
      </c>
      <c r="K1927" s="816" t="s">
        <v>502</v>
      </c>
    </row>
    <row r="1928" spans="1:11">
      <c r="A1928" s="815" t="s">
        <v>2519</v>
      </c>
      <c r="B1928" s="815" t="s">
        <v>601</v>
      </c>
      <c r="C1928" s="816">
        <v>120738096</v>
      </c>
      <c r="D1928" s="818">
        <v>43703</v>
      </c>
      <c r="E1928" s="819">
        <v>278552</v>
      </c>
      <c r="F1928" s="815" t="s">
        <v>2520</v>
      </c>
      <c r="G1928" s="815" t="s">
        <v>506</v>
      </c>
      <c r="H1928" s="817" t="s">
        <v>500</v>
      </c>
      <c r="I1928" s="817"/>
      <c r="J1928" s="817" t="s">
        <v>2669</v>
      </c>
      <c r="K1928" s="816" t="s">
        <v>502</v>
      </c>
    </row>
    <row r="1929" spans="1:11">
      <c r="A1929" s="815" t="s">
        <v>2519</v>
      </c>
      <c r="B1929" s="815" t="s">
        <v>601</v>
      </c>
      <c r="C1929" s="816">
        <v>120738097</v>
      </c>
      <c r="D1929" s="818">
        <v>43703</v>
      </c>
      <c r="E1929" s="819">
        <v>278552</v>
      </c>
      <c r="F1929" s="815" t="s">
        <v>2520</v>
      </c>
      <c r="G1929" s="815" t="s">
        <v>506</v>
      </c>
      <c r="H1929" s="817" t="s">
        <v>500</v>
      </c>
      <c r="I1929" s="817"/>
      <c r="J1929" s="817" t="s">
        <v>2670</v>
      </c>
      <c r="K1929" s="816" t="s">
        <v>502</v>
      </c>
    </row>
    <row r="1930" spans="1:11">
      <c r="A1930" s="815" t="s">
        <v>2519</v>
      </c>
      <c r="B1930" s="815" t="s">
        <v>601</v>
      </c>
      <c r="C1930" s="816">
        <v>120738098</v>
      </c>
      <c r="D1930" s="818">
        <v>43703</v>
      </c>
      <c r="E1930" s="819">
        <v>278552</v>
      </c>
      <c r="F1930" s="815" t="s">
        <v>2520</v>
      </c>
      <c r="G1930" s="815" t="s">
        <v>506</v>
      </c>
      <c r="H1930" s="817" t="s">
        <v>500</v>
      </c>
      <c r="I1930" s="817"/>
      <c r="J1930" s="817" t="s">
        <v>2671</v>
      </c>
      <c r="K1930" s="816" t="s">
        <v>502</v>
      </c>
    </row>
    <row r="1931" spans="1:11">
      <c r="A1931" s="815" t="s">
        <v>2519</v>
      </c>
      <c r="B1931" s="815" t="s">
        <v>601</v>
      </c>
      <c r="C1931" s="816">
        <v>120738099</v>
      </c>
      <c r="D1931" s="818">
        <v>43703</v>
      </c>
      <c r="E1931" s="819">
        <v>278552</v>
      </c>
      <c r="F1931" s="815" t="s">
        <v>2520</v>
      </c>
      <c r="G1931" s="815" t="s">
        <v>506</v>
      </c>
      <c r="H1931" s="817" t="s">
        <v>500</v>
      </c>
      <c r="I1931" s="817"/>
      <c r="J1931" s="817" t="s">
        <v>2672</v>
      </c>
      <c r="K1931" s="816" t="s">
        <v>502</v>
      </c>
    </row>
    <row r="1932" spans="1:11">
      <c r="A1932" s="815" t="s">
        <v>2519</v>
      </c>
      <c r="B1932" s="815" t="s">
        <v>601</v>
      </c>
      <c r="C1932" s="816">
        <v>120738100</v>
      </c>
      <c r="D1932" s="818">
        <v>43703</v>
      </c>
      <c r="E1932" s="819">
        <v>278552</v>
      </c>
      <c r="F1932" s="815" t="s">
        <v>2520</v>
      </c>
      <c r="G1932" s="815" t="s">
        <v>506</v>
      </c>
      <c r="H1932" s="817" t="s">
        <v>500</v>
      </c>
      <c r="I1932" s="817"/>
      <c r="J1932" s="817" t="s">
        <v>2673</v>
      </c>
      <c r="K1932" s="816" t="s">
        <v>502</v>
      </c>
    </row>
    <row r="1933" spans="1:11">
      <c r="A1933" s="815" t="s">
        <v>2519</v>
      </c>
      <c r="B1933" s="815" t="s">
        <v>601</v>
      </c>
      <c r="C1933" s="816">
        <v>120738101</v>
      </c>
      <c r="D1933" s="818">
        <v>43703</v>
      </c>
      <c r="E1933" s="819">
        <v>278552</v>
      </c>
      <c r="F1933" s="815" t="s">
        <v>2520</v>
      </c>
      <c r="G1933" s="815" t="s">
        <v>506</v>
      </c>
      <c r="H1933" s="817" t="s">
        <v>500</v>
      </c>
      <c r="I1933" s="817"/>
      <c r="J1933" s="817" t="s">
        <v>2674</v>
      </c>
      <c r="K1933" s="816" t="s">
        <v>502</v>
      </c>
    </row>
    <row r="1934" spans="1:11">
      <c r="A1934" s="815" t="s">
        <v>2519</v>
      </c>
      <c r="B1934" s="815" t="s">
        <v>601</v>
      </c>
      <c r="C1934" s="816">
        <v>120738102</v>
      </c>
      <c r="D1934" s="818">
        <v>43703</v>
      </c>
      <c r="E1934" s="819">
        <v>278552</v>
      </c>
      <c r="F1934" s="815" t="s">
        <v>2520</v>
      </c>
      <c r="G1934" s="815" t="s">
        <v>506</v>
      </c>
      <c r="H1934" s="817" t="s">
        <v>500</v>
      </c>
      <c r="I1934" s="817"/>
      <c r="J1934" s="817" t="s">
        <v>2675</v>
      </c>
      <c r="K1934" s="816" t="s">
        <v>502</v>
      </c>
    </row>
    <row r="1935" spans="1:11">
      <c r="A1935" s="815" t="s">
        <v>2519</v>
      </c>
      <c r="B1935" s="815" t="s">
        <v>601</v>
      </c>
      <c r="C1935" s="816">
        <v>120738103</v>
      </c>
      <c r="D1935" s="818">
        <v>43703</v>
      </c>
      <c r="E1935" s="819">
        <v>278552</v>
      </c>
      <c r="F1935" s="815" t="s">
        <v>2520</v>
      </c>
      <c r="G1935" s="815" t="s">
        <v>506</v>
      </c>
      <c r="H1935" s="817" t="s">
        <v>500</v>
      </c>
      <c r="I1935" s="817"/>
      <c r="J1935" s="817" t="s">
        <v>2676</v>
      </c>
      <c r="K1935" s="816" t="s">
        <v>502</v>
      </c>
    </row>
    <row r="1936" spans="1:11">
      <c r="A1936" s="815" t="s">
        <v>2519</v>
      </c>
      <c r="B1936" s="815" t="s">
        <v>601</v>
      </c>
      <c r="C1936" s="816">
        <v>120738104</v>
      </c>
      <c r="D1936" s="818">
        <v>43703</v>
      </c>
      <c r="E1936" s="819">
        <v>278552</v>
      </c>
      <c r="F1936" s="815" t="s">
        <v>2520</v>
      </c>
      <c r="G1936" s="815" t="s">
        <v>506</v>
      </c>
      <c r="H1936" s="817" t="s">
        <v>500</v>
      </c>
      <c r="I1936" s="817"/>
      <c r="J1936" s="817" t="s">
        <v>2677</v>
      </c>
      <c r="K1936" s="816" t="s">
        <v>502</v>
      </c>
    </row>
    <row r="1937" spans="1:11">
      <c r="A1937" s="815" t="s">
        <v>2519</v>
      </c>
      <c r="B1937" s="815" t="s">
        <v>601</v>
      </c>
      <c r="C1937" s="816">
        <v>120738105</v>
      </c>
      <c r="D1937" s="818">
        <v>43703</v>
      </c>
      <c r="E1937" s="819">
        <v>278552</v>
      </c>
      <c r="F1937" s="815" t="s">
        <v>2520</v>
      </c>
      <c r="G1937" s="815" t="s">
        <v>506</v>
      </c>
      <c r="H1937" s="817" t="s">
        <v>500</v>
      </c>
      <c r="I1937" s="817"/>
      <c r="J1937" s="817" t="s">
        <v>2678</v>
      </c>
      <c r="K1937" s="816" t="s">
        <v>502</v>
      </c>
    </row>
    <row r="1938" spans="1:11">
      <c r="A1938" s="815" t="s">
        <v>2519</v>
      </c>
      <c r="B1938" s="815" t="s">
        <v>601</v>
      </c>
      <c r="C1938" s="816">
        <v>120738106</v>
      </c>
      <c r="D1938" s="818">
        <v>43703</v>
      </c>
      <c r="E1938" s="819">
        <v>278552</v>
      </c>
      <c r="F1938" s="815" t="s">
        <v>2520</v>
      </c>
      <c r="G1938" s="815" t="s">
        <v>506</v>
      </c>
      <c r="H1938" s="817" t="s">
        <v>500</v>
      </c>
      <c r="I1938" s="817"/>
      <c r="J1938" s="817" t="s">
        <v>2679</v>
      </c>
      <c r="K1938" s="816" t="s">
        <v>502</v>
      </c>
    </row>
    <row r="1939" spans="1:11">
      <c r="A1939" s="815" t="s">
        <v>2519</v>
      </c>
      <c r="B1939" s="815" t="s">
        <v>601</v>
      </c>
      <c r="C1939" s="816">
        <v>120738107</v>
      </c>
      <c r="D1939" s="818">
        <v>43703</v>
      </c>
      <c r="E1939" s="819">
        <v>278552</v>
      </c>
      <c r="F1939" s="815" t="s">
        <v>2520</v>
      </c>
      <c r="G1939" s="815" t="s">
        <v>506</v>
      </c>
      <c r="H1939" s="817" t="s">
        <v>500</v>
      </c>
      <c r="I1939" s="817"/>
      <c r="J1939" s="817" t="s">
        <v>2680</v>
      </c>
      <c r="K1939" s="816" t="s">
        <v>502</v>
      </c>
    </row>
    <row r="1940" spans="1:11">
      <c r="A1940" s="815" t="s">
        <v>2519</v>
      </c>
      <c r="B1940" s="815" t="s">
        <v>601</v>
      </c>
      <c r="C1940" s="816">
        <v>120738108</v>
      </c>
      <c r="D1940" s="818">
        <v>43703</v>
      </c>
      <c r="E1940" s="819">
        <v>278552</v>
      </c>
      <c r="F1940" s="815" t="s">
        <v>2520</v>
      </c>
      <c r="G1940" s="815" t="s">
        <v>506</v>
      </c>
      <c r="H1940" s="817" t="s">
        <v>500</v>
      </c>
      <c r="I1940" s="817"/>
      <c r="J1940" s="817" t="s">
        <v>2681</v>
      </c>
      <c r="K1940" s="816" t="s">
        <v>502</v>
      </c>
    </row>
    <row r="1941" spans="1:11">
      <c r="A1941" s="815" t="s">
        <v>2519</v>
      </c>
      <c r="B1941" s="815" t="s">
        <v>601</v>
      </c>
      <c r="C1941" s="816">
        <v>120738109</v>
      </c>
      <c r="D1941" s="818">
        <v>43703</v>
      </c>
      <c r="E1941" s="819">
        <v>278552</v>
      </c>
      <c r="F1941" s="815" t="s">
        <v>2520</v>
      </c>
      <c r="G1941" s="815" t="s">
        <v>506</v>
      </c>
      <c r="H1941" s="817" t="s">
        <v>500</v>
      </c>
      <c r="I1941" s="817"/>
      <c r="J1941" s="817" t="s">
        <v>2682</v>
      </c>
      <c r="K1941" s="816" t="s">
        <v>502</v>
      </c>
    </row>
    <row r="1942" spans="1:11">
      <c r="A1942" s="815" t="s">
        <v>2519</v>
      </c>
      <c r="B1942" s="815" t="s">
        <v>601</v>
      </c>
      <c r="C1942" s="816">
        <v>120738110</v>
      </c>
      <c r="D1942" s="818">
        <v>43703</v>
      </c>
      <c r="E1942" s="819">
        <v>278552</v>
      </c>
      <c r="F1942" s="815" t="s">
        <v>2520</v>
      </c>
      <c r="G1942" s="815" t="s">
        <v>506</v>
      </c>
      <c r="H1942" s="817" t="s">
        <v>500</v>
      </c>
      <c r="I1942" s="817"/>
      <c r="J1942" s="817" t="s">
        <v>2683</v>
      </c>
      <c r="K1942" s="816" t="s">
        <v>502</v>
      </c>
    </row>
    <row r="1943" spans="1:11">
      <c r="A1943" s="815" t="s">
        <v>2519</v>
      </c>
      <c r="B1943" s="815" t="s">
        <v>601</v>
      </c>
      <c r="C1943" s="816">
        <v>120738111</v>
      </c>
      <c r="D1943" s="818">
        <v>43703</v>
      </c>
      <c r="E1943" s="819">
        <v>278552</v>
      </c>
      <c r="F1943" s="815" t="s">
        <v>2520</v>
      </c>
      <c r="G1943" s="815" t="s">
        <v>506</v>
      </c>
      <c r="H1943" s="817" t="s">
        <v>500</v>
      </c>
      <c r="I1943" s="817"/>
      <c r="J1943" s="817" t="s">
        <v>2684</v>
      </c>
      <c r="K1943" s="816" t="s">
        <v>502</v>
      </c>
    </row>
    <row r="1944" spans="1:11">
      <c r="A1944" s="815" t="s">
        <v>2519</v>
      </c>
      <c r="B1944" s="815" t="s">
        <v>601</v>
      </c>
      <c r="C1944" s="816">
        <v>120738112</v>
      </c>
      <c r="D1944" s="818">
        <v>43703</v>
      </c>
      <c r="E1944" s="819">
        <v>278552</v>
      </c>
      <c r="F1944" s="815" t="s">
        <v>2520</v>
      </c>
      <c r="G1944" s="815" t="s">
        <v>506</v>
      </c>
      <c r="H1944" s="817" t="s">
        <v>500</v>
      </c>
      <c r="I1944" s="817"/>
      <c r="J1944" s="817" t="s">
        <v>2685</v>
      </c>
      <c r="K1944" s="816" t="s">
        <v>502</v>
      </c>
    </row>
    <row r="1945" spans="1:11">
      <c r="A1945" s="815" t="s">
        <v>2519</v>
      </c>
      <c r="B1945" s="815" t="s">
        <v>601</v>
      </c>
      <c r="C1945" s="816">
        <v>120738113</v>
      </c>
      <c r="D1945" s="818">
        <v>43703</v>
      </c>
      <c r="E1945" s="819">
        <v>278552</v>
      </c>
      <c r="F1945" s="815" t="s">
        <v>2520</v>
      </c>
      <c r="G1945" s="815" t="s">
        <v>506</v>
      </c>
      <c r="H1945" s="817" t="s">
        <v>500</v>
      </c>
      <c r="I1945" s="817"/>
      <c r="J1945" s="817" t="s">
        <v>2686</v>
      </c>
      <c r="K1945" s="816" t="s">
        <v>502</v>
      </c>
    </row>
    <row r="1946" spans="1:11">
      <c r="A1946" s="815" t="s">
        <v>2519</v>
      </c>
      <c r="B1946" s="815" t="s">
        <v>601</v>
      </c>
      <c r="C1946" s="816">
        <v>120738114</v>
      </c>
      <c r="D1946" s="818">
        <v>43703</v>
      </c>
      <c r="E1946" s="819">
        <v>278552</v>
      </c>
      <c r="F1946" s="815" t="s">
        <v>2520</v>
      </c>
      <c r="G1946" s="815" t="s">
        <v>506</v>
      </c>
      <c r="H1946" s="817" t="s">
        <v>500</v>
      </c>
      <c r="I1946" s="817"/>
      <c r="J1946" s="817" t="s">
        <v>2687</v>
      </c>
      <c r="K1946" s="816" t="s">
        <v>502</v>
      </c>
    </row>
    <row r="1947" spans="1:11">
      <c r="A1947" s="815" t="s">
        <v>2519</v>
      </c>
      <c r="B1947" s="815" t="s">
        <v>601</v>
      </c>
      <c r="C1947" s="816">
        <v>120738115</v>
      </c>
      <c r="D1947" s="818">
        <v>43703</v>
      </c>
      <c r="E1947" s="819">
        <v>278552</v>
      </c>
      <c r="F1947" s="815" t="s">
        <v>2520</v>
      </c>
      <c r="G1947" s="815" t="s">
        <v>506</v>
      </c>
      <c r="H1947" s="817" t="s">
        <v>500</v>
      </c>
      <c r="I1947" s="817"/>
      <c r="J1947" s="817" t="s">
        <v>2688</v>
      </c>
      <c r="K1947" s="816" t="s">
        <v>502</v>
      </c>
    </row>
    <row r="1948" spans="1:11">
      <c r="A1948" s="815" t="s">
        <v>2519</v>
      </c>
      <c r="B1948" s="815" t="s">
        <v>601</v>
      </c>
      <c r="C1948" s="816">
        <v>120738116</v>
      </c>
      <c r="D1948" s="818">
        <v>43703</v>
      </c>
      <c r="E1948" s="819">
        <v>278552</v>
      </c>
      <c r="F1948" s="815" t="s">
        <v>2520</v>
      </c>
      <c r="G1948" s="815" t="s">
        <v>506</v>
      </c>
      <c r="H1948" s="817" t="s">
        <v>500</v>
      </c>
      <c r="I1948" s="817"/>
      <c r="J1948" s="817" t="s">
        <v>2689</v>
      </c>
      <c r="K1948" s="816" t="s">
        <v>502</v>
      </c>
    </row>
    <row r="1949" spans="1:11">
      <c r="A1949" s="815" t="s">
        <v>2519</v>
      </c>
      <c r="B1949" s="815" t="s">
        <v>601</v>
      </c>
      <c r="C1949" s="816">
        <v>120738117</v>
      </c>
      <c r="D1949" s="818">
        <v>43703</v>
      </c>
      <c r="E1949" s="819">
        <v>278552</v>
      </c>
      <c r="F1949" s="815" t="s">
        <v>2520</v>
      </c>
      <c r="G1949" s="815" t="s">
        <v>506</v>
      </c>
      <c r="H1949" s="817" t="s">
        <v>500</v>
      </c>
      <c r="I1949" s="817"/>
      <c r="J1949" s="817" t="s">
        <v>2690</v>
      </c>
      <c r="K1949" s="816" t="s">
        <v>502</v>
      </c>
    </row>
    <row r="1950" spans="1:11">
      <c r="A1950" s="815" t="s">
        <v>2519</v>
      </c>
      <c r="B1950" s="815" t="s">
        <v>601</v>
      </c>
      <c r="C1950" s="816">
        <v>120738118</v>
      </c>
      <c r="D1950" s="818">
        <v>43703</v>
      </c>
      <c r="E1950" s="819">
        <v>278552</v>
      </c>
      <c r="F1950" s="815" t="s">
        <v>2520</v>
      </c>
      <c r="G1950" s="815" t="s">
        <v>506</v>
      </c>
      <c r="H1950" s="817" t="s">
        <v>500</v>
      </c>
      <c r="I1950" s="817"/>
      <c r="J1950" s="817" t="s">
        <v>2691</v>
      </c>
      <c r="K1950" s="816" t="s">
        <v>502</v>
      </c>
    </row>
    <row r="1951" spans="1:11">
      <c r="A1951" s="815" t="s">
        <v>2519</v>
      </c>
      <c r="B1951" s="815" t="s">
        <v>601</v>
      </c>
      <c r="C1951" s="816">
        <v>120738119</v>
      </c>
      <c r="D1951" s="818">
        <v>43703</v>
      </c>
      <c r="E1951" s="819">
        <v>278552</v>
      </c>
      <c r="F1951" s="815" t="s">
        <v>2520</v>
      </c>
      <c r="G1951" s="815" t="s">
        <v>506</v>
      </c>
      <c r="H1951" s="817" t="s">
        <v>500</v>
      </c>
      <c r="I1951" s="817"/>
      <c r="J1951" s="817" t="s">
        <v>2692</v>
      </c>
      <c r="K1951" s="816" t="s">
        <v>502</v>
      </c>
    </row>
    <row r="1952" spans="1:11">
      <c r="A1952" s="815" t="s">
        <v>2519</v>
      </c>
      <c r="B1952" s="815" t="s">
        <v>601</v>
      </c>
      <c r="C1952" s="816">
        <v>120738120</v>
      </c>
      <c r="D1952" s="818">
        <v>43703</v>
      </c>
      <c r="E1952" s="819">
        <v>278552</v>
      </c>
      <c r="F1952" s="815" t="s">
        <v>2520</v>
      </c>
      <c r="G1952" s="815" t="s">
        <v>506</v>
      </c>
      <c r="H1952" s="817" t="s">
        <v>500</v>
      </c>
      <c r="I1952" s="817"/>
      <c r="J1952" s="817" t="s">
        <v>2693</v>
      </c>
      <c r="K1952" s="816" t="s">
        <v>502</v>
      </c>
    </row>
    <row r="1953" spans="1:11">
      <c r="A1953" s="815" t="s">
        <v>2519</v>
      </c>
      <c r="B1953" s="815" t="s">
        <v>601</v>
      </c>
      <c r="C1953" s="816">
        <v>120738121</v>
      </c>
      <c r="D1953" s="818">
        <v>43703</v>
      </c>
      <c r="E1953" s="819">
        <v>278552</v>
      </c>
      <c r="F1953" s="815" t="s">
        <v>2520</v>
      </c>
      <c r="G1953" s="815" t="s">
        <v>506</v>
      </c>
      <c r="H1953" s="817" t="s">
        <v>500</v>
      </c>
      <c r="I1953" s="817"/>
      <c r="J1953" s="817" t="s">
        <v>2694</v>
      </c>
      <c r="K1953" s="816" t="s">
        <v>502</v>
      </c>
    </row>
    <row r="1954" spans="1:11">
      <c r="A1954" s="815" t="s">
        <v>2519</v>
      </c>
      <c r="B1954" s="815" t="s">
        <v>601</v>
      </c>
      <c r="C1954" s="816">
        <v>120738122</v>
      </c>
      <c r="D1954" s="818">
        <v>43703</v>
      </c>
      <c r="E1954" s="819">
        <v>278546</v>
      </c>
      <c r="F1954" s="815" t="s">
        <v>2520</v>
      </c>
      <c r="G1954" s="815" t="s">
        <v>506</v>
      </c>
      <c r="H1954" s="817" t="s">
        <v>500</v>
      </c>
      <c r="I1954" s="817"/>
      <c r="J1954" s="817" t="s">
        <v>2695</v>
      </c>
      <c r="K1954" s="816" t="s">
        <v>502</v>
      </c>
    </row>
    <row r="1955" spans="1:11">
      <c r="A1955" s="815" t="s">
        <v>2519</v>
      </c>
      <c r="B1955" s="815" t="s">
        <v>601</v>
      </c>
      <c r="C1955" s="816">
        <v>120738123</v>
      </c>
      <c r="D1955" s="818">
        <v>43703</v>
      </c>
      <c r="E1955" s="819">
        <v>696380</v>
      </c>
      <c r="F1955" s="815" t="s">
        <v>2520</v>
      </c>
      <c r="G1955" s="815" t="s">
        <v>506</v>
      </c>
      <c r="H1955" s="817" t="s">
        <v>500</v>
      </c>
      <c r="I1955" s="817"/>
      <c r="J1955" s="817" t="s">
        <v>2696</v>
      </c>
      <c r="K1955" s="816" t="s">
        <v>502</v>
      </c>
    </row>
    <row r="1956" spans="1:11">
      <c r="A1956" s="815" t="s">
        <v>2519</v>
      </c>
      <c r="B1956" s="815" t="s">
        <v>601</v>
      </c>
      <c r="C1956" s="816">
        <v>120738124</v>
      </c>
      <c r="D1956" s="818">
        <v>43703</v>
      </c>
      <c r="E1956" s="819">
        <v>696380</v>
      </c>
      <c r="F1956" s="815" t="s">
        <v>2520</v>
      </c>
      <c r="G1956" s="815" t="s">
        <v>506</v>
      </c>
      <c r="H1956" s="817" t="s">
        <v>500</v>
      </c>
      <c r="I1956" s="817"/>
      <c r="J1956" s="817" t="s">
        <v>2697</v>
      </c>
      <c r="K1956" s="816" t="s">
        <v>502</v>
      </c>
    </row>
    <row r="1957" spans="1:11">
      <c r="A1957" s="815" t="s">
        <v>2519</v>
      </c>
      <c r="B1957" s="815" t="s">
        <v>601</v>
      </c>
      <c r="C1957" s="816">
        <v>120738125</v>
      </c>
      <c r="D1957" s="818">
        <v>43703</v>
      </c>
      <c r="E1957" s="819">
        <v>696380</v>
      </c>
      <c r="F1957" s="815" t="s">
        <v>2520</v>
      </c>
      <c r="G1957" s="815" t="s">
        <v>506</v>
      </c>
      <c r="H1957" s="817" t="s">
        <v>500</v>
      </c>
      <c r="I1957" s="817"/>
      <c r="J1957" s="817" t="s">
        <v>2698</v>
      </c>
      <c r="K1957" s="816" t="s">
        <v>502</v>
      </c>
    </row>
    <row r="1958" spans="1:11">
      <c r="A1958" s="815" t="s">
        <v>2519</v>
      </c>
      <c r="B1958" s="815" t="s">
        <v>601</v>
      </c>
      <c r="C1958" s="816">
        <v>120738126</v>
      </c>
      <c r="D1958" s="818">
        <v>43703</v>
      </c>
      <c r="E1958" s="819">
        <v>696380</v>
      </c>
      <c r="F1958" s="815" t="s">
        <v>2520</v>
      </c>
      <c r="G1958" s="815" t="s">
        <v>506</v>
      </c>
      <c r="H1958" s="817" t="s">
        <v>500</v>
      </c>
      <c r="I1958" s="817"/>
      <c r="J1958" s="817" t="s">
        <v>2699</v>
      </c>
      <c r="K1958" s="816" t="s">
        <v>502</v>
      </c>
    </row>
    <row r="1959" spans="1:11">
      <c r="A1959" s="815" t="s">
        <v>2519</v>
      </c>
      <c r="B1959" s="815" t="s">
        <v>601</v>
      </c>
      <c r="C1959" s="816">
        <v>120738127</v>
      </c>
      <c r="D1959" s="818">
        <v>43703</v>
      </c>
      <c r="E1959" s="819">
        <v>696380</v>
      </c>
      <c r="F1959" s="815" t="s">
        <v>2520</v>
      </c>
      <c r="G1959" s="815" t="s">
        <v>506</v>
      </c>
      <c r="H1959" s="817" t="s">
        <v>500</v>
      </c>
      <c r="I1959" s="817"/>
      <c r="J1959" s="817" t="s">
        <v>2700</v>
      </c>
      <c r="K1959" s="816" t="s">
        <v>502</v>
      </c>
    </row>
    <row r="1960" spans="1:11">
      <c r="A1960" s="815" t="s">
        <v>2519</v>
      </c>
      <c r="B1960" s="815" t="s">
        <v>601</v>
      </c>
      <c r="C1960" s="816">
        <v>120738128</v>
      </c>
      <c r="D1960" s="818">
        <v>43703</v>
      </c>
      <c r="E1960" s="819">
        <v>696380</v>
      </c>
      <c r="F1960" s="815" t="s">
        <v>2520</v>
      </c>
      <c r="G1960" s="815" t="s">
        <v>506</v>
      </c>
      <c r="H1960" s="817" t="s">
        <v>500</v>
      </c>
      <c r="I1960" s="817"/>
      <c r="J1960" s="817" t="s">
        <v>2701</v>
      </c>
      <c r="K1960" s="816" t="s">
        <v>502</v>
      </c>
    </row>
    <row r="1961" spans="1:11">
      <c r="A1961" s="815" t="s">
        <v>2519</v>
      </c>
      <c r="B1961" s="815" t="s">
        <v>601</v>
      </c>
      <c r="C1961" s="816">
        <v>120738129</v>
      </c>
      <c r="D1961" s="818">
        <v>43703</v>
      </c>
      <c r="E1961" s="819">
        <v>696380</v>
      </c>
      <c r="F1961" s="815" t="s">
        <v>2520</v>
      </c>
      <c r="G1961" s="815" t="s">
        <v>506</v>
      </c>
      <c r="H1961" s="817" t="s">
        <v>500</v>
      </c>
      <c r="I1961" s="817"/>
      <c r="J1961" s="817" t="s">
        <v>2702</v>
      </c>
      <c r="K1961" s="816" t="s">
        <v>502</v>
      </c>
    </row>
    <row r="1962" spans="1:11">
      <c r="A1962" s="815" t="s">
        <v>2519</v>
      </c>
      <c r="B1962" s="815" t="s">
        <v>601</v>
      </c>
      <c r="C1962" s="816">
        <v>120738130</v>
      </c>
      <c r="D1962" s="818">
        <v>43703</v>
      </c>
      <c r="E1962" s="819">
        <v>696380</v>
      </c>
      <c r="F1962" s="815" t="s">
        <v>2520</v>
      </c>
      <c r="G1962" s="815" t="s">
        <v>506</v>
      </c>
      <c r="H1962" s="817" t="s">
        <v>500</v>
      </c>
      <c r="I1962" s="817"/>
      <c r="J1962" s="817" t="s">
        <v>2703</v>
      </c>
      <c r="K1962" s="816" t="s">
        <v>502</v>
      </c>
    </row>
    <row r="1963" spans="1:11">
      <c r="A1963" s="815" t="s">
        <v>2519</v>
      </c>
      <c r="B1963" s="815" t="s">
        <v>601</v>
      </c>
      <c r="C1963" s="816">
        <v>120738131</v>
      </c>
      <c r="D1963" s="818">
        <v>43703</v>
      </c>
      <c r="E1963" s="819">
        <v>696380</v>
      </c>
      <c r="F1963" s="815" t="s">
        <v>2520</v>
      </c>
      <c r="G1963" s="815" t="s">
        <v>506</v>
      </c>
      <c r="H1963" s="817" t="s">
        <v>500</v>
      </c>
      <c r="I1963" s="817"/>
      <c r="J1963" s="817" t="s">
        <v>2704</v>
      </c>
      <c r="K1963" s="816" t="s">
        <v>502</v>
      </c>
    </row>
    <row r="1964" spans="1:11">
      <c r="A1964" s="815" t="s">
        <v>2519</v>
      </c>
      <c r="B1964" s="815" t="s">
        <v>601</v>
      </c>
      <c r="C1964" s="816">
        <v>120738132</v>
      </c>
      <c r="D1964" s="818">
        <v>43703</v>
      </c>
      <c r="E1964" s="819">
        <v>696380</v>
      </c>
      <c r="F1964" s="815" t="s">
        <v>2520</v>
      </c>
      <c r="G1964" s="815" t="s">
        <v>506</v>
      </c>
      <c r="H1964" s="817" t="s">
        <v>500</v>
      </c>
      <c r="I1964" s="817"/>
      <c r="J1964" s="817" t="s">
        <v>2705</v>
      </c>
      <c r="K1964" s="816" t="s">
        <v>502</v>
      </c>
    </row>
    <row r="1965" spans="1:11">
      <c r="A1965" s="815" t="s">
        <v>2519</v>
      </c>
      <c r="B1965" s="815" t="s">
        <v>601</v>
      </c>
      <c r="C1965" s="816">
        <v>120738133</v>
      </c>
      <c r="D1965" s="818">
        <v>43703</v>
      </c>
      <c r="E1965" s="819">
        <v>696380</v>
      </c>
      <c r="F1965" s="815" t="s">
        <v>2520</v>
      </c>
      <c r="G1965" s="815" t="s">
        <v>506</v>
      </c>
      <c r="H1965" s="817" t="s">
        <v>500</v>
      </c>
      <c r="I1965" s="817"/>
      <c r="J1965" s="817" t="s">
        <v>2706</v>
      </c>
      <c r="K1965" s="816" t="s">
        <v>502</v>
      </c>
    </row>
    <row r="1966" spans="1:11">
      <c r="A1966" s="815" t="s">
        <v>2519</v>
      </c>
      <c r="B1966" s="815" t="s">
        <v>601</v>
      </c>
      <c r="C1966" s="816">
        <v>120738134</v>
      </c>
      <c r="D1966" s="818">
        <v>43703</v>
      </c>
      <c r="E1966" s="819">
        <v>696380</v>
      </c>
      <c r="F1966" s="815" t="s">
        <v>2520</v>
      </c>
      <c r="G1966" s="815" t="s">
        <v>506</v>
      </c>
      <c r="H1966" s="817" t="s">
        <v>500</v>
      </c>
      <c r="I1966" s="817"/>
      <c r="J1966" s="817" t="s">
        <v>2707</v>
      </c>
      <c r="K1966" s="816" t="s">
        <v>502</v>
      </c>
    </row>
    <row r="1967" spans="1:11">
      <c r="A1967" s="815" t="s">
        <v>2519</v>
      </c>
      <c r="B1967" s="815" t="s">
        <v>601</v>
      </c>
      <c r="C1967" s="816">
        <v>120738135</v>
      </c>
      <c r="D1967" s="818">
        <v>43703</v>
      </c>
      <c r="E1967" s="819">
        <v>696380</v>
      </c>
      <c r="F1967" s="815" t="s">
        <v>2520</v>
      </c>
      <c r="G1967" s="815" t="s">
        <v>506</v>
      </c>
      <c r="H1967" s="817" t="s">
        <v>500</v>
      </c>
      <c r="I1967" s="817"/>
      <c r="J1967" s="817" t="s">
        <v>2708</v>
      </c>
      <c r="K1967" s="816" t="s">
        <v>502</v>
      </c>
    </row>
    <row r="1968" spans="1:11">
      <c r="A1968" s="815" t="s">
        <v>2519</v>
      </c>
      <c r="B1968" s="815" t="s">
        <v>601</v>
      </c>
      <c r="C1968" s="816">
        <v>120738136</v>
      </c>
      <c r="D1968" s="818">
        <v>43703</v>
      </c>
      <c r="E1968" s="819">
        <v>696380</v>
      </c>
      <c r="F1968" s="815" t="s">
        <v>2520</v>
      </c>
      <c r="G1968" s="815" t="s">
        <v>506</v>
      </c>
      <c r="H1968" s="817" t="s">
        <v>500</v>
      </c>
      <c r="I1968" s="817"/>
      <c r="J1968" s="817" t="s">
        <v>2709</v>
      </c>
      <c r="K1968" s="816" t="s">
        <v>502</v>
      </c>
    </row>
    <row r="1969" spans="1:11">
      <c r="A1969" s="815" t="s">
        <v>2519</v>
      </c>
      <c r="B1969" s="815" t="s">
        <v>601</v>
      </c>
      <c r="C1969" s="816">
        <v>120738137</v>
      </c>
      <c r="D1969" s="818">
        <v>43703</v>
      </c>
      <c r="E1969" s="819">
        <v>696380</v>
      </c>
      <c r="F1969" s="815" t="s">
        <v>2520</v>
      </c>
      <c r="G1969" s="815" t="s">
        <v>506</v>
      </c>
      <c r="H1969" s="817" t="s">
        <v>500</v>
      </c>
      <c r="I1969" s="817"/>
      <c r="J1969" s="817" t="s">
        <v>2710</v>
      </c>
      <c r="K1969" s="816" t="s">
        <v>502</v>
      </c>
    </row>
    <row r="1970" spans="1:11">
      <c r="A1970" s="815" t="s">
        <v>2519</v>
      </c>
      <c r="B1970" s="815" t="s">
        <v>601</v>
      </c>
      <c r="C1970" s="816">
        <v>120738138</v>
      </c>
      <c r="D1970" s="818">
        <v>43703</v>
      </c>
      <c r="E1970" s="819">
        <v>696380</v>
      </c>
      <c r="F1970" s="815" t="s">
        <v>2520</v>
      </c>
      <c r="G1970" s="815" t="s">
        <v>506</v>
      </c>
      <c r="H1970" s="817" t="s">
        <v>500</v>
      </c>
      <c r="I1970" s="817"/>
      <c r="J1970" s="817" t="s">
        <v>2711</v>
      </c>
      <c r="K1970" s="816" t="s">
        <v>502</v>
      </c>
    </row>
    <row r="1971" spans="1:11">
      <c r="A1971" s="815" t="s">
        <v>2519</v>
      </c>
      <c r="B1971" s="815" t="s">
        <v>601</v>
      </c>
      <c r="C1971" s="816">
        <v>120738139</v>
      </c>
      <c r="D1971" s="818">
        <v>43703</v>
      </c>
      <c r="E1971" s="819">
        <v>696380</v>
      </c>
      <c r="F1971" s="815" t="s">
        <v>2520</v>
      </c>
      <c r="G1971" s="815" t="s">
        <v>506</v>
      </c>
      <c r="H1971" s="817" t="s">
        <v>500</v>
      </c>
      <c r="I1971" s="817"/>
      <c r="J1971" s="817" t="s">
        <v>2712</v>
      </c>
      <c r="K1971" s="816" t="s">
        <v>502</v>
      </c>
    </row>
    <row r="1972" spans="1:11">
      <c r="A1972" s="815" t="s">
        <v>2519</v>
      </c>
      <c r="B1972" s="815" t="s">
        <v>601</v>
      </c>
      <c r="C1972" s="816">
        <v>120738140</v>
      </c>
      <c r="D1972" s="818">
        <v>43703</v>
      </c>
      <c r="E1972" s="819">
        <v>696380</v>
      </c>
      <c r="F1972" s="815" t="s">
        <v>2520</v>
      </c>
      <c r="G1972" s="815" t="s">
        <v>506</v>
      </c>
      <c r="H1972" s="817" t="s">
        <v>500</v>
      </c>
      <c r="I1972" s="817"/>
      <c r="J1972" s="817" t="s">
        <v>2713</v>
      </c>
      <c r="K1972" s="816" t="s">
        <v>502</v>
      </c>
    </row>
    <row r="1973" spans="1:11">
      <c r="A1973" s="815" t="s">
        <v>2519</v>
      </c>
      <c r="B1973" s="815" t="s">
        <v>601</v>
      </c>
      <c r="C1973" s="816">
        <v>120738141</v>
      </c>
      <c r="D1973" s="818">
        <v>43703</v>
      </c>
      <c r="E1973" s="819">
        <v>696380</v>
      </c>
      <c r="F1973" s="815" t="s">
        <v>2520</v>
      </c>
      <c r="G1973" s="815" t="s">
        <v>506</v>
      </c>
      <c r="H1973" s="817" t="s">
        <v>500</v>
      </c>
      <c r="I1973" s="817"/>
      <c r="J1973" s="817" t="s">
        <v>2714</v>
      </c>
      <c r="K1973" s="816" t="s">
        <v>502</v>
      </c>
    </row>
    <row r="1974" spans="1:11">
      <c r="A1974" s="815" t="s">
        <v>2519</v>
      </c>
      <c r="B1974" s="815" t="s">
        <v>601</v>
      </c>
      <c r="C1974" s="816">
        <v>120738142</v>
      </c>
      <c r="D1974" s="818">
        <v>43703</v>
      </c>
      <c r="E1974" s="819">
        <v>696380</v>
      </c>
      <c r="F1974" s="815" t="s">
        <v>2520</v>
      </c>
      <c r="G1974" s="815" t="s">
        <v>506</v>
      </c>
      <c r="H1974" s="817" t="s">
        <v>500</v>
      </c>
      <c r="I1974" s="817"/>
      <c r="J1974" s="817" t="s">
        <v>2715</v>
      </c>
      <c r="K1974" s="816" t="s">
        <v>502</v>
      </c>
    </row>
    <row r="1975" spans="1:11">
      <c r="A1975" s="815" t="s">
        <v>2519</v>
      </c>
      <c r="B1975" s="815" t="s">
        <v>601</v>
      </c>
      <c r="C1975" s="816">
        <v>120738143</v>
      </c>
      <c r="D1975" s="818">
        <v>43703</v>
      </c>
      <c r="E1975" s="819">
        <v>696380</v>
      </c>
      <c r="F1975" s="815" t="s">
        <v>2520</v>
      </c>
      <c r="G1975" s="815" t="s">
        <v>506</v>
      </c>
      <c r="H1975" s="817" t="s">
        <v>500</v>
      </c>
      <c r="I1975" s="817"/>
      <c r="J1975" s="817" t="s">
        <v>2716</v>
      </c>
      <c r="K1975" s="816" t="s">
        <v>502</v>
      </c>
    </row>
    <row r="1976" spans="1:11">
      <c r="A1976" s="815" t="s">
        <v>2519</v>
      </c>
      <c r="B1976" s="815" t="s">
        <v>601</v>
      </c>
      <c r="C1976" s="816">
        <v>120738144</v>
      </c>
      <c r="D1976" s="818">
        <v>43703</v>
      </c>
      <c r="E1976" s="819">
        <v>696380</v>
      </c>
      <c r="F1976" s="815" t="s">
        <v>2520</v>
      </c>
      <c r="G1976" s="815" t="s">
        <v>506</v>
      </c>
      <c r="H1976" s="817" t="s">
        <v>500</v>
      </c>
      <c r="I1976" s="817"/>
      <c r="J1976" s="817" t="s">
        <v>2717</v>
      </c>
      <c r="K1976" s="816" t="s">
        <v>502</v>
      </c>
    </row>
    <row r="1977" spans="1:11">
      <c r="A1977" s="815" t="s">
        <v>2519</v>
      </c>
      <c r="B1977" s="815" t="s">
        <v>601</v>
      </c>
      <c r="C1977" s="816">
        <v>120738145</v>
      </c>
      <c r="D1977" s="818">
        <v>43703</v>
      </c>
      <c r="E1977" s="819">
        <v>696380</v>
      </c>
      <c r="F1977" s="815" t="s">
        <v>2520</v>
      </c>
      <c r="G1977" s="815" t="s">
        <v>506</v>
      </c>
      <c r="H1977" s="817" t="s">
        <v>500</v>
      </c>
      <c r="I1977" s="817"/>
      <c r="J1977" s="817" t="s">
        <v>2718</v>
      </c>
      <c r="K1977" s="816" t="s">
        <v>502</v>
      </c>
    </row>
    <row r="1978" spans="1:11">
      <c r="A1978" s="815" t="s">
        <v>2519</v>
      </c>
      <c r="B1978" s="815" t="s">
        <v>601</v>
      </c>
      <c r="C1978" s="816">
        <v>120738146</v>
      </c>
      <c r="D1978" s="818">
        <v>43703</v>
      </c>
      <c r="E1978" s="819">
        <v>696380</v>
      </c>
      <c r="F1978" s="815" t="s">
        <v>2520</v>
      </c>
      <c r="G1978" s="815" t="s">
        <v>506</v>
      </c>
      <c r="H1978" s="817" t="s">
        <v>500</v>
      </c>
      <c r="I1978" s="817"/>
      <c r="J1978" s="817" t="s">
        <v>2719</v>
      </c>
      <c r="K1978" s="816" t="s">
        <v>502</v>
      </c>
    </row>
    <row r="1979" spans="1:11">
      <c r="A1979" s="815" t="s">
        <v>2519</v>
      </c>
      <c r="B1979" s="815" t="s">
        <v>601</v>
      </c>
      <c r="C1979" s="816">
        <v>120738147</v>
      </c>
      <c r="D1979" s="818">
        <v>43703</v>
      </c>
      <c r="E1979" s="819">
        <v>696380</v>
      </c>
      <c r="F1979" s="815" t="s">
        <v>2520</v>
      </c>
      <c r="G1979" s="815" t="s">
        <v>506</v>
      </c>
      <c r="H1979" s="817" t="s">
        <v>500</v>
      </c>
      <c r="I1979" s="817"/>
      <c r="J1979" s="817" t="s">
        <v>2720</v>
      </c>
      <c r="K1979" s="816" t="s">
        <v>502</v>
      </c>
    </row>
    <row r="1980" spans="1:11">
      <c r="A1980" s="815" t="s">
        <v>2519</v>
      </c>
      <c r="B1980" s="815" t="s">
        <v>601</v>
      </c>
      <c r="C1980" s="816">
        <v>120738148</v>
      </c>
      <c r="D1980" s="818">
        <v>43703</v>
      </c>
      <c r="E1980" s="819">
        <v>696380</v>
      </c>
      <c r="F1980" s="815" t="s">
        <v>2520</v>
      </c>
      <c r="G1980" s="815" t="s">
        <v>506</v>
      </c>
      <c r="H1980" s="817" t="s">
        <v>500</v>
      </c>
      <c r="I1980" s="817"/>
      <c r="J1980" s="817" t="s">
        <v>2721</v>
      </c>
      <c r="K1980" s="816" t="s">
        <v>502</v>
      </c>
    </row>
    <row r="1981" spans="1:11">
      <c r="A1981" s="815" t="s">
        <v>2519</v>
      </c>
      <c r="B1981" s="815" t="s">
        <v>601</v>
      </c>
      <c r="C1981" s="816">
        <v>120738149</v>
      </c>
      <c r="D1981" s="818">
        <v>43703</v>
      </c>
      <c r="E1981" s="819">
        <v>696380</v>
      </c>
      <c r="F1981" s="815" t="s">
        <v>2520</v>
      </c>
      <c r="G1981" s="815" t="s">
        <v>506</v>
      </c>
      <c r="H1981" s="817" t="s">
        <v>500</v>
      </c>
      <c r="I1981" s="817"/>
      <c r="J1981" s="817" t="s">
        <v>2722</v>
      </c>
      <c r="K1981" s="816" t="s">
        <v>502</v>
      </c>
    </row>
    <row r="1982" spans="1:11">
      <c r="A1982" s="815" t="s">
        <v>2519</v>
      </c>
      <c r="B1982" s="815" t="s">
        <v>601</v>
      </c>
      <c r="C1982" s="816">
        <v>120738150</v>
      </c>
      <c r="D1982" s="818">
        <v>43703</v>
      </c>
      <c r="E1982" s="819">
        <v>696380</v>
      </c>
      <c r="F1982" s="815" t="s">
        <v>2520</v>
      </c>
      <c r="G1982" s="815" t="s">
        <v>506</v>
      </c>
      <c r="H1982" s="817" t="s">
        <v>500</v>
      </c>
      <c r="I1982" s="817"/>
      <c r="J1982" s="817" t="s">
        <v>2723</v>
      </c>
      <c r="K1982" s="816" t="s">
        <v>502</v>
      </c>
    </row>
    <row r="1983" spans="1:11">
      <c r="A1983" s="815" t="s">
        <v>2519</v>
      </c>
      <c r="B1983" s="815" t="s">
        <v>601</v>
      </c>
      <c r="C1983" s="816">
        <v>120738151</v>
      </c>
      <c r="D1983" s="818">
        <v>43703</v>
      </c>
      <c r="E1983" s="819">
        <v>696380</v>
      </c>
      <c r="F1983" s="815" t="s">
        <v>2520</v>
      </c>
      <c r="G1983" s="815" t="s">
        <v>506</v>
      </c>
      <c r="H1983" s="817" t="s">
        <v>500</v>
      </c>
      <c r="I1983" s="817"/>
      <c r="J1983" s="817" t="s">
        <v>2724</v>
      </c>
      <c r="K1983" s="816" t="s">
        <v>502</v>
      </c>
    </row>
    <row r="1984" spans="1:11">
      <c r="A1984" s="815" t="s">
        <v>2519</v>
      </c>
      <c r="B1984" s="815" t="s">
        <v>601</v>
      </c>
      <c r="C1984" s="816">
        <v>120738152</v>
      </c>
      <c r="D1984" s="818">
        <v>43703</v>
      </c>
      <c r="E1984" s="819">
        <v>696380</v>
      </c>
      <c r="F1984" s="815" t="s">
        <v>2520</v>
      </c>
      <c r="G1984" s="815" t="s">
        <v>506</v>
      </c>
      <c r="H1984" s="817" t="s">
        <v>500</v>
      </c>
      <c r="I1984" s="817"/>
      <c r="J1984" s="817" t="s">
        <v>2725</v>
      </c>
      <c r="K1984" s="816" t="s">
        <v>502</v>
      </c>
    </row>
    <row r="1985" spans="1:11">
      <c r="A1985" s="815" t="s">
        <v>2519</v>
      </c>
      <c r="B1985" s="815" t="s">
        <v>601</v>
      </c>
      <c r="C1985" s="816">
        <v>120738153</v>
      </c>
      <c r="D1985" s="818">
        <v>43703</v>
      </c>
      <c r="E1985" s="819">
        <v>696380</v>
      </c>
      <c r="F1985" s="815" t="s">
        <v>2520</v>
      </c>
      <c r="G1985" s="815" t="s">
        <v>506</v>
      </c>
      <c r="H1985" s="817" t="s">
        <v>500</v>
      </c>
      <c r="I1985" s="817"/>
      <c r="J1985" s="817" t="s">
        <v>2726</v>
      </c>
      <c r="K1985" s="816" t="s">
        <v>502</v>
      </c>
    </row>
    <row r="1986" spans="1:11">
      <c r="A1986" s="815" t="s">
        <v>2519</v>
      </c>
      <c r="B1986" s="815" t="s">
        <v>601</v>
      </c>
      <c r="C1986" s="816">
        <v>120738154</v>
      </c>
      <c r="D1986" s="818">
        <v>43703</v>
      </c>
      <c r="E1986" s="819">
        <v>696380</v>
      </c>
      <c r="F1986" s="815" t="s">
        <v>2520</v>
      </c>
      <c r="G1986" s="815" t="s">
        <v>506</v>
      </c>
      <c r="H1986" s="817" t="s">
        <v>500</v>
      </c>
      <c r="I1986" s="817"/>
      <c r="J1986" s="817" t="s">
        <v>2727</v>
      </c>
      <c r="K1986" s="816" t="s">
        <v>502</v>
      </c>
    </row>
    <row r="1987" spans="1:11">
      <c r="A1987" s="815" t="s">
        <v>2519</v>
      </c>
      <c r="B1987" s="815" t="s">
        <v>601</v>
      </c>
      <c r="C1987" s="816">
        <v>120738155</v>
      </c>
      <c r="D1987" s="818">
        <v>43703</v>
      </c>
      <c r="E1987" s="819">
        <v>696380</v>
      </c>
      <c r="F1987" s="815" t="s">
        <v>2520</v>
      </c>
      <c r="G1987" s="815" t="s">
        <v>506</v>
      </c>
      <c r="H1987" s="817" t="s">
        <v>500</v>
      </c>
      <c r="I1987" s="817"/>
      <c r="J1987" s="817" t="s">
        <v>2728</v>
      </c>
      <c r="K1987" s="816" t="s">
        <v>502</v>
      </c>
    </row>
    <row r="1988" spans="1:11">
      <c r="A1988" s="815" t="s">
        <v>2519</v>
      </c>
      <c r="B1988" s="815" t="s">
        <v>601</v>
      </c>
      <c r="C1988" s="816">
        <v>120738156</v>
      </c>
      <c r="D1988" s="818">
        <v>43703</v>
      </c>
      <c r="E1988" s="819">
        <v>696380</v>
      </c>
      <c r="F1988" s="815" t="s">
        <v>2520</v>
      </c>
      <c r="G1988" s="815" t="s">
        <v>506</v>
      </c>
      <c r="H1988" s="817" t="s">
        <v>500</v>
      </c>
      <c r="I1988" s="817"/>
      <c r="J1988" s="817" t="s">
        <v>2729</v>
      </c>
      <c r="K1988" s="816" t="s">
        <v>502</v>
      </c>
    </row>
    <row r="1989" spans="1:11">
      <c r="A1989" s="815" t="s">
        <v>2519</v>
      </c>
      <c r="B1989" s="815" t="s">
        <v>601</v>
      </c>
      <c r="C1989" s="816">
        <v>120738157</v>
      </c>
      <c r="D1989" s="818">
        <v>43703</v>
      </c>
      <c r="E1989" s="819">
        <v>696380</v>
      </c>
      <c r="F1989" s="815" t="s">
        <v>2520</v>
      </c>
      <c r="G1989" s="815" t="s">
        <v>506</v>
      </c>
      <c r="H1989" s="817" t="s">
        <v>500</v>
      </c>
      <c r="I1989" s="817"/>
      <c r="J1989" s="817" t="s">
        <v>2730</v>
      </c>
      <c r="K1989" s="816" t="s">
        <v>502</v>
      </c>
    </row>
    <row r="1990" spans="1:11">
      <c r="A1990" s="815" t="s">
        <v>2519</v>
      </c>
      <c r="B1990" s="815" t="s">
        <v>601</v>
      </c>
      <c r="C1990" s="816">
        <v>120738158</v>
      </c>
      <c r="D1990" s="818">
        <v>43703</v>
      </c>
      <c r="E1990" s="819">
        <v>696380</v>
      </c>
      <c r="F1990" s="815" t="s">
        <v>2520</v>
      </c>
      <c r="G1990" s="815" t="s">
        <v>506</v>
      </c>
      <c r="H1990" s="817" t="s">
        <v>500</v>
      </c>
      <c r="I1990" s="817"/>
      <c r="J1990" s="817" t="s">
        <v>2731</v>
      </c>
      <c r="K1990" s="816" t="s">
        <v>502</v>
      </c>
    </row>
    <row r="1991" spans="1:11">
      <c r="A1991" s="815" t="s">
        <v>2519</v>
      </c>
      <c r="B1991" s="815" t="s">
        <v>601</v>
      </c>
      <c r="C1991" s="816">
        <v>120738159</v>
      </c>
      <c r="D1991" s="818">
        <v>43703</v>
      </c>
      <c r="E1991" s="819">
        <v>696380</v>
      </c>
      <c r="F1991" s="815" t="s">
        <v>2520</v>
      </c>
      <c r="G1991" s="815" t="s">
        <v>506</v>
      </c>
      <c r="H1991" s="817" t="s">
        <v>500</v>
      </c>
      <c r="I1991" s="817"/>
      <c r="J1991" s="817" t="s">
        <v>2732</v>
      </c>
      <c r="K1991" s="816" t="s">
        <v>502</v>
      </c>
    </row>
    <row r="1992" spans="1:11">
      <c r="A1992" s="815" t="s">
        <v>2519</v>
      </c>
      <c r="B1992" s="815" t="s">
        <v>601</v>
      </c>
      <c r="C1992" s="816">
        <v>120738160</v>
      </c>
      <c r="D1992" s="818">
        <v>43703</v>
      </c>
      <c r="E1992" s="819">
        <v>696380</v>
      </c>
      <c r="F1992" s="815" t="s">
        <v>2520</v>
      </c>
      <c r="G1992" s="815" t="s">
        <v>506</v>
      </c>
      <c r="H1992" s="817" t="s">
        <v>500</v>
      </c>
      <c r="I1992" s="817"/>
      <c r="J1992" s="817" t="s">
        <v>2733</v>
      </c>
      <c r="K1992" s="816" t="s">
        <v>502</v>
      </c>
    </row>
    <row r="1993" spans="1:11">
      <c r="A1993" s="815" t="s">
        <v>2519</v>
      </c>
      <c r="B1993" s="815" t="s">
        <v>601</v>
      </c>
      <c r="C1993" s="816">
        <v>120738161</v>
      </c>
      <c r="D1993" s="818">
        <v>43703</v>
      </c>
      <c r="E1993" s="819">
        <v>696380</v>
      </c>
      <c r="F1993" s="815" t="s">
        <v>2520</v>
      </c>
      <c r="G1993" s="815" t="s">
        <v>506</v>
      </c>
      <c r="H1993" s="817" t="s">
        <v>500</v>
      </c>
      <c r="I1993" s="817"/>
      <c r="J1993" s="817" t="s">
        <v>2734</v>
      </c>
      <c r="K1993" s="816" t="s">
        <v>502</v>
      </c>
    </row>
    <row r="1994" spans="1:11">
      <c r="A1994" s="815" t="s">
        <v>2519</v>
      </c>
      <c r="B1994" s="815" t="s">
        <v>601</v>
      </c>
      <c r="C1994" s="816">
        <v>120738162</v>
      </c>
      <c r="D1994" s="818">
        <v>43703</v>
      </c>
      <c r="E1994" s="819">
        <v>696380</v>
      </c>
      <c r="F1994" s="815" t="s">
        <v>2520</v>
      </c>
      <c r="G1994" s="815" t="s">
        <v>506</v>
      </c>
      <c r="H1994" s="817" t="s">
        <v>500</v>
      </c>
      <c r="I1994" s="817"/>
      <c r="J1994" s="817" t="s">
        <v>2735</v>
      </c>
      <c r="K1994" s="816" t="s">
        <v>502</v>
      </c>
    </row>
    <row r="1995" spans="1:11">
      <c r="A1995" s="815" t="s">
        <v>2519</v>
      </c>
      <c r="B1995" s="815" t="s">
        <v>601</v>
      </c>
      <c r="C1995" s="816">
        <v>120738163</v>
      </c>
      <c r="D1995" s="818">
        <v>43703</v>
      </c>
      <c r="E1995" s="819">
        <v>696380</v>
      </c>
      <c r="F1995" s="815" t="s">
        <v>2520</v>
      </c>
      <c r="G1995" s="815" t="s">
        <v>506</v>
      </c>
      <c r="H1995" s="817" t="s">
        <v>500</v>
      </c>
      <c r="I1995" s="817"/>
      <c r="J1995" s="817" t="s">
        <v>2736</v>
      </c>
      <c r="K1995" s="816" t="s">
        <v>502</v>
      </c>
    </row>
    <row r="1996" spans="1:11">
      <c r="A1996" s="815" t="s">
        <v>2519</v>
      </c>
      <c r="B1996" s="815" t="s">
        <v>601</v>
      </c>
      <c r="C1996" s="816">
        <v>120738164</v>
      </c>
      <c r="D1996" s="818">
        <v>43703</v>
      </c>
      <c r="E1996" s="819">
        <v>696380</v>
      </c>
      <c r="F1996" s="815" t="s">
        <v>2520</v>
      </c>
      <c r="G1996" s="815" t="s">
        <v>506</v>
      </c>
      <c r="H1996" s="817" t="s">
        <v>500</v>
      </c>
      <c r="I1996" s="817"/>
      <c r="J1996" s="817" t="s">
        <v>2737</v>
      </c>
      <c r="K1996" s="816" t="s">
        <v>502</v>
      </c>
    </row>
    <row r="1997" spans="1:11">
      <c r="A1997" s="815" t="s">
        <v>2519</v>
      </c>
      <c r="B1997" s="815" t="s">
        <v>601</v>
      </c>
      <c r="C1997" s="816">
        <v>120738165</v>
      </c>
      <c r="D1997" s="818">
        <v>43703</v>
      </c>
      <c r="E1997" s="819">
        <v>696380</v>
      </c>
      <c r="F1997" s="815" t="s">
        <v>2520</v>
      </c>
      <c r="G1997" s="815" t="s">
        <v>506</v>
      </c>
      <c r="H1997" s="817" t="s">
        <v>500</v>
      </c>
      <c r="I1997" s="817"/>
      <c r="J1997" s="817" t="s">
        <v>2738</v>
      </c>
      <c r="K1997" s="816" t="s">
        <v>502</v>
      </c>
    </row>
    <row r="1998" spans="1:11">
      <c r="A1998" s="815" t="s">
        <v>2519</v>
      </c>
      <c r="B1998" s="815" t="s">
        <v>601</v>
      </c>
      <c r="C1998" s="816">
        <v>120738166</v>
      </c>
      <c r="D1998" s="818">
        <v>43703</v>
      </c>
      <c r="E1998" s="819">
        <v>696380</v>
      </c>
      <c r="F1998" s="815" t="s">
        <v>2520</v>
      </c>
      <c r="G1998" s="815" t="s">
        <v>506</v>
      </c>
      <c r="H1998" s="817" t="s">
        <v>500</v>
      </c>
      <c r="I1998" s="817"/>
      <c r="J1998" s="817" t="s">
        <v>2739</v>
      </c>
      <c r="K1998" s="816" t="s">
        <v>502</v>
      </c>
    </row>
    <row r="1999" spans="1:11">
      <c r="A1999" s="815" t="s">
        <v>2519</v>
      </c>
      <c r="B1999" s="815" t="s">
        <v>601</v>
      </c>
      <c r="C1999" s="816">
        <v>120738167</v>
      </c>
      <c r="D1999" s="818">
        <v>43703</v>
      </c>
      <c r="E1999" s="819">
        <v>696380</v>
      </c>
      <c r="F1999" s="815" t="s">
        <v>2520</v>
      </c>
      <c r="G1999" s="815" t="s">
        <v>506</v>
      </c>
      <c r="H1999" s="817" t="s">
        <v>500</v>
      </c>
      <c r="I1999" s="817"/>
      <c r="J1999" s="817" t="s">
        <v>2740</v>
      </c>
      <c r="K1999" s="816" t="s">
        <v>502</v>
      </c>
    </row>
    <row r="2000" spans="1:11">
      <c r="A2000" s="815" t="s">
        <v>2519</v>
      </c>
      <c r="B2000" s="815" t="s">
        <v>601</v>
      </c>
      <c r="C2000" s="816">
        <v>120738168</v>
      </c>
      <c r="D2000" s="818">
        <v>43703</v>
      </c>
      <c r="E2000" s="819">
        <v>696380</v>
      </c>
      <c r="F2000" s="815" t="s">
        <v>2520</v>
      </c>
      <c r="G2000" s="815" t="s">
        <v>506</v>
      </c>
      <c r="H2000" s="817" t="s">
        <v>500</v>
      </c>
      <c r="I2000" s="817"/>
      <c r="J2000" s="817" t="s">
        <v>2741</v>
      </c>
      <c r="K2000" s="816" t="s">
        <v>502</v>
      </c>
    </row>
    <row r="2001" spans="1:11">
      <c r="A2001" s="815" t="s">
        <v>2519</v>
      </c>
      <c r="B2001" s="815" t="s">
        <v>601</v>
      </c>
      <c r="C2001" s="816">
        <v>120738169</v>
      </c>
      <c r="D2001" s="818">
        <v>43703</v>
      </c>
      <c r="E2001" s="819">
        <v>696380</v>
      </c>
      <c r="F2001" s="815" t="s">
        <v>2520</v>
      </c>
      <c r="G2001" s="815" t="s">
        <v>506</v>
      </c>
      <c r="H2001" s="817" t="s">
        <v>500</v>
      </c>
      <c r="I2001" s="817"/>
      <c r="J2001" s="817" t="s">
        <v>2742</v>
      </c>
      <c r="K2001" s="816" t="s">
        <v>502</v>
      </c>
    </row>
    <row r="2002" spans="1:11">
      <c r="A2002" s="815" t="s">
        <v>2519</v>
      </c>
      <c r="B2002" s="815" t="s">
        <v>601</v>
      </c>
      <c r="C2002" s="816">
        <v>120738170</v>
      </c>
      <c r="D2002" s="818">
        <v>43703</v>
      </c>
      <c r="E2002" s="819">
        <v>696380</v>
      </c>
      <c r="F2002" s="815" t="s">
        <v>2520</v>
      </c>
      <c r="G2002" s="815" t="s">
        <v>506</v>
      </c>
      <c r="H2002" s="817" t="s">
        <v>500</v>
      </c>
      <c r="I2002" s="817"/>
      <c r="J2002" s="817" t="s">
        <v>2743</v>
      </c>
      <c r="K2002" s="816" t="s">
        <v>502</v>
      </c>
    </row>
    <row r="2003" spans="1:11">
      <c r="A2003" s="815" t="s">
        <v>2519</v>
      </c>
      <c r="B2003" s="815" t="s">
        <v>601</v>
      </c>
      <c r="C2003" s="816">
        <v>120738171</v>
      </c>
      <c r="D2003" s="818">
        <v>43703</v>
      </c>
      <c r="E2003" s="819">
        <v>696360</v>
      </c>
      <c r="F2003" s="815" t="s">
        <v>2520</v>
      </c>
      <c r="G2003" s="815" t="s">
        <v>506</v>
      </c>
      <c r="H2003" s="817" t="s">
        <v>500</v>
      </c>
      <c r="I2003" s="817"/>
      <c r="J2003" s="817" t="s">
        <v>2744</v>
      </c>
      <c r="K2003" s="816" t="s">
        <v>502</v>
      </c>
    </row>
    <row r="2004" spans="1:11">
      <c r="A2004" s="815" t="s">
        <v>2745</v>
      </c>
      <c r="B2004" s="815" t="s">
        <v>709</v>
      </c>
      <c r="C2004" s="816">
        <v>120737728</v>
      </c>
      <c r="D2004" s="818">
        <v>42972</v>
      </c>
      <c r="E2004" s="819">
        <v>2618000</v>
      </c>
      <c r="F2004" s="815" t="s">
        <v>2746</v>
      </c>
      <c r="G2004" s="815" t="s">
        <v>506</v>
      </c>
      <c r="H2004" s="817" t="s">
        <v>500</v>
      </c>
      <c r="I2004" s="817"/>
      <c r="J2004" s="817" t="s">
        <v>2747</v>
      </c>
      <c r="K2004" s="816" t="s">
        <v>502</v>
      </c>
    </row>
    <row r="2005" spans="1:11">
      <c r="A2005" s="815" t="s">
        <v>2745</v>
      </c>
      <c r="B2005" s="815" t="s">
        <v>676</v>
      </c>
      <c r="C2005" s="816">
        <v>120737892</v>
      </c>
      <c r="D2005" s="818">
        <v>43276</v>
      </c>
      <c r="E2005" s="819">
        <v>2856000</v>
      </c>
      <c r="F2005" s="815" t="s">
        <v>2746</v>
      </c>
      <c r="G2005" s="815" t="s">
        <v>506</v>
      </c>
      <c r="H2005" s="817" t="s">
        <v>500</v>
      </c>
      <c r="I2005" s="817"/>
      <c r="J2005" s="817" t="s">
        <v>2748</v>
      </c>
      <c r="K2005" s="816" t="s">
        <v>502</v>
      </c>
    </row>
    <row r="2006" spans="1:11">
      <c r="A2006" s="815" t="s">
        <v>2515</v>
      </c>
      <c r="B2006" s="815" t="s">
        <v>641</v>
      </c>
      <c r="C2006" s="816">
        <v>1207109</v>
      </c>
      <c r="D2006" s="818">
        <v>40648</v>
      </c>
      <c r="E2006" s="819">
        <v>1114203</v>
      </c>
      <c r="F2006" s="815" t="s">
        <v>2749</v>
      </c>
      <c r="G2006" s="815" t="s">
        <v>506</v>
      </c>
      <c r="H2006" s="817" t="s">
        <v>500</v>
      </c>
      <c r="I2006" s="817"/>
      <c r="J2006" s="817" t="s">
        <v>2750</v>
      </c>
      <c r="K2006" s="816" t="s">
        <v>502</v>
      </c>
    </row>
    <row r="2007" spans="1:11">
      <c r="A2007" s="815" t="s">
        <v>2515</v>
      </c>
      <c r="B2007" s="815" t="s">
        <v>641</v>
      </c>
      <c r="C2007" s="816">
        <v>1207110</v>
      </c>
      <c r="D2007" s="818">
        <v>40648</v>
      </c>
      <c r="E2007" s="819">
        <v>1114203</v>
      </c>
      <c r="F2007" s="815" t="s">
        <v>2749</v>
      </c>
      <c r="G2007" s="815" t="s">
        <v>506</v>
      </c>
      <c r="H2007" s="817" t="s">
        <v>500</v>
      </c>
      <c r="I2007" s="817"/>
      <c r="J2007" s="817" t="s">
        <v>2751</v>
      </c>
      <c r="K2007" s="816" t="s">
        <v>502</v>
      </c>
    </row>
    <row r="2008" spans="1:11">
      <c r="A2008" s="815" t="s">
        <v>2515</v>
      </c>
      <c r="B2008" s="815" t="s">
        <v>641</v>
      </c>
      <c r="C2008" s="816">
        <v>1207111</v>
      </c>
      <c r="D2008" s="818">
        <v>40648</v>
      </c>
      <c r="E2008" s="819">
        <v>1114203</v>
      </c>
      <c r="F2008" s="815" t="s">
        <v>2749</v>
      </c>
      <c r="G2008" s="815" t="s">
        <v>506</v>
      </c>
      <c r="H2008" s="817" t="s">
        <v>500</v>
      </c>
      <c r="I2008" s="817"/>
      <c r="J2008" s="817" t="s">
        <v>2752</v>
      </c>
      <c r="K2008" s="816" t="s">
        <v>502</v>
      </c>
    </row>
    <row r="2009" spans="1:11">
      <c r="A2009" s="815" t="s">
        <v>2515</v>
      </c>
      <c r="B2009" s="815" t="s">
        <v>641</v>
      </c>
      <c r="C2009" s="816">
        <v>1207112</v>
      </c>
      <c r="D2009" s="818">
        <v>40648</v>
      </c>
      <c r="E2009" s="819">
        <v>1114203</v>
      </c>
      <c r="F2009" s="815" t="s">
        <v>2749</v>
      </c>
      <c r="G2009" s="815" t="s">
        <v>506</v>
      </c>
      <c r="H2009" s="817" t="s">
        <v>500</v>
      </c>
      <c r="I2009" s="817"/>
      <c r="J2009" s="817" t="s">
        <v>2753</v>
      </c>
      <c r="K2009" s="816" t="s">
        <v>502</v>
      </c>
    </row>
    <row r="2010" spans="1:11">
      <c r="A2010" s="815" t="s">
        <v>2515</v>
      </c>
      <c r="B2010" s="815" t="s">
        <v>641</v>
      </c>
      <c r="C2010" s="816">
        <v>1207113</v>
      </c>
      <c r="D2010" s="818">
        <v>40648</v>
      </c>
      <c r="E2010" s="819">
        <v>1114203</v>
      </c>
      <c r="F2010" s="815" t="s">
        <v>2749</v>
      </c>
      <c r="G2010" s="815" t="s">
        <v>506</v>
      </c>
      <c r="H2010" s="817" t="s">
        <v>500</v>
      </c>
      <c r="I2010" s="817"/>
      <c r="J2010" s="817" t="s">
        <v>2754</v>
      </c>
      <c r="K2010" s="816" t="s">
        <v>502</v>
      </c>
    </row>
    <row r="2011" spans="1:11">
      <c r="A2011" s="815" t="s">
        <v>2515</v>
      </c>
      <c r="B2011" s="815" t="s">
        <v>641</v>
      </c>
      <c r="C2011" s="816">
        <v>1207114</v>
      </c>
      <c r="D2011" s="818">
        <v>40648</v>
      </c>
      <c r="E2011" s="819">
        <v>1114203</v>
      </c>
      <c r="F2011" s="815" t="s">
        <v>2749</v>
      </c>
      <c r="G2011" s="815" t="s">
        <v>506</v>
      </c>
      <c r="H2011" s="817" t="s">
        <v>500</v>
      </c>
      <c r="I2011" s="817"/>
      <c r="J2011" s="817" t="s">
        <v>2755</v>
      </c>
      <c r="K2011" s="816" t="s">
        <v>502</v>
      </c>
    </row>
    <row r="2012" spans="1:11">
      <c r="A2012" s="815" t="s">
        <v>2515</v>
      </c>
      <c r="B2012" s="815" t="s">
        <v>641</v>
      </c>
      <c r="C2012" s="816">
        <v>1207115</v>
      </c>
      <c r="D2012" s="818">
        <v>40648</v>
      </c>
      <c r="E2012" s="819">
        <v>1114203</v>
      </c>
      <c r="F2012" s="815" t="s">
        <v>2749</v>
      </c>
      <c r="G2012" s="815" t="s">
        <v>506</v>
      </c>
      <c r="H2012" s="817" t="s">
        <v>500</v>
      </c>
      <c r="I2012" s="817"/>
      <c r="J2012" s="817" t="s">
        <v>2756</v>
      </c>
      <c r="K2012" s="816" t="s">
        <v>502</v>
      </c>
    </row>
    <row r="2013" spans="1:11">
      <c r="A2013" s="815" t="s">
        <v>2515</v>
      </c>
      <c r="B2013" s="815" t="s">
        <v>641</v>
      </c>
      <c r="C2013" s="816">
        <v>1207116</v>
      </c>
      <c r="D2013" s="818">
        <v>40648</v>
      </c>
      <c r="E2013" s="819">
        <v>1114203</v>
      </c>
      <c r="F2013" s="815" t="s">
        <v>2749</v>
      </c>
      <c r="G2013" s="815" t="s">
        <v>506</v>
      </c>
      <c r="H2013" s="817" t="s">
        <v>500</v>
      </c>
      <c r="I2013" s="817"/>
      <c r="J2013" s="817" t="s">
        <v>2757</v>
      </c>
      <c r="K2013" s="816" t="s">
        <v>502</v>
      </c>
    </row>
    <row r="2014" spans="1:11">
      <c r="A2014" s="815" t="s">
        <v>2515</v>
      </c>
      <c r="B2014" s="815" t="s">
        <v>2758</v>
      </c>
      <c r="C2014" s="816">
        <v>120738385</v>
      </c>
      <c r="D2014" s="818">
        <v>43796</v>
      </c>
      <c r="E2014" s="819">
        <v>1547000</v>
      </c>
      <c r="F2014" s="815" t="s">
        <v>2516</v>
      </c>
      <c r="G2014" s="815" t="s">
        <v>506</v>
      </c>
      <c r="H2014" s="817" t="s">
        <v>500</v>
      </c>
      <c r="I2014" s="817"/>
      <c r="J2014" s="817" t="s">
        <v>2759</v>
      </c>
      <c r="K2014" s="816" t="s">
        <v>502</v>
      </c>
    </row>
    <row r="2015" spans="1:11">
      <c r="A2015" s="815" t="s">
        <v>2515</v>
      </c>
      <c r="B2015" s="815" t="s">
        <v>2758</v>
      </c>
      <c r="C2015" s="816">
        <v>120738386</v>
      </c>
      <c r="D2015" s="818">
        <v>43796</v>
      </c>
      <c r="E2015" s="819">
        <v>1547000</v>
      </c>
      <c r="F2015" s="815" t="s">
        <v>2516</v>
      </c>
      <c r="G2015" s="815" t="s">
        <v>506</v>
      </c>
      <c r="H2015" s="817" t="s">
        <v>500</v>
      </c>
      <c r="I2015" s="817"/>
      <c r="J2015" s="817" t="s">
        <v>2760</v>
      </c>
      <c r="K2015" s="816" t="s">
        <v>502</v>
      </c>
    </row>
    <row r="2016" spans="1:11">
      <c r="A2016" s="815" t="s">
        <v>2515</v>
      </c>
      <c r="B2016" s="815" t="s">
        <v>519</v>
      </c>
      <c r="C2016" s="816">
        <v>120737236</v>
      </c>
      <c r="D2016" s="818">
        <v>41781</v>
      </c>
      <c r="E2016" s="819">
        <v>114840</v>
      </c>
      <c r="F2016" s="815" t="s">
        <v>2761</v>
      </c>
      <c r="G2016" s="815" t="s">
        <v>506</v>
      </c>
      <c r="H2016" s="817" t="s">
        <v>529</v>
      </c>
      <c r="I2016" s="817"/>
      <c r="J2016" s="817" t="s">
        <v>2762</v>
      </c>
      <c r="K2016" s="816" t="s">
        <v>502</v>
      </c>
    </row>
    <row r="2017" spans="1:11">
      <c r="A2017" s="815" t="s">
        <v>2515</v>
      </c>
      <c r="B2017" s="815" t="s">
        <v>657</v>
      </c>
      <c r="C2017" s="816">
        <v>120737237</v>
      </c>
      <c r="D2017" s="818">
        <v>41781</v>
      </c>
      <c r="E2017" s="819">
        <v>114840</v>
      </c>
      <c r="F2017" s="815" t="s">
        <v>2761</v>
      </c>
      <c r="G2017" s="815" t="s">
        <v>506</v>
      </c>
      <c r="H2017" s="817" t="s">
        <v>529</v>
      </c>
      <c r="I2017" s="817"/>
      <c r="J2017" s="817" t="s">
        <v>2763</v>
      </c>
      <c r="K2017" s="816" t="s">
        <v>502</v>
      </c>
    </row>
    <row r="2018" spans="1:11">
      <c r="A2018" s="815" t="s">
        <v>2515</v>
      </c>
      <c r="B2018" s="815" t="s">
        <v>641</v>
      </c>
      <c r="C2018" s="816">
        <v>120737238</v>
      </c>
      <c r="D2018" s="818">
        <v>41781</v>
      </c>
      <c r="E2018" s="819">
        <v>114840</v>
      </c>
      <c r="F2018" s="815" t="s">
        <v>2761</v>
      </c>
      <c r="G2018" s="815" t="s">
        <v>506</v>
      </c>
      <c r="H2018" s="817" t="s">
        <v>529</v>
      </c>
      <c r="I2018" s="817"/>
      <c r="J2018" s="817" t="s">
        <v>2764</v>
      </c>
      <c r="K2018" s="816" t="s">
        <v>502</v>
      </c>
    </row>
    <row r="2019" spans="1:11">
      <c r="A2019" s="815" t="s">
        <v>2515</v>
      </c>
      <c r="B2019" s="815" t="s">
        <v>798</v>
      </c>
      <c r="C2019" s="816">
        <v>120737239</v>
      </c>
      <c r="D2019" s="818">
        <v>41781</v>
      </c>
      <c r="E2019" s="819">
        <v>114840</v>
      </c>
      <c r="F2019" s="815" t="s">
        <v>2761</v>
      </c>
      <c r="G2019" s="815" t="s">
        <v>506</v>
      </c>
      <c r="H2019" s="817" t="s">
        <v>500</v>
      </c>
      <c r="I2019" s="817"/>
      <c r="J2019" s="817" t="s">
        <v>2765</v>
      </c>
      <c r="K2019" s="816" t="s">
        <v>502</v>
      </c>
    </row>
    <row r="2020" spans="1:11">
      <c r="A2020" s="815" t="s">
        <v>2515</v>
      </c>
      <c r="B2020" s="815" t="s">
        <v>798</v>
      </c>
      <c r="C2020" s="816">
        <v>120737240</v>
      </c>
      <c r="D2020" s="818">
        <v>41781</v>
      </c>
      <c r="E2020" s="819">
        <v>114840</v>
      </c>
      <c r="F2020" s="815" t="s">
        <v>2761</v>
      </c>
      <c r="G2020" s="815" t="s">
        <v>506</v>
      </c>
      <c r="H2020" s="817" t="s">
        <v>500</v>
      </c>
      <c r="I2020" s="817"/>
      <c r="J2020" s="817" t="s">
        <v>2766</v>
      </c>
      <c r="K2020" s="816" t="s">
        <v>502</v>
      </c>
    </row>
    <row r="2021" spans="1:11">
      <c r="A2021" s="815" t="s">
        <v>2515</v>
      </c>
      <c r="B2021" s="815" t="s">
        <v>641</v>
      </c>
      <c r="C2021" s="816">
        <v>120737241</v>
      </c>
      <c r="D2021" s="818">
        <v>41781</v>
      </c>
      <c r="E2021" s="819">
        <v>29000</v>
      </c>
      <c r="F2021" s="815" t="s">
        <v>2761</v>
      </c>
      <c r="G2021" s="815" t="s">
        <v>506</v>
      </c>
      <c r="H2021" s="817" t="s">
        <v>529</v>
      </c>
      <c r="I2021" s="817"/>
      <c r="J2021" s="817" t="s">
        <v>2767</v>
      </c>
      <c r="K2021" s="816" t="s">
        <v>502</v>
      </c>
    </row>
    <row r="2022" spans="1:11">
      <c r="A2022" s="815" t="s">
        <v>2515</v>
      </c>
      <c r="B2022" s="815" t="s">
        <v>798</v>
      </c>
      <c r="C2022" s="816">
        <v>120737242</v>
      </c>
      <c r="D2022" s="818">
        <v>41781</v>
      </c>
      <c r="E2022" s="819">
        <v>29000</v>
      </c>
      <c r="F2022" s="815" t="s">
        <v>2761</v>
      </c>
      <c r="G2022" s="815" t="s">
        <v>506</v>
      </c>
      <c r="H2022" s="817" t="s">
        <v>500</v>
      </c>
      <c r="I2022" s="817"/>
      <c r="J2022" s="817" t="s">
        <v>2768</v>
      </c>
      <c r="K2022" s="816" t="s">
        <v>502</v>
      </c>
    </row>
    <row r="2023" spans="1:11">
      <c r="A2023" s="815" t="s">
        <v>2515</v>
      </c>
      <c r="B2023" s="815" t="s">
        <v>798</v>
      </c>
      <c r="C2023" s="816">
        <v>120737243</v>
      </c>
      <c r="D2023" s="818">
        <v>41781</v>
      </c>
      <c r="E2023" s="819">
        <v>29000</v>
      </c>
      <c r="F2023" s="815" t="s">
        <v>2761</v>
      </c>
      <c r="G2023" s="815" t="s">
        <v>506</v>
      </c>
      <c r="H2023" s="817" t="s">
        <v>500</v>
      </c>
      <c r="I2023" s="817"/>
      <c r="J2023" s="817" t="s">
        <v>2769</v>
      </c>
      <c r="K2023" s="816" t="s">
        <v>502</v>
      </c>
    </row>
    <row r="2024" spans="1:11">
      <c r="A2024" s="815" t="s">
        <v>2515</v>
      </c>
      <c r="B2024" s="815" t="s">
        <v>798</v>
      </c>
      <c r="C2024" s="816">
        <v>120737244</v>
      </c>
      <c r="D2024" s="818">
        <v>41781</v>
      </c>
      <c r="E2024" s="819">
        <v>29000</v>
      </c>
      <c r="F2024" s="815" t="s">
        <v>2761</v>
      </c>
      <c r="G2024" s="815" t="s">
        <v>506</v>
      </c>
      <c r="H2024" s="817" t="s">
        <v>500</v>
      </c>
      <c r="I2024" s="817"/>
      <c r="J2024" s="817" t="s">
        <v>2770</v>
      </c>
      <c r="K2024" s="816" t="s">
        <v>502</v>
      </c>
    </row>
    <row r="2025" spans="1:11">
      <c r="A2025" s="815" t="s">
        <v>2515</v>
      </c>
      <c r="B2025" s="815" t="s">
        <v>798</v>
      </c>
      <c r="C2025" s="816">
        <v>120737245</v>
      </c>
      <c r="D2025" s="818">
        <v>41781</v>
      </c>
      <c r="E2025" s="819">
        <v>29000</v>
      </c>
      <c r="F2025" s="815" t="s">
        <v>2761</v>
      </c>
      <c r="G2025" s="815" t="s">
        <v>506</v>
      </c>
      <c r="H2025" s="817" t="s">
        <v>500</v>
      </c>
      <c r="I2025" s="817"/>
      <c r="J2025" s="817" t="s">
        <v>2771</v>
      </c>
      <c r="K2025" s="816" t="s">
        <v>502</v>
      </c>
    </row>
    <row r="2026" spans="1:11">
      <c r="A2026" s="815" t="s">
        <v>2515</v>
      </c>
      <c r="B2026" s="815" t="s">
        <v>798</v>
      </c>
      <c r="C2026" s="816">
        <v>120737246</v>
      </c>
      <c r="D2026" s="818">
        <v>41781</v>
      </c>
      <c r="E2026" s="819">
        <v>29000</v>
      </c>
      <c r="F2026" s="815" t="s">
        <v>2761</v>
      </c>
      <c r="G2026" s="815" t="s">
        <v>506</v>
      </c>
      <c r="H2026" s="817" t="s">
        <v>500</v>
      </c>
      <c r="I2026" s="817"/>
      <c r="J2026" s="817" t="s">
        <v>2772</v>
      </c>
      <c r="K2026" s="816" t="s">
        <v>502</v>
      </c>
    </row>
    <row r="2027" spans="1:11">
      <c r="A2027" s="815" t="s">
        <v>2515</v>
      </c>
      <c r="B2027" s="815" t="s">
        <v>798</v>
      </c>
      <c r="C2027" s="816">
        <v>120737247</v>
      </c>
      <c r="D2027" s="818">
        <v>41781</v>
      </c>
      <c r="E2027" s="819">
        <v>29000</v>
      </c>
      <c r="F2027" s="815" t="s">
        <v>2761</v>
      </c>
      <c r="G2027" s="815" t="s">
        <v>506</v>
      </c>
      <c r="H2027" s="817" t="s">
        <v>500</v>
      </c>
      <c r="I2027" s="817"/>
      <c r="J2027" s="817" t="s">
        <v>2773</v>
      </c>
      <c r="K2027" s="816" t="s">
        <v>502</v>
      </c>
    </row>
    <row r="2028" spans="1:11">
      <c r="A2028" s="815" t="s">
        <v>2515</v>
      </c>
      <c r="B2028" s="815" t="s">
        <v>798</v>
      </c>
      <c r="C2028" s="816">
        <v>120737248</v>
      </c>
      <c r="D2028" s="818">
        <v>41781</v>
      </c>
      <c r="E2028" s="819">
        <v>29000</v>
      </c>
      <c r="F2028" s="815" t="s">
        <v>2761</v>
      </c>
      <c r="G2028" s="815" t="s">
        <v>506</v>
      </c>
      <c r="H2028" s="817" t="s">
        <v>500</v>
      </c>
      <c r="I2028" s="817"/>
      <c r="J2028" s="817" t="s">
        <v>2774</v>
      </c>
      <c r="K2028" s="816" t="s">
        <v>502</v>
      </c>
    </row>
    <row r="2029" spans="1:11">
      <c r="A2029" s="815" t="s">
        <v>2515</v>
      </c>
      <c r="B2029" s="815" t="s">
        <v>798</v>
      </c>
      <c r="C2029" s="816">
        <v>120737249</v>
      </c>
      <c r="D2029" s="818">
        <v>41781</v>
      </c>
      <c r="E2029" s="819">
        <v>29000</v>
      </c>
      <c r="F2029" s="815" t="s">
        <v>2761</v>
      </c>
      <c r="G2029" s="815" t="s">
        <v>506</v>
      </c>
      <c r="H2029" s="817" t="s">
        <v>500</v>
      </c>
      <c r="I2029" s="817"/>
      <c r="J2029" s="817" t="s">
        <v>2775</v>
      </c>
      <c r="K2029" s="816" t="s">
        <v>502</v>
      </c>
    </row>
    <row r="2030" spans="1:11">
      <c r="A2030" s="815" t="s">
        <v>2515</v>
      </c>
      <c r="B2030" s="815" t="s">
        <v>798</v>
      </c>
      <c r="C2030" s="816">
        <v>120737250</v>
      </c>
      <c r="D2030" s="818">
        <v>41781</v>
      </c>
      <c r="E2030" s="819">
        <v>29000</v>
      </c>
      <c r="F2030" s="815" t="s">
        <v>2761</v>
      </c>
      <c r="G2030" s="815" t="s">
        <v>506</v>
      </c>
      <c r="H2030" s="817" t="s">
        <v>500</v>
      </c>
      <c r="I2030" s="817"/>
      <c r="J2030" s="817" t="s">
        <v>2776</v>
      </c>
      <c r="K2030" s="816" t="s">
        <v>502</v>
      </c>
    </row>
    <row r="2031" spans="1:11">
      <c r="A2031" s="815" t="s">
        <v>2515</v>
      </c>
      <c r="B2031" s="815" t="s">
        <v>641</v>
      </c>
      <c r="C2031" s="816">
        <v>1207074</v>
      </c>
      <c r="D2031" s="818">
        <v>40648</v>
      </c>
      <c r="E2031" s="819">
        <v>302922</v>
      </c>
      <c r="F2031" s="815" t="s">
        <v>2777</v>
      </c>
      <c r="G2031" s="815" t="s">
        <v>506</v>
      </c>
      <c r="H2031" s="817" t="s">
        <v>500</v>
      </c>
      <c r="I2031" s="817"/>
      <c r="J2031" s="817" t="s">
        <v>2778</v>
      </c>
      <c r="K2031" s="816" t="s">
        <v>502</v>
      </c>
    </row>
    <row r="2032" spans="1:11">
      <c r="A2032" s="815" t="s">
        <v>2515</v>
      </c>
      <c r="B2032" s="815" t="s">
        <v>641</v>
      </c>
      <c r="C2032" s="816">
        <v>1207075</v>
      </c>
      <c r="D2032" s="818">
        <v>40648</v>
      </c>
      <c r="E2032" s="819">
        <v>302922</v>
      </c>
      <c r="F2032" s="815" t="s">
        <v>2777</v>
      </c>
      <c r="G2032" s="815" t="s">
        <v>506</v>
      </c>
      <c r="H2032" s="817" t="s">
        <v>500</v>
      </c>
      <c r="I2032" s="817"/>
      <c r="J2032" s="817" t="s">
        <v>2779</v>
      </c>
      <c r="K2032" s="816" t="s">
        <v>502</v>
      </c>
    </row>
    <row r="2033" spans="1:11">
      <c r="A2033" s="815" t="s">
        <v>2515</v>
      </c>
      <c r="B2033" s="815" t="s">
        <v>641</v>
      </c>
      <c r="C2033" s="816">
        <v>1207076</v>
      </c>
      <c r="D2033" s="818">
        <v>40648</v>
      </c>
      <c r="E2033" s="819">
        <v>302922</v>
      </c>
      <c r="F2033" s="815" t="s">
        <v>2777</v>
      </c>
      <c r="G2033" s="815" t="s">
        <v>506</v>
      </c>
      <c r="H2033" s="817" t="s">
        <v>500</v>
      </c>
      <c r="I2033" s="817"/>
      <c r="J2033" s="817" t="s">
        <v>2780</v>
      </c>
      <c r="K2033" s="816" t="s">
        <v>502</v>
      </c>
    </row>
    <row r="2034" spans="1:11">
      <c r="A2034" s="815" t="s">
        <v>2515</v>
      </c>
      <c r="B2034" s="815" t="s">
        <v>641</v>
      </c>
      <c r="C2034" s="816">
        <v>1207077</v>
      </c>
      <c r="D2034" s="818">
        <v>40648</v>
      </c>
      <c r="E2034" s="819">
        <v>302922</v>
      </c>
      <c r="F2034" s="815" t="s">
        <v>2777</v>
      </c>
      <c r="G2034" s="815" t="s">
        <v>506</v>
      </c>
      <c r="H2034" s="817" t="s">
        <v>500</v>
      </c>
      <c r="I2034" s="817"/>
      <c r="J2034" s="817" t="s">
        <v>2781</v>
      </c>
      <c r="K2034" s="816" t="s">
        <v>502</v>
      </c>
    </row>
    <row r="2035" spans="1:11">
      <c r="A2035" s="815" t="s">
        <v>2515</v>
      </c>
      <c r="B2035" s="815" t="s">
        <v>641</v>
      </c>
      <c r="C2035" s="816">
        <v>1207078</v>
      </c>
      <c r="D2035" s="818">
        <v>40648</v>
      </c>
      <c r="E2035" s="819">
        <v>302922</v>
      </c>
      <c r="F2035" s="815" t="s">
        <v>2777</v>
      </c>
      <c r="G2035" s="815" t="s">
        <v>506</v>
      </c>
      <c r="H2035" s="817" t="s">
        <v>500</v>
      </c>
      <c r="I2035" s="817"/>
      <c r="J2035" s="817" t="s">
        <v>2782</v>
      </c>
      <c r="K2035" s="816" t="s">
        <v>502</v>
      </c>
    </row>
    <row r="2036" spans="1:11">
      <c r="A2036" s="815" t="s">
        <v>2515</v>
      </c>
      <c r="B2036" s="815" t="s">
        <v>641</v>
      </c>
      <c r="C2036" s="816">
        <v>1207079</v>
      </c>
      <c r="D2036" s="818">
        <v>40648</v>
      </c>
      <c r="E2036" s="819">
        <v>302922</v>
      </c>
      <c r="F2036" s="815" t="s">
        <v>2777</v>
      </c>
      <c r="G2036" s="815" t="s">
        <v>506</v>
      </c>
      <c r="H2036" s="817" t="s">
        <v>500</v>
      </c>
      <c r="I2036" s="817"/>
      <c r="J2036" s="817" t="s">
        <v>2783</v>
      </c>
      <c r="K2036" s="816" t="s">
        <v>502</v>
      </c>
    </row>
    <row r="2037" spans="1:11">
      <c r="A2037" s="815" t="s">
        <v>2515</v>
      </c>
      <c r="B2037" s="815" t="s">
        <v>641</v>
      </c>
      <c r="C2037" s="816">
        <v>1207149</v>
      </c>
      <c r="D2037" s="818">
        <v>40648</v>
      </c>
      <c r="E2037" s="819">
        <v>291902</v>
      </c>
      <c r="F2037" s="815" t="s">
        <v>2777</v>
      </c>
      <c r="G2037" s="815" t="s">
        <v>506</v>
      </c>
      <c r="H2037" s="817" t="s">
        <v>500</v>
      </c>
      <c r="I2037" s="817"/>
      <c r="J2037" s="817" t="s">
        <v>2784</v>
      </c>
      <c r="K2037" s="816" t="s">
        <v>502</v>
      </c>
    </row>
    <row r="2038" spans="1:11">
      <c r="A2038" s="815" t="s">
        <v>2515</v>
      </c>
      <c r="B2038" s="815" t="s">
        <v>641</v>
      </c>
      <c r="C2038" s="816">
        <v>1207150</v>
      </c>
      <c r="D2038" s="818">
        <v>40648</v>
      </c>
      <c r="E2038" s="819">
        <v>291902</v>
      </c>
      <c r="F2038" s="815" t="s">
        <v>2777</v>
      </c>
      <c r="G2038" s="815" t="s">
        <v>506</v>
      </c>
      <c r="H2038" s="817" t="s">
        <v>500</v>
      </c>
      <c r="I2038" s="817"/>
      <c r="J2038" s="817" t="s">
        <v>2785</v>
      </c>
      <c r="K2038" s="816" t="s">
        <v>502</v>
      </c>
    </row>
    <row r="2039" spans="1:11">
      <c r="A2039" s="815" t="s">
        <v>2515</v>
      </c>
      <c r="B2039" s="815" t="s">
        <v>641</v>
      </c>
      <c r="C2039" s="816">
        <v>1207151</v>
      </c>
      <c r="D2039" s="818">
        <v>40648</v>
      </c>
      <c r="E2039" s="819">
        <v>291902</v>
      </c>
      <c r="F2039" s="815" t="s">
        <v>2777</v>
      </c>
      <c r="G2039" s="815" t="s">
        <v>506</v>
      </c>
      <c r="H2039" s="817" t="s">
        <v>500</v>
      </c>
      <c r="I2039" s="817"/>
      <c r="J2039" s="817" t="s">
        <v>2786</v>
      </c>
      <c r="K2039" s="816" t="s">
        <v>502</v>
      </c>
    </row>
    <row r="2040" spans="1:11">
      <c r="A2040" s="815" t="s">
        <v>2515</v>
      </c>
      <c r="B2040" s="815" t="s">
        <v>641</v>
      </c>
      <c r="C2040" s="816">
        <v>1207152</v>
      </c>
      <c r="D2040" s="818">
        <v>40648</v>
      </c>
      <c r="E2040" s="819">
        <v>291990</v>
      </c>
      <c r="F2040" s="815" t="s">
        <v>2777</v>
      </c>
      <c r="G2040" s="815" t="s">
        <v>506</v>
      </c>
      <c r="H2040" s="817" t="s">
        <v>500</v>
      </c>
      <c r="I2040" s="817"/>
      <c r="J2040" s="817" t="s">
        <v>2787</v>
      </c>
      <c r="K2040" s="816" t="s">
        <v>502</v>
      </c>
    </row>
    <row r="2041" spans="1:11">
      <c r="A2041" s="815" t="s">
        <v>2515</v>
      </c>
      <c r="B2041" s="815" t="s">
        <v>641</v>
      </c>
      <c r="C2041" s="816">
        <v>1207125</v>
      </c>
      <c r="D2041" s="818">
        <v>40648</v>
      </c>
      <c r="E2041" s="819">
        <v>94668</v>
      </c>
      <c r="F2041" s="815" t="s">
        <v>2788</v>
      </c>
      <c r="G2041" s="815" t="s">
        <v>506</v>
      </c>
      <c r="H2041" s="817" t="s">
        <v>500</v>
      </c>
      <c r="I2041" s="817"/>
      <c r="J2041" s="817" t="s">
        <v>2789</v>
      </c>
      <c r="K2041" s="816" t="s">
        <v>502</v>
      </c>
    </row>
    <row r="2042" spans="1:11">
      <c r="A2042" s="815" t="s">
        <v>2515</v>
      </c>
      <c r="B2042" s="815" t="s">
        <v>641</v>
      </c>
      <c r="C2042" s="816">
        <v>1207126</v>
      </c>
      <c r="D2042" s="818">
        <v>40648</v>
      </c>
      <c r="E2042" s="819">
        <v>94668</v>
      </c>
      <c r="F2042" s="815" t="s">
        <v>2788</v>
      </c>
      <c r="G2042" s="815" t="s">
        <v>506</v>
      </c>
      <c r="H2042" s="817" t="s">
        <v>500</v>
      </c>
      <c r="I2042" s="817"/>
      <c r="J2042" s="817" t="s">
        <v>2790</v>
      </c>
      <c r="K2042" s="816" t="s">
        <v>502</v>
      </c>
    </row>
    <row r="2043" spans="1:11">
      <c r="A2043" s="815" t="s">
        <v>2515</v>
      </c>
      <c r="B2043" s="815" t="s">
        <v>641</v>
      </c>
      <c r="C2043" s="816">
        <v>1207127</v>
      </c>
      <c r="D2043" s="818">
        <v>40648</v>
      </c>
      <c r="E2043" s="819">
        <v>94668</v>
      </c>
      <c r="F2043" s="815" t="s">
        <v>2788</v>
      </c>
      <c r="G2043" s="815" t="s">
        <v>506</v>
      </c>
      <c r="H2043" s="817" t="s">
        <v>500</v>
      </c>
      <c r="I2043" s="817"/>
      <c r="J2043" s="817" t="s">
        <v>2791</v>
      </c>
      <c r="K2043" s="816" t="s">
        <v>502</v>
      </c>
    </row>
    <row r="2044" spans="1:11">
      <c r="A2044" s="815" t="s">
        <v>2515</v>
      </c>
      <c r="B2044" s="815" t="s">
        <v>641</v>
      </c>
      <c r="C2044" s="816">
        <v>1207128</v>
      </c>
      <c r="D2044" s="818">
        <v>40648</v>
      </c>
      <c r="E2044" s="819">
        <v>94668</v>
      </c>
      <c r="F2044" s="815" t="s">
        <v>2788</v>
      </c>
      <c r="G2044" s="815" t="s">
        <v>506</v>
      </c>
      <c r="H2044" s="817" t="s">
        <v>500</v>
      </c>
      <c r="I2044" s="817"/>
      <c r="J2044" s="817" t="s">
        <v>2792</v>
      </c>
      <c r="K2044" s="816" t="s">
        <v>502</v>
      </c>
    </row>
    <row r="2045" spans="1:11">
      <c r="A2045" s="815" t="s">
        <v>2515</v>
      </c>
      <c r="B2045" s="815" t="s">
        <v>641</v>
      </c>
      <c r="C2045" s="816">
        <v>1207129</v>
      </c>
      <c r="D2045" s="818">
        <v>40648</v>
      </c>
      <c r="E2045" s="819">
        <v>94668</v>
      </c>
      <c r="F2045" s="815" t="s">
        <v>2788</v>
      </c>
      <c r="G2045" s="815" t="s">
        <v>506</v>
      </c>
      <c r="H2045" s="817" t="s">
        <v>500</v>
      </c>
      <c r="I2045" s="817"/>
      <c r="J2045" s="817" t="s">
        <v>2793</v>
      </c>
      <c r="K2045" s="816" t="s">
        <v>502</v>
      </c>
    </row>
    <row r="2046" spans="1:11">
      <c r="A2046" s="815" t="s">
        <v>2515</v>
      </c>
      <c r="B2046" s="815" t="s">
        <v>641</v>
      </c>
      <c r="C2046" s="816">
        <v>1207130</v>
      </c>
      <c r="D2046" s="818">
        <v>40648</v>
      </c>
      <c r="E2046" s="819">
        <v>94668</v>
      </c>
      <c r="F2046" s="815" t="s">
        <v>2788</v>
      </c>
      <c r="G2046" s="815" t="s">
        <v>506</v>
      </c>
      <c r="H2046" s="817" t="s">
        <v>500</v>
      </c>
      <c r="I2046" s="817"/>
      <c r="J2046" s="817" t="s">
        <v>2794</v>
      </c>
      <c r="K2046" s="816" t="s">
        <v>502</v>
      </c>
    </row>
    <row r="2047" spans="1:11">
      <c r="A2047" s="815" t="s">
        <v>2515</v>
      </c>
      <c r="B2047" s="815" t="s">
        <v>641</v>
      </c>
      <c r="C2047" s="816">
        <v>1207131</v>
      </c>
      <c r="D2047" s="818">
        <v>40648</v>
      </c>
      <c r="E2047" s="819">
        <v>94668</v>
      </c>
      <c r="F2047" s="815" t="s">
        <v>2788</v>
      </c>
      <c r="G2047" s="815" t="s">
        <v>506</v>
      </c>
      <c r="H2047" s="817" t="s">
        <v>500</v>
      </c>
      <c r="I2047" s="817"/>
      <c r="J2047" s="817" t="s">
        <v>2795</v>
      </c>
      <c r="K2047" s="816" t="s">
        <v>502</v>
      </c>
    </row>
    <row r="2048" spans="1:11">
      <c r="A2048" s="815" t="s">
        <v>2515</v>
      </c>
      <c r="B2048" s="815" t="s">
        <v>641</v>
      </c>
      <c r="C2048" s="816">
        <v>1207132</v>
      </c>
      <c r="D2048" s="818">
        <v>40648</v>
      </c>
      <c r="E2048" s="819">
        <v>94668</v>
      </c>
      <c r="F2048" s="815" t="s">
        <v>2788</v>
      </c>
      <c r="G2048" s="815" t="s">
        <v>506</v>
      </c>
      <c r="H2048" s="817" t="s">
        <v>500</v>
      </c>
      <c r="I2048" s="817"/>
      <c r="J2048" s="817" t="s">
        <v>2796</v>
      </c>
      <c r="K2048" s="816" t="s">
        <v>502</v>
      </c>
    </row>
    <row r="2049" spans="1:11">
      <c r="A2049" s="815" t="s">
        <v>2515</v>
      </c>
      <c r="B2049" s="815" t="s">
        <v>641</v>
      </c>
      <c r="C2049" s="816">
        <v>1207133</v>
      </c>
      <c r="D2049" s="818">
        <v>40648</v>
      </c>
      <c r="E2049" s="819">
        <v>94668</v>
      </c>
      <c r="F2049" s="815" t="s">
        <v>2788</v>
      </c>
      <c r="G2049" s="815" t="s">
        <v>506</v>
      </c>
      <c r="H2049" s="817" t="s">
        <v>500</v>
      </c>
      <c r="I2049" s="817"/>
      <c r="J2049" s="817" t="s">
        <v>2797</v>
      </c>
      <c r="K2049" s="816" t="s">
        <v>502</v>
      </c>
    </row>
    <row r="2050" spans="1:11">
      <c r="A2050" s="815" t="s">
        <v>2515</v>
      </c>
      <c r="B2050" s="815" t="s">
        <v>641</v>
      </c>
      <c r="C2050" s="816">
        <v>1207134</v>
      </c>
      <c r="D2050" s="818">
        <v>40648</v>
      </c>
      <c r="E2050" s="819">
        <v>94668</v>
      </c>
      <c r="F2050" s="815" t="s">
        <v>2788</v>
      </c>
      <c r="G2050" s="815" t="s">
        <v>506</v>
      </c>
      <c r="H2050" s="817" t="s">
        <v>500</v>
      </c>
      <c r="I2050" s="817"/>
      <c r="J2050" s="817" t="s">
        <v>2798</v>
      </c>
      <c r="K2050" s="816" t="s">
        <v>502</v>
      </c>
    </row>
    <row r="2051" spans="1:11">
      <c r="A2051" s="815" t="s">
        <v>2515</v>
      </c>
      <c r="B2051" s="815" t="s">
        <v>641</v>
      </c>
      <c r="C2051" s="816">
        <v>1207135</v>
      </c>
      <c r="D2051" s="818">
        <v>40648</v>
      </c>
      <c r="E2051" s="819">
        <v>94668</v>
      </c>
      <c r="F2051" s="815" t="s">
        <v>2788</v>
      </c>
      <c r="G2051" s="815" t="s">
        <v>506</v>
      </c>
      <c r="H2051" s="817" t="s">
        <v>500</v>
      </c>
      <c r="I2051" s="817"/>
      <c r="J2051" s="817" t="s">
        <v>2799</v>
      </c>
      <c r="K2051" s="816" t="s">
        <v>502</v>
      </c>
    </row>
    <row r="2052" spans="1:11">
      <c r="A2052" s="815" t="s">
        <v>2515</v>
      </c>
      <c r="B2052" s="815" t="s">
        <v>641</v>
      </c>
      <c r="C2052" s="816">
        <v>1207136</v>
      </c>
      <c r="D2052" s="818">
        <v>40648</v>
      </c>
      <c r="E2052" s="819">
        <v>94668</v>
      </c>
      <c r="F2052" s="815" t="s">
        <v>2788</v>
      </c>
      <c r="G2052" s="815" t="s">
        <v>506</v>
      </c>
      <c r="H2052" s="817" t="s">
        <v>500</v>
      </c>
      <c r="I2052" s="817"/>
      <c r="J2052" s="817" t="s">
        <v>2800</v>
      </c>
      <c r="K2052" s="816" t="s">
        <v>502</v>
      </c>
    </row>
    <row r="2053" spans="1:11">
      <c r="A2053" s="815" t="s">
        <v>2515</v>
      </c>
      <c r="B2053" s="815" t="s">
        <v>641</v>
      </c>
      <c r="C2053" s="816">
        <v>1207137</v>
      </c>
      <c r="D2053" s="818">
        <v>40648</v>
      </c>
      <c r="E2053" s="819">
        <v>94668</v>
      </c>
      <c r="F2053" s="815" t="s">
        <v>2788</v>
      </c>
      <c r="G2053" s="815" t="s">
        <v>506</v>
      </c>
      <c r="H2053" s="817" t="s">
        <v>500</v>
      </c>
      <c r="I2053" s="817"/>
      <c r="J2053" s="817" t="s">
        <v>2801</v>
      </c>
      <c r="K2053" s="816" t="s">
        <v>502</v>
      </c>
    </row>
    <row r="2054" spans="1:11">
      <c r="A2054" s="815" t="s">
        <v>2515</v>
      </c>
      <c r="B2054" s="815" t="s">
        <v>641</v>
      </c>
      <c r="C2054" s="816">
        <v>1207138</v>
      </c>
      <c r="D2054" s="818">
        <v>40648</v>
      </c>
      <c r="E2054" s="819">
        <v>94668</v>
      </c>
      <c r="F2054" s="815" t="s">
        <v>2788</v>
      </c>
      <c r="G2054" s="815" t="s">
        <v>506</v>
      </c>
      <c r="H2054" s="817" t="s">
        <v>500</v>
      </c>
      <c r="I2054" s="817"/>
      <c r="J2054" s="817" t="s">
        <v>2802</v>
      </c>
      <c r="K2054" s="816" t="s">
        <v>502</v>
      </c>
    </row>
    <row r="2055" spans="1:11">
      <c r="A2055" s="815" t="s">
        <v>2515</v>
      </c>
      <c r="B2055" s="815" t="s">
        <v>641</v>
      </c>
      <c r="C2055" s="816">
        <v>1207101</v>
      </c>
      <c r="D2055" s="818">
        <v>40648</v>
      </c>
      <c r="E2055" s="819">
        <v>278539</v>
      </c>
      <c r="F2055" s="815" t="s">
        <v>2803</v>
      </c>
      <c r="G2055" s="815" t="s">
        <v>506</v>
      </c>
      <c r="H2055" s="817" t="s">
        <v>500</v>
      </c>
      <c r="I2055" s="817"/>
      <c r="J2055" s="817" t="s">
        <v>2804</v>
      </c>
      <c r="K2055" s="816" t="s">
        <v>502</v>
      </c>
    </row>
    <row r="2056" spans="1:11">
      <c r="A2056" s="815" t="s">
        <v>2515</v>
      </c>
      <c r="B2056" s="815" t="s">
        <v>641</v>
      </c>
      <c r="C2056" s="816">
        <v>1207102</v>
      </c>
      <c r="D2056" s="818">
        <v>40648</v>
      </c>
      <c r="E2056" s="819">
        <v>278539</v>
      </c>
      <c r="F2056" s="815" t="s">
        <v>2803</v>
      </c>
      <c r="G2056" s="815" t="s">
        <v>506</v>
      </c>
      <c r="H2056" s="817" t="s">
        <v>500</v>
      </c>
      <c r="I2056" s="817"/>
      <c r="J2056" s="817" t="s">
        <v>2805</v>
      </c>
      <c r="K2056" s="816" t="s">
        <v>502</v>
      </c>
    </row>
    <row r="2057" spans="1:11">
      <c r="A2057" s="815" t="s">
        <v>2515</v>
      </c>
      <c r="B2057" s="815" t="s">
        <v>641</v>
      </c>
      <c r="C2057" s="816">
        <v>1207103</v>
      </c>
      <c r="D2057" s="818">
        <v>40648</v>
      </c>
      <c r="E2057" s="819">
        <v>278539</v>
      </c>
      <c r="F2057" s="815" t="s">
        <v>2803</v>
      </c>
      <c r="G2057" s="815" t="s">
        <v>506</v>
      </c>
      <c r="H2057" s="817" t="s">
        <v>500</v>
      </c>
      <c r="I2057" s="817"/>
      <c r="J2057" s="817" t="s">
        <v>2806</v>
      </c>
      <c r="K2057" s="816" t="s">
        <v>502</v>
      </c>
    </row>
    <row r="2058" spans="1:11">
      <c r="A2058" s="815" t="s">
        <v>2515</v>
      </c>
      <c r="B2058" s="815" t="s">
        <v>641</v>
      </c>
      <c r="C2058" s="816">
        <v>1207104</v>
      </c>
      <c r="D2058" s="818">
        <v>40648</v>
      </c>
      <c r="E2058" s="819">
        <v>278539</v>
      </c>
      <c r="F2058" s="815" t="s">
        <v>2803</v>
      </c>
      <c r="G2058" s="815" t="s">
        <v>506</v>
      </c>
      <c r="H2058" s="817" t="s">
        <v>500</v>
      </c>
      <c r="I2058" s="817"/>
      <c r="J2058" s="817" t="s">
        <v>2807</v>
      </c>
      <c r="K2058" s="816" t="s">
        <v>502</v>
      </c>
    </row>
    <row r="2059" spans="1:11">
      <c r="A2059" s="815" t="s">
        <v>2515</v>
      </c>
      <c r="B2059" s="815" t="s">
        <v>641</v>
      </c>
      <c r="C2059" s="816">
        <v>1207105</v>
      </c>
      <c r="D2059" s="818">
        <v>40648</v>
      </c>
      <c r="E2059" s="819">
        <v>278539</v>
      </c>
      <c r="F2059" s="815" t="s">
        <v>2803</v>
      </c>
      <c r="G2059" s="815" t="s">
        <v>506</v>
      </c>
      <c r="H2059" s="817" t="s">
        <v>500</v>
      </c>
      <c r="I2059" s="817"/>
      <c r="J2059" s="817" t="s">
        <v>2808</v>
      </c>
      <c r="K2059" s="816" t="s">
        <v>502</v>
      </c>
    </row>
    <row r="2060" spans="1:11">
      <c r="A2060" s="815" t="s">
        <v>2515</v>
      </c>
      <c r="B2060" s="815" t="s">
        <v>641</v>
      </c>
      <c r="C2060" s="816">
        <v>1207106</v>
      </c>
      <c r="D2060" s="818">
        <v>40648</v>
      </c>
      <c r="E2060" s="819">
        <v>278539</v>
      </c>
      <c r="F2060" s="815" t="s">
        <v>2803</v>
      </c>
      <c r="G2060" s="815" t="s">
        <v>506</v>
      </c>
      <c r="H2060" s="817" t="s">
        <v>500</v>
      </c>
      <c r="I2060" s="817"/>
      <c r="J2060" s="817" t="s">
        <v>2809</v>
      </c>
      <c r="K2060" s="816" t="s">
        <v>502</v>
      </c>
    </row>
    <row r="2061" spans="1:11">
      <c r="A2061" s="815" t="s">
        <v>2515</v>
      </c>
      <c r="B2061" s="815" t="s">
        <v>641</v>
      </c>
      <c r="C2061" s="816">
        <v>1207107</v>
      </c>
      <c r="D2061" s="818">
        <v>40648</v>
      </c>
      <c r="E2061" s="819">
        <v>278539</v>
      </c>
      <c r="F2061" s="815" t="s">
        <v>2803</v>
      </c>
      <c r="G2061" s="815" t="s">
        <v>506</v>
      </c>
      <c r="H2061" s="817" t="s">
        <v>500</v>
      </c>
      <c r="I2061" s="817"/>
      <c r="J2061" s="817" t="s">
        <v>2810</v>
      </c>
      <c r="K2061" s="816" t="s">
        <v>502</v>
      </c>
    </row>
    <row r="2062" spans="1:11">
      <c r="A2062" s="815"/>
      <c r="B2062" s="815"/>
      <c r="C2062" s="816"/>
      <c r="D2062" s="816" t="s">
        <v>510</v>
      </c>
      <c r="E2062" s="819">
        <v>208848351</v>
      </c>
      <c r="F2062" s="815"/>
      <c r="G2062" s="815"/>
      <c r="H2062" s="817"/>
      <c r="I2062" s="817"/>
      <c r="J2062" s="817"/>
      <c r="K2062" s="816"/>
    </row>
    <row r="2063" spans="1:11">
      <c r="A2063" s="815"/>
      <c r="B2063" s="815"/>
      <c r="C2063" s="816"/>
      <c r="D2063" s="816" t="s">
        <v>2811</v>
      </c>
      <c r="E2063" s="819">
        <v>4694580671</v>
      </c>
      <c r="F2063" s="815"/>
      <c r="G2063" s="815"/>
      <c r="H2063" s="817"/>
      <c r="I2063" s="817"/>
      <c r="J2063" s="817"/>
      <c r="K2063" s="816"/>
    </row>
    <row r="2065" spans="1:8">
      <c r="A2065" s="949" t="s">
        <v>2812</v>
      </c>
      <c r="B2065" s="949"/>
      <c r="C2065" s="949"/>
      <c r="D2065" s="949"/>
      <c r="E2065" s="949"/>
      <c r="F2065" s="949"/>
      <c r="G2065" s="949"/>
      <c r="H2065" s="949"/>
    </row>
    <row r="2066" spans="1:8">
      <c r="A2066" s="815" t="s">
        <v>2813</v>
      </c>
      <c r="B2066" s="815" t="s">
        <v>2814</v>
      </c>
      <c r="C2066" s="816" t="s">
        <v>491</v>
      </c>
      <c r="D2066" s="816" t="s">
        <v>2815</v>
      </c>
      <c r="E2066" s="815" t="s">
        <v>2816</v>
      </c>
      <c r="F2066" s="815" t="s">
        <v>2817</v>
      </c>
      <c r="G2066" s="815" t="s">
        <v>2818</v>
      </c>
      <c r="H2066" s="817" t="s">
        <v>2819</v>
      </c>
    </row>
    <row r="2067" spans="1:8">
      <c r="A2067" s="815">
        <v>339312</v>
      </c>
      <c r="B2067" s="815" t="s">
        <v>2820</v>
      </c>
      <c r="C2067" s="816" t="s">
        <v>2821</v>
      </c>
      <c r="D2067" s="816" t="s">
        <v>2822</v>
      </c>
      <c r="E2067" s="815" t="s">
        <v>2823</v>
      </c>
      <c r="F2067" s="815" t="s">
        <v>2824</v>
      </c>
      <c r="G2067" s="815"/>
      <c r="H2067" s="817"/>
    </row>
    <row r="2068" spans="1:8">
      <c r="A2068" s="815">
        <v>122912</v>
      </c>
      <c r="B2068" s="815" t="s">
        <v>2825</v>
      </c>
      <c r="C2068" s="816" t="s">
        <v>2821</v>
      </c>
      <c r="D2068" s="816" t="s">
        <v>2826</v>
      </c>
      <c r="E2068" s="815" t="s">
        <v>2827</v>
      </c>
      <c r="F2068" s="815" t="s">
        <v>2828</v>
      </c>
      <c r="G2068" s="815"/>
      <c r="H2068" s="817"/>
    </row>
    <row r="2069" spans="1:8">
      <c r="A2069" s="815">
        <v>308112</v>
      </c>
      <c r="B2069" s="815" t="s">
        <v>2829</v>
      </c>
      <c r="C2069" s="816" t="s">
        <v>2821</v>
      </c>
      <c r="D2069" s="816" t="s">
        <v>2830</v>
      </c>
      <c r="E2069" s="815" t="s">
        <v>2831</v>
      </c>
      <c r="F2069" s="815" t="s">
        <v>2832</v>
      </c>
      <c r="G2069" s="815"/>
      <c r="H2069" s="817"/>
    </row>
    <row r="2070" spans="1:8">
      <c r="A2070" s="815">
        <v>1200100</v>
      </c>
      <c r="B2070" s="815" t="s">
        <v>2833</v>
      </c>
      <c r="C2070" s="816" t="s">
        <v>2821</v>
      </c>
      <c r="D2070" s="816" t="s">
        <v>2834</v>
      </c>
      <c r="E2070" s="815" t="s">
        <v>2835</v>
      </c>
      <c r="F2070" s="815" t="s">
        <v>2836</v>
      </c>
      <c r="G2070" s="815"/>
      <c r="H2070" s="817"/>
    </row>
  </sheetData>
  <sheetProtection selectLockedCells="1" selectUnlockedCells="1"/>
  <mergeCells count="3">
    <mergeCell ref="A10:K10"/>
    <mergeCell ref="A12:K12"/>
    <mergeCell ref="A2065:H2065"/>
  </mergeCells>
  <phoneticPr fontId="54" type="noConversion"/>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5040"/>
  <sheetViews>
    <sheetView tabSelected="1" topLeftCell="A10" zoomScale="80" zoomScaleNormal="80" workbookViewId="0"/>
  </sheetViews>
  <sheetFormatPr baseColWidth="10" defaultColWidth="11.42578125" defaultRowHeight="17.25"/>
  <cols>
    <col min="1" max="1" width="9.42578125" style="17" customWidth="1"/>
    <col min="2" max="2" width="15.5703125" style="17" customWidth="1"/>
    <col min="3" max="3" width="36.28515625" style="17" customWidth="1"/>
    <col min="4" max="4" width="8.85546875" style="17" customWidth="1"/>
    <col min="5" max="5" width="12.42578125" style="17" bestFit="1" customWidth="1"/>
    <col min="6" max="6" width="12.7109375" style="17" bestFit="1" customWidth="1"/>
    <col min="7" max="7" width="8.42578125" style="17" customWidth="1"/>
    <col min="8" max="10" width="6.85546875" style="17" customWidth="1"/>
    <col min="11" max="11" width="11.42578125" style="17"/>
    <col min="12" max="12" width="10" style="17" customWidth="1"/>
    <col min="13" max="13" width="12.5703125" style="17" customWidth="1"/>
    <col min="14" max="14" width="19.42578125" style="17" customWidth="1"/>
    <col min="15" max="16384" width="11.42578125" style="17"/>
  </cols>
  <sheetData>
    <row r="1" spans="1:22" s="134" customFormat="1">
      <c r="A1" s="229"/>
      <c r="B1"/>
      <c r="C1" s="229"/>
      <c r="D1" s="13"/>
      <c r="E1" s="13"/>
      <c r="F1" s="13"/>
      <c r="G1" s="13"/>
      <c r="H1" s="13"/>
      <c r="I1" s="13"/>
      <c r="J1" s="13"/>
      <c r="K1" s="13"/>
      <c r="L1" s="230"/>
      <c r="M1" s="230"/>
      <c r="N1" s="230"/>
      <c r="O1" s="230"/>
      <c r="P1" s="230"/>
      <c r="Q1" s="230"/>
      <c r="R1" s="230"/>
    </row>
    <row r="2" spans="1:22" s="134" customFormat="1">
      <c r="A2" s="229"/>
      <c r="B2" s="229"/>
      <c r="C2" s="229"/>
      <c r="D2" s="13"/>
      <c r="E2" s="13"/>
      <c r="F2" s="13"/>
      <c r="G2" s="13"/>
      <c r="H2" s="13"/>
      <c r="I2" s="13"/>
      <c r="J2" s="13"/>
      <c r="K2" s="13"/>
      <c r="L2" s="230"/>
      <c r="M2" s="230"/>
      <c r="N2" s="230"/>
      <c r="O2" s="230"/>
      <c r="P2" s="230"/>
      <c r="Q2" s="230"/>
      <c r="R2" s="230"/>
    </row>
    <row r="3" spans="1:22" s="134" customFormat="1">
      <c r="A3" s="229"/>
      <c r="B3" s="231"/>
      <c r="C3" s="229"/>
      <c r="D3" s="13"/>
      <c r="E3" s="13"/>
      <c r="F3" s="13"/>
      <c r="G3" s="13"/>
      <c r="H3" s="13"/>
      <c r="I3" s="13"/>
      <c r="J3" s="13"/>
      <c r="K3" s="13"/>
      <c r="L3" s="230"/>
      <c r="M3" s="230"/>
      <c r="N3" s="230"/>
      <c r="O3" s="230"/>
      <c r="P3" s="230"/>
      <c r="Q3" s="230"/>
      <c r="R3" s="230"/>
    </row>
    <row r="4" spans="1:22" s="134" customFormat="1">
      <c r="A4" s="229"/>
      <c r="B4" s="231"/>
      <c r="C4" s="229"/>
      <c r="D4" s="13"/>
      <c r="E4" s="13"/>
      <c r="F4" s="13"/>
      <c r="G4" s="13"/>
      <c r="H4" s="13"/>
      <c r="I4" s="13"/>
      <c r="J4" s="13"/>
      <c r="K4" s="13"/>
      <c r="L4" s="230"/>
      <c r="M4" s="230"/>
      <c r="N4" s="230"/>
      <c r="O4" s="230"/>
      <c r="P4" s="230"/>
      <c r="Q4" s="230"/>
      <c r="R4" s="230"/>
    </row>
    <row r="5" spans="1:22" s="134" customFormat="1" ht="18" thickBot="1">
      <c r="A5" s="229"/>
      <c r="B5" s="231"/>
      <c r="C5" s="229"/>
      <c r="D5" s="13"/>
      <c r="E5" s="13"/>
      <c r="F5" s="13"/>
      <c r="G5" s="13"/>
      <c r="H5" s="13"/>
      <c r="I5" s="13"/>
      <c r="J5" s="13"/>
      <c r="K5" s="13"/>
      <c r="L5" s="230"/>
      <c r="M5" s="230"/>
      <c r="N5" s="230"/>
      <c r="O5" s="230"/>
      <c r="P5" s="230"/>
      <c r="Q5" s="230"/>
      <c r="R5" s="230"/>
    </row>
    <row r="6" spans="1:22" ht="78.75" customHeight="1">
      <c r="A6" s="963" t="s">
        <v>2837</v>
      </c>
      <c r="B6" s="964"/>
      <c r="C6" s="964"/>
      <c r="D6" s="964"/>
      <c r="E6" s="964"/>
      <c r="F6" s="964"/>
      <c r="G6" s="964"/>
      <c r="H6" s="964"/>
      <c r="I6" s="964"/>
      <c r="J6" s="964"/>
      <c r="K6" s="964"/>
      <c r="L6" s="964"/>
      <c r="M6" s="964"/>
      <c r="N6" s="964"/>
      <c r="O6" s="964"/>
      <c r="P6" s="964"/>
      <c r="Q6" s="964"/>
      <c r="R6" s="965"/>
    </row>
    <row r="7" spans="1:22" ht="22.5" customHeight="1" thickBot="1">
      <c r="A7" s="966" t="s">
        <v>2838</v>
      </c>
      <c r="B7" s="967"/>
      <c r="C7" s="967"/>
      <c r="D7" s="967"/>
      <c r="E7" s="967"/>
      <c r="F7" s="967"/>
      <c r="G7" s="967"/>
      <c r="H7" s="967"/>
      <c r="I7" s="967"/>
      <c r="J7" s="967"/>
      <c r="K7" s="967"/>
      <c r="L7" s="967"/>
      <c r="M7" s="967"/>
      <c r="N7" s="967"/>
      <c r="O7" s="967"/>
      <c r="P7" s="967"/>
      <c r="Q7" s="967"/>
      <c r="R7" s="968"/>
    </row>
    <row r="8" spans="1:22">
      <c r="A8" s="232"/>
      <c r="B8" s="233"/>
      <c r="C8" s="233"/>
      <c r="D8" s="233"/>
      <c r="E8" s="233"/>
      <c r="F8" s="233"/>
      <c r="G8" s="233"/>
      <c r="H8" s="233"/>
      <c r="I8" s="233"/>
      <c r="J8" s="233"/>
      <c r="K8" s="233"/>
      <c r="L8" s="233"/>
      <c r="M8" s="233"/>
      <c r="N8" s="233"/>
      <c r="O8" s="852"/>
      <c r="P8" s="852"/>
      <c r="Q8" s="852"/>
      <c r="R8" s="759"/>
    </row>
    <row r="9" spans="1:22">
      <c r="A9" s="952" t="s">
        <v>2839</v>
      </c>
      <c r="B9" s="953"/>
      <c r="C9" s="954" t="s">
        <v>2840</v>
      </c>
      <c r="D9" s="954"/>
      <c r="E9" s="954"/>
      <c r="F9" s="954"/>
      <c r="G9" s="954"/>
      <c r="H9" s="954"/>
      <c r="I9" s="954"/>
      <c r="J9" s="954"/>
      <c r="K9" s="234"/>
      <c r="L9" s="234"/>
      <c r="M9" s="234"/>
      <c r="N9" s="234"/>
      <c r="O9" s="852"/>
      <c r="P9" s="852"/>
      <c r="Q9" s="852"/>
      <c r="R9" s="759"/>
    </row>
    <row r="10" spans="1:22" ht="27" customHeight="1">
      <c r="A10" s="952" t="s">
        <v>2841</v>
      </c>
      <c r="B10" s="953"/>
      <c r="C10" s="235" t="s">
        <v>2842</v>
      </c>
      <c r="D10" s="235"/>
      <c r="E10" s="235"/>
      <c r="F10" s="235"/>
      <c r="G10" s="235"/>
      <c r="H10" s="235"/>
      <c r="I10" s="235"/>
      <c r="J10" s="235"/>
      <c r="K10" s="234"/>
      <c r="L10" s="234"/>
      <c r="M10" s="234"/>
      <c r="N10" s="234"/>
      <c r="O10" s="852"/>
      <c r="P10" s="852"/>
      <c r="Q10" s="852"/>
      <c r="R10" s="759"/>
    </row>
    <row r="11" spans="1:22">
      <c r="A11" s="236"/>
      <c r="B11" s="234"/>
      <c r="C11" s="234"/>
      <c r="D11" s="234"/>
      <c r="E11" s="234"/>
      <c r="F11" s="234"/>
      <c r="G11" s="234"/>
      <c r="H11" s="234"/>
      <c r="I11" s="234"/>
      <c r="J11" s="234"/>
      <c r="K11" s="234"/>
      <c r="L11" s="234"/>
      <c r="M11" s="234"/>
      <c r="N11" s="234"/>
      <c r="O11" s="852"/>
      <c r="P11" s="852"/>
      <c r="Q11" s="852"/>
      <c r="R11" s="759"/>
    </row>
    <row r="12" spans="1:22" ht="32.25" customHeight="1">
      <c r="A12" s="952" t="s">
        <v>2843</v>
      </c>
      <c r="B12" s="953"/>
      <c r="C12" s="953" t="s">
        <v>2844</v>
      </c>
      <c r="D12" s="953"/>
      <c r="E12" s="953"/>
      <c r="F12" s="953"/>
      <c r="G12" s="953"/>
      <c r="H12" s="953"/>
      <c r="I12" s="953"/>
      <c r="J12" s="953"/>
      <c r="K12" s="953"/>
      <c r="L12" s="953"/>
      <c r="M12" s="953"/>
      <c r="N12" s="953"/>
      <c r="O12" s="852"/>
      <c r="P12" s="852"/>
      <c r="Q12" s="852"/>
      <c r="R12" s="759"/>
    </row>
    <row r="13" spans="1:22" ht="18" thickBot="1">
      <c r="A13" s="526"/>
      <c r="B13" s="527"/>
      <c r="C13" s="527"/>
      <c r="D13" s="527"/>
      <c r="E13" s="527"/>
      <c r="F13" s="527"/>
      <c r="G13" s="527"/>
      <c r="H13" s="527"/>
      <c r="I13" s="527"/>
      <c r="J13" s="527"/>
      <c r="K13" s="527"/>
      <c r="L13" s="527"/>
      <c r="M13" s="527"/>
      <c r="N13" s="527"/>
      <c r="O13" s="760"/>
      <c r="P13" s="760"/>
      <c r="Q13" s="760"/>
      <c r="R13" s="761"/>
    </row>
    <row r="14" spans="1:22" ht="18" customHeight="1" thickBot="1">
      <c r="A14" s="961" t="s">
        <v>2845</v>
      </c>
      <c r="B14" s="955" t="s">
        <v>2846</v>
      </c>
      <c r="C14" s="955" t="s">
        <v>2847</v>
      </c>
      <c r="D14" s="957" t="s">
        <v>2848</v>
      </c>
      <c r="E14" s="958"/>
      <c r="F14" s="959"/>
      <c r="G14" s="957" t="s">
        <v>2849</v>
      </c>
      <c r="H14" s="958"/>
      <c r="I14" s="959"/>
      <c r="J14" s="957" t="s">
        <v>2850</v>
      </c>
      <c r="K14" s="958"/>
      <c r="L14" s="958"/>
      <c r="M14" s="958"/>
      <c r="N14" s="960"/>
      <c r="O14" s="955" t="s">
        <v>2851</v>
      </c>
      <c r="P14" s="955" t="s">
        <v>2852</v>
      </c>
      <c r="Q14" s="955" t="s">
        <v>2853</v>
      </c>
      <c r="R14" s="955" t="s">
        <v>2854</v>
      </c>
    </row>
    <row r="15" spans="1:22" ht="18" thickBot="1">
      <c r="A15" s="962"/>
      <c r="B15" s="956"/>
      <c r="C15" s="956"/>
      <c r="D15" s="523" t="s">
        <v>2855</v>
      </c>
      <c r="E15" s="523" t="s">
        <v>2856</v>
      </c>
      <c r="F15" s="524" t="s">
        <v>2857</v>
      </c>
      <c r="G15" s="524" t="s">
        <v>2858</v>
      </c>
      <c r="H15" s="524" t="s">
        <v>2859</v>
      </c>
      <c r="I15" s="524" t="s">
        <v>2860</v>
      </c>
      <c r="J15" s="524" t="s">
        <v>2861</v>
      </c>
      <c r="K15" s="524" t="s">
        <v>2862</v>
      </c>
      <c r="L15" s="525" t="s">
        <v>2863</v>
      </c>
      <c r="M15" s="525" t="s">
        <v>2864</v>
      </c>
      <c r="N15" s="525" t="s">
        <v>2865</v>
      </c>
      <c r="O15" s="956"/>
      <c r="P15" s="956"/>
      <c r="Q15" s="956"/>
      <c r="R15" s="956"/>
    </row>
    <row r="16" spans="1:22">
      <c r="A16" s="528">
        <v>1</v>
      </c>
      <c r="B16" s="529">
        <v>15.1</v>
      </c>
      <c r="C16" s="530" t="s">
        <v>2866</v>
      </c>
      <c r="D16" s="531" t="s">
        <v>2867</v>
      </c>
      <c r="E16" s="531" t="s">
        <v>2868</v>
      </c>
      <c r="F16" s="531" t="s">
        <v>2869</v>
      </c>
      <c r="G16" s="531" t="s">
        <v>2870</v>
      </c>
      <c r="H16" s="531" t="s">
        <v>2871</v>
      </c>
      <c r="I16" s="531" t="s">
        <v>2860</v>
      </c>
      <c r="J16" s="532">
        <v>1</v>
      </c>
      <c r="K16" s="533"/>
      <c r="L16" s="534"/>
      <c r="M16" s="534"/>
      <c r="N16" s="534"/>
      <c r="O16" s="534"/>
      <c r="P16" s="534" t="s">
        <v>2872</v>
      </c>
      <c r="Q16" s="534" t="s">
        <v>2873</v>
      </c>
      <c r="R16" s="535"/>
      <c r="S16" s="536"/>
      <c r="T16" s="536"/>
      <c r="U16" s="536"/>
      <c r="V16" s="536"/>
    </row>
    <row r="17" spans="1:22">
      <c r="A17" s="537">
        <v>2</v>
      </c>
      <c r="B17" s="538">
        <v>15.1</v>
      </c>
      <c r="C17" s="539" t="s">
        <v>2874</v>
      </c>
      <c r="D17" s="540" t="s">
        <v>2871</v>
      </c>
      <c r="E17" s="540" t="s">
        <v>2875</v>
      </c>
      <c r="F17" s="540" t="s">
        <v>2876</v>
      </c>
      <c r="G17" s="540" t="s">
        <v>2877</v>
      </c>
      <c r="H17" s="540" t="s">
        <v>2878</v>
      </c>
      <c r="I17" s="540" t="s">
        <v>2879</v>
      </c>
      <c r="J17" s="541">
        <v>1</v>
      </c>
      <c r="K17" s="542"/>
      <c r="L17" s="543"/>
      <c r="M17" s="543"/>
      <c r="N17" s="543"/>
      <c r="O17" s="543"/>
      <c r="P17" s="543" t="s">
        <v>2872</v>
      </c>
      <c r="Q17" s="543" t="s">
        <v>2873</v>
      </c>
      <c r="R17" s="543"/>
      <c r="S17" s="536"/>
      <c r="T17" s="536"/>
      <c r="U17" s="536"/>
      <c r="V17" s="536"/>
    </row>
    <row r="18" spans="1:22" ht="28.5">
      <c r="A18" s="537">
        <v>3</v>
      </c>
      <c r="B18" s="538">
        <v>15.1</v>
      </c>
      <c r="C18" s="544" t="s">
        <v>2880</v>
      </c>
      <c r="D18" s="540" t="s">
        <v>2881</v>
      </c>
      <c r="E18" s="540" t="s">
        <v>2882</v>
      </c>
      <c r="F18" s="540" t="s">
        <v>2883</v>
      </c>
      <c r="G18" s="540" t="s">
        <v>2878</v>
      </c>
      <c r="H18" s="540" t="s">
        <v>2882</v>
      </c>
      <c r="I18" s="540" t="s">
        <v>2879</v>
      </c>
      <c r="J18" s="541">
        <v>1</v>
      </c>
      <c r="K18" s="542"/>
      <c r="L18" s="543"/>
      <c r="M18" s="543"/>
      <c r="N18" s="543"/>
      <c r="O18" s="543"/>
      <c r="P18" s="543" t="s">
        <v>2872</v>
      </c>
      <c r="Q18" s="543" t="s">
        <v>2873</v>
      </c>
      <c r="R18" s="543"/>
      <c r="S18" s="536"/>
      <c r="T18" s="536"/>
      <c r="U18" s="536"/>
      <c r="V18" s="536"/>
    </row>
    <row r="19" spans="1:22">
      <c r="A19" s="537">
        <v>4</v>
      </c>
      <c r="B19" s="538">
        <v>15.1</v>
      </c>
      <c r="C19" s="539" t="s">
        <v>2884</v>
      </c>
      <c r="D19" s="540" t="s">
        <v>2885</v>
      </c>
      <c r="E19" s="540" t="s">
        <v>2886</v>
      </c>
      <c r="F19" s="540" t="s">
        <v>2883</v>
      </c>
      <c r="G19" s="545">
        <v>4</v>
      </c>
      <c r="H19" s="545">
        <v>3</v>
      </c>
      <c r="I19" s="540" t="s">
        <v>2879</v>
      </c>
      <c r="J19" s="541">
        <v>1</v>
      </c>
      <c r="K19" s="542"/>
      <c r="L19" s="543"/>
      <c r="M19" s="543"/>
      <c r="N19" s="543"/>
      <c r="O19" s="543"/>
      <c r="P19" s="543" t="s">
        <v>2872</v>
      </c>
      <c r="Q19" s="543" t="s">
        <v>2873</v>
      </c>
      <c r="R19" s="543"/>
      <c r="S19" s="536"/>
      <c r="T19" s="536"/>
      <c r="U19" s="536"/>
      <c r="V19" s="536"/>
    </row>
    <row r="20" spans="1:22">
      <c r="A20" s="537">
        <v>5</v>
      </c>
      <c r="B20" s="538">
        <v>15.1</v>
      </c>
      <c r="C20" s="539" t="s">
        <v>2887</v>
      </c>
      <c r="D20" s="540" t="s">
        <v>96</v>
      </c>
      <c r="E20" s="540" t="s">
        <v>2888</v>
      </c>
      <c r="F20" s="540" t="s">
        <v>2883</v>
      </c>
      <c r="G20" s="540" t="s">
        <v>2889</v>
      </c>
      <c r="H20" s="540" t="s">
        <v>96</v>
      </c>
      <c r="I20" s="540" t="s">
        <v>2860</v>
      </c>
      <c r="J20" s="541">
        <v>2</v>
      </c>
      <c r="K20" s="542"/>
      <c r="L20" s="543"/>
      <c r="M20" s="543"/>
      <c r="N20" s="543"/>
      <c r="O20" s="543"/>
      <c r="P20" s="543" t="s">
        <v>2872</v>
      </c>
      <c r="Q20" s="543" t="s">
        <v>2873</v>
      </c>
      <c r="R20" s="543"/>
      <c r="S20" s="536"/>
      <c r="T20" s="536"/>
      <c r="U20" s="536"/>
      <c r="V20" s="536"/>
    </row>
    <row r="21" spans="1:22">
      <c r="A21" s="537">
        <v>6</v>
      </c>
      <c r="B21" s="538">
        <v>15.1</v>
      </c>
      <c r="C21" s="546">
        <v>65</v>
      </c>
      <c r="D21" s="540" t="s">
        <v>2877</v>
      </c>
      <c r="E21" s="545">
        <v>9</v>
      </c>
      <c r="F21" s="540" t="s">
        <v>2883</v>
      </c>
      <c r="G21" s="545">
        <v>21</v>
      </c>
      <c r="H21" s="545">
        <v>9</v>
      </c>
      <c r="I21" s="545">
        <v>2018</v>
      </c>
      <c r="J21" s="541">
        <v>2</v>
      </c>
      <c r="K21" s="542"/>
      <c r="L21" s="543"/>
      <c r="M21" s="543"/>
      <c r="N21" s="543"/>
      <c r="O21" s="543"/>
      <c r="P21" s="543" t="s">
        <v>2872</v>
      </c>
      <c r="Q21" s="543" t="s">
        <v>2873</v>
      </c>
      <c r="R21" s="543"/>
      <c r="S21" s="536"/>
      <c r="T21" s="536"/>
      <c r="U21" s="536"/>
      <c r="V21" s="536"/>
    </row>
    <row r="22" spans="1:22">
      <c r="A22" s="537">
        <v>7</v>
      </c>
      <c r="B22" s="538">
        <v>15.1</v>
      </c>
      <c r="C22" s="547">
        <v>95</v>
      </c>
      <c r="D22" s="540" t="s">
        <v>2855</v>
      </c>
      <c r="E22" s="540" t="s">
        <v>2885</v>
      </c>
      <c r="F22" s="540" t="s">
        <v>2890</v>
      </c>
      <c r="G22" s="540" t="s">
        <v>2855</v>
      </c>
      <c r="H22" s="540" t="s">
        <v>2859</v>
      </c>
      <c r="I22" s="540" t="s">
        <v>2860</v>
      </c>
      <c r="J22" s="548">
        <v>2</v>
      </c>
      <c r="K22" s="549"/>
      <c r="L22" s="543"/>
      <c r="M22" s="543"/>
      <c r="N22" s="543"/>
      <c r="O22" s="543"/>
      <c r="P22" s="543" t="s">
        <v>2872</v>
      </c>
      <c r="Q22" s="543" t="s">
        <v>2873</v>
      </c>
      <c r="R22" s="543"/>
      <c r="S22" s="536"/>
      <c r="T22" s="536"/>
      <c r="U22" s="536"/>
      <c r="V22" s="536"/>
    </row>
    <row r="23" spans="1:22">
      <c r="A23" s="537">
        <v>8</v>
      </c>
      <c r="B23" s="538">
        <v>15.1</v>
      </c>
      <c r="C23" s="546">
        <v>144</v>
      </c>
      <c r="D23" s="540" t="s">
        <v>2858</v>
      </c>
      <c r="E23" s="540" t="s">
        <v>2885</v>
      </c>
      <c r="F23" s="540" t="s">
        <v>2890</v>
      </c>
      <c r="G23" s="540" t="s">
        <v>2891</v>
      </c>
      <c r="H23" s="540" t="s">
        <v>2885</v>
      </c>
      <c r="I23" s="540" t="s">
        <v>2860</v>
      </c>
      <c r="J23" s="550">
        <v>3</v>
      </c>
      <c r="K23" s="542"/>
      <c r="L23" s="543"/>
      <c r="M23" s="543"/>
      <c r="N23" s="543"/>
      <c r="O23" s="543"/>
      <c r="P23" s="543" t="s">
        <v>2872</v>
      </c>
      <c r="Q23" s="543" t="s">
        <v>2873</v>
      </c>
      <c r="R23" s="543"/>
      <c r="S23" s="536"/>
      <c r="T23" s="536"/>
      <c r="U23" s="536"/>
      <c r="V23" s="536"/>
    </row>
    <row r="24" spans="1:22" ht="37.5" customHeight="1">
      <c r="A24" s="537">
        <v>9</v>
      </c>
      <c r="B24" s="538">
        <v>15.1</v>
      </c>
      <c r="C24" s="539" t="s">
        <v>2892</v>
      </c>
      <c r="D24" s="540" t="s">
        <v>2875</v>
      </c>
      <c r="E24" s="540" t="s">
        <v>2882</v>
      </c>
      <c r="F24" s="540" t="s">
        <v>2893</v>
      </c>
      <c r="G24" s="540" t="s">
        <v>2867</v>
      </c>
      <c r="H24" s="540" t="s">
        <v>2886</v>
      </c>
      <c r="I24" s="540" t="s">
        <v>2860</v>
      </c>
      <c r="J24" s="550">
        <v>3</v>
      </c>
      <c r="K24" s="542"/>
      <c r="L24" s="543"/>
      <c r="M24" s="543"/>
      <c r="N24" s="543"/>
      <c r="O24" s="543"/>
      <c r="P24" s="543" t="s">
        <v>2872</v>
      </c>
      <c r="Q24" s="543" t="s">
        <v>2873</v>
      </c>
      <c r="R24" s="543"/>
      <c r="S24" s="536"/>
      <c r="T24" s="536"/>
      <c r="U24" s="536"/>
      <c r="V24" s="536"/>
    </row>
    <row r="25" spans="1:22" ht="22.5" customHeight="1">
      <c r="A25" s="537">
        <v>10</v>
      </c>
      <c r="B25" s="538">
        <v>15.1</v>
      </c>
      <c r="C25" s="539" t="s">
        <v>2894</v>
      </c>
      <c r="D25" s="540" t="s">
        <v>2895</v>
      </c>
      <c r="E25" s="540" t="s">
        <v>2882</v>
      </c>
      <c r="F25" s="540" t="s">
        <v>2893</v>
      </c>
      <c r="G25" s="540" t="s">
        <v>2896</v>
      </c>
      <c r="H25" s="540" t="s">
        <v>2882</v>
      </c>
      <c r="I25" s="540" t="s">
        <v>2897</v>
      </c>
      <c r="J25" s="550">
        <v>4</v>
      </c>
      <c r="K25" s="542"/>
      <c r="L25" s="543"/>
      <c r="M25" s="543"/>
      <c r="N25" s="543"/>
      <c r="O25" s="543"/>
      <c r="P25" s="543" t="s">
        <v>2872</v>
      </c>
      <c r="Q25" s="543" t="s">
        <v>2873</v>
      </c>
      <c r="R25" s="543"/>
      <c r="S25" s="536"/>
      <c r="T25" s="536"/>
      <c r="U25" s="536"/>
      <c r="V25" s="536"/>
    </row>
    <row r="26" spans="1:22">
      <c r="A26" s="537">
        <v>11</v>
      </c>
      <c r="B26" s="538">
        <v>15.1</v>
      </c>
      <c r="C26" s="546">
        <v>37</v>
      </c>
      <c r="D26" s="540" t="s">
        <v>2898</v>
      </c>
      <c r="E26" s="540" t="s">
        <v>2899</v>
      </c>
      <c r="F26" s="540" t="s">
        <v>2893</v>
      </c>
      <c r="G26" s="540" t="s">
        <v>2867</v>
      </c>
      <c r="H26" s="540" t="s">
        <v>2882</v>
      </c>
      <c r="I26" s="540" t="s">
        <v>2897</v>
      </c>
      <c r="J26" s="550">
        <v>4</v>
      </c>
      <c r="K26" s="542"/>
      <c r="L26" s="543"/>
      <c r="M26" s="543"/>
      <c r="N26" s="543"/>
      <c r="O26" s="543"/>
      <c r="P26" s="543" t="s">
        <v>2872</v>
      </c>
      <c r="Q26" s="543" t="s">
        <v>2873</v>
      </c>
      <c r="R26" s="543"/>
      <c r="S26" s="536"/>
      <c r="T26" s="536"/>
      <c r="U26" s="536"/>
      <c r="V26" s="536"/>
    </row>
    <row r="27" spans="1:22" ht="17.25" customHeight="1">
      <c r="A27" s="537">
        <v>12</v>
      </c>
      <c r="B27" s="538">
        <v>15.1</v>
      </c>
      <c r="C27" s="546">
        <v>47</v>
      </c>
      <c r="D27" s="540" t="s">
        <v>2886</v>
      </c>
      <c r="E27" s="551">
        <v>6</v>
      </c>
      <c r="F27" s="540" t="s">
        <v>2893</v>
      </c>
      <c r="G27" s="551">
        <v>23</v>
      </c>
      <c r="H27" s="551">
        <v>1</v>
      </c>
      <c r="I27" s="551">
        <v>2019</v>
      </c>
      <c r="J27" s="550">
        <v>4</v>
      </c>
      <c r="K27" s="542"/>
      <c r="L27" s="543"/>
      <c r="M27" s="543"/>
      <c r="N27" s="543"/>
      <c r="O27" s="543"/>
      <c r="P27" s="543" t="s">
        <v>2872</v>
      </c>
      <c r="Q27" s="543" t="s">
        <v>2873</v>
      </c>
      <c r="R27" s="543"/>
      <c r="S27" s="536"/>
      <c r="T27" s="536"/>
      <c r="U27" s="536"/>
      <c r="V27" s="536"/>
    </row>
    <row r="28" spans="1:22">
      <c r="A28" s="537">
        <v>13</v>
      </c>
      <c r="B28" s="538">
        <v>15.1</v>
      </c>
      <c r="C28" s="546">
        <v>75</v>
      </c>
      <c r="D28" s="540" t="s">
        <v>2886</v>
      </c>
      <c r="E28" s="540" t="s">
        <v>96</v>
      </c>
      <c r="F28" s="540" t="s">
        <v>2893</v>
      </c>
      <c r="G28" s="540" t="s">
        <v>2889</v>
      </c>
      <c r="H28" s="540" t="s">
        <v>96</v>
      </c>
      <c r="I28" s="540" t="s">
        <v>2860</v>
      </c>
      <c r="J28" s="550">
        <v>4</v>
      </c>
      <c r="K28" s="542"/>
      <c r="L28" s="543"/>
      <c r="M28" s="543"/>
      <c r="N28" s="543"/>
      <c r="O28" s="543"/>
      <c r="P28" s="543" t="s">
        <v>2872</v>
      </c>
      <c r="Q28" s="543" t="s">
        <v>2873</v>
      </c>
      <c r="R28" s="543"/>
      <c r="S28" s="536"/>
      <c r="T28" s="536"/>
      <c r="U28" s="536"/>
      <c r="V28" s="536"/>
    </row>
    <row r="29" spans="1:22">
      <c r="A29" s="537">
        <v>14</v>
      </c>
      <c r="B29" s="538">
        <v>15.1</v>
      </c>
      <c r="C29" s="546" t="s">
        <v>2900</v>
      </c>
      <c r="D29" s="540" t="s">
        <v>2888</v>
      </c>
      <c r="E29" s="551">
        <v>11</v>
      </c>
      <c r="F29" s="540" t="s">
        <v>2901</v>
      </c>
      <c r="G29" s="551">
        <v>5</v>
      </c>
      <c r="H29" s="551">
        <v>9</v>
      </c>
      <c r="I29" s="551">
        <v>2018</v>
      </c>
      <c r="J29" s="550">
        <v>4</v>
      </c>
      <c r="K29" s="542"/>
      <c r="L29" s="543"/>
      <c r="M29" s="543"/>
      <c r="N29" s="543"/>
      <c r="O29" s="543"/>
      <c r="P29" s="543" t="s">
        <v>2872</v>
      </c>
      <c r="Q29" s="543" t="s">
        <v>2873</v>
      </c>
      <c r="R29" s="543"/>
      <c r="S29" s="536"/>
      <c r="T29" s="536"/>
      <c r="U29" s="536"/>
      <c r="V29" s="536"/>
    </row>
    <row r="30" spans="1:22">
      <c r="A30" s="537">
        <v>15</v>
      </c>
      <c r="B30" s="538">
        <v>15.1</v>
      </c>
      <c r="C30" s="546">
        <v>43</v>
      </c>
      <c r="D30" s="540" t="s">
        <v>2885</v>
      </c>
      <c r="E30" s="551">
        <v>4</v>
      </c>
      <c r="F30" s="540" t="s">
        <v>2901</v>
      </c>
      <c r="G30" s="551">
        <v>2</v>
      </c>
      <c r="H30" s="551">
        <v>10</v>
      </c>
      <c r="I30" s="551">
        <v>2018</v>
      </c>
      <c r="J30" s="550">
        <v>5</v>
      </c>
      <c r="K30" s="542"/>
      <c r="L30" s="543"/>
      <c r="M30" s="543"/>
      <c r="N30" s="543"/>
      <c r="O30" s="543"/>
      <c r="P30" s="543" t="s">
        <v>2872</v>
      </c>
      <c r="Q30" s="543" t="s">
        <v>2873</v>
      </c>
      <c r="R30" s="543"/>
      <c r="S30" s="536"/>
      <c r="T30" s="536"/>
      <c r="U30" s="536"/>
      <c r="V30" s="536"/>
    </row>
    <row r="31" spans="1:22">
      <c r="A31" s="537">
        <v>16</v>
      </c>
      <c r="B31" s="538">
        <v>15.1</v>
      </c>
      <c r="C31" s="546">
        <v>44</v>
      </c>
      <c r="D31" s="540" t="s">
        <v>2885</v>
      </c>
      <c r="E31" s="551">
        <v>8</v>
      </c>
      <c r="F31" s="540" t="s">
        <v>2901</v>
      </c>
      <c r="G31" s="551">
        <v>22</v>
      </c>
      <c r="H31" s="551">
        <v>5</v>
      </c>
      <c r="I31" s="551">
        <v>2019</v>
      </c>
      <c r="J31" s="550">
        <v>5</v>
      </c>
      <c r="K31" s="542"/>
      <c r="L31" s="543"/>
      <c r="M31" s="543"/>
      <c r="N31" s="543"/>
      <c r="O31" s="543"/>
      <c r="P31" s="543" t="s">
        <v>2872</v>
      </c>
      <c r="Q31" s="543" t="s">
        <v>2873</v>
      </c>
      <c r="R31" s="543"/>
      <c r="S31" s="536"/>
      <c r="T31" s="536"/>
      <c r="U31" s="536"/>
      <c r="V31" s="536"/>
    </row>
    <row r="32" spans="1:22">
      <c r="A32" s="537">
        <v>17</v>
      </c>
      <c r="B32" s="538">
        <v>15.1</v>
      </c>
      <c r="C32" s="546">
        <v>55</v>
      </c>
      <c r="D32" s="540"/>
      <c r="E32" s="551"/>
      <c r="F32" s="540" t="s">
        <v>2901</v>
      </c>
      <c r="G32" s="551">
        <v>26</v>
      </c>
      <c r="H32" s="551">
        <v>10</v>
      </c>
      <c r="I32" s="551">
        <v>2018</v>
      </c>
      <c r="J32" s="550">
        <v>5</v>
      </c>
      <c r="K32" s="542"/>
      <c r="L32" s="543"/>
      <c r="M32" s="543"/>
      <c r="N32" s="543"/>
      <c r="O32" s="543"/>
      <c r="P32" s="543" t="s">
        <v>2872</v>
      </c>
      <c r="Q32" s="543" t="s">
        <v>2873</v>
      </c>
      <c r="R32" s="543"/>
      <c r="S32" s="536"/>
      <c r="T32" s="536"/>
      <c r="U32" s="536"/>
      <c r="V32" s="536"/>
    </row>
    <row r="33" spans="1:22">
      <c r="A33" s="537">
        <v>18</v>
      </c>
      <c r="B33" s="538">
        <v>15.1</v>
      </c>
      <c r="C33" s="546" t="s">
        <v>2902</v>
      </c>
      <c r="D33" s="540" t="s">
        <v>2877</v>
      </c>
      <c r="E33" s="540" t="s">
        <v>2899</v>
      </c>
      <c r="F33" s="540" t="s">
        <v>2901</v>
      </c>
      <c r="G33" s="540" t="s">
        <v>2889</v>
      </c>
      <c r="H33" s="540" t="s">
        <v>96</v>
      </c>
      <c r="I33" s="540" t="s">
        <v>2860</v>
      </c>
      <c r="J33" s="550">
        <v>5</v>
      </c>
      <c r="K33" s="542"/>
      <c r="L33" s="543"/>
      <c r="M33" s="543"/>
      <c r="N33" s="543"/>
      <c r="O33" s="543"/>
      <c r="P33" s="543" t="s">
        <v>2872</v>
      </c>
      <c r="Q33" s="543" t="s">
        <v>2873</v>
      </c>
      <c r="R33" s="543"/>
      <c r="S33" s="536"/>
      <c r="T33" s="536"/>
      <c r="U33" s="536"/>
      <c r="V33" s="536"/>
    </row>
    <row r="34" spans="1:22">
      <c r="A34" s="537">
        <v>19</v>
      </c>
      <c r="B34" s="538">
        <v>15.1</v>
      </c>
      <c r="C34" s="546">
        <v>75</v>
      </c>
      <c r="D34" s="540" t="s">
        <v>2889</v>
      </c>
      <c r="E34" s="540" t="s">
        <v>2888</v>
      </c>
      <c r="F34" s="540" t="s">
        <v>2901</v>
      </c>
      <c r="G34" s="540" t="s">
        <v>2881</v>
      </c>
      <c r="H34" s="540" t="s">
        <v>2868</v>
      </c>
      <c r="I34" s="540" t="s">
        <v>2860</v>
      </c>
      <c r="J34" s="550">
        <v>5</v>
      </c>
      <c r="K34" s="542"/>
      <c r="L34" s="543"/>
      <c r="M34" s="543"/>
      <c r="N34" s="543"/>
      <c r="O34" s="543"/>
      <c r="P34" s="543" t="s">
        <v>2872</v>
      </c>
      <c r="Q34" s="543" t="s">
        <v>2873</v>
      </c>
      <c r="R34" s="543"/>
      <c r="S34" s="536"/>
      <c r="T34" s="536"/>
      <c r="U34" s="536"/>
      <c r="V34" s="536"/>
    </row>
    <row r="35" spans="1:22">
      <c r="A35" s="537">
        <v>20</v>
      </c>
      <c r="B35" s="538">
        <v>15.1</v>
      </c>
      <c r="C35" s="546">
        <v>82</v>
      </c>
      <c r="D35" s="540" t="s">
        <v>2903</v>
      </c>
      <c r="E35" s="540" t="s">
        <v>2878</v>
      </c>
      <c r="F35" s="540" t="s">
        <v>2904</v>
      </c>
      <c r="G35" s="540" t="s">
        <v>2870</v>
      </c>
      <c r="H35" s="540" t="s">
        <v>2859</v>
      </c>
      <c r="I35" s="540" t="s">
        <v>2860</v>
      </c>
      <c r="J35" s="550">
        <v>5</v>
      </c>
      <c r="K35" s="542"/>
      <c r="L35" s="543"/>
      <c r="M35" s="543"/>
      <c r="N35" s="543"/>
      <c r="O35" s="543"/>
      <c r="P35" s="543" t="s">
        <v>2872</v>
      </c>
      <c r="Q35" s="543" t="s">
        <v>2873</v>
      </c>
      <c r="R35" s="543"/>
      <c r="S35" s="536"/>
      <c r="T35" s="536"/>
      <c r="U35" s="536"/>
      <c r="V35" s="536"/>
    </row>
    <row r="36" spans="1:22">
      <c r="A36" s="537">
        <v>21</v>
      </c>
      <c r="B36" s="538">
        <v>15.1</v>
      </c>
      <c r="C36" s="544" t="s">
        <v>96</v>
      </c>
      <c r="D36" s="540" t="s">
        <v>2905</v>
      </c>
      <c r="E36" s="551">
        <v>2</v>
      </c>
      <c r="F36" s="551">
        <v>2004</v>
      </c>
      <c r="G36" s="551">
        <v>17</v>
      </c>
      <c r="H36" s="551">
        <v>1</v>
      </c>
      <c r="I36" s="551">
        <v>2019</v>
      </c>
      <c r="J36" s="541">
        <v>6</v>
      </c>
      <c r="K36" s="542"/>
      <c r="L36" s="543"/>
      <c r="M36" s="543"/>
      <c r="N36" s="543"/>
      <c r="O36" s="543"/>
      <c r="P36" s="543" t="s">
        <v>2872</v>
      </c>
      <c r="Q36" s="543" t="s">
        <v>2873</v>
      </c>
      <c r="R36" s="543"/>
      <c r="S36" s="536"/>
      <c r="T36" s="536"/>
      <c r="U36" s="536"/>
      <c r="V36" s="536"/>
    </row>
    <row r="37" spans="1:22">
      <c r="A37" s="537">
        <v>22</v>
      </c>
      <c r="B37" s="538">
        <v>15.1</v>
      </c>
      <c r="C37" s="541">
        <v>8</v>
      </c>
      <c r="D37" s="540" t="s">
        <v>2906</v>
      </c>
      <c r="E37" s="551">
        <v>2</v>
      </c>
      <c r="F37" s="551">
        <v>2004</v>
      </c>
      <c r="G37" s="551">
        <v>21</v>
      </c>
      <c r="H37" s="551">
        <v>5</v>
      </c>
      <c r="I37" s="551">
        <v>2019</v>
      </c>
      <c r="J37" s="541">
        <v>6</v>
      </c>
      <c r="K37" s="542"/>
      <c r="L37" s="543"/>
      <c r="M37" s="543"/>
      <c r="N37" s="543"/>
      <c r="O37" s="543"/>
      <c r="P37" s="543" t="s">
        <v>2872</v>
      </c>
      <c r="Q37" s="543" t="s">
        <v>2873</v>
      </c>
      <c r="R37" s="543"/>
      <c r="S37" s="536"/>
      <c r="T37" s="536"/>
      <c r="U37" s="536"/>
      <c r="V37" s="536"/>
    </row>
    <row r="38" spans="1:22">
      <c r="A38" s="537">
        <v>23</v>
      </c>
      <c r="B38" s="538">
        <v>15.1</v>
      </c>
      <c r="C38" s="541">
        <v>9</v>
      </c>
      <c r="D38" s="540" t="s">
        <v>2907</v>
      </c>
      <c r="E38" s="551">
        <v>7</v>
      </c>
      <c r="F38" s="551">
        <v>2004</v>
      </c>
      <c r="G38" s="551">
        <v>21</v>
      </c>
      <c r="H38" s="551">
        <v>1</v>
      </c>
      <c r="I38" s="551">
        <v>2019</v>
      </c>
      <c r="J38" s="541">
        <v>6</v>
      </c>
      <c r="K38" s="542"/>
      <c r="L38" s="543"/>
      <c r="M38" s="543"/>
      <c r="N38" s="543"/>
      <c r="O38" s="543"/>
      <c r="P38" s="543" t="s">
        <v>2872</v>
      </c>
      <c r="Q38" s="543" t="s">
        <v>2873</v>
      </c>
      <c r="R38" s="543"/>
      <c r="S38" s="536"/>
      <c r="T38" s="536"/>
      <c r="U38" s="536"/>
      <c r="V38" s="536"/>
    </row>
    <row r="39" spans="1:22">
      <c r="A39" s="537">
        <v>24</v>
      </c>
      <c r="B39" s="538">
        <v>15.1</v>
      </c>
      <c r="C39" s="539" t="s">
        <v>2895</v>
      </c>
      <c r="D39" s="540" t="s">
        <v>2877</v>
      </c>
      <c r="E39" s="551">
        <v>8</v>
      </c>
      <c r="F39" s="551">
        <v>2004</v>
      </c>
      <c r="G39" s="551">
        <v>24</v>
      </c>
      <c r="H39" s="551">
        <v>1</v>
      </c>
      <c r="I39" s="551">
        <v>2019</v>
      </c>
      <c r="J39" s="541">
        <v>7</v>
      </c>
      <c r="K39" s="542"/>
      <c r="L39" s="543"/>
      <c r="M39" s="543"/>
      <c r="N39" s="543"/>
      <c r="O39" s="543"/>
      <c r="P39" s="543" t="s">
        <v>2872</v>
      </c>
      <c r="Q39" s="543" t="s">
        <v>2873</v>
      </c>
      <c r="R39" s="543"/>
      <c r="S39" s="536"/>
      <c r="T39" s="536"/>
      <c r="U39" s="536"/>
      <c r="V39" s="536"/>
    </row>
    <row r="40" spans="1:22">
      <c r="A40" s="537">
        <v>25</v>
      </c>
      <c r="B40" s="538">
        <v>15.1</v>
      </c>
      <c r="C40" s="539" t="s">
        <v>2908</v>
      </c>
      <c r="D40" s="540" t="s">
        <v>2909</v>
      </c>
      <c r="E40" s="551">
        <v>11</v>
      </c>
      <c r="F40" s="551">
        <v>2004</v>
      </c>
      <c r="G40" s="551">
        <v>22</v>
      </c>
      <c r="H40" s="551">
        <v>4</v>
      </c>
      <c r="I40" s="551">
        <v>2019</v>
      </c>
      <c r="J40" s="541">
        <v>8</v>
      </c>
      <c r="K40" s="542"/>
      <c r="L40" s="543"/>
      <c r="M40" s="543"/>
      <c r="N40" s="543"/>
      <c r="O40" s="543"/>
      <c r="P40" s="543" t="s">
        <v>2872</v>
      </c>
      <c r="Q40" s="543" t="s">
        <v>2873</v>
      </c>
      <c r="R40" s="543"/>
      <c r="S40" s="536"/>
      <c r="T40" s="536"/>
      <c r="U40" s="536"/>
      <c r="V40" s="536"/>
    </row>
    <row r="41" spans="1:22">
      <c r="A41" s="537">
        <v>26</v>
      </c>
      <c r="B41" s="538">
        <v>15.1</v>
      </c>
      <c r="C41" s="539" t="s">
        <v>2910</v>
      </c>
      <c r="D41" s="540" t="s">
        <v>2907</v>
      </c>
      <c r="E41" s="551">
        <v>9</v>
      </c>
      <c r="F41" s="551">
        <v>2004</v>
      </c>
      <c r="G41" s="551">
        <v>20</v>
      </c>
      <c r="H41" s="551">
        <v>9</v>
      </c>
      <c r="I41" s="551">
        <v>2018</v>
      </c>
      <c r="J41" s="541">
        <v>8</v>
      </c>
      <c r="K41" s="542"/>
      <c r="L41" s="543"/>
      <c r="M41" s="543"/>
      <c r="N41" s="543"/>
      <c r="O41" s="543"/>
      <c r="P41" s="543" t="s">
        <v>2872</v>
      </c>
      <c r="Q41" s="543" t="s">
        <v>2873</v>
      </c>
      <c r="R41" s="543"/>
      <c r="S41" s="536"/>
      <c r="T41" s="536"/>
      <c r="U41" s="536"/>
      <c r="V41" s="536"/>
    </row>
    <row r="42" spans="1:22">
      <c r="A42" s="537">
        <v>27</v>
      </c>
      <c r="B42" s="538">
        <v>15.1</v>
      </c>
      <c r="C42" s="546">
        <v>64</v>
      </c>
      <c r="D42" s="540" t="s">
        <v>2907</v>
      </c>
      <c r="E42" s="551">
        <v>9</v>
      </c>
      <c r="F42" s="551">
        <v>2004</v>
      </c>
      <c r="G42" s="551">
        <v>10</v>
      </c>
      <c r="H42" s="551">
        <v>9</v>
      </c>
      <c r="I42" s="551">
        <v>2018</v>
      </c>
      <c r="J42" s="541">
        <v>8</v>
      </c>
      <c r="K42" s="542"/>
      <c r="L42" s="543"/>
      <c r="M42" s="543"/>
      <c r="N42" s="543"/>
      <c r="O42" s="543"/>
      <c r="P42" s="543" t="s">
        <v>2872</v>
      </c>
      <c r="Q42" s="543" t="s">
        <v>2873</v>
      </c>
      <c r="R42" s="543"/>
      <c r="S42" s="536"/>
      <c r="T42" s="536"/>
      <c r="U42" s="536"/>
      <c r="V42" s="536"/>
    </row>
    <row r="43" spans="1:22">
      <c r="A43" s="537">
        <v>28</v>
      </c>
      <c r="B43" s="538">
        <v>15.1</v>
      </c>
      <c r="C43" s="546">
        <v>66</v>
      </c>
      <c r="D43" s="540" t="s">
        <v>2898</v>
      </c>
      <c r="E43" s="551">
        <v>10</v>
      </c>
      <c r="F43" s="551">
        <v>2004</v>
      </c>
      <c r="G43" s="551">
        <v>6</v>
      </c>
      <c r="H43" s="551">
        <v>7</v>
      </c>
      <c r="I43" s="551">
        <v>2018</v>
      </c>
      <c r="J43" s="541">
        <v>9</v>
      </c>
      <c r="K43" s="542"/>
      <c r="L43" s="543"/>
      <c r="M43" s="543"/>
      <c r="N43" s="543"/>
      <c r="O43" s="543"/>
      <c r="P43" s="543" t="s">
        <v>2872</v>
      </c>
      <c r="Q43" s="543" t="s">
        <v>2873</v>
      </c>
      <c r="R43" s="543"/>
      <c r="S43" s="536"/>
      <c r="T43" s="536"/>
      <c r="U43" s="536"/>
      <c r="V43" s="536"/>
    </row>
    <row r="44" spans="1:22">
      <c r="A44" s="537">
        <v>29</v>
      </c>
      <c r="B44" s="538">
        <v>15.1</v>
      </c>
      <c r="C44" s="539" t="s">
        <v>2911</v>
      </c>
      <c r="D44" s="540" t="s">
        <v>2912</v>
      </c>
      <c r="E44" s="551">
        <v>12</v>
      </c>
      <c r="F44" s="551">
        <v>2005</v>
      </c>
      <c r="G44" s="551">
        <v>17</v>
      </c>
      <c r="H44" s="551">
        <v>9</v>
      </c>
      <c r="I44" s="551">
        <v>2018</v>
      </c>
      <c r="J44" s="541">
        <v>9</v>
      </c>
      <c r="K44" s="542"/>
      <c r="L44" s="543"/>
      <c r="M44" s="543"/>
      <c r="N44" s="543"/>
      <c r="O44" s="543"/>
      <c r="P44" s="543" t="s">
        <v>2872</v>
      </c>
      <c r="Q44" s="543" t="s">
        <v>2873</v>
      </c>
      <c r="R44" s="543"/>
      <c r="S44" s="536"/>
      <c r="T44" s="536"/>
      <c r="U44" s="536"/>
      <c r="V44" s="536"/>
    </row>
    <row r="45" spans="1:22">
      <c r="A45" s="537">
        <v>30</v>
      </c>
      <c r="B45" s="538">
        <v>15.1</v>
      </c>
      <c r="C45" s="541">
        <v>10</v>
      </c>
      <c r="D45" s="540" t="s">
        <v>2885</v>
      </c>
      <c r="E45" s="551">
        <v>3</v>
      </c>
      <c r="F45" s="551">
        <v>2005</v>
      </c>
      <c r="G45" s="551">
        <v>12</v>
      </c>
      <c r="H45" s="551">
        <v>10</v>
      </c>
      <c r="I45" s="551">
        <v>2018</v>
      </c>
      <c r="J45" s="541">
        <v>9</v>
      </c>
      <c r="K45" s="542"/>
      <c r="L45" s="543"/>
      <c r="M45" s="543"/>
      <c r="N45" s="543"/>
      <c r="O45" s="543"/>
      <c r="P45" s="543" t="s">
        <v>2872</v>
      </c>
      <c r="Q45" s="543" t="s">
        <v>2873</v>
      </c>
      <c r="R45" s="543"/>
      <c r="S45" s="536"/>
      <c r="T45" s="536"/>
      <c r="U45" s="536"/>
      <c r="V45" s="536"/>
    </row>
    <row r="46" spans="1:22">
      <c r="A46" s="537">
        <v>31</v>
      </c>
      <c r="B46" s="538">
        <v>15.1</v>
      </c>
      <c r="C46" s="541">
        <v>13</v>
      </c>
      <c r="D46" s="540" t="s">
        <v>2855</v>
      </c>
      <c r="E46" s="551">
        <v>4</v>
      </c>
      <c r="F46" s="551">
        <v>2005</v>
      </c>
      <c r="G46" s="551">
        <v>7</v>
      </c>
      <c r="H46" s="551">
        <v>12</v>
      </c>
      <c r="I46" s="551">
        <v>2018</v>
      </c>
      <c r="J46" s="541">
        <v>9</v>
      </c>
      <c r="K46" s="542"/>
      <c r="L46" s="543"/>
      <c r="M46" s="543"/>
      <c r="N46" s="543"/>
      <c r="O46" s="543"/>
      <c r="P46" s="543" t="s">
        <v>2872</v>
      </c>
      <c r="Q46" s="543" t="s">
        <v>2873</v>
      </c>
      <c r="R46" s="543"/>
      <c r="S46" s="536"/>
      <c r="T46" s="536"/>
      <c r="U46" s="536"/>
      <c r="V46" s="536"/>
    </row>
    <row r="47" spans="1:22">
      <c r="A47" s="537">
        <v>32</v>
      </c>
      <c r="B47" s="538">
        <v>15.1</v>
      </c>
      <c r="C47" s="546">
        <v>14</v>
      </c>
      <c r="D47" s="540" t="s">
        <v>2899</v>
      </c>
      <c r="E47" s="551">
        <v>4</v>
      </c>
      <c r="F47" s="551">
        <v>2005</v>
      </c>
      <c r="G47" s="551">
        <v>1</v>
      </c>
      <c r="H47" s="551">
        <v>11</v>
      </c>
      <c r="I47" s="551">
        <v>2019</v>
      </c>
      <c r="J47" s="541">
        <v>10</v>
      </c>
      <c r="K47" s="542"/>
      <c r="L47" s="543"/>
      <c r="M47" s="543"/>
      <c r="N47" s="543"/>
      <c r="O47" s="543"/>
      <c r="P47" s="543" t="s">
        <v>2872</v>
      </c>
      <c r="Q47" s="543" t="s">
        <v>2873</v>
      </c>
      <c r="R47" s="543"/>
      <c r="S47" s="536"/>
      <c r="T47" s="536"/>
      <c r="U47" s="536"/>
      <c r="V47" s="536"/>
    </row>
    <row r="48" spans="1:22">
      <c r="A48" s="537">
        <v>33</v>
      </c>
      <c r="B48" s="538">
        <v>15.1</v>
      </c>
      <c r="C48" s="546">
        <v>17</v>
      </c>
      <c r="D48" s="540" t="s">
        <v>2858</v>
      </c>
      <c r="E48" s="551">
        <v>6</v>
      </c>
      <c r="F48" s="551">
        <v>2005</v>
      </c>
      <c r="G48" s="551">
        <v>26</v>
      </c>
      <c r="H48" s="551">
        <v>3</v>
      </c>
      <c r="I48" s="551">
        <v>2019</v>
      </c>
      <c r="J48" s="541">
        <v>10</v>
      </c>
      <c r="K48" s="542"/>
      <c r="L48" s="543"/>
      <c r="M48" s="543"/>
      <c r="N48" s="543"/>
      <c r="O48" s="543"/>
      <c r="P48" s="543" t="s">
        <v>2872</v>
      </c>
      <c r="Q48" s="543" t="s">
        <v>2873</v>
      </c>
      <c r="R48" s="543"/>
      <c r="S48" s="536"/>
      <c r="T48" s="536"/>
      <c r="U48" s="536"/>
      <c r="V48" s="536"/>
    </row>
    <row r="49" spans="1:22">
      <c r="A49" s="537">
        <v>34</v>
      </c>
      <c r="B49" s="538">
        <v>15.1</v>
      </c>
      <c r="C49" s="541">
        <v>23</v>
      </c>
      <c r="D49" s="540" t="s">
        <v>96</v>
      </c>
      <c r="E49" s="551">
        <v>8</v>
      </c>
      <c r="F49" s="551">
        <v>2005</v>
      </c>
      <c r="G49" s="551">
        <v>18</v>
      </c>
      <c r="H49" s="551">
        <v>12</v>
      </c>
      <c r="I49" s="551">
        <v>2018</v>
      </c>
      <c r="J49" s="541">
        <v>10</v>
      </c>
      <c r="K49" s="542"/>
      <c r="L49" s="543"/>
      <c r="M49" s="543"/>
      <c r="N49" s="543"/>
      <c r="O49" s="543"/>
      <c r="P49" s="543" t="s">
        <v>2872</v>
      </c>
      <c r="Q49" s="543" t="s">
        <v>2873</v>
      </c>
      <c r="R49" s="543"/>
      <c r="S49" s="536"/>
      <c r="T49" s="536"/>
      <c r="U49" s="536"/>
      <c r="V49" s="536"/>
    </row>
    <row r="50" spans="1:22">
      <c r="A50" s="537">
        <v>35</v>
      </c>
      <c r="B50" s="538">
        <v>15.1</v>
      </c>
      <c r="C50" s="546">
        <v>27</v>
      </c>
      <c r="D50" s="540" t="s">
        <v>2896</v>
      </c>
      <c r="E50" s="551">
        <v>10</v>
      </c>
      <c r="F50" s="551">
        <v>2005</v>
      </c>
      <c r="G50" s="551">
        <v>9</v>
      </c>
      <c r="H50" s="551">
        <v>8</v>
      </c>
      <c r="I50" s="551">
        <v>2018</v>
      </c>
      <c r="J50" s="541">
        <v>10</v>
      </c>
      <c r="K50" s="542"/>
      <c r="L50" s="543"/>
      <c r="M50" s="543"/>
      <c r="N50" s="543"/>
      <c r="O50" s="543"/>
      <c r="P50" s="543" t="s">
        <v>2872</v>
      </c>
      <c r="Q50" s="543" t="s">
        <v>2873</v>
      </c>
      <c r="R50" s="543"/>
      <c r="S50" s="536"/>
      <c r="T50" s="536"/>
      <c r="U50" s="536"/>
      <c r="V50" s="536"/>
    </row>
    <row r="51" spans="1:22">
      <c r="A51" s="537">
        <v>36</v>
      </c>
      <c r="B51" s="538">
        <v>15.1</v>
      </c>
      <c r="C51" s="546">
        <v>34</v>
      </c>
      <c r="D51" s="540" t="s">
        <v>2889</v>
      </c>
      <c r="E51" s="551">
        <v>7</v>
      </c>
      <c r="F51" s="551">
        <v>2005</v>
      </c>
      <c r="G51" s="551">
        <v>22</v>
      </c>
      <c r="H51" s="551">
        <v>9</v>
      </c>
      <c r="I51" s="551">
        <v>2018</v>
      </c>
      <c r="J51" s="541">
        <v>10</v>
      </c>
      <c r="K51" s="542"/>
      <c r="L51" s="543"/>
      <c r="M51" s="543"/>
      <c r="N51" s="543"/>
      <c r="O51" s="543"/>
      <c r="P51" s="543" t="s">
        <v>2872</v>
      </c>
      <c r="Q51" s="543" t="s">
        <v>2873</v>
      </c>
      <c r="R51" s="543"/>
      <c r="S51" s="536"/>
      <c r="T51" s="536"/>
      <c r="U51" s="536"/>
      <c r="V51" s="536"/>
    </row>
    <row r="52" spans="1:22">
      <c r="A52" s="537">
        <v>37</v>
      </c>
      <c r="B52" s="538">
        <v>15.1</v>
      </c>
      <c r="C52" s="546">
        <v>36</v>
      </c>
      <c r="D52" s="540" t="s">
        <v>96</v>
      </c>
      <c r="E52" s="551">
        <v>4</v>
      </c>
      <c r="F52" s="551">
        <v>2005</v>
      </c>
      <c r="G52" s="551">
        <v>6</v>
      </c>
      <c r="H52" s="551">
        <v>5</v>
      </c>
      <c r="I52" s="551">
        <v>2019</v>
      </c>
      <c r="J52" s="541">
        <v>11</v>
      </c>
      <c r="K52" s="542"/>
      <c r="L52" s="543"/>
      <c r="M52" s="543"/>
      <c r="N52" s="543"/>
      <c r="O52" s="543"/>
      <c r="P52" s="543" t="s">
        <v>2872</v>
      </c>
      <c r="Q52" s="543" t="s">
        <v>2873</v>
      </c>
      <c r="R52" s="543"/>
      <c r="S52" s="536"/>
      <c r="T52" s="536"/>
      <c r="U52" s="536"/>
      <c r="V52" s="536"/>
    </row>
    <row r="53" spans="1:22">
      <c r="A53" s="537">
        <v>38</v>
      </c>
      <c r="B53" s="538">
        <v>15.1</v>
      </c>
      <c r="C53" s="546">
        <v>47</v>
      </c>
      <c r="D53" s="540" t="s">
        <v>2903</v>
      </c>
      <c r="E53" s="551">
        <v>9</v>
      </c>
      <c r="F53" s="551">
        <v>2005</v>
      </c>
      <c r="G53" s="551">
        <v>19</v>
      </c>
      <c r="H53" s="551">
        <v>4</v>
      </c>
      <c r="I53" s="551">
        <v>2018</v>
      </c>
      <c r="J53" s="541">
        <v>11</v>
      </c>
      <c r="K53" s="542"/>
      <c r="L53" s="543"/>
      <c r="M53" s="543"/>
      <c r="N53" s="543"/>
      <c r="O53" s="543"/>
      <c r="P53" s="543" t="s">
        <v>2872</v>
      </c>
      <c r="Q53" s="543" t="s">
        <v>2873</v>
      </c>
      <c r="R53" s="543"/>
      <c r="S53" s="536"/>
      <c r="T53" s="536"/>
      <c r="U53" s="536"/>
      <c r="V53" s="536"/>
    </row>
    <row r="54" spans="1:22">
      <c r="A54" s="537">
        <v>39</v>
      </c>
      <c r="B54" s="538">
        <v>15.1</v>
      </c>
      <c r="C54" s="546">
        <v>50</v>
      </c>
      <c r="D54" s="540" t="s">
        <v>2909</v>
      </c>
      <c r="E54" s="551">
        <v>12</v>
      </c>
      <c r="F54" s="551">
        <v>2005</v>
      </c>
      <c r="G54" s="551">
        <v>6</v>
      </c>
      <c r="H54" s="551">
        <v>7</v>
      </c>
      <c r="I54" s="551">
        <v>2018</v>
      </c>
      <c r="J54" s="541">
        <v>14</v>
      </c>
      <c r="K54" s="542"/>
      <c r="L54" s="543"/>
      <c r="M54" s="543"/>
      <c r="N54" s="543"/>
      <c r="O54" s="543"/>
      <c r="P54" s="543" t="s">
        <v>2872</v>
      </c>
      <c r="Q54" s="543" t="s">
        <v>2873</v>
      </c>
      <c r="R54" s="543"/>
      <c r="S54" s="536"/>
      <c r="T54" s="536"/>
      <c r="U54" s="536"/>
      <c r="V54" s="536"/>
    </row>
    <row r="55" spans="1:22">
      <c r="A55" s="537">
        <v>40</v>
      </c>
      <c r="B55" s="538">
        <v>15.1</v>
      </c>
      <c r="C55" s="546">
        <v>52</v>
      </c>
      <c r="D55" s="540" t="s">
        <v>2867</v>
      </c>
      <c r="E55" s="551">
        <v>3</v>
      </c>
      <c r="F55" s="551">
        <v>2005</v>
      </c>
      <c r="G55" s="545">
        <v>21</v>
      </c>
      <c r="H55" s="545">
        <v>5</v>
      </c>
      <c r="I55" s="551">
        <v>2019</v>
      </c>
      <c r="J55" s="541">
        <v>15</v>
      </c>
      <c r="K55" s="542"/>
      <c r="L55" s="543"/>
      <c r="M55" s="543"/>
      <c r="N55" s="543"/>
      <c r="O55" s="543"/>
      <c r="P55" s="543" t="s">
        <v>2872</v>
      </c>
      <c r="Q55" s="543" t="s">
        <v>2873</v>
      </c>
      <c r="R55" s="543"/>
      <c r="S55" s="536"/>
      <c r="T55" s="536"/>
      <c r="U55" s="536"/>
      <c r="V55" s="536"/>
    </row>
    <row r="56" spans="1:22">
      <c r="A56" s="537">
        <v>41</v>
      </c>
      <c r="B56" s="538">
        <v>15.1</v>
      </c>
      <c r="C56" s="541">
        <v>58</v>
      </c>
      <c r="D56" s="540" t="s">
        <v>2895</v>
      </c>
      <c r="E56" s="551">
        <v>10</v>
      </c>
      <c r="F56" s="551">
        <v>2005</v>
      </c>
      <c r="G56" s="551">
        <v>8</v>
      </c>
      <c r="H56" s="551">
        <v>4</v>
      </c>
      <c r="I56" s="551">
        <v>2019</v>
      </c>
      <c r="J56" s="541">
        <v>15</v>
      </c>
      <c r="K56" s="542"/>
      <c r="L56" s="543"/>
      <c r="M56" s="543"/>
      <c r="N56" s="543"/>
      <c r="O56" s="543"/>
      <c r="P56" s="543" t="s">
        <v>2872</v>
      </c>
      <c r="Q56" s="543" t="s">
        <v>2873</v>
      </c>
      <c r="R56" s="543"/>
      <c r="S56" s="536"/>
      <c r="T56" s="536"/>
      <c r="U56" s="536"/>
      <c r="V56" s="536"/>
    </row>
    <row r="57" spans="1:22">
      <c r="A57" s="537">
        <v>42</v>
      </c>
      <c r="B57" s="538">
        <v>15.1</v>
      </c>
      <c r="C57" s="546">
        <v>72</v>
      </c>
      <c r="D57" s="540" t="s">
        <v>2903</v>
      </c>
      <c r="E57" s="551">
        <v>9</v>
      </c>
      <c r="F57" s="551">
        <v>2005</v>
      </c>
      <c r="G57" s="551">
        <v>21</v>
      </c>
      <c r="H57" s="551">
        <v>3</v>
      </c>
      <c r="I57" s="551">
        <v>2019</v>
      </c>
      <c r="J57" s="541">
        <v>16</v>
      </c>
      <c r="K57" s="542"/>
      <c r="L57" s="543"/>
      <c r="M57" s="543"/>
      <c r="N57" s="543"/>
      <c r="O57" s="543"/>
      <c r="P57" s="543" t="s">
        <v>2872</v>
      </c>
      <c r="Q57" s="543" t="s">
        <v>2873</v>
      </c>
      <c r="R57" s="543"/>
      <c r="S57" s="536"/>
      <c r="T57" s="536"/>
      <c r="U57" s="536"/>
      <c r="V57" s="536"/>
    </row>
    <row r="58" spans="1:22">
      <c r="A58" s="537">
        <v>43</v>
      </c>
      <c r="B58" s="538">
        <v>15.1</v>
      </c>
      <c r="C58" s="541">
        <v>73</v>
      </c>
      <c r="D58" s="540" t="s">
        <v>2867</v>
      </c>
      <c r="E58" s="551">
        <v>2</v>
      </c>
      <c r="F58" s="551">
        <v>2005</v>
      </c>
      <c r="G58" s="551">
        <v>20</v>
      </c>
      <c r="H58" s="551">
        <v>11</v>
      </c>
      <c r="I58" s="551">
        <v>2018</v>
      </c>
      <c r="J58" s="541">
        <v>16</v>
      </c>
      <c r="K58" s="542"/>
      <c r="L58" s="543"/>
      <c r="M58" s="543"/>
      <c r="N58" s="543"/>
      <c r="O58" s="543"/>
      <c r="P58" s="543" t="s">
        <v>2872</v>
      </c>
      <c r="Q58" s="543" t="s">
        <v>2873</v>
      </c>
      <c r="R58" s="543"/>
      <c r="S58" s="536"/>
      <c r="T58" s="536"/>
      <c r="U58" s="536"/>
      <c r="V58" s="536"/>
    </row>
    <row r="59" spans="1:22" ht="28.5">
      <c r="A59" s="537">
        <v>44</v>
      </c>
      <c r="B59" s="538">
        <v>15.1</v>
      </c>
      <c r="C59" s="541" t="s">
        <v>2913</v>
      </c>
      <c r="D59" s="540" t="s">
        <v>2891</v>
      </c>
      <c r="E59" s="551">
        <v>8</v>
      </c>
      <c r="F59" s="551">
        <v>2005</v>
      </c>
      <c r="G59" s="551">
        <v>20</v>
      </c>
      <c r="H59" s="551">
        <v>9</v>
      </c>
      <c r="I59" s="551">
        <v>2018</v>
      </c>
      <c r="J59" s="541">
        <v>16</v>
      </c>
      <c r="K59" s="542"/>
      <c r="L59" s="543"/>
      <c r="M59" s="543"/>
      <c r="N59" s="543"/>
      <c r="O59" s="543"/>
      <c r="P59" s="543" t="s">
        <v>2872</v>
      </c>
      <c r="Q59" s="543" t="s">
        <v>2873</v>
      </c>
      <c r="R59" s="543"/>
      <c r="S59" s="536"/>
      <c r="T59" s="536"/>
      <c r="U59" s="536"/>
      <c r="V59" s="536"/>
    </row>
    <row r="60" spans="1:22">
      <c r="A60" s="537">
        <v>45</v>
      </c>
      <c r="B60" s="538">
        <v>15.1</v>
      </c>
      <c r="C60" s="539" t="s">
        <v>2914</v>
      </c>
      <c r="D60" s="540" t="s">
        <v>2912</v>
      </c>
      <c r="E60" s="545">
        <v>6</v>
      </c>
      <c r="F60" s="551">
        <v>2006</v>
      </c>
      <c r="G60" s="551">
        <v>30</v>
      </c>
      <c r="H60" s="551">
        <v>7</v>
      </c>
      <c r="I60" s="551">
        <v>2018</v>
      </c>
      <c r="J60" s="541">
        <v>16</v>
      </c>
      <c r="K60" s="542"/>
      <c r="L60" s="543"/>
      <c r="M60" s="543"/>
      <c r="N60" s="543"/>
      <c r="O60" s="543"/>
      <c r="P60" s="543" t="s">
        <v>2872</v>
      </c>
      <c r="Q60" s="543" t="s">
        <v>2873</v>
      </c>
      <c r="R60" s="543"/>
      <c r="S60" s="536"/>
      <c r="T60" s="536"/>
      <c r="U60" s="536"/>
      <c r="V60" s="536"/>
    </row>
    <row r="61" spans="1:22">
      <c r="A61" s="537">
        <v>46</v>
      </c>
      <c r="B61" s="538">
        <v>15.1</v>
      </c>
      <c r="C61" s="546">
        <v>2</v>
      </c>
      <c r="D61" s="540" t="s">
        <v>2855</v>
      </c>
      <c r="E61" s="551">
        <v>11</v>
      </c>
      <c r="F61" s="551">
        <v>2006</v>
      </c>
      <c r="G61" s="551">
        <v>29</v>
      </c>
      <c r="H61" s="551">
        <v>3</v>
      </c>
      <c r="I61" s="551">
        <v>2019</v>
      </c>
      <c r="J61" s="541">
        <v>17</v>
      </c>
      <c r="K61" s="542"/>
      <c r="L61" s="543"/>
      <c r="M61" s="543"/>
      <c r="N61" s="543"/>
      <c r="O61" s="543"/>
      <c r="P61" s="543" t="s">
        <v>2872</v>
      </c>
      <c r="Q61" s="543" t="s">
        <v>2873</v>
      </c>
      <c r="R61" s="543"/>
      <c r="S61" s="536"/>
      <c r="T61" s="536"/>
      <c r="U61" s="536"/>
      <c r="V61" s="536"/>
    </row>
    <row r="62" spans="1:22">
      <c r="A62" s="537">
        <v>47</v>
      </c>
      <c r="B62" s="538">
        <v>15.1</v>
      </c>
      <c r="C62" s="541">
        <v>5</v>
      </c>
      <c r="D62" s="540" t="s">
        <v>2912</v>
      </c>
      <c r="E62" s="551">
        <v>2</v>
      </c>
      <c r="F62" s="551">
        <v>2006</v>
      </c>
      <c r="G62" s="551">
        <v>30</v>
      </c>
      <c r="H62" s="551">
        <v>4</v>
      </c>
      <c r="I62" s="551">
        <v>2019</v>
      </c>
      <c r="J62" s="541">
        <v>17</v>
      </c>
      <c r="K62" s="542"/>
      <c r="L62" s="543"/>
      <c r="M62" s="543"/>
      <c r="N62" s="543"/>
      <c r="O62" s="543"/>
      <c r="P62" s="543" t="s">
        <v>2872</v>
      </c>
      <c r="Q62" s="543" t="s">
        <v>2873</v>
      </c>
      <c r="R62" s="543"/>
      <c r="S62" s="536"/>
      <c r="T62" s="536"/>
      <c r="U62" s="536"/>
      <c r="V62" s="536"/>
    </row>
    <row r="63" spans="1:22">
      <c r="A63" s="537">
        <v>48</v>
      </c>
      <c r="B63" s="538">
        <v>15.1</v>
      </c>
      <c r="C63" s="541">
        <v>9</v>
      </c>
      <c r="D63" s="540" t="s">
        <v>2915</v>
      </c>
      <c r="E63" s="551">
        <v>3</v>
      </c>
      <c r="F63" s="551">
        <v>2006</v>
      </c>
      <c r="G63" s="551">
        <v>28</v>
      </c>
      <c r="H63" s="551">
        <v>12</v>
      </c>
      <c r="I63" s="551">
        <v>2018</v>
      </c>
      <c r="J63" s="541">
        <v>17</v>
      </c>
      <c r="K63" s="542"/>
      <c r="L63" s="543"/>
      <c r="M63" s="543"/>
      <c r="N63" s="543"/>
      <c r="O63" s="543"/>
      <c r="P63" s="543" t="s">
        <v>2872</v>
      </c>
      <c r="Q63" s="543" t="s">
        <v>2873</v>
      </c>
      <c r="R63" s="543"/>
      <c r="S63" s="536"/>
      <c r="T63" s="536"/>
      <c r="U63" s="536"/>
      <c r="V63" s="536"/>
    </row>
    <row r="64" spans="1:22">
      <c r="A64" s="537">
        <v>49</v>
      </c>
      <c r="B64" s="538">
        <v>15.1</v>
      </c>
      <c r="C64" s="541">
        <v>20</v>
      </c>
      <c r="D64" s="540" t="s">
        <v>2896</v>
      </c>
      <c r="E64" s="551">
        <v>2</v>
      </c>
      <c r="F64" s="551">
        <v>2006</v>
      </c>
      <c r="G64" s="551">
        <v>21</v>
      </c>
      <c r="H64" s="551">
        <v>3</v>
      </c>
      <c r="I64" s="551">
        <v>2019</v>
      </c>
      <c r="J64" s="541">
        <v>17</v>
      </c>
      <c r="K64" s="542"/>
      <c r="L64" s="543"/>
      <c r="M64" s="543"/>
      <c r="N64" s="543"/>
      <c r="O64" s="543"/>
      <c r="P64" s="543" t="s">
        <v>2872</v>
      </c>
      <c r="Q64" s="543" t="s">
        <v>2873</v>
      </c>
      <c r="R64" s="543"/>
      <c r="S64" s="536"/>
      <c r="T64" s="536"/>
      <c r="U64" s="536"/>
      <c r="V64" s="536"/>
    </row>
    <row r="65" spans="1:22">
      <c r="A65" s="537">
        <v>50</v>
      </c>
      <c r="B65" s="538">
        <v>15.1</v>
      </c>
      <c r="C65" s="546">
        <v>34</v>
      </c>
      <c r="D65" s="540" t="s">
        <v>2916</v>
      </c>
      <c r="E65" s="551">
        <v>2</v>
      </c>
      <c r="F65" s="551">
        <v>2006</v>
      </c>
      <c r="G65" s="551">
        <v>22</v>
      </c>
      <c r="H65" s="551">
        <v>2</v>
      </c>
      <c r="I65" s="551">
        <v>2018</v>
      </c>
      <c r="J65" s="541">
        <v>17</v>
      </c>
      <c r="K65" s="542"/>
      <c r="L65" s="543"/>
      <c r="M65" s="543"/>
      <c r="N65" s="543"/>
      <c r="O65" s="543"/>
      <c r="P65" s="543" t="s">
        <v>2872</v>
      </c>
      <c r="Q65" s="543" t="s">
        <v>2873</v>
      </c>
      <c r="R65" s="543"/>
      <c r="S65" s="536"/>
      <c r="T65" s="536"/>
      <c r="U65" s="536"/>
      <c r="V65" s="536"/>
    </row>
    <row r="66" spans="1:22">
      <c r="A66" s="537">
        <v>51</v>
      </c>
      <c r="B66" s="538">
        <v>15.1</v>
      </c>
      <c r="C66" s="541" t="s">
        <v>2917</v>
      </c>
      <c r="D66" s="540" t="s">
        <v>2918</v>
      </c>
      <c r="E66" s="545">
        <v>5</v>
      </c>
      <c r="F66" s="551">
        <v>2006</v>
      </c>
      <c r="G66" s="551">
        <v>22</v>
      </c>
      <c r="H66" s="551">
        <v>11</v>
      </c>
      <c r="I66" s="551">
        <v>2018</v>
      </c>
      <c r="J66" s="541">
        <v>18</v>
      </c>
      <c r="K66" s="542"/>
      <c r="L66" s="543"/>
      <c r="M66" s="543"/>
      <c r="N66" s="543"/>
      <c r="O66" s="543"/>
      <c r="P66" s="543" t="s">
        <v>2872</v>
      </c>
      <c r="Q66" s="543" t="s">
        <v>2873</v>
      </c>
      <c r="R66" s="543"/>
      <c r="S66" s="536"/>
      <c r="T66" s="536"/>
      <c r="U66" s="536"/>
      <c r="V66" s="536"/>
    </row>
    <row r="67" spans="1:22">
      <c r="A67" s="537">
        <v>52</v>
      </c>
      <c r="B67" s="538">
        <v>15.1</v>
      </c>
      <c r="C67" s="541">
        <v>42</v>
      </c>
      <c r="D67" s="540" t="s">
        <v>2889</v>
      </c>
      <c r="E67" s="551">
        <v>9</v>
      </c>
      <c r="F67" s="551">
        <v>2006</v>
      </c>
      <c r="G67" s="551">
        <v>24</v>
      </c>
      <c r="H67" s="551">
        <v>12</v>
      </c>
      <c r="I67" s="551">
        <v>2018</v>
      </c>
      <c r="J67" s="541">
        <v>18</v>
      </c>
      <c r="K67" s="542"/>
      <c r="L67" s="543"/>
      <c r="M67" s="543"/>
      <c r="N67" s="543"/>
      <c r="O67" s="543"/>
      <c r="P67" s="543" t="s">
        <v>2872</v>
      </c>
      <c r="Q67" s="543" t="s">
        <v>2873</v>
      </c>
      <c r="R67" s="543"/>
      <c r="S67" s="536"/>
      <c r="T67" s="536"/>
      <c r="U67" s="536"/>
      <c r="V67" s="536"/>
    </row>
    <row r="68" spans="1:22">
      <c r="A68" s="537">
        <v>53</v>
      </c>
      <c r="B68" s="538">
        <v>15.1</v>
      </c>
      <c r="C68" s="546">
        <v>44</v>
      </c>
      <c r="D68" s="540" t="s">
        <v>2919</v>
      </c>
      <c r="E68" s="551">
        <v>4</v>
      </c>
      <c r="F68" s="551">
        <v>2006</v>
      </c>
      <c r="G68" s="551">
        <v>8</v>
      </c>
      <c r="H68" s="551">
        <v>8</v>
      </c>
      <c r="I68" s="551">
        <v>2018</v>
      </c>
      <c r="J68" s="541">
        <v>18</v>
      </c>
      <c r="K68" s="542"/>
      <c r="L68" s="543"/>
      <c r="M68" s="543"/>
      <c r="N68" s="543"/>
      <c r="O68" s="543"/>
      <c r="P68" s="543" t="s">
        <v>2872</v>
      </c>
      <c r="Q68" s="543" t="s">
        <v>2873</v>
      </c>
      <c r="R68" s="543"/>
      <c r="S68" s="536"/>
      <c r="T68" s="536"/>
      <c r="U68" s="536"/>
      <c r="V68" s="536"/>
    </row>
    <row r="69" spans="1:22">
      <c r="A69" s="537">
        <v>54</v>
      </c>
      <c r="B69" s="538">
        <v>15.1</v>
      </c>
      <c r="C69" s="541">
        <v>51</v>
      </c>
      <c r="D69" s="540" t="s">
        <v>2895</v>
      </c>
      <c r="E69" s="545">
        <v>10</v>
      </c>
      <c r="F69" s="545">
        <v>2007</v>
      </c>
      <c r="G69" s="545">
        <v>17</v>
      </c>
      <c r="H69" s="545">
        <v>4</v>
      </c>
      <c r="I69" s="545">
        <v>2018</v>
      </c>
      <c r="J69" s="541">
        <v>19</v>
      </c>
      <c r="K69" s="542"/>
      <c r="L69" s="543"/>
      <c r="M69" s="543"/>
      <c r="N69" s="543"/>
      <c r="O69" s="543"/>
      <c r="P69" s="543" t="s">
        <v>2872</v>
      </c>
      <c r="Q69" s="543" t="s">
        <v>2873</v>
      </c>
      <c r="R69" s="543"/>
      <c r="S69" s="536"/>
      <c r="T69" s="536"/>
      <c r="U69" s="536"/>
      <c r="V69" s="536"/>
    </row>
    <row r="70" spans="1:22">
      <c r="A70" s="537">
        <v>55</v>
      </c>
      <c r="B70" s="538">
        <v>15.1</v>
      </c>
      <c r="C70" s="546" t="s">
        <v>2920</v>
      </c>
      <c r="D70" s="540"/>
      <c r="E70" s="545"/>
      <c r="F70" s="545">
        <v>2007</v>
      </c>
      <c r="G70" s="545">
        <v>16</v>
      </c>
      <c r="H70" s="545">
        <v>7</v>
      </c>
      <c r="I70" s="545">
        <v>2018</v>
      </c>
      <c r="J70" s="550">
        <v>19</v>
      </c>
      <c r="K70" s="542"/>
      <c r="L70" s="543"/>
      <c r="M70" s="543"/>
      <c r="N70" s="543"/>
      <c r="O70" s="543"/>
      <c r="P70" s="543" t="s">
        <v>2872</v>
      </c>
      <c r="Q70" s="543" t="s">
        <v>2873</v>
      </c>
      <c r="R70" s="543"/>
      <c r="S70" s="536"/>
      <c r="T70" s="536"/>
      <c r="U70" s="536"/>
      <c r="V70" s="536"/>
    </row>
    <row r="71" spans="1:22">
      <c r="A71" s="537">
        <v>56</v>
      </c>
      <c r="B71" s="538">
        <v>15.1</v>
      </c>
      <c r="C71" s="541" t="s">
        <v>2921</v>
      </c>
      <c r="D71" s="540" t="s">
        <v>2888</v>
      </c>
      <c r="E71" s="545">
        <v>3</v>
      </c>
      <c r="F71" s="545">
        <v>2007</v>
      </c>
      <c r="G71" s="545">
        <v>29</v>
      </c>
      <c r="H71" s="545">
        <v>8</v>
      </c>
      <c r="I71" s="545">
        <v>2018</v>
      </c>
      <c r="J71" s="550">
        <v>20</v>
      </c>
      <c r="K71" s="542"/>
      <c r="L71" s="543"/>
      <c r="M71" s="543"/>
      <c r="N71" s="543"/>
      <c r="O71" s="543"/>
      <c r="P71" s="543" t="s">
        <v>2872</v>
      </c>
      <c r="Q71" s="543" t="s">
        <v>2873</v>
      </c>
      <c r="R71" s="543"/>
      <c r="S71" s="536"/>
      <c r="T71" s="536"/>
      <c r="U71" s="536"/>
      <c r="V71" s="536"/>
    </row>
    <row r="72" spans="1:22">
      <c r="A72" s="537">
        <v>57</v>
      </c>
      <c r="B72" s="538">
        <v>15.1</v>
      </c>
      <c r="C72" s="541">
        <v>11</v>
      </c>
      <c r="D72" s="540"/>
      <c r="E72" s="545"/>
      <c r="F72" s="545">
        <v>2007</v>
      </c>
      <c r="G72" s="545"/>
      <c r="H72" s="545"/>
      <c r="I72" s="545"/>
      <c r="J72" s="550">
        <v>20</v>
      </c>
      <c r="K72" s="542"/>
      <c r="L72" s="543"/>
      <c r="M72" s="543"/>
      <c r="N72" s="543"/>
      <c r="O72" s="543"/>
      <c r="P72" s="543" t="s">
        <v>2872</v>
      </c>
      <c r="Q72" s="543" t="s">
        <v>2873</v>
      </c>
      <c r="R72" s="543"/>
      <c r="S72" s="536"/>
      <c r="T72" s="536"/>
      <c r="U72" s="536"/>
      <c r="V72" s="536"/>
    </row>
    <row r="73" spans="1:22">
      <c r="A73" s="537">
        <v>58</v>
      </c>
      <c r="B73" s="538">
        <v>15.1</v>
      </c>
      <c r="C73" s="541">
        <v>19</v>
      </c>
      <c r="D73" s="540" t="s">
        <v>2881</v>
      </c>
      <c r="E73" s="545">
        <v>2</v>
      </c>
      <c r="F73" s="545">
        <v>2007</v>
      </c>
      <c r="G73" s="545">
        <v>20</v>
      </c>
      <c r="H73" s="545">
        <v>3</v>
      </c>
      <c r="I73" s="545">
        <v>2018</v>
      </c>
      <c r="J73" s="550">
        <v>20</v>
      </c>
      <c r="K73" s="542"/>
      <c r="L73" s="543"/>
      <c r="M73" s="543"/>
      <c r="N73" s="543"/>
      <c r="O73" s="543"/>
      <c r="P73" s="543" t="s">
        <v>2872</v>
      </c>
      <c r="Q73" s="543" t="s">
        <v>2873</v>
      </c>
      <c r="R73" s="543"/>
      <c r="S73" s="536"/>
      <c r="T73" s="536"/>
      <c r="U73" s="536"/>
      <c r="V73" s="536"/>
    </row>
    <row r="74" spans="1:22">
      <c r="A74" s="537">
        <v>59</v>
      </c>
      <c r="B74" s="538">
        <v>15.1</v>
      </c>
      <c r="C74" s="546">
        <v>20</v>
      </c>
      <c r="D74" s="540" t="s">
        <v>2918</v>
      </c>
      <c r="E74" s="545">
        <v>5</v>
      </c>
      <c r="F74" s="545">
        <v>2007</v>
      </c>
      <c r="G74" s="545">
        <v>26</v>
      </c>
      <c r="H74" s="545">
        <v>9</v>
      </c>
      <c r="I74" s="545">
        <v>2018</v>
      </c>
      <c r="J74" s="550">
        <v>20</v>
      </c>
      <c r="K74" s="542"/>
      <c r="L74" s="543"/>
      <c r="M74" s="543"/>
      <c r="N74" s="543"/>
      <c r="O74" s="543"/>
      <c r="P74" s="543" t="s">
        <v>2872</v>
      </c>
      <c r="Q74" s="543" t="s">
        <v>2873</v>
      </c>
      <c r="R74" s="543"/>
      <c r="S74" s="536"/>
      <c r="T74" s="536"/>
      <c r="U74" s="536"/>
      <c r="V74" s="536"/>
    </row>
    <row r="75" spans="1:22">
      <c r="A75" s="537">
        <v>60</v>
      </c>
      <c r="B75" s="538">
        <v>15.1</v>
      </c>
      <c r="C75" s="541">
        <v>23</v>
      </c>
      <c r="D75" s="540"/>
      <c r="E75" s="545"/>
      <c r="F75" s="545">
        <v>2007</v>
      </c>
      <c r="G75" s="545"/>
      <c r="H75" s="545"/>
      <c r="I75" s="545"/>
      <c r="J75" s="550">
        <v>20</v>
      </c>
      <c r="K75" s="542"/>
      <c r="L75" s="543"/>
      <c r="M75" s="543"/>
      <c r="N75" s="543"/>
      <c r="O75" s="543"/>
      <c r="P75" s="543" t="s">
        <v>2872</v>
      </c>
      <c r="Q75" s="543" t="s">
        <v>2873</v>
      </c>
      <c r="R75" s="543"/>
      <c r="S75" s="536"/>
      <c r="T75" s="536"/>
      <c r="U75" s="536"/>
      <c r="V75" s="536"/>
    </row>
    <row r="76" spans="1:22">
      <c r="A76" s="537">
        <v>61</v>
      </c>
      <c r="B76" s="538">
        <v>15.1</v>
      </c>
      <c r="C76" s="541" t="s">
        <v>2922</v>
      </c>
      <c r="D76" s="540" t="s">
        <v>2899</v>
      </c>
      <c r="E76" s="545">
        <v>1</v>
      </c>
      <c r="F76" s="545">
        <v>2007</v>
      </c>
      <c r="G76" s="545">
        <v>1</v>
      </c>
      <c r="H76" s="545">
        <v>10</v>
      </c>
      <c r="I76" s="545">
        <v>2018</v>
      </c>
      <c r="J76" s="550">
        <v>21</v>
      </c>
      <c r="K76" s="542"/>
      <c r="L76" s="543"/>
      <c r="M76" s="543"/>
      <c r="N76" s="543"/>
      <c r="O76" s="543"/>
      <c r="P76" s="543" t="s">
        <v>2872</v>
      </c>
      <c r="Q76" s="543" t="s">
        <v>2873</v>
      </c>
      <c r="R76" s="543"/>
      <c r="S76" s="536"/>
      <c r="T76" s="536"/>
      <c r="U76" s="536"/>
      <c r="V76" s="536"/>
    </row>
    <row r="77" spans="1:22">
      <c r="A77" s="537">
        <v>62</v>
      </c>
      <c r="B77" s="538">
        <v>15.1</v>
      </c>
      <c r="C77" s="541">
        <v>26</v>
      </c>
      <c r="D77" s="540" t="s">
        <v>2858</v>
      </c>
      <c r="E77" s="545">
        <v>3</v>
      </c>
      <c r="F77" s="545">
        <v>2007</v>
      </c>
      <c r="G77" s="545">
        <v>15</v>
      </c>
      <c r="H77" s="545">
        <v>11</v>
      </c>
      <c r="I77" s="545">
        <v>2018</v>
      </c>
      <c r="J77" s="550">
        <v>21</v>
      </c>
      <c r="K77" s="542"/>
      <c r="L77" s="543"/>
      <c r="M77" s="543"/>
      <c r="N77" s="543"/>
      <c r="O77" s="543"/>
      <c r="P77" s="543" t="s">
        <v>2872</v>
      </c>
      <c r="Q77" s="543" t="s">
        <v>2873</v>
      </c>
      <c r="R77" s="543"/>
      <c r="S77" s="536"/>
      <c r="T77" s="536"/>
      <c r="U77" s="536"/>
      <c r="V77" s="536"/>
    </row>
    <row r="78" spans="1:22">
      <c r="A78" s="537">
        <v>63</v>
      </c>
      <c r="B78" s="538">
        <v>15.1</v>
      </c>
      <c r="C78" s="546">
        <v>42</v>
      </c>
      <c r="D78" s="540" t="s">
        <v>2882</v>
      </c>
      <c r="E78" s="545">
        <v>3</v>
      </c>
      <c r="F78" s="545">
        <v>2007</v>
      </c>
      <c r="G78" s="545">
        <v>26</v>
      </c>
      <c r="H78" s="545">
        <v>4</v>
      </c>
      <c r="I78" s="545">
        <v>2019</v>
      </c>
      <c r="J78" s="550">
        <v>21</v>
      </c>
      <c r="K78" s="542"/>
      <c r="L78" s="543"/>
      <c r="M78" s="543"/>
      <c r="N78" s="543"/>
      <c r="O78" s="543"/>
      <c r="P78" s="543" t="s">
        <v>2872</v>
      </c>
      <c r="Q78" s="543" t="s">
        <v>2873</v>
      </c>
      <c r="R78" s="543"/>
      <c r="S78" s="536"/>
      <c r="T78" s="536"/>
      <c r="U78" s="536"/>
      <c r="V78" s="536"/>
    </row>
    <row r="79" spans="1:22">
      <c r="A79" s="537">
        <v>64</v>
      </c>
      <c r="B79" s="538">
        <v>15.1</v>
      </c>
      <c r="C79" s="546">
        <v>43</v>
      </c>
      <c r="D79" s="540" t="s">
        <v>2885</v>
      </c>
      <c r="E79" s="545">
        <v>2</v>
      </c>
      <c r="F79" s="545">
        <v>2007</v>
      </c>
      <c r="G79" s="545">
        <v>23</v>
      </c>
      <c r="H79" s="545">
        <v>5</v>
      </c>
      <c r="I79" s="545">
        <v>2019</v>
      </c>
      <c r="J79" s="550">
        <v>21</v>
      </c>
      <c r="K79" s="542"/>
      <c r="L79" s="543"/>
      <c r="M79" s="543"/>
      <c r="N79" s="543"/>
      <c r="O79" s="543"/>
      <c r="P79" s="543" t="s">
        <v>2872</v>
      </c>
      <c r="Q79" s="543" t="s">
        <v>2873</v>
      </c>
      <c r="R79" s="543"/>
      <c r="S79" s="536"/>
      <c r="T79" s="536"/>
      <c r="U79" s="536"/>
      <c r="V79" s="536"/>
    </row>
    <row r="80" spans="1:22">
      <c r="A80" s="537">
        <v>65</v>
      </c>
      <c r="B80" s="538">
        <v>15.1</v>
      </c>
      <c r="C80" s="546">
        <v>50</v>
      </c>
      <c r="D80" s="540" t="s">
        <v>2875</v>
      </c>
      <c r="E80" s="545">
        <v>7</v>
      </c>
      <c r="F80" s="545">
        <v>2007</v>
      </c>
      <c r="G80" s="545">
        <v>24</v>
      </c>
      <c r="H80" s="545">
        <v>5</v>
      </c>
      <c r="I80" s="545">
        <v>2018</v>
      </c>
      <c r="J80" s="550">
        <v>22</v>
      </c>
      <c r="K80" s="542"/>
      <c r="L80" s="543"/>
      <c r="M80" s="543"/>
      <c r="N80" s="543"/>
      <c r="O80" s="543"/>
      <c r="P80" s="543" t="s">
        <v>2872</v>
      </c>
      <c r="Q80" s="543" t="s">
        <v>2873</v>
      </c>
      <c r="R80" s="543"/>
      <c r="S80" s="536"/>
      <c r="T80" s="536"/>
      <c r="U80" s="536"/>
      <c r="V80" s="536"/>
    </row>
    <row r="81" spans="1:22">
      <c r="A81" s="537">
        <v>66</v>
      </c>
      <c r="B81" s="538">
        <v>15.1</v>
      </c>
      <c r="C81" s="546">
        <v>53</v>
      </c>
      <c r="D81" s="540" t="s">
        <v>2881</v>
      </c>
      <c r="E81" s="545">
        <v>8</v>
      </c>
      <c r="F81" s="545">
        <v>2007</v>
      </c>
      <c r="G81" s="545">
        <v>28</v>
      </c>
      <c r="H81" s="545">
        <v>12</v>
      </c>
      <c r="I81" s="545">
        <v>2018</v>
      </c>
      <c r="J81" s="550">
        <v>22</v>
      </c>
      <c r="K81" s="542"/>
      <c r="L81" s="543"/>
      <c r="M81" s="543"/>
      <c r="N81" s="543"/>
      <c r="O81" s="543"/>
      <c r="P81" s="543" t="s">
        <v>2872</v>
      </c>
      <c r="Q81" s="543" t="s">
        <v>2873</v>
      </c>
      <c r="R81" s="543"/>
      <c r="S81" s="536"/>
      <c r="T81" s="536"/>
      <c r="U81" s="536"/>
      <c r="V81" s="536"/>
    </row>
    <row r="82" spans="1:22">
      <c r="A82" s="537">
        <v>67</v>
      </c>
      <c r="B82" s="538">
        <v>15.1</v>
      </c>
      <c r="C82" s="546">
        <v>58</v>
      </c>
      <c r="D82" s="540"/>
      <c r="E82" s="545"/>
      <c r="F82" s="545">
        <v>2007</v>
      </c>
      <c r="G82" s="545"/>
      <c r="H82" s="545"/>
      <c r="I82" s="545"/>
      <c r="J82" s="550">
        <v>22</v>
      </c>
      <c r="K82" s="542"/>
      <c r="L82" s="543"/>
      <c r="M82" s="543"/>
      <c r="N82" s="543"/>
      <c r="O82" s="543"/>
      <c r="P82" s="543" t="s">
        <v>2872</v>
      </c>
      <c r="Q82" s="543" t="s">
        <v>2873</v>
      </c>
      <c r="R82" s="543"/>
      <c r="S82" s="536"/>
      <c r="T82" s="536"/>
      <c r="U82" s="536"/>
      <c r="V82" s="536"/>
    </row>
    <row r="83" spans="1:22">
      <c r="A83" s="537">
        <v>68</v>
      </c>
      <c r="B83" s="538">
        <v>15.1</v>
      </c>
      <c r="C83" s="546">
        <v>64</v>
      </c>
      <c r="D83" s="540"/>
      <c r="E83" s="545"/>
      <c r="F83" s="545">
        <v>2007</v>
      </c>
      <c r="G83" s="545"/>
      <c r="H83" s="545"/>
      <c r="I83" s="545"/>
      <c r="J83" s="550">
        <v>23</v>
      </c>
      <c r="K83" s="542"/>
      <c r="L83" s="543"/>
      <c r="M83" s="543"/>
      <c r="N83" s="543"/>
      <c r="O83" s="543"/>
      <c r="P83" s="543" t="s">
        <v>2872</v>
      </c>
      <c r="Q83" s="543" t="s">
        <v>2873</v>
      </c>
      <c r="R83" s="543"/>
      <c r="S83" s="536"/>
      <c r="T83" s="536"/>
      <c r="U83" s="536"/>
      <c r="V83" s="536"/>
    </row>
    <row r="84" spans="1:22" ht="28.5">
      <c r="A84" s="537">
        <v>69</v>
      </c>
      <c r="B84" s="538">
        <v>15.1</v>
      </c>
      <c r="C84" s="546" t="s">
        <v>2923</v>
      </c>
      <c r="D84" s="540" t="s">
        <v>2906</v>
      </c>
      <c r="E84" s="545">
        <v>4</v>
      </c>
      <c r="F84" s="551">
        <v>2007</v>
      </c>
      <c r="G84" s="545">
        <v>15</v>
      </c>
      <c r="H84" s="545">
        <v>5</v>
      </c>
      <c r="I84" s="545">
        <v>2018</v>
      </c>
      <c r="J84" s="550">
        <v>23</v>
      </c>
      <c r="K84" s="542"/>
      <c r="L84" s="543"/>
      <c r="M84" s="543"/>
      <c r="N84" s="543"/>
      <c r="O84" s="543"/>
      <c r="P84" s="543" t="s">
        <v>2872</v>
      </c>
      <c r="Q84" s="543" t="s">
        <v>2873</v>
      </c>
      <c r="R84" s="543"/>
      <c r="S84" s="536"/>
      <c r="T84" s="536"/>
      <c r="U84" s="536"/>
      <c r="V84" s="536"/>
    </row>
    <row r="85" spans="1:22">
      <c r="A85" s="537">
        <v>70</v>
      </c>
      <c r="B85" s="538">
        <v>15.1</v>
      </c>
      <c r="C85" s="546">
        <v>74</v>
      </c>
      <c r="D85" s="540" t="s">
        <v>2870</v>
      </c>
      <c r="E85" s="545">
        <v>11</v>
      </c>
      <c r="F85" s="545">
        <v>2007</v>
      </c>
      <c r="G85" s="545">
        <v>12</v>
      </c>
      <c r="H85" s="545">
        <v>7</v>
      </c>
      <c r="I85" s="545">
        <v>2018</v>
      </c>
      <c r="J85" s="550">
        <v>23</v>
      </c>
      <c r="K85" s="542"/>
      <c r="L85" s="543"/>
      <c r="M85" s="543"/>
      <c r="N85" s="543"/>
      <c r="O85" s="543"/>
      <c r="P85" s="543" t="s">
        <v>2872</v>
      </c>
      <c r="Q85" s="543" t="s">
        <v>2873</v>
      </c>
      <c r="R85" s="543"/>
      <c r="S85" s="536"/>
      <c r="T85" s="536"/>
      <c r="U85" s="536"/>
      <c r="V85" s="536"/>
    </row>
    <row r="86" spans="1:22">
      <c r="A86" s="537">
        <v>71</v>
      </c>
      <c r="B86" s="538">
        <v>15.1</v>
      </c>
      <c r="C86" s="541">
        <v>79</v>
      </c>
      <c r="D86" s="540" t="s">
        <v>2891</v>
      </c>
      <c r="E86" s="545">
        <v>9</v>
      </c>
      <c r="F86" s="545">
        <v>2007</v>
      </c>
      <c r="G86" s="545">
        <v>2</v>
      </c>
      <c r="H86" s="545">
        <v>1</v>
      </c>
      <c r="I86" s="545">
        <v>2019</v>
      </c>
      <c r="J86" s="550">
        <v>23</v>
      </c>
      <c r="K86" s="542"/>
      <c r="L86" s="543"/>
      <c r="M86" s="543"/>
      <c r="N86" s="543"/>
      <c r="O86" s="543"/>
      <c r="P86" s="543" t="s">
        <v>2872</v>
      </c>
      <c r="Q86" s="543" t="s">
        <v>2873</v>
      </c>
      <c r="R86" s="543"/>
      <c r="S86" s="536"/>
      <c r="T86" s="536"/>
      <c r="U86" s="536"/>
      <c r="V86" s="536"/>
    </row>
    <row r="87" spans="1:22">
      <c r="A87" s="537">
        <v>72</v>
      </c>
      <c r="B87" s="538">
        <v>15.1</v>
      </c>
      <c r="C87" s="546">
        <v>83</v>
      </c>
      <c r="D87" s="540" t="s">
        <v>2888</v>
      </c>
      <c r="E87" s="545">
        <v>1</v>
      </c>
      <c r="F87" s="545">
        <v>2008</v>
      </c>
      <c r="G87" s="545">
        <v>12</v>
      </c>
      <c r="H87" s="545">
        <v>8</v>
      </c>
      <c r="I87" s="545">
        <v>2016</v>
      </c>
      <c r="J87" s="550">
        <v>23</v>
      </c>
      <c r="K87" s="542"/>
      <c r="L87" s="543"/>
      <c r="M87" s="543"/>
      <c r="N87" s="543"/>
      <c r="O87" s="543"/>
      <c r="P87" s="543" t="s">
        <v>2872</v>
      </c>
      <c r="Q87" s="543" t="s">
        <v>2873</v>
      </c>
      <c r="R87" s="543"/>
      <c r="S87" s="536"/>
      <c r="T87" s="536"/>
      <c r="U87" s="536"/>
      <c r="V87" s="536"/>
    </row>
    <row r="88" spans="1:22">
      <c r="A88" s="537">
        <v>73</v>
      </c>
      <c r="B88" s="538">
        <v>15.1</v>
      </c>
      <c r="C88" s="541">
        <v>8</v>
      </c>
      <c r="D88" s="540" t="s">
        <v>2875</v>
      </c>
      <c r="E88" s="545">
        <v>3</v>
      </c>
      <c r="F88" s="545">
        <v>2008</v>
      </c>
      <c r="G88" s="545">
        <v>25</v>
      </c>
      <c r="H88" s="545">
        <v>7</v>
      </c>
      <c r="I88" s="545">
        <v>2018</v>
      </c>
      <c r="J88" s="550">
        <v>24</v>
      </c>
      <c r="K88" s="542"/>
      <c r="L88" s="543"/>
      <c r="M88" s="543"/>
      <c r="N88" s="543"/>
      <c r="O88" s="543"/>
      <c r="P88" s="543" t="s">
        <v>2872</v>
      </c>
      <c r="Q88" s="543" t="s">
        <v>2873</v>
      </c>
      <c r="R88" s="543"/>
      <c r="S88" s="536"/>
      <c r="T88" s="536"/>
      <c r="U88" s="536"/>
      <c r="V88" s="536"/>
    </row>
    <row r="89" spans="1:22">
      <c r="A89" s="537">
        <v>74</v>
      </c>
      <c r="B89" s="538">
        <v>15.1</v>
      </c>
      <c r="C89" s="541">
        <v>10</v>
      </c>
      <c r="D89" s="540"/>
      <c r="E89" s="545"/>
      <c r="F89" s="545">
        <v>2008</v>
      </c>
      <c r="G89" s="545"/>
      <c r="H89" s="545"/>
      <c r="I89" s="545"/>
      <c r="J89" s="550">
        <v>24</v>
      </c>
      <c r="K89" s="542"/>
      <c r="L89" s="543"/>
      <c r="M89" s="543"/>
      <c r="N89" s="543"/>
      <c r="O89" s="543"/>
      <c r="P89" s="543" t="s">
        <v>2872</v>
      </c>
      <c r="Q89" s="543" t="s">
        <v>2873</v>
      </c>
      <c r="R89" s="543"/>
      <c r="S89" s="536"/>
      <c r="T89" s="536"/>
      <c r="U89" s="536"/>
      <c r="V89" s="536"/>
    </row>
    <row r="90" spans="1:22">
      <c r="A90" s="537">
        <v>75</v>
      </c>
      <c r="B90" s="538">
        <v>15.1</v>
      </c>
      <c r="C90" s="546">
        <v>11</v>
      </c>
      <c r="D90" s="540" t="s">
        <v>2924</v>
      </c>
      <c r="E90" s="545">
        <v>2</v>
      </c>
      <c r="F90" s="545">
        <v>2008</v>
      </c>
      <c r="G90" s="545">
        <v>16</v>
      </c>
      <c r="H90" s="545">
        <v>4</v>
      </c>
      <c r="I90" s="545">
        <v>2019</v>
      </c>
      <c r="J90" s="550">
        <v>24</v>
      </c>
      <c r="K90" s="542"/>
      <c r="L90" s="543"/>
      <c r="M90" s="543"/>
      <c r="N90" s="543"/>
      <c r="O90" s="543"/>
      <c r="P90" s="543" t="s">
        <v>2872</v>
      </c>
      <c r="Q90" s="543" t="s">
        <v>2873</v>
      </c>
      <c r="R90" s="543"/>
      <c r="S90" s="536"/>
      <c r="T90" s="536"/>
      <c r="U90" s="536"/>
      <c r="V90" s="536"/>
    </row>
    <row r="91" spans="1:22">
      <c r="A91" s="537">
        <v>76</v>
      </c>
      <c r="B91" s="538">
        <v>15.1</v>
      </c>
      <c r="C91" s="546">
        <v>12</v>
      </c>
      <c r="D91" s="540" t="s">
        <v>2924</v>
      </c>
      <c r="E91" s="545">
        <v>2</v>
      </c>
      <c r="F91" s="545">
        <v>2008</v>
      </c>
      <c r="G91" s="545">
        <v>30</v>
      </c>
      <c r="H91" s="545">
        <v>11</v>
      </c>
      <c r="I91" s="545">
        <v>2018</v>
      </c>
      <c r="J91" s="550">
        <v>24</v>
      </c>
      <c r="K91" s="542"/>
      <c r="L91" s="543"/>
      <c r="M91" s="543"/>
      <c r="N91" s="543"/>
      <c r="O91" s="543"/>
      <c r="P91" s="543" t="s">
        <v>2872</v>
      </c>
      <c r="Q91" s="543" t="s">
        <v>2873</v>
      </c>
      <c r="R91" s="543"/>
      <c r="S91" s="536"/>
      <c r="T91" s="536"/>
      <c r="U91" s="536"/>
      <c r="V91" s="536"/>
    </row>
    <row r="92" spans="1:22">
      <c r="A92" s="537">
        <v>77</v>
      </c>
      <c r="B92" s="538">
        <v>15.1</v>
      </c>
      <c r="C92" s="541">
        <v>14</v>
      </c>
      <c r="D92" s="540" t="s">
        <v>2885</v>
      </c>
      <c r="E92" s="545">
        <v>5</v>
      </c>
      <c r="F92" s="545">
        <v>2008</v>
      </c>
      <c r="G92" s="545">
        <v>14</v>
      </c>
      <c r="H92" s="545">
        <v>6</v>
      </c>
      <c r="I92" s="545">
        <v>2018</v>
      </c>
      <c r="J92" s="541">
        <v>24</v>
      </c>
      <c r="K92" s="542"/>
      <c r="L92" s="543"/>
      <c r="M92" s="543"/>
      <c r="N92" s="543"/>
      <c r="O92" s="543"/>
      <c r="P92" s="543" t="s">
        <v>2872</v>
      </c>
      <c r="Q92" s="543" t="s">
        <v>2873</v>
      </c>
      <c r="R92" s="543"/>
      <c r="S92" s="536"/>
      <c r="T92" s="536"/>
      <c r="U92" s="536"/>
      <c r="V92" s="536"/>
    </row>
    <row r="93" spans="1:22">
      <c r="A93" s="537">
        <v>78</v>
      </c>
      <c r="B93" s="538">
        <v>15.1</v>
      </c>
      <c r="C93" s="546">
        <v>20</v>
      </c>
      <c r="D93" s="540" t="s">
        <v>2895</v>
      </c>
      <c r="E93" s="545">
        <v>8</v>
      </c>
      <c r="F93" s="545">
        <v>2008</v>
      </c>
      <c r="G93" s="545">
        <v>13</v>
      </c>
      <c r="H93" s="545">
        <v>9</v>
      </c>
      <c r="I93" s="545">
        <v>2018</v>
      </c>
      <c r="J93" s="550">
        <v>24</v>
      </c>
      <c r="K93" s="542"/>
      <c r="L93" s="543"/>
      <c r="M93" s="543"/>
      <c r="N93" s="543"/>
      <c r="O93" s="543"/>
      <c r="P93" s="543" t="s">
        <v>2872</v>
      </c>
      <c r="Q93" s="543" t="s">
        <v>2873</v>
      </c>
      <c r="R93" s="543"/>
      <c r="S93" s="536"/>
      <c r="T93" s="536"/>
      <c r="U93" s="536"/>
      <c r="V93" s="536"/>
    </row>
    <row r="94" spans="1:22">
      <c r="A94" s="537">
        <v>79</v>
      </c>
      <c r="B94" s="538">
        <v>15.1</v>
      </c>
      <c r="C94" s="546">
        <v>25</v>
      </c>
      <c r="D94" s="540" t="s">
        <v>2882</v>
      </c>
      <c r="E94" s="545">
        <v>3</v>
      </c>
      <c r="F94" s="552">
        <v>2008</v>
      </c>
      <c r="G94" s="545">
        <v>9</v>
      </c>
      <c r="H94" s="545">
        <v>5</v>
      </c>
      <c r="I94" s="545">
        <v>2018</v>
      </c>
      <c r="J94" s="550">
        <v>25</v>
      </c>
      <c r="K94" s="542"/>
      <c r="L94" s="543"/>
      <c r="M94" s="543"/>
      <c r="N94" s="543"/>
      <c r="O94" s="543"/>
      <c r="P94" s="543" t="s">
        <v>2872</v>
      </c>
      <c r="Q94" s="543" t="s">
        <v>2873</v>
      </c>
      <c r="R94" s="543"/>
      <c r="S94" s="536"/>
      <c r="T94" s="536"/>
      <c r="U94" s="536"/>
      <c r="V94" s="536"/>
    </row>
    <row r="95" spans="1:22">
      <c r="A95" s="537">
        <v>80</v>
      </c>
      <c r="B95" s="538">
        <v>15.1</v>
      </c>
      <c r="C95" s="541">
        <v>36</v>
      </c>
      <c r="D95" s="540" t="s">
        <v>2898</v>
      </c>
      <c r="E95" s="545">
        <v>1</v>
      </c>
      <c r="F95" s="545">
        <v>2008</v>
      </c>
      <c r="G95" s="545">
        <v>2</v>
      </c>
      <c r="H95" s="545">
        <v>4</v>
      </c>
      <c r="I95" s="545">
        <v>2019</v>
      </c>
      <c r="J95" s="550">
        <v>25</v>
      </c>
      <c r="K95" s="542"/>
      <c r="L95" s="543"/>
      <c r="M95" s="543"/>
      <c r="N95" s="543"/>
      <c r="O95" s="543"/>
      <c r="P95" s="543" t="s">
        <v>2872</v>
      </c>
      <c r="Q95" s="543" t="s">
        <v>2873</v>
      </c>
      <c r="R95" s="543"/>
      <c r="S95" s="536"/>
      <c r="T95" s="536"/>
      <c r="U95" s="536"/>
      <c r="V95" s="536"/>
    </row>
    <row r="96" spans="1:22">
      <c r="A96" s="537">
        <v>81</v>
      </c>
      <c r="B96" s="538">
        <v>15.1</v>
      </c>
      <c r="C96" s="541">
        <v>51</v>
      </c>
      <c r="D96" s="540" t="s">
        <v>2895</v>
      </c>
      <c r="E96" s="545">
        <v>9</v>
      </c>
      <c r="F96" s="545">
        <v>2008</v>
      </c>
      <c r="G96" s="545">
        <v>8</v>
      </c>
      <c r="H96" s="545">
        <v>11</v>
      </c>
      <c r="I96" s="545">
        <v>2018</v>
      </c>
      <c r="J96" s="550">
        <v>26</v>
      </c>
      <c r="K96" s="542"/>
      <c r="L96" s="543"/>
      <c r="M96" s="543"/>
      <c r="N96" s="543"/>
      <c r="O96" s="543"/>
      <c r="P96" s="543" t="s">
        <v>2872</v>
      </c>
      <c r="Q96" s="543" t="s">
        <v>2873</v>
      </c>
      <c r="R96" s="543"/>
      <c r="S96" s="536"/>
      <c r="T96" s="536"/>
      <c r="U96" s="536"/>
      <c r="V96" s="536"/>
    </row>
    <row r="97" spans="1:22">
      <c r="A97" s="537">
        <v>82</v>
      </c>
      <c r="B97" s="538">
        <v>15.1</v>
      </c>
      <c r="C97" s="546">
        <v>59</v>
      </c>
      <c r="D97" s="540" t="s">
        <v>96</v>
      </c>
      <c r="E97" s="545">
        <v>5</v>
      </c>
      <c r="F97" s="545">
        <v>2008</v>
      </c>
      <c r="G97" s="545">
        <v>6</v>
      </c>
      <c r="H97" s="545">
        <v>7</v>
      </c>
      <c r="I97" s="545">
        <v>2018</v>
      </c>
      <c r="J97" s="550">
        <v>26</v>
      </c>
      <c r="K97" s="542"/>
      <c r="L97" s="543"/>
      <c r="M97" s="543"/>
      <c r="N97" s="543"/>
      <c r="O97" s="543"/>
      <c r="P97" s="543" t="s">
        <v>2872</v>
      </c>
      <c r="Q97" s="543" t="s">
        <v>2873</v>
      </c>
      <c r="R97" s="543"/>
      <c r="S97" s="536"/>
      <c r="T97" s="536"/>
      <c r="U97" s="536"/>
      <c r="V97" s="536"/>
    </row>
    <row r="98" spans="1:22">
      <c r="A98" s="537">
        <v>83</v>
      </c>
      <c r="B98" s="538">
        <v>15.1</v>
      </c>
      <c r="C98" s="546">
        <v>71</v>
      </c>
      <c r="D98" s="540" t="s">
        <v>2877</v>
      </c>
      <c r="E98" s="545">
        <v>7</v>
      </c>
      <c r="F98" s="545">
        <v>2008</v>
      </c>
      <c r="G98" s="545">
        <v>20</v>
      </c>
      <c r="H98" s="545">
        <v>3</v>
      </c>
      <c r="I98" s="545">
        <v>2019</v>
      </c>
      <c r="J98" s="541">
        <v>27</v>
      </c>
      <c r="K98" s="542"/>
      <c r="L98" s="543"/>
      <c r="M98" s="543"/>
      <c r="N98" s="543"/>
      <c r="O98" s="543"/>
      <c r="P98" s="543" t="s">
        <v>2872</v>
      </c>
      <c r="Q98" s="543" t="s">
        <v>2873</v>
      </c>
      <c r="R98" s="543"/>
      <c r="S98" s="536"/>
      <c r="T98" s="536"/>
      <c r="U98" s="536"/>
      <c r="V98" s="536"/>
    </row>
    <row r="99" spans="1:22">
      <c r="A99" s="537">
        <v>84</v>
      </c>
      <c r="B99" s="538">
        <v>15.1</v>
      </c>
      <c r="C99" s="546">
        <v>81</v>
      </c>
      <c r="D99" s="540" t="s">
        <v>2855</v>
      </c>
      <c r="E99" s="545">
        <v>12</v>
      </c>
      <c r="F99" s="545">
        <v>2008</v>
      </c>
      <c r="G99" s="545">
        <v>6</v>
      </c>
      <c r="H99" s="545">
        <v>7</v>
      </c>
      <c r="I99" s="545">
        <v>2018</v>
      </c>
      <c r="J99" s="550">
        <v>27</v>
      </c>
      <c r="K99" s="542"/>
      <c r="L99" s="543"/>
      <c r="M99" s="543"/>
      <c r="N99" s="543"/>
      <c r="O99" s="543"/>
      <c r="P99" s="543" t="s">
        <v>2872</v>
      </c>
      <c r="Q99" s="543" t="s">
        <v>2873</v>
      </c>
      <c r="R99" s="543"/>
      <c r="S99" s="536"/>
      <c r="T99" s="536"/>
      <c r="U99" s="536"/>
      <c r="V99" s="536"/>
    </row>
    <row r="100" spans="1:22">
      <c r="A100" s="537">
        <v>85</v>
      </c>
      <c r="B100" s="538">
        <v>15.1</v>
      </c>
      <c r="C100" s="546">
        <v>82</v>
      </c>
      <c r="D100" s="540" t="s">
        <v>2918</v>
      </c>
      <c r="E100" s="545">
        <v>7</v>
      </c>
      <c r="F100" s="545">
        <v>2008</v>
      </c>
      <c r="G100" s="545">
        <v>8</v>
      </c>
      <c r="H100" s="545">
        <v>4</v>
      </c>
      <c r="I100" s="545">
        <v>2019</v>
      </c>
      <c r="J100" s="550">
        <v>27</v>
      </c>
      <c r="K100" s="542"/>
      <c r="L100" s="543"/>
      <c r="M100" s="543"/>
      <c r="N100" s="543"/>
      <c r="O100" s="543"/>
      <c r="P100" s="543" t="s">
        <v>2872</v>
      </c>
      <c r="Q100" s="543" t="s">
        <v>2873</v>
      </c>
      <c r="R100" s="543"/>
      <c r="S100" s="536"/>
      <c r="T100" s="536"/>
      <c r="U100" s="536"/>
      <c r="V100" s="536"/>
    </row>
    <row r="101" spans="1:22">
      <c r="A101" s="537">
        <v>86</v>
      </c>
      <c r="B101" s="538">
        <v>15.1</v>
      </c>
      <c r="C101" s="550">
        <v>85</v>
      </c>
      <c r="D101" s="540" t="s">
        <v>2919</v>
      </c>
      <c r="E101" s="545">
        <v>2</v>
      </c>
      <c r="F101" s="545">
        <v>2008</v>
      </c>
      <c r="G101" s="545">
        <v>17</v>
      </c>
      <c r="H101" s="545">
        <v>7</v>
      </c>
      <c r="I101" s="545">
        <v>2018</v>
      </c>
      <c r="J101" s="550">
        <v>28</v>
      </c>
      <c r="K101" s="542"/>
      <c r="L101" s="543"/>
      <c r="M101" s="543"/>
      <c r="N101" s="543"/>
      <c r="O101" s="543"/>
      <c r="P101" s="543" t="s">
        <v>2872</v>
      </c>
      <c r="Q101" s="543" t="s">
        <v>2873</v>
      </c>
      <c r="R101" s="543"/>
      <c r="S101" s="536"/>
      <c r="T101" s="536"/>
      <c r="U101" s="536"/>
      <c r="V101" s="536"/>
    </row>
    <row r="102" spans="1:22">
      <c r="A102" s="537">
        <v>87</v>
      </c>
      <c r="B102" s="538">
        <v>15.1</v>
      </c>
      <c r="C102" s="541" t="s">
        <v>2925</v>
      </c>
      <c r="D102" s="540"/>
      <c r="E102" s="545"/>
      <c r="F102" s="545">
        <v>2008</v>
      </c>
      <c r="G102" s="545"/>
      <c r="H102" s="545"/>
      <c r="I102" s="545"/>
      <c r="J102" s="550">
        <v>28</v>
      </c>
      <c r="K102" s="542"/>
      <c r="L102" s="543"/>
      <c r="M102" s="543"/>
      <c r="N102" s="543"/>
      <c r="O102" s="543"/>
      <c r="P102" s="543" t="s">
        <v>2872</v>
      </c>
      <c r="Q102" s="543" t="s">
        <v>2873</v>
      </c>
      <c r="R102" s="543"/>
      <c r="S102" s="536"/>
      <c r="T102" s="536"/>
      <c r="U102" s="536"/>
      <c r="V102" s="536"/>
    </row>
    <row r="103" spans="1:22">
      <c r="A103" s="537">
        <v>88</v>
      </c>
      <c r="B103" s="538">
        <v>15.1</v>
      </c>
      <c r="C103" s="546">
        <v>87</v>
      </c>
      <c r="D103" s="540" t="s">
        <v>2919</v>
      </c>
      <c r="E103" s="545">
        <v>12</v>
      </c>
      <c r="F103" s="545">
        <v>2008</v>
      </c>
      <c r="G103" s="545">
        <v>10</v>
      </c>
      <c r="H103" s="545">
        <v>4</v>
      </c>
      <c r="I103" s="545">
        <v>2019</v>
      </c>
      <c r="J103" s="550">
        <v>28</v>
      </c>
      <c r="K103" s="542"/>
      <c r="L103" s="543"/>
      <c r="M103" s="543"/>
      <c r="N103" s="543"/>
      <c r="O103" s="543"/>
      <c r="P103" s="543" t="s">
        <v>2872</v>
      </c>
      <c r="Q103" s="543" t="s">
        <v>2873</v>
      </c>
      <c r="R103" s="543"/>
      <c r="S103" s="536"/>
      <c r="T103" s="536"/>
      <c r="U103" s="536"/>
      <c r="V103" s="536"/>
    </row>
    <row r="104" spans="1:22">
      <c r="A104" s="537">
        <v>89</v>
      </c>
      <c r="B104" s="538">
        <v>15.1</v>
      </c>
      <c r="C104" s="546">
        <v>90</v>
      </c>
      <c r="D104" s="540" t="s">
        <v>2882</v>
      </c>
      <c r="E104" s="545">
        <v>6</v>
      </c>
      <c r="F104" s="545">
        <v>2008</v>
      </c>
      <c r="G104" s="545">
        <v>10</v>
      </c>
      <c r="H104" s="545">
        <v>12</v>
      </c>
      <c r="I104" s="545">
        <v>2018</v>
      </c>
      <c r="J104" s="550">
        <v>28</v>
      </c>
      <c r="K104" s="542"/>
      <c r="L104" s="543"/>
      <c r="M104" s="543"/>
      <c r="N104" s="543"/>
      <c r="O104" s="543"/>
      <c r="P104" s="543" t="s">
        <v>2872</v>
      </c>
      <c r="Q104" s="543" t="s">
        <v>2873</v>
      </c>
      <c r="R104" s="543"/>
      <c r="S104" s="536"/>
      <c r="T104" s="536"/>
      <c r="U104" s="536"/>
      <c r="V104" s="536"/>
    </row>
    <row r="105" spans="1:22">
      <c r="A105" s="537">
        <v>90</v>
      </c>
      <c r="B105" s="538">
        <v>15.1</v>
      </c>
      <c r="C105" s="541">
        <v>97</v>
      </c>
      <c r="D105" s="540" t="s">
        <v>2895</v>
      </c>
      <c r="E105" s="545">
        <v>8</v>
      </c>
      <c r="F105" s="545">
        <v>2009</v>
      </c>
      <c r="G105" s="545">
        <v>22</v>
      </c>
      <c r="H105" s="545">
        <v>8</v>
      </c>
      <c r="I105" s="545">
        <v>2017</v>
      </c>
      <c r="J105" s="550">
        <v>29</v>
      </c>
      <c r="K105" s="542"/>
      <c r="L105" s="543"/>
      <c r="M105" s="543"/>
      <c r="N105" s="543"/>
      <c r="O105" s="543"/>
      <c r="P105" s="543" t="s">
        <v>2872</v>
      </c>
      <c r="Q105" s="543" t="s">
        <v>2873</v>
      </c>
      <c r="R105" s="543"/>
      <c r="S105" s="536"/>
      <c r="T105" s="536"/>
      <c r="U105" s="536"/>
      <c r="V105" s="536"/>
    </row>
    <row r="106" spans="1:22">
      <c r="A106" s="537">
        <v>91</v>
      </c>
      <c r="B106" s="538">
        <v>15.1</v>
      </c>
      <c r="C106" s="546">
        <v>4</v>
      </c>
      <c r="D106" s="540" t="s">
        <v>2919</v>
      </c>
      <c r="E106" s="545">
        <v>3</v>
      </c>
      <c r="F106" s="545">
        <v>2009</v>
      </c>
      <c r="G106" s="545">
        <v>14</v>
      </c>
      <c r="H106" s="545">
        <v>12</v>
      </c>
      <c r="I106" s="545">
        <v>2018</v>
      </c>
      <c r="J106" s="550">
        <v>29</v>
      </c>
      <c r="K106" s="542"/>
      <c r="L106" s="543"/>
      <c r="M106" s="543"/>
      <c r="N106" s="543"/>
      <c r="O106" s="543"/>
      <c r="P106" s="543" t="s">
        <v>2872</v>
      </c>
      <c r="Q106" s="543" t="s">
        <v>2873</v>
      </c>
      <c r="R106" s="543"/>
      <c r="S106" s="536"/>
      <c r="T106" s="536"/>
      <c r="U106" s="536"/>
      <c r="V106" s="536"/>
    </row>
    <row r="107" spans="1:22">
      <c r="A107" s="537">
        <v>92</v>
      </c>
      <c r="B107" s="538">
        <v>15.1</v>
      </c>
      <c r="C107" s="546">
        <v>11</v>
      </c>
      <c r="D107" s="540" t="s">
        <v>2896</v>
      </c>
      <c r="E107" s="545">
        <v>5</v>
      </c>
      <c r="F107" s="545">
        <v>2009</v>
      </c>
      <c r="G107" s="545">
        <v>25</v>
      </c>
      <c r="H107" s="545">
        <v>9</v>
      </c>
      <c r="I107" s="545">
        <v>2018</v>
      </c>
      <c r="J107" s="550">
        <v>29</v>
      </c>
      <c r="K107" s="542"/>
      <c r="L107" s="543"/>
      <c r="M107" s="543"/>
      <c r="N107" s="543"/>
      <c r="O107" s="543"/>
      <c r="P107" s="543" t="s">
        <v>2872</v>
      </c>
      <c r="Q107" s="543" t="s">
        <v>2873</v>
      </c>
      <c r="R107" s="543"/>
      <c r="S107" s="536"/>
      <c r="T107" s="536"/>
      <c r="U107" s="536"/>
      <c r="V107" s="536"/>
    </row>
    <row r="108" spans="1:22">
      <c r="A108" s="537">
        <v>93</v>
      </c>
      <c r="B108" s="538">
        <v>15.1</v>
      </c>
      <c r="C108" s="546">
        <v>17</v>
      </c>
      <c r="D108" s="540"/>
      <c r="E108" s="545"/>
      <c r="F108" s="545">
        <v>2009</v>
      </c>
      <c r="G108" s="545"/>
      <c r="H108" s="545"/>
      <c r="I108" s="545"/>
      <c r="J108" s="550">
        <v>29</v>
      </c>
      <c r="K108" s="542"/>
      <c r="L108" s="543"/>
      <c r="M108" s="543"/>
      <c r="N108" s="543"/>
      <c r="O108" s="543"/>
      <c r="P108" s="543" t="s">
        <v>2872</v>
      </c>
      <c r="Q108" s="543" t="s">
        <v>2873</v>
      </c>
      <c r="R108" s="543"/>
      <c r="S108" s="536"/>
      <c r="T108" s="536"/>
      <c r="U108" s="536"/>
      <c r="V108" s="536"/>
    </row>
    <row r="109" spans="1:22">
      <c r="A109" s="537">
        <v>94</v>
      </c>
      <c r="B109" s="538">
        <v>15.1</v>
      </c>
      <c r="C109" s="541">
        <v>20</v>
      </c>
      <c r="D109" s="540" t="s">
        <v>2877</v>
      </c>
      <c r="E109" s="545">
        <v>6</v>
      </c>
      <c r="F109" s="545">
        <v>2009</v>
      </c>
      <c r="G109" s="545">
        <v>13</v>
      </c>
      <c r="H109" s="545">
        <v>9</v>
      </c>
      <c r="I109" s="545">
        <v>2018</v>
      </c>
      <c r="J109" s="550">
        <v>30</v>
      </c>
      <c r="K109" s="542"/>
      <c r="L109" s="543"/>
      <c r="M109" s="543"/>
      <c r="N109" s="543"/>
      <c r="O109" s="543"/>
      <c r="P109" s="543" t="s">
        <v>2872</v>
      </c>
      <c r="Q109" s="543" t="s">
        <v>2873</v>
      </c>
      <c r="R109" s="543"/>
      <c r="S109" s="536"/>
      <c r="T109" s="536"/>
      <c r="U109" s="536"/>
      <c r="V109" s="536"/>
    </row>
    <row r="110" spans="1:22">
      <c r="A110" s="537">
        <v>95</v>
      </c>
      <c r="B110" s="538">
        <v>15.1</v>
      </c>
      <c r="C110" s="541">
        <v>24</v>
      </c>
      <c r="D110" s="540" t="s">
        <v>2870</v>
      </c>
      <c r="E110" s="545">
        <v>12</v>
      </c>
      <c r="F110" s="545">
        <v>2009</v>
      </c>
      <c r="G110" s="545">
        <v>19</v>
      </c>
      <c r="H110" s="545">
        <v>7</v>
      </c>
      <c r="I110" s="545">
        <v>2018</v>
      </c>
      <c r="J110" s="550">
        <v>30</v>
      </c>
      <c r="K110" s="542"/>
      <c r="L110" s="543"/>
      <c r="M110" s="543"/>
      <c r="N110" s="543"/>
      <c r="O110" s="543"/>
      <c r="P110" s="543" t="s">
        <v>2872</v>
      </c>
      <c r="Q110" s="543" t="s">
        <v>2873</v>
      </c>
      <c r="R110" s="543"/>
      <c r="S110" s="536"/>
      <c r="T110" s="536"/>
      <c r="U110" s="536"/>
      <c r="V110" s="536"/>
    </row>
    <row r="111" spans="1:22">
      <c r="A111" s="537">
        <v>96</v>
      </c>
      <c r="B111" s="538">
        <v>15.1</v>
      </c>
      <c r="C111" s="541">
        <v>29</v>
      </c>
      <c r="D111" s="540" t="s">
        <v>2878</v>
      </c>
      <c r="E111" s="545">
        <v>6</v>
      </c>
      <c r="F111" s="545">
        <v>2009</v>
      </c>
      <c r="G111" s="545">
        <v>27</v>
      </c>
      <c r="H111" s="545">
        <v>4</v>
      </c>
      <c r="I111" s="545">
        <v>2018</v>
      </c>
      <c r="J111" s="550">
        <v>30</v>
      </c>
      <c r="K111" s="542"/>
      <c r="L111" s="543"/>
      <c r="M111" s="543"/>
      <c r="N111" s="543"/>
      <c r="O111" s="543"/>
      <c r="P111" s="543" t="s">
        <v>2872</v>
      </c>
      <c r="Q111" s="543" t="s">
        <v>2873</v>
      </c>
      <c r="R111" s="543"/>
      <c r="S111" s="536"/>
      <c r="T111" s="536"/>
      <c r="U111" s="536"/>
      <c r="V111" s="536"/>
    </row>
    <row r="112" spans="1:22">
      <c r="A112" s="537">
        <v>97</v>
      </c>
      <c r="B112" s="538">
        <v>15.1</v>
      </c>
      <c r="C112" s="546">
        <v>33</v>
      </c>
      <c r="D112" s="540"/>
      <c r="E112" s="545"/>
      <c r="F112" s="545">
        <v>2009</v>
      </c>
      <c r="G112" s="545"/>
      <c r="H112" s="545"/>
      <c r="I112" s="545"/>
      <c r="J112" s="550">
        <v>30</v>
      </c>
      <c r="K112" s="542"/>
      <c r="L112" s="543"/>
      <c r="M112" s="543"/>
      <c r="N112" s="543"/>
      <c r="O112" s="543"/>
      <c r="P112" s="543" t="s">
        <v>2872</v>
      </c>
      <c r="Q112" s="543" t="s">
        <v>2873</v>
      </c>
      <c r="R112" s="543"/>
      <c r="S112" s="536"/>
      <c r="T112" s="536"/>
      <c r="U112" s="536"/>
      <c r="V112" s="536"/>
    </row>
    <row r="113" spans="1:22">
      <c r="A113" s="537">
        <v>98</v>
      </c>
      <c r="B113" s="538">
        <v>15.1</v>
      </c>
      <c r="C113" s="546">
        <v>37</v>
      </c>
      <c r="D113" s="540" t="s">
        <v>2875</v>
      </c>
      <c r="E113" s="545">
        <v>3</v>
      </c>
      <c r="F113" s="545">
        <v>2009</v>
      </c>
      <c r="G113" s="545">
        <v>24</v>
      </c>
      <c r="H113" s="545">
        <v>5</v>
      </c>
      <c r="I113" s="545">
        <v>2018</v>
      </c>
      <c r="J113" s="550">
        <v>31</v>
      </c>
      <c r="K113" s="542"/>
      <c r="L113" s="543"/>
      <c r="M113" s="543"/>
      <c r="N113" s="543"/>
      <c r="O113" s="543"/>
      <c r="P113" s="543" t="s">
        <v>2872</v>
      </c>
      <c r="Q113" s="543" t="s">
        <v>2873</v>
      </c>
      <c r="R113" s="543"/>
      <c r="S113" s="536"/>
      <c r="T113" s="536"/>
      <c r="U113" s="536"/>
      <c r="V113" s="536"/>
    </row>
    <row r="114" spans="1:22">
      <c r="A114" s="537">
        <v>99</v>
      </c>
      <c r="B114" s="538">
        <v>15.1</v>
      </c>
      <c r="C114" s="546" t="s">
        <v>2926</v>
      </c>
      <c r="D114" s="540" t="s">
        <v>2909</v>
      </c>
      <c r="E114" s="545">
        <v>1</v>
      </c>
      <c r="F114" s="545">
        <v>2009</v>
      </c>
      <c r="G114" s="545">
        <v>21</v>
      </c>
      <c r="H114" s="545">
        <v>3</v>
      </c>
      <c r="I114" s="545">
        <v>2019</v>
      </c>
      <c r="J114" s="550">
        <v>32</v>
      </c>
      <c r="K114" s="542"/>
      <c r="L114" s="543"/>
      <c r="M114" s="543"/>
      <c r="N114" s="543"/>
      <c r="O114" s="543"/>
      <c r="P114" s="543" t="s">
        <v>2872</v>
      </c>
      <c r="Q114" s="543" t="s">
        <v>2873</v>
      </c>
      <c r="R114" s="543"/>
      <c r="S114" s="536"/>
      <c r="T114" s="536"/>
      <c r="U114" s="536"/>
      <c r="V114" s="536"/>
    </row>
    <row r="115" spans="1:22">
      <c r="A115" s="537">
        <v>100</v>
      </c>
      <c r="B115" s="538">
        <v>15.1</v>
      </c>
      <c r="C115" s="546">
        <v>38</v>
      </c>
      <c r="D115" s="540" t="s">
        <v>96</v>
      </c>
      <c r="E115" s="545">
        <v>5</v>
      </c>
      <c r="F115" s="545">
        <v>2009</v>
      </c>
      <c r="G115" s="545">
        <v>17</v>
      </c>
      <c r="H115" s="545">
        <v>7</v>
      </c>
      <c r="I115" s="545">
        <v>2018</v>
      </c>
      <c r="J115" s="550">
        <v>33</v>
      </c>
      <c r="K115" s="542"/>
      <c r="L115" s="543"/>
      <c r="M115" s="543"/>
      <c r="N115" s="543"/>
      <c r="O115" s="543"/>
      <c r="P115" s="543" t="s">
        <v>2872</v>
      </c>
      <c r="Q115" s="543" t="s">
        <v>2873</v>
      </c>
      <c r="R115" s="543"/>
      <c r="S115" s="536"/>
      <c r="T115" s="536"/>
      <c r="U115" s="536"/>
      <c r="V115" s="536"/>
    </row>
    <row r="116" spans="1:22">
      <c r="A116" s="537">
        <v>101</v>
      </c>
      <c r="B116" s="538">
        <v>15.1</v>
      </c>
      <c r="C116" s="541">
        <v>47</v>
      </c>
      <c r="D116" s="540" t="s">
        <v>2898</v>
      </c>
      <c r="E116" s="545">
        <v>7</v>
      </c>
      <c r="F116" s="545">
        <v>2009</v>
      </c>
      <c r="G116" s="545">
        <v>9</v>
      </c>
      <c r="H116" s="545">
        <v>8</v>
      </c>
      <c r="I116" s="545">
        <v>2018</v>
      </c>
      <c r="J116" s="550">
        <v>33</v>
      </c>
      <c r="K116" s="542"/>
      <c r="L116" s="543"/>
      <c r="M116" s="543"/>
      <c r="N116" s="543"/>
      <c r="O116" s="543"/>
      <c r="P116" s="543" t="s">
        <v>2872</v>
      </c>
      <c r="Q116" s="543" t="s">
        <v>2873</v>
      </c>
      <c r="R116" s="543"/>
      <c r="S116" s="536"/>
      <c r="T116" s="536"/>
      <c r="U116" s="536"/>
      <c r="V116" s="536"/>
    </row>
    <row r="117" spans="1:22">
      <c r="A117" s="537">
        <v>102</v>
      </c>
      <c r="B117" s="538">
        <v>15.1</v>
      </c>
      <c r="C117" s="541">
        <v>50</v>
      </c>
      <c r="D117" s="540" t="s">
        <v>2855</v>
      </c>
      <c r="E117" s="545">
        <v>9</v>
      </c>
      <c r="F117" s="545">
        <v>2009</v>
      </c>
      <c r="G117" s="545">
        <v>13</v>
      </c>
      <c r="H117" s="545">
        <v>11</v>
      </c>
      <c r="I117" s="545">
        <v>2018</v>
      </c>
      <c r="J117" s="550">
        <v>34</v>
      </c>
      <c r="K117" s="542"/>
      <c r="L117" s="543"/>
      <c r="M117" s="543"/>
      <c r="N117" s="543"/>
      <c r="O117" s="543"/>
      <c r="P117" s="543" t="s">
        <v>2872</v>
      </c>
      <c r="Q117" s="543" t="s">
        <v>2873</v>
      </c>
      <c r="R117" s="543"/>
      <c r="S117" s="536"/>
      <c r="T117" s="536"/>
      <c r="U117" s="536"/>
      <c r="V117" s="536"/>
    </row>
    <row r="118" spans="1:22">
      <c r="A118" s="537">
        <v>103</v>
      </c>
      <c r="B118" s="538">
        <v>15.1</v>
      </c>
      <c r="C118" s="546">
        <v>58</v>
      </c>
      <c r="D118" s="540" t="s">
        <v>2889</v>
      </c>
      <c r="E118" s="545">
        <v>7</v>
      </c>
      <c r="F118" s="545">
        <v>2009</v>
      </c>
      <c r="G118" s="545">
        <v>21</v>
      </c>
      <c r="H118" s="545">
        <v>5</v>
      </c>
      <c r="I118" s="545">
        <v>2019</v>
      </c>
      <c r="J118" s="541">
        <v>34</v>
      </c>
      <c r="K118" s="542"/>
      <c r="L118" s="543"/>
      <c r="M118" s="543"/>
      <c r="N118" s="543"/>
      <c r="O118" s="543"/>
      <c r="P118" s="543" t="s">
        <v>2872</v>
      </c>
      <c r="Q118" s="543" t="s">
        <v>2873</v>
      </c>
      <c r="R118" s="543"/>
      <c r="S118" s="536"/>
      <c r="T118" s="536"/>
      <c r="U118" s="536"/>
      <c r="V118" s="536"/>
    </row>
    <row r="119" spans="1:22">
      <c r="A119" s="537">
        <v>104</v>
      </c>
      <c r="B119" s="538">
        <v>15.1</v>
      </c>
      <c r="C119" s="541">
        <v>61</v>
      </c>
      <c r="D119" s="540" t="s">
        <v>2898</v>
      </c>
      <c r="E119" s="545">
        <v>1</v>
      </c>
      <c r="F119" s="545">
        <v>2009</v>
      </c>
      <c r="G119" s="545">
        <v>10</v>
      </c>
      <c r="H119" s="545">
        <v>9</v>
      </c>
      <c r="I119" s="545">
        <v>2018</v>
      </c>
      <c r="J119" s="550">
        <v>34</v>
      </c>
      <c r="K119" s="542"/>
      <c r="L119" s="543"/>
      <c r="M119" s="543"/>
      <c r="N119" s="543"/>
      <c r="O119" s="543"/>
      <c r="P119" s="543" t="s">
        <v>2872</v>
      </c>
      <c r="Q119" s="543" t="s">
        <v>2873</v>
      </c>
      <c r="R119" s="543"/>
      <c r="S119" s="536"/>
      <c r="T119" s="536"/>
      <c r="U119" s="536"/>
      <c r="V119" s="536"/>
    </row>
    <row r="120" spans="1:22">
      <c r="A120" s="537">
        <v>105</v>
      </c>
      <c r="B120" s="538">
        <v>15.1</v>
      </c>
      <c r="C120" s="541">
        <v>64</v>
      </c>
      <c r="D120" s="540"/>
      <c r="E120" s="545"/>
      <c r="F120" s="545">
        <v>2009</v>
      </c>
      <c r="G120" s="545"/>
      <c r="H120" s="545"/>
      <c r="I120" s="545"/>
      <c r="J120" s="550">
        <v>34</v>
      </c>
      <c r="K120" s="542"/>
      <c r="L120" s="543"/>
      <c r="M120" s="543"/>
      <c r="N120" s="543"/>
      <c r="O120" s="543"/>
      <c r="P120" s="543" t="s">
        <v>2872</v>
      </c>
      <c r="Q120" s="543" t="s">
        <v>2873</v>
      </c>
      <c r="R120" s="543"/>
      <c r="S120" s="536"/>
      <c r="T120" s="536"/>
      <c r="U120" s="536"/>
      <c r="V120" s="536"/>
    </row>
    <row r="121" spans="1:22">
      <c r="A121" s="537">
        <v>106</v>
      </c>
      <c r="B121" s="538">
        <v>15.1</v>
      </c>
      <c r="C121" s="546">
        <v>65</v>
      </c>
      <c r="D121" s="540" t="s">
        <v>2896</v>
      </c>
      <c r="E121" s="545">
        <v>6</v>
      </c>
      <c r="F121" s="545">
        <v>2009</v>
      </c>
      <c r="G121" s="545">
        <v>19</v>
      </c>
      <c r="H121" s="545">
        <v>7</v>
      </c>
      <c r="I121" s="545">
        <v>2018</v>
      </c>
      <c r="J121" s="550">
        <v>34</v>
      </c>
      <c r="K121" s="542"/>
      <c r="L121" s="543"/>
      <c r="M121" s="543"/>
      <c r="N121" s="543"/>
      <c r="O121" s="543"/>
      <c r="P121" s="543" t="s">
        <v>2872</v>
      </c>
      <c r="Q121" s="543" t="s">
        <v>2873</v>
      </c>
      <c r="R121" s="543"/>
      <c r="S121" s="536"/>
      <c r="T121" s="536"/>
      <c r="U121" s="536"/>
      <c r="V121" s="536"/>
    </row>
    <row r="122" spans="1:22">
      <c r="A122" s="537">
        <v>107</v>
      </c>
      <c r="B122" s="538">
        <v>15.1</v>
      </c>
      <c r="C122" s="546">
        <v>73</v>
      </c>
      <c r="D122" s="540" t="s">
        <v>2870</v>
      </c>
      <c r="E122" s="545">
        <v>7</v>
      </c>
      <c r="F122" s="545">
        <v>2009</v>
      </c>
      <c r="G122" s="545">
        <v>9</v>
      </c>
      <c r="H122" s="545">
        <v>5</v>
      </c>
      <c r="I122" s="545">
        <v>2019</v>
      </c>
      <c r="J122" s="550">
        <v>35</v>
      </c>
      <c r="K122" s="542"/>
      <c r="L122" s="543"/>
      <c r="M122" s="543"/>
      <c r="N122" s="543"/>
      <c r="O122" s="543"/>
      <c r="P122" s="543" t="s">
        <v>2872</v>
      </c>
      <c r="Q122" s="543" t="s">
        <v>2873</v>
      </c>
      <c r="R122" s="543"/>
      <c r="S122" s="536"/>
      <c r="T122" s="536"/>
      <c r="U122" s="536"/>
      <c r="V122" s="536"/>
    </row>
    <row r="123" spans="1:22">
      <c r="A123" s="537">
        <v>108</v>
      </c>
      <c r="B123" s="538">
        <v>15.1</v>
      </c>
      <c r="C123" s="541">
        <v>76</v>
      </c>
      <c r="D123" s="540" t="s">
        <v>2888</v>
      </c>
      <c r="E123" s="545">
        <v>8</v>
      </c>
      <c r="F123" s="545">
        <v>2009</v>
      </c>
      <c r="G123" s="545">
        <v>9</v>
      </c>
      <c r="H123" s="545">
        <v>4</v>
      </c>
      <c r="I123" s="545">
        <v>2019</v>
      </c>
      <c r="J123" s="550">
        <v>35</v>
      </c>
      <c r="K123" s="542"/>
      <c r="L123" s="543"/>
      <c r="M123" s="543"/>
      <c r="N123" s="543"/>
      <c r="O123" s="543"/>
      <c r="P123" s="543" t="s">
        <v>2872</v>
      </c>
      <c r="Q123" s="543" t="s">
        <v>2873</v>
      </c>
      <c r="R123" s="543"/>
      <c r="S123" s="536"/>
      <c r="T123" s="536"/>
      <c r="U123" s="536"/>
      <c r="V123" s="536"/>
    </row>
    <row r="124" spans="1:22">
      <c r="A124" s="537">
        <v>109</v>
      </c>
      <c r="B124" s="538">
        <v>15.1</v>
      </c>
      <c r="C124" s="546">
        <v>78</v>
      </c>
      <c r="D124" s="540" t="s">
        <v>2870</v>
      </c>
      <c r="E124" s="545">
        <v>7</v>
      </c>
      <c r="F124" s="545">
        <v>2009</v>
      </c>
      <c r="G124" s="545">
        <v>11</v>
      </c>
      <c r="H124" s="545">
        <v>3</v>
      </c>
      <c r="I124" s="545">
        <v>2019</v>
      </c>
      <c r="J124" s="550">
        <v>35</v>
      </c>
      <c r="K124" s="542"/>
      <c r="L124" s="543"/>
      <c r="M124" s="543"/>
      <c r="N124" s="543"/>
      <c r="O124" s="543"/>
      <c r="P124" s="543" t="s">
        <v>2872</v>
      </c>
      <c r="Q124" s="543" t="s">
        <v>2873</v>
      </c>
      <c r="R124" s="543"/>
      <c r="S124" s="536"/>
      <c r="T124" s="536"/>
      <c r="U124" s="536"/>
      <c r="V124" s="536"/>
    </row>
    <row r="125" spans="1:22">
      <c r="A125" s="537">
        <v>110</v>
      </c>
      <c r="B125" s="538">
        <v>15.1</v>
      </c>
      <c r="C125" s="546">
        <v>80</v>
      </c>
      <c r="D125" s="540" t="s">
        <v>2870</v>
      </c>
      <c r="E125" s="545">
        <v>6</v>
      </c>
      <c r="F125" s="545">
        <v>2009</v>
      </c>
      <c r="G125" s="545">
        <v>2</v>
      </c>
      <c r="H125" s="545">
        <v>4</v>
      </c>
      <c r="I125" s="545">
        <v>2019</v>
      </c>
      <c r="J125" s="550">
        <v>35</v>
      </c>
      <c r="K125" s="542"/>
      <c r="L125" s="543"/>
      <c r="M125" s="543"/>
      <c r="N125" s="543"/>
      <c r="O125" s="543"/>
      <c r="P125" s="543" t="s">
        <v>2872</v>
      </c>
      <c r="Q125" s="543" t="s">
        <v>2873</v>
      </c>
      <c r="R125" s="543"/>
      <c r="S125" s="536"/>
      <c r="T125" s="536"/>
      <c r="U125" s="536"/>
      <c r="V125" s="536"/>
    </row>
    <row r="126" spans="1:22">
      <c r="A126" s="537">
        <v>111</v>
      </c>
      <c r="B126" s="538">
        <v>15.1</v>
      </c>
      <c r="C126" s="546">
        <v>84</v>
      </c>
      <c r="D126" s="540" t="s">
        <v>2889</v>
      </c>
      <c r="E126" s="545">
        <v>8</v>
      </c>
      <c r="F126" s="545">
        <v>2009</v>
      </c>
      <c r="G126" s="545">
        <v>1</v>
      </c>
      <c r="H126" s="545">
        <v>8</v>
      </c>
      <c r="I126" s="545">
        <v>2018</v>
      </c>
      <c r="J126" s="550">
        <v>35</v>
      </c>
      <c r="K126" s="542"/>
      <c r="L126" s="543"/>
      <c r="M126" s="543"/>
      <c r="N126" s="543"/>
      <c r="O126" s="543"/>
      <c r="P126" s="543" t="s">
        <v>2872</v>
      </c>
      <c r="Q126" s="543" t="s">
        <v>2873</v>
      </c>
      <c r="R126" s="543"/>
      <c r="S126" s="536"/>
      <c r="T126" s="536"/>
      <c r="U126" s="536"/>
      <c r="V126" s="536"/>
    </row>
    <row r="127" spans="1:22">
      <c r="A127" s="537">
        <v>112</v>
      </c>
      <c r="B127" s="538">
        <v>15.1</v>
      </c>
      <c r="C127" s="546">
        <v>89</v>
      </c>
      <c r="D127" s="540" t="s">
        <v>2882</v>
      </c>
      <c r="E127" s="545">
        <v>3</v>
      </c>
      <c r="F127" s="545">
        <v>2009</v>
      </c>
      <c r="G127" s="545">
        <v>17</v>
      </c>
      <c r="H127" s="545">
        <v>7</v>
      </c>
      <c r="I127" s="545">
        <v>2018</v>
      </c>
      <c r="J127" s="550">
        <v>36</v>
      </c>
      <c r="K127" s="542"/>
      <c r="L127" s="543"/>
      <c r="M127" s="543"/>
      <c r="N127" s="543"/>
      <c r="O127" s="543"/>
      <c r="P127" s="543" t="s">
        <v>2872</v>
      </c>
      <c r="Q127" s="543" t="s">
        <v>2873</v>
      </c>
      <c r="R127" s="543"/>
      <c r="S127" s="536"/>
      <c r="T127" s="536"/>
      <c r="U127" s="536"/>
      <c r="V127" s="536"/>
    </row>
    <row r="128" spans="1:22">
      <c r="A128" s="537">
        <v>113</v>
      </c>
      <c r="B128" s="538">
        <v>15.1</v>
      </c>
      <c r="C128" s="546">
        <v>96</v>
      </c>
      <c r="D128" s="540" t="s">
        <v>2906</v>
      </c>
      <c r="E128" s="545">
        <v>6</v>
      </c>
      <c r="F128" s="545">
        <v>2009</v>
      </c>
      <c r="G128" s="545">
        <v>19</v>
      </c>
      <c r="H128" s="545">
        <v>7</v>
      </c>
      <c r="I128" s="545">
        <v>2018</v>
      </c>
      <c r="J128" s="550">
        <v>36</v>
      </c>
      <c r="K128" s="542"/>
      <c r="L128" s="543"/>
      <c r="M128" s="543"/>
      <c r="N128" s="543"/>
      <c r="O128" s="543"/>
      <c r="P128" s="543" t="s">
        <v>2872</v>
      </c>
      <c r="Q128" s="543" t="s">
        <v>2873</v>
      </c>
      <c r="R128" s="543"/>
      <c r="S128" s="536"/>
      <c r="T128" s="536"/>
      <c r="U128" s="536"/>
      <c r="V128" s="536"/>
    </row>
    <row r="129" spans="1:22">
      <c r="A129" s="537">
        <v>114</v>
      </c>
      <c r="B129" s="538">
        <v>15.1</v>
      </c>
      <c r="C129" s="546">
        <v>101</v>
      </c>
      <c r="D129" s="540" t="s">
        <v>2867</v>
      </c>
      <c r="E129" s="545">
        <v>9</v>
      </c>
      <c r="F129" s="545">
        <v>2009</v>
      </c>
      <c r="G129" s="545">
        <v>15</v>
      </c>
      <c r="H129" s="545">
        <v>11</v>
      </c>
      <c r="I129" s="545">
        <v>2018</v>
      </c>
      <c r="J129" s="553">
        <v>36</v>
      </c>
      <c r="K129" s="542"/>
      <c r="L129" s="543"/>
      <c r="M129" s="543"/>
      <c r="N129" s="543"/>
      <c r="O129" s="543"/>
      <c r="P129" s="543" t="s">
        <v>2872</v>
      </c>
      <c r="Q129" s="543" t="s">
        <v>2873</v>
      </c>
      <c r="R129" s="543"/>
      <c r="S129" s="536"/>
      <c r="T129" s="536"/>
      <c r="U129" s="536"/>
      <c r="V129" s="536"/>
    </row>
    <row r="130" spans="1:22">
      <c r="A130" s="537">
        <v>115</v>
      </c>
      <c r="B130" s="538">
        <v>15.1</v>
      </c>
      <c r="C130" s="546">
        <v>106</v>
      </c>
      <c r="D130" s="540" t="s">
        <v>2912</v>
      </c>
      <c r="E130" s="545">
        <v>9</v>
      </c>
      <c r="F130" s="545">
        <v>2009</v>
      </c>
      <c r="G130" s="545">
        <v>9</v>
      </c>
      <c r="H130" s="545">
        <v>8</v>
      </c>
      <c r="I130" s="545">
        <v>2018</v>
      </c>
      <c r="J130" s="550">
        <v>37</v>
      </c>
      <c r="K130" s="542"/>
      <c r="L130" s="543"/>
      <c r="M130" s="543"/>
      <c r="N130" s="543"/>
      <c r="O130" s="543"/>
      <c r="P130" s="543" t="s">
        <v>2872</v>
      </c>
      <c r="Q130" s="543" t="s">
        <v>2873</v>
      </c>
      <c r="R130" s="543"/>
      <c r="S130" s="536"/>
      <c r="T130" s="536"/>
      <c r="U130" s="536"/>
      <c r="V130" s="536"/>
    </row>
    <row r="131" spans="1:22">
      <c r="A131" s="537">
        <v>116</v>
      </c>
      <c r="B131" s="538">
        <v>15.1</v>
      </c>
      <c r="C131" s="546">
        <v>110</v>
      </c>
      <c r="D131" s="540" t="s">
        <v>2858</v>
      </c>
      <c r="E131" s="545">
        <v>9</v>
      </c>
      <c r="F131" s="545">
        <v>2009</v>
      </c>
      <c r="G131" s="545">
        <v>21</v>
      </c>
      <c r="H131" s="545">
        <v>4</v>
      </c>
      <c r="I131" s="545">
        <v>2019</v>
      </c>
      <c r="J131" s="550">
        <v>37</v>
      </c>
      <c r="K131" s="542"/>
      <c r="L131" s="543"/>
      <c r="M131" s="543"/>
      <c r="N131" s="543"/>
      <c r="O131" s="543"/>
      <c r="P131" s="543" t="s">
        <v>2872</v>
      </c>
      <c r="Q131" s="543" t="s">
        <v>2873</v>
      </c>
      <c r="R131" s="543"/>
      <c r="S131" s="536"/>
      <c r="T131" s="536"/>
      <c r="U131" s="536"/>
      <c r="V131" s="536"/>
    </row>
    <row r="132" spans="1:22">
      <c r="A132" s="537">
        <v>117</v>
      </c>
      <c r="B132" s="538">
        <v>15.1</v>
      </c>
      <c r="C132" s="546">
        <v>125</v>
      </c>
      <c r="D132" s="540" t="s">
        <v>2855</v>
      </c>
      <c r="E132" s="545">
        <v>1</v>
      </c>
      <c r="F132" s="545">
        <v>2009</v>
      </c>
      <c r="G132" s="545">
        <v>15</v>
      </c>
      <c r="H132" s="545">
        <v>11</v>
      </c>
      <c r="I132" s="545">
        <v>2018</v>
      </c>
      <c r="J132" s="550">
        <v>37</v>
      </c>
      <c r="K132" s="542"/>
      <c r="L132" s="543"/>
      <c r="M132" s="543"/>
      <c r="N132" s="543"/>
      <c r="O132" s="543"/>
      <c r="P132" s="543" t="s">
        <v>2872</v>
      </c>
      <c r="Q132" s="543" t="s">
        <v>2873</v>
      </c>
      <c r="R132" s="543"/>
      <c r="S132" s="536"/>
      <c r="T132" s="536"/>
      <c r="U132" s="536"/>
      <c r="V132" s="536"/>
    </row>
    <row r="133" spans="1:22">
      <c r="A133" s="537">
        <v>118</v>
      </c>
      <c r="B133" s="538">
        <v>15.1</v>
      </c>
      <c r="C133" s="541">
        <v>127</v>
      </c>
      <c r="D133" s="540" t="s">
        <v>2906</v>
      </c>
      <c r="E133" s="545">
        <v>3</v>
      </c>
      <c r="F133" s="545">
        <v>2009</v>
      </c>
      <c r="G133" s="545">
        <v>8</v>
      </c>
      <c r="H133" s="545">
        <v>4</v>
      </c>
      <c r="I133" s="545">
        <v>2019</v>
      </c>
      <c r="J133" s="550">
        <v>37</v>
      </c>
      <c r="K133" s="542"/>
      <c r="L133" s="543"/>
      <c r="M133" s="543"/>
      <c r="N133" s="543"/>
      <c r="O133" s="543"/>
      <c r="P133" s="543" t="s">
        <v>2872</v>
      </c>
      <c r="Q133" s="543" t="s">
        <v>2873</v>
      </c>
      <c r="R133" s="543"/>
      <c r="S133" s="536"/>
      <c r="T133" s="536"/>
      <c r="U133" s="536"/>
      <c r="V133" s="536"/>
    </row>
    <row r="134" spans="1:22">
      <c r="A134" s="537">
        <v>119</v>
      </c>
      <c r="B134" s="538">
        <v>15.1</v>
      </c>
      <c r="C134" s="546">
        <v>133</v>
      </c>
      <c r="D134" s="540"/>
      <c r="E134" s="545"/>
      <c r="F134" s="545">
        <v>2009</v>
      </c>
      <c r="G134" s="545"/>
      <c r="H134" s="545"/>
      <c r="I134" s="545"/>
      <c r="J134" s="550">
        <v>38</v>
      </c>
      <c r="K134" s="542"/>
      <c r="L134" s="543"/>
      <c r="M134" s="543"/>
      <c r="N134" s="543"/>
      <c r="O134" s="543"/>
      <c r="P134" s="543" t="s">
        <v>2872</v>
      </c>
      <c r="Q134" s="543" t="s">
        <v>2873</v>
      </c>
      <c r="R134" s="543"/>
      <c r="S134" s="536"/>
      <c r="T134" s="536"/>
      <c r="U134" s="536"/>
      <c r="V134" s="536"/>
    </row>
    <row r="135" spans="1:22">
      <c r="A135" s="537">
        <v>120</v>
      </c>
      <c r="B135" s="538">
        <v>15.1</v>
      </c>
      <c r="C135" s="546">
        <v>137</v>
      </c>
      <c r="D135" s="540" t="s">
        <v>2906</v>
      </c>
      <c r="E135" s="545">
        <v>2</v>
      </c>
      <c r="F135" s="545">
        <v>2009</v>
      </c>
      <c r="G135" s="545">
        <v>11</v>
      </c>
      <c r="H135" s="545">
        <v>2</v>
      </c>
      <c r="I135" s="545">
        <v>2019</v>
      </c>
      <c r="J135" s="550">
        <v>38</v>
      </c>
      <c r="K135" s="542"/>
      <c r="L135" s="543"/>
      <c r="M135" s="543"/>
      <c r="N135" s="543"/>
      <c r="O135" s="543"/>
      <c r="P135" s="543" t="s">
        <v>2872</v>
      </c>
      <c r="Q135" s="543" t="s">
        <v>2873</v>
      </c>
      <c r="R135" s="543"/>
      <c r="S135" s="536"/>
      <c r="T135" s="536"/>
      <c r="U135" s="536"/>
      <c r="V135" s="536"/>
    </row>
    <row r="136" spans="1:22">
      <c r="A136" s="537">
        <v>121</v>
      </c>
      <c r="B136" s="538">
        <v>15.1</v>
      </c>
      <c r="C136" s="541">
        <v>140</v>
      </c>
      <c r="D136" s="540" t="s">
        <v>2906</v>
      </c>
      <c r="E136" s="545">
        <v>6</v>
      </c>
      <c r="F136" s="545">
        <v>2009</v>
      </c>
      <c r="G136" s="545">
        <v>11</v>
      </c>
      <c r="H136" s="545">
        <v>6</v>
      </c>
      <c r="I136" s="545">
        <v>2019</v>
      </c>
      <c r="J136" s="550">
        <v>38</v>
      </c>
      <c r="K136" s="542"/>
      <c r="L136" s="543"/>
      <c r="M136" s="543"/>
      <c r="N136" s="543"/>
      <c r="O136" s="543"/>
      <c r="P136" s="543" t="s">
        <v>2872</v>
      </c>
      <c r="Q136" s="543" t="s">
        <v>2873</v>
      </c>
      <c r="R136" s="543"/>
      <c r="S136" s="536"/>
      <c r="T136" s="536"/>
      <c r="U136" s="536"/>
      <c r="V136" s="536"/>
    </row>
    <row r="137" spans="1:22">
      <c r="A137" s="537">
        <v>122</v>
      </c>
      <c r="B137" s="538">
        <v>15.1</v>
      </c>
      <c r="C137" s="541">
        <v>143</v>
      </c>
      <c r="D137" s="540" t="s">
        <v>2858</v>
      </c>
      <c r="E137" s="545">
        <v>10</v>
      </c>
      <c r="F137" s="545">
        <v>2009</v>
      </c>
      <c r="G137" s="545">
        <v>23</v>
      </c>
      <c r="H137" s="545">
        <v>4</v>
      </c>
      <c r="I137" s="545">
        <v>2019</v>
      </c>
      <c r="J137" s="550">
        <v>38</v>
      </c>
      <c r="K137" s="542"/>
      <c r="L137" s="543"/>
      <c r="M137" s="543"/>
      <c r="N137" s="543"/>
      <c r="O137" s="543"/>
      <c r="P137" s="543" t="s">
        <v>2872</v>
      </c>
      <c r="Q137" s="543" t="s">
        <v>2873</v>
      </c>
      <c r="R137" s="543"/>
      <c r="S137" s="536"/>
      <c r="T137" s="536"/>
      <c r="U137" s="536"/>
      <c r="V137" s="536"/>
    </row>
    <row r="138" spans="1:22">
      <c r="A138" s="537">
        <v>123</v>
      </c>
      <c r="B138" s="538">
        <v>15.1</v>
      </c>
      <c r="C138" s="541">
        <v>144</v>
      </c>
      <c r="D138" s="540" t="s">
        <v>2907</v>
      </c>
      <c r="E138" s="545">
        <v>10</v>
      </c>
      <c r="F138" s="545">
        <v>2009</v>
      </c>
      <c r="G138" s="545">
        <v>9</v>
      </c>
      <c r="H138" s="545">
        <v>5</v>
      </c>
      <c r="I138" s="545">
        <v>2019</v>
      </c>
      <c r="J138" s="550">
        <v>39</v>
      </c>
      <c r="K138" s="542"/>
      <c r="L138" s="543"/>
      <c r="M138" s="543"/>
      <c r="N138" s="543"/>
      <c r="O138" s="543"/>
      <c r="P138" s="543" t="s">
        <v>2872</v>
      </c>
      <c r="Q138" s="543" t="s">
        <v>2873</v>
      </c>
      <c r="R138" s="543"/>
      <c r="S138" s="536"/>
      <c r="T138" s="536"/>
      <c r="U138" s="536"/>
      <c r="V138" s="536"/>
    </row>
    <row r="139" spans="1:22">
      <c r="A139" s="537">
        <v>124</v>
      </c>
      <c r="B139" s="538">
        <v>15.1</v>
      </c>
      <c r="C139" s="546">
        <v>151</v>
      </c>
      <c r="D139" s="540" t="s">
        <v>2916</v>
      </c>
      <c r="E139" s="545">
        <v>8</v>
      </c>
      <c r="F139" s="545">
        <v>2009</v>
      </c>
      <c r="G139" s="545">
        <v>23</v>
      </c>
      <c r="H139" s="545">
        <v>8</v>
      </c>
      <c r="I139" s="545">
        <v>2017</v>
      </c>
      <c r="J139" s="550">
        <v>39</v>
      </c>
      <c r="K139" s="542"/>
      <c r="L139" s="543"/>
      <c r="M139" s="543"/>
      <c r="N139" s="543"/>
      <c r="O139" s="543"/>
      <c r="P139" s="543" t="s">
        <v>2872</v>
      </c>
      <c r="Q139" s="543" t="s">
        <v>2873</v>
      </c>
      <c r="R139" s="543"/>
      <c r="S139" s="536"/>
      <c r="T139" s="536"/>
      <c r="U139" s="536"/>
      <c r="V139" s="536"/>
    </row>
    <row r="140" spans="1:22">
      <c r="A140" s="537">
        <v>125</v>
      </c>
      <c r="B140" s="538">
        <v>15.1</v>
      </c>
      <c r="C140" s="546">
        <v>156</v>
      </c>
      <c r="D140" s="540" t="s">
        <v>2899</v>
      </c>
      <c r="E140" s="545">
        <v>2</v>
      </c>
      <c r="F140" s="545">
        <v>2009</v>
      </c>
      <c r="G140" s="545">
        <v>29</v>
      </c>
      <c r="H140" s="545">
        <v>5</v>
      </c>
      <c r="I140" s="545">
        <v>2019</v>
      </c>
      <c r="J140" s="550">
        <v>39</v>
      </c>
      <c r="K140" s="542"/>
      <c r="L140" s="543"/>
      <c r="M140" s="543"/>
      <c r="N140" s="543"/>
      <c r="O140" s="543"/>
      <c r="P140" s="543" t="s">
        <v>2872</v>
      </c>
      <c r="Q140" s="543" t="s">
        <v>2873</v>
      </c>
      <c r="R140" s="543"/>
      <c r="S140" s="536"/>
      <c r="T140" s="536"/>
      <c r="U140" s="536"/>
      <c r="V140" s="536"/>
    </row>
    <row r="141" spans="1:22">
      <c r="A141" s="537">
        <v>126</v>
      </c>
      <c r="B141" s="538">
        <v>15.1</v>
      </c>
      <c r="C141" s="546">
        <v>159</v>
      </c>
      <c r="D141" s="540" t="s">
        <v>2912</v>
      </c>
      <c r="E141" s="545">
        <v>2</v>
      </c>
      <c r="F141" s="545">
        <v>2009</v>
      </c>
      <c r="G141" s="545">
        <v>30</v>
      </c>
      <c r="H141" s="545">
        <v>11</v>
      </c>
      <c r="I141" s="545">
        <v>2018</v>
      </c>
      <c r="J141" s="550">
        <v>39</v>
      </c>
      <c r="K141" s="542"/>
      <c r="L141" s="543"/>
      <c r="M141" s="543"/>
      <c r="N141" s="543"/>
      <c r="O141" s="543"/>
      <c r="P141" s="543" t="s">
        <v>2872</v>
      </c>
      <c r="Q141" s="543" t="s">
        <v>2873</v>
      </c>
      <c r="R141" s="543"/>
      <c r="S141" s="536"/>
      <c r="T141" s="536"/>
      <c r="U141" s="536"/>
      <c r="V141" s="536"/>
    </row>
    <row r="142" spans="1:22">
      <c r="A142" s="537">
        <v>127</v>
      </c>
      <c r="B142" s="538">
        <v>15.1</v>
      </c>
      <c r="C142" s="546" t="s">
        <v>2927</v>
      </c>
      <c r="D142" s="540" t="s">
        <v>2903</v>
      </c>
      <c r="E142" s="545">
        <v>7</v>
      </c>
      <c r="F142" s="545">
        <v>2009</v>
      </c>
      <c r="G142" s="545">
        <v>6</v>
      </c>
      <c r="H142" s="545">
        <v>6</v>
      </c>
      <c r="I142" s="545">
        <v>2018</v>
      </c>
      <c r="J142" s="550">
        <v>40</v>
      </c>
      <c r="K142" s="542"/>
      <c r="L142" s="543"/>
      <c r="M142" s="543"/>
      <c r="N142" s="543"/>
      <c r="O142" s="543"/>
      <c r="P142" s="543" t="s">
        <v>2872</v>
      </c>
      <c r="Q142" s="543" t="s">
        <v>2873</v>
      </c>
      <c r="R142" s="543"/>
      <c r="S142" s="536"/>
      <c r="T142" s="536"/>
      <c r="U142" s="536"/>
      <c r="V142" s="536"/>
    </row>
    <row r="143" spans="1:22">
      <c r="A143" s="537">
        <v>128</v>
      </c>
      <c r="B143" s="538">
        <v>15.1</v>
      </c>
      <c r="C143" s="541">
        <v>168</v>
      </c>
      <c r="D143" s="540" t="s">
        <v>2881</v>
      </c>
      <c r="E143" s="545">
        <v>8</v>
      </c>
      <c r="F143" s="545">
        <v>2009</v>
      </c>
      <c r="G143" s="545">
        <v>1</v>
      </c>
      <c r="H143" s="545">
        <v>4</v>
      </c>
      <c r="I143" s="545">
        <v>2019</v>
      </c>
      <c r="J143" s="550">
        <v>40</v>
      </c>
      <c r="K143" s="542"/>
      <c r="L143" s="543"/>
      <c r="M143" s="543"/>
      <c r="N143" s="543"/>
      <c r="O143" s="543"/>
      <c r="P143" s="543" t="s">
        <v>2872</v>
      </c>
      <c r="Q143" s="543" t="s">
        <v>2873</v>
      </c>
      <c r="R143" s="543"/>
      <c r="S143" s="536"/>
      <c r="T143" s="536"/>
      <c r="U143" s="536"/>
      <c r="V143" s="536"/>
    </row>
    <row r="144" spans="1:22">
      <c r="A144" s="537">
        <v>129</v>
      </c>
      <c r="B144" s="538">
        <v>15.1</v>
      </c>
      <c r="C144" s="546">
        <v>169</v>
      </c>
      <c r="D144" s="540"/>
      <c r="E144" s="545"/>
      <c r="F144" s="545">
        <v>2009</v>
      </c>
      <c r="G144" s="545"/>
      <c r="H144" s="545"/>
      <c r="I144" s="545"/>
      <c r="J144" s="550">
        <v>40</v>
      </c>
      <c r="K144" s="542"/>
      <c r="L144" s="543"/>
      <c r="M144" s="543"/>
      <c r="N144" s="543"/>
      <c r="O144" s="543"/>
      <c r="P144" s="543" t="s">
        <v>2872</v>
      </c>
      <c r="Q144" s="543" t="s">
        <v>2873</v>
      </c>
      <c r="R144" s="543"/>
      <c r="S144" s="536"/>
      <c r="T144" s="536"/>
      <c r="U144" s="536"/>
      <c r="V144" s="536"/>
    </row>
    <row r="145" spans="1:22">
      <c r="A145" s="537">
        <v>130</v>
      </c>
      <c r="B145" s="538">
        <v>15.1</v>
      </c>
      <c r="C145" s="541">
        <v>170</v>
      </c>
      <c r="D145" s="540" t="s">
        <v>2877</v>
      </c>
      <c r="E145" s="545">
        <v>8</v>
      </c>
      <c r="F145" s="545">
        <v>2009</v>
      </c>
      <c r="G145" s="545">
        <v>28</v>
      </c>
      <c r="H145" s="545">
        <v>12</v>
      </c>
      <c r="I145" s="545">
        <v>2018</v>
      </c>
      <c r="J145" s="550">
        <v>40</v>
      </c>
      <c r="K145" s="542"/>
      <c r="L145" s="543"/>
      <c r="M145" s="543"/>
      <c r="N145" s="543"/>
      <c r="O145" s="543"/>
      <c r="P145" s="543" t="s">
        <v>2872</v>
      </c>
      <c r="Q145" s="543" t="s">
        <v>2873</v>
      </c>
      <c r="R145" s="543"/>
      <c r="S145" s="536"/>
      <c r="T145" s="536"/>
      <c r="U145" s="536"/>
      <c r="V145" s="536"/>
    </row>
    <row r="146" spans="1:22">
      <c r="A146" s="537">
        <v>131</v>
      </c>
      <c r="B146" s="538">
        <v>15.1</v>
      </c>
      <c r="C146" s="541">
        <v>179</v>
      </c>
      <c r="D146" s="540" t="s">
        <v>2889</v>
      </c>
      <c r="E146" s="545">
        <v>8</v>
      </c>
      <c r="F146" s="545">
        <v>2009</v>
      </c>
      <c r="G146" s="545">
        <v>17</v>
      </c>
      <c r="H146" s="545">
        <v>12</v>
      </c>
      <c r="I146" s="545">
        <v>2018</v>
      </c>
      <c r="J146" s="550">
        <v>41</v>
      </c>
      <c r="K146" s="542"/>
      <c r="L146" s="543"/>
      <c r="M146" s="543"/>
      <c r="N146" s="543"/>
      <c r="O146" s="543"/>
      <c r="P146" s="543" t="s">
        <v>2872</v>
      </c>
      <c r="Q146" s="543" t="s">
        <v>2873</v>
      </c>
      <c r="R146" s="543"/>
      <c r="S146" s="536"/>
      <c r="T146" s="536"/>
      <c r="U146" s="536"/>
      <c r="V146" s="536"/>
    </row>
    <row r="147" spans="1:22">
      <c r="A147" s="537">
        <v>132</v>
      </c>
      <c r="B147" s="538">
        <v>15.1</v>
      </c>
      <c r="C147" s="541">
        <v>180</v>
      </c>
      <c r="D147" s="540" t="s">
        <v>2918</v>
      </c>
      <c r="E147" s="545">
        <v>8</v>
      </c>
      <c r="F147" s="545">
        <v>2009</v>
      </c>
      <c r="G147" s="545">
        <v>12</v>
      </c>
      <c r="H147" s="545">
        <v>9</v>
      </c>
      <c r="I147" s="545">
        <v>2018</v>
      </c>
      <c r="J147" s="550">
        <v>41</v>
      </c>
      <c r="K147" s="542"/>
      <c r="L147" s="543"/>
      <c r="M147" s="543"/>
      <c r="N147" s="543"/>
      <c r="O147" s="543"/>
      <c r="P147" s="543" t="s">
        <v>2872</v>
      </c>
      <c r="Q147" s="543" t="s">
        <v>2873</v>
      </c>
      <c r="R147" s="543"/>
      <c r="S147" s="536"/>
      <c r="T147" s="536"/>
      <c r="U147" s="536"/>
      <c r="V147" s="536"/>
    </row>
    <row r="148" spans="1:22" ht="57">
      <c r="A148" s="537">
        <v>133</v>
      </c>
      <c r="B148" s="538">
        <v>15.1</v>
      </c>
      <c r="C148" s="546" t="s">
        <v>2928</v>
      </c>
      <c r="D148" s="540" t="s">
        <v>2855</v>
      </c>
      <c r="E148" s="545">
        <v>10</v>
      </c>
      <c r="F148" s="545">
        <v>2009</v>
      </c>
      <c r="G148" s="545">
        <v>22</v>
      </c>
      <c r="H148" s="545">
        <v>11</v>
      </c>
      <c r="I148" s="545">
        <v>2018</v>
      </c>
      <c r="J148" s="550">
        <v>41</v>
      </c>
      <c r="K148" s="542"/>
      <c r="L148" s="543"/>
      <c r="M148" s="543"/>
      <c r="N148" s="543"/>
      <c r="O148" s="543"/>
      <c r="P148" s="543" t="s">
        <v>2872</v>
      </c>
      <c r="Q148" s="543" t="s">
        <v>2873</v>
      </c>
      <c r="R148" s="543"/>
      <c r="S148" s="536"/>
      <c r="T148" s="536"/>
      <c r="U148" s="536"/>
      <c r="V148" s="536"/>
    </row>
    <row r="149" spans="1:22">
      <c r="A149" s="537">
        <v>134</v>
      </c>
      <c r="B149" s="538">
        <v>15.1</v>
      </c>
      <c r="C149" s="541">
        <v>188</v>
      </c>
      <c r="D149" s="540" t="s">
        <v>2886</v>
      </c>
      <c r="E149" s="545">
        <v>5</v>
      </c>
      <c r="F149" s="545">
        <v>2009</v>
      </c>
      <c r="G149" s="545">
        <v>30</v>
      </c>
      <c r="H149" s="545">
        <v>11</v>
      </c>
      <c r="I149" s="545">
        <v>2018</v>
      </c>
      <c r="J149" s="550">
        <v>41</v>
      </c>
      <c r="K149" s="542"/>
      <c r="L149" s="543"/>
      <c r="M149" s="543"/>
      <c r="N149" s="543"/>
      <c r="O149" s="543"/>
      <c r="P149" s="543" t="s">
        <v>2872</v>
      </c>
      <c r="Q149" s="543" t="s">
        <v>2873</v>
      </c>
      <c r="R149" s="543"/>
      <c r="S149" s="536"/>
      <c r="T149" s="536"/>
      <c r="U149" s="536"/>
      <c r="V149" s="536"/>
    </row>
    <row r="150" spans="1:22">
      <c r="A150" s="537">
        <v>135</v>
      </c>
      <c r="B150" s="538">
        <v>15.1</v>
      </c>
      <c r="C150" s="541">
        <v>192</v>
      </c>
      <c r="D150" s="540" t="s">
        <v>2881</v>
      </c>
      <c r="E150" s="545">
        <v>12</v>
      </c>
      <c r="F150" s="545">
        <v>2009</v>
      </c>
      <c r="G150" s="545">
        <v>12</v>
      </c>
      <c r="H150" s="545">
        <v>6</v>
      </c>
      <c r="I150" s="545">
        <v>2018</v>
      </c>
      <c r="J150" s="550">
        <v>42</v>
      </c>
      <c r="K150" s="542"/>
      <c r="L150" s="543"/>
      <c r="M150" s="543"/>
      <c r="N150" s="543"/>
      <c r="O150" s="543"/>
      <c r="P150" s="543" t="s">
        <v>2872</v>
      </c>
      <c r="Q150" s="543" t="s">
        <v>2873</v>
      </c>
      <c r="R150" s="543"/>
      <c r="S150" s="536"/>
      <c r="T150" s="536"/>
      <c r="U150" s="536"/>
      <c r="V150" s="536"/>
    </row>
    <row r="151" spans="1:22">
      <c r="A151" s="537">
        <v>136</v>
      </c>
      <c r="B151" s="538">
        <v>15.1</v>
      </c>
      <c r="C151" s="546">
        <v>193</v>
      </c>
      <c r="D151" s="540" t="s">
        <v>2929</v>
      </c>
      <c r="E151" s="545">
        <v>10</v>
      </c>
      <c r="F151" s="545">
        <v>2009</v>
      </c>
      <c r="G151" s="545">
        <v>22</v>
      </c>
      <c r="H151" s="545">
        <v>11</v>
      </c>
      <c r="I151" s="545">
        <v>2018</v>
      </c>
      <c r="J151" s="550">
        <v>42</v>
      </c>
      <c r="K151" s="542"/>
      <c r="L151" s="543"/>
      <c r="M151" s="543"/>
      <c r="N151" s="543"/>
      <c r="O151" s="543"/>
      <c r="P151" s="543" t="s">
        <v>2872</v>
      </c>
      <c r="Q151" s="543" t="s">
        <v>2873</v>
      </c>
      <c r="R151" s="543"/>
      <c r="S151" s="536"/>
      <c r="T151" s="536"/>
      <c r="U151" s="536"/>
      <c r="V151" s="536"/>
    </row>
    <row r="152" spans="1:22">
      <c r="A152" s="537">
        <v>137</v>
      </c>
      <c r="B152" s="538">
        <v>15.1</v>
      </c>
      <c r="C152" s="546">
        <v>194</v>
      </c>
      <c r="D152" s="540" t="s">
        <v>2899</v>
      </c>
      <c r="E152" s="545">
        <v>10</v>
      </c>
      <c r="F152" s="545">
        <v>2009</v>
      </c>
      <c r="G152" s="545">
        <v>29</v>
      </c>
      <c r="H152" s="545">
        <v>3</v>
      </c>
      <c r="I152" s="545">
        <v>2019</v>
      </c>
      <c r="J152" s="550">
        <v>42</v>
      </c>
      <c r="K152" s="542"/>
      <c r="L152" s="543"/>
      <c r="M152" s="543"/>
      <c r="N152" s="543"/>
      <c r="O152" s="543"/>
      <c r="P152" s="543" t="s">
        <v>2872</v>
      </c>
      <c r="Q152" s="543" t="s">
        <v>2873</v>
      </c>
      <c r="R152" s="543"/>
      <c r="S152" s="536"/>
      <c r="T152" s="536"/>
      <c r="U152" s="536"/>
      <c r="V152" s="536"/>
    </row>
    <row r="153" spans="1:22">
      <c r="A153" s="537">
        <v>138</v>
      </c>
      <c r="B153" s="538">
        <v>15.1</v>
      </c>
      <c r="C153" s="546">
        <v>198</v>
      </c>
      <c r="D153" s="540" t="s">
        <v>2871</v>
      </c>
      <c r="E153" s="545">
        <v>5</v>
      </c>
      <c r="F153" s="545">
        <v>2009</v>
      </c>
      <c r="G153" s="545">
        <v>18</v>
      </c>
      <c r="H153" s="545">
        <v>1</v>
      </c>
      <c r="I153" s="545">
        <v>2019</v>
      </c>
      <c r="J153" s="550">
        <v>42</v>
      </c>
      <c r="K153" s="542"/>
      <c r="L153" s="543"/>
      <c r="M153" s="543"/>
      <c r="N153" s="543"/>
      <c r="O153" s="543"/>
      <c r="P153" s="543" t="s">
        <v>2872</v>
      </c>
      <c r="Q153" s="543" t="s">
        <v>2873</v>
      </c>
      <c r="R153" s="543"/>
      <c r="S153" s="536"/>
      <c r="T153" s="536"/>
      <c r="U153" s="536"/>
      <c r="V153" s="536"/>
    </row>
    <row r="154" spans="1:22">
      <c r="A154" s="537">
        <v>139</v>
      </c>
      <c r="B154" s="538">
        <v>15.1</v>
      </c>
      <c r="C154" s="546">
        <v>199</v>
      </c>
      <c r="D154" s="540" t="s">
        <v>2858</v>
      </c>
      <c r="E154" s="545">
        <v>12</v>
      </c>
      <c r="F154" s="545">
        <v>2009</v>
      </c>
      <c r="G154" s="545">
        <v>17</v>
      </c>
      <c r="H154" s="545">
        <v>6</v>
      </c>
      <c r="I154" s="545">
        <v>2018</v>
      </c>
      <c r="J154" s="550">
        <v>42</v>
      </c>
      <c r="K154" s="542"/>
      <c r="L154" s="543"/>
      <c r="M154" s="543"/>
      <c r="N154" s="543"/>
      <c r="O154" s="543"/>
      <c r="P154" s="543" t="s">
        <v>2872</v>
      </c>
      <c r="Q154" s="543" t="s">
        <v>2873</v>
      </c>
      <c r="R154" s="543"/>
      <c r="S154" s="536"/>
      <c r="T154" s="536"/>
      <c r="U154" s="536"/>
      <c r="V154" s="536"/>
    </row>
    <row r="155" spans="1:22">
      <c r="A155" s="537">
        <v>140</v>
      </c>
      <c r="B155" s="538">
        <v>15.1</v>
      </c>
      <c r="C155" s="546">
        <v>201</v>
      </c>
      <c r="D155" s="540" t="s">
        <v>2858</v>
      </c>
      <c r="E155" s="545">
        <v>7</v>
      </c>
      <c r="F155" s="545">
        <v>2009</v>
      </c>
      <c r="G155" s="545">
        <v>23</v>
      </c>
      <c r="H155" s="545">
        <v>8</v>
      </c>
      <c r="I155" s="545">
        <v>2017</v>
      </c>
      <c r="J155" s="550">
        <v>42</v>
      </c>
      <c r="K155" s="542"/>
      <c r="L155" s="543"/>
      <c r="M155" s="543"/>
      <c r="N155" s="543"/>
      <c r="O155" s="543"/>
      <c r="P155" s="543" t="s">
        <v>2872</v>
      </c>
      <c r="Q155" s="543" t="s">
        <v>2873</v>
      </c>
      <c r="R155" s="543"/>
      <c r="S155" s="536"/>
      <c r="T155" s="536"/>
      <c r="U155" s="536"/>
      <c r="V155" s="536"/>
    </row>
    <row r="156" spans="1:22">
      <c r="A156" s="537">
        <v>141</v>
      </c>
      <c r="B156" s="538">
        <v>15.1</v>
      </c>
      <c r="C156" s="546">
        <v>204</v>
      </c>
      <c r="D156" s="540" t="s">
        <v>2889</v>
      </c>
      <c r="E156" s="545">
        <v>9</v>
      </c>
      <c r="F156" s="545">
        <v>2009</v>
      </c>
      <c r="G156" s="545">
        <v>8</v>
      </c>
      <c r="H156" s="545">
        <v>1</v>
      </c>
      <c r="I156" s="545">
        <v>2019</v>
      </c>
      <c r="J156" s="550">
        <v>42</v>
      </c>
      <c r="K156" s="542"/>
      <c r="L156" s="543"/>
      <c r="M156" s="543"/>
      <c r="N156" s="543"/>
      <c r="O156" s="543"/>
      <c r="P156" s="543" t="s">
        <v>2872</v>
      </c>
      <c r="Q156" s="543" t="s">
        <v>2873</v>
      </c>
      <c r="R156" s="543"/>
      <c r="S156" s="536"/>
      <c r="T156" s="536"/>
      <c r="U156" s="536"/>
      <c r="V156" s="536"/>
    </row>
    <row r="157" spans="1:22">
      <c r="A157" s="537">
        <v>142</v>
      </c>
      <c r="B157" s="538">
        <v>15.1</v>
      </c>
      <c r="C157" s="546">
        <v>207</v>
      </c>
      <c r="D157" s="540" t="s">
        <v>2889</v>
      </c>
      <c r="E157" s="545">
        <v>9</v>
      </c>
      <c r="F157" s="545">
        <v>2009</v>
      </c>
      <c r="G157" s="545">
        <v>15</v>
      </c>
      <c r="H157" s="545">
        <v>2</v>
      </c>
      <c r="I157" s="545">
        <v>2019</v>
      </c>
      <c r="J157" s="550">
        <v>43</v>
      </c>
      <c r="K157" s="542"/>
      <c r="L157" s="543"/>
      <c r="M157" s="543"/>
      <c r="N157" s="543"/>
      <c r="O157" s="543"/>
      <c r="P157" s="543" t="s">
        <v>2872</v>
      </c>
      <c r="Q157" s="543" t="s">
        <v>2873</v>
      </c>
      <c r="R157" s="543"/>
      <c r="S157" s="536"/>
      <c r="T157" s="536"/>
      <c r="U157" s="536"/>
      <c r="V157" s="536"/>
    </row>
    <row r="158" spans="1:22">
      <c r="A158" s="537">
        <v>143</v>
      </c>
      <c r="B158" s="538">
        <v>15.1</v>
      </c>
      <c r="C158" s="546">
        <v>209</v>
      </c>
      <c r="D158" s="540" t="s">
        <v>2858</v>
      </c>
      <c r="E158" s="545">
        <v>12</v>
      </c>
      <c r="F158" s="545">
        <v>2009</v>
      </c>
      <c r="G158" s="545">
        <v>30</v>
      </c>
      <c r="H158" s="545">
        <v>7</v>
      </c>
      <c r="I158" s="545">
        <v>2018</v>
      </c>
      <c r="J158" s="550">
        <v>43</v>
      </c>
      <c r="K158" s="542"/>
      <c r="L158" s="543"/>
      <c r="M158" s="543"/>
      <c r="N158" s="543"/>
      <c r="O158" s="543"/>
      <c r="P158" s="543" t="s">
        <v>2872</v>
      </c>
      <c r="Q158" s="543" t="s">
        <v>2873</v>
      </c>
      <c r="R158" s="543"/>
      <c r="S158" s="536"/>
      <c r="T158" s="536"/>
      <c r="U158" s="536"/>
      <c r="V158" s="536"/>
    </row>
    <row r="159" spans="1:22">
      <c r="A159" s="537">
        <v>144</v>
      </c>
      <c r="B159" s="538">
        <v>15.1</v>
      </c>
      <c r="C159" s="550">
        <v>210</v>
      </c>
      <c r="D159" s="540" t="s">
        <v>2907</v>
      </c>
      <c r="E159" s="545">
        <v>9</v>
      </c>
      <c r="F159" s="545">
        <v>2009</v>
      </c>
      <c r="G159" s="545">
        <v>26</v>
      </c>
      <c r="H159" s="545">
        <v>10</v>
      </c>
      <c r="I159" s="545">
        <v>2018</v>
      </c>
      <c r="J159" s="550">
        <v>43</v>
      </c>
      <c r="K159" s="542"/>
      <c r="L159" s="543"/>
      <c r="M159" s="543"/>
      <c r="N159" s="543"/>
      <c r="O159" s="543"/>
      <c r="P159" s="543" t="s">
        <v>2872</v>
      </c>
      <c r="Q159" s="543" t="s">
        <v>2873</v>
      </c>
      <c r="R159" s="543"/>
      <c r="S159" s="536"/>
      <c r="T159" s="536"/>
      <c r="U159" s="536"/>
      <c r="V159" s="536"/>
    </row>
    <row r="160" spans="1:22">
      <c r="A160" s="537">
        <v>145</v>
      </c>
      <c r="B160" s="538">
        <v>15.1</v>
      </c>
      <c r="C160" s="546">
        <v>211</v>
      </c>
      <c r="D160" s="540" t="s">
        <v>2919</v>
      </c>
      <c r="E160" s="545">
        <v>1</v>
      </c>
      <c r="F160" s="545">
        <v>2010</v>
      </c>
      <c r="G160" s="545">
        <v>20</v>
      </c>
      <c r="H160" s="545">
        <v>11</v>
      </c>
      <c r="I160" s="545">
        <v>2018</v>
      </c>
      <c r="J160" s="550">
        <v>43</v>
      </c>
      <c r="K160" s="550"/>
      <c r="L160" s="543"/>
      <c r="M160" s="543"/>
      <c r="N160" s="543"/>
      <c r="O160" s="543"/>
      <c r="P160" s="543" t="s">
        <v>2872</v>
      </c>
      <c r="Q160" s="543" t="s">
        <v>2873</v>
      </c>
      <c r="R160" s="543"/>
      <c r="S160" s="536"/>
      <c r="T160" s="536"/>
      <c r="U160" s="536"/>
      <c r="V160" s="536"/>
    </row>
    <row r="161" spans="1:22">
      <c r="A161" s="537">
        <v>146</v>
      </c>
      <c r="B161" s="538">
        <v>15.1</v>
      </c>
      <c r="C161" s="546">
        <v>17</v>
      </c>
      <c r="D161" s="540" t="s">
        <v>2886</v>
      </c>
      <c r="E161" s="545">
        <v>4</v>
      </c>
      <c r="F161" s="545">
        <v>2010</v>
      </c>
      <c r="G161" s="545">
        <v>28</v>
      </c>
      <c r="H161" s="545">
        <v>5</v>
      </c>
      <c r="I161" s="545">
        <v>2019</v>
      </c>
      <c r="J161" s="550">
        <v>44</v>
      </c>
      <c r="K161" s="542"/>
      <c r="L161" s="543"/>
      <c r="M161" s="543"/>
      <c r="N161" s="543"/>
      <c r="O161" s="543"/>
      <c r="P161" s="543" t="s">
        <v>2872</v>
      </c>
      <c r="Q161" s="543" t="s">
        <v>2873</v>
      </c>
      <c r="R161" s="543"/>
      <c r="S161" s="536"/>
      <c r="T161" s="536"/>
      <c r="U161" s="536"/>
      <c r="V161" s="536"/>
    </row>
    <row r="162" spans="1:22">
      <c r="A162" s="537">
        <v>147</v>
      </c>
      <c r="B162" s="538">
        <v>15.1</v>
      </c>
      <c r="C162" s="546">
        <v>21</v>
      </c>
      <c r="D162" s="540" t="s">
        <v>2916</v>
      </c>
      <c r="E162" s="545">
        <v>11</v>
      </c>
      <c r="F162" s="545">
        <v>2010</v>
      </c>
      <c r="G162" s="545">
        <v>19</v>
      </c>
      <c r="H162" s="545">
        <v>7</v>
      </c>
      <c r="I162" s="545">
        <v>2018</v>
      </c>
      <c r="J162" s="550">
        <v>45</v>
      </c>
      <c r="K162" s="542"/>
      <c r="L162" s="543"/>
      <c r="M162" s="543"/>
      <c r="N162" s="543"/>
      <c r="O162" s="543"/>
      <c r="P162" s="543" t="s">
        <v>2872</v>
      </c>
      <c r="Q162" s="543" t="s">
        <v>2873</v>
      </c>
      <c r="R162" s="543"/>
      <c r="S162" s="536"/>
      <c r="T162" s="536"/>
      <c r="U162" s="536"/>
      <c r="V162" s="536"/>
    </row>
    <row r="163" spans="1:22">
      <c r="A163" s="537">
        <v>148</v>
      </c>
      <c r="B163" s="538">
        <v>15.1</v>
      </c>
      <c r="C163" s="546">
        <v>24</v>
      </c>
      <c r="D163" s="540" t="s">
        <v>2859</v>
      </c>
      <c r="E163" s="545">
        <v>7</v>
      </c>
      <c r="F163" s="545">
        <v>2010</v>
      </c>
      <c r="G163" s="545">
        <v>24</v>
      </c>
      <c r="H163" s="545">
        <v>8</v>
      </c>
      <c r="I163" s="545">
        <v>2018</v>
      </c>
      <c r="J163" s="550">
        <v>45</v>
      </c>
      <c r="K163" s="542"/>
      <c r="L163" s="543"/>
      <c r="M163" s="543"/>
      <c r="N163" s="543"/>
      <c r="O163" s="543"/>
      <c r="P163" s="543" t="s">
        <v>2872</v>
      </c>
      <c r="Q163" s="543" t="s">
        <v>2873</v>
      </c>
      <c r="R163" s="543"/>
      <c r="S163" s="536"/>
      <c r="T163" s="536"/>
      <c r="U163" s="536"/>
      <c r="V163" s="536"/>
    </row>
    <row r="164" spans="1:22">
      <c r="A164" s="537">
        <v>149</v>
      </c>
      <c r="B164" s="538">
        <v>15.1</v>
      </c>
      <c r="C164" s="546">
        <v>26</v>
      </c>
      <c r="D164" s="540"/>
      <c r="E164" s="545"/>
      <c r="F164" s="545">
        <v>2010</v>
      </c>
      <c r="G164" s="545"/>
      <c r="H164" s="545"/>
      <c r="I164" s="545"/>
      <c r="J164" s="550">
        <v>45</v>
      </c>
      <c r="K164" s="542"/>
      <c r="L164" s="543"/>
      <c r="M164" s="543"/>
      <c r="N164" s="543"/>
      <c r="O164" s="543"/>
      <c r="P164" s="543" t="s">
        <v>2872</v>
      </c>
      <c r="Q164" s="543" t="s">
        <v>2873</v>
      </c>
      <c r="R164" s="543"/>
      <c r="S164" s="536"/>
      <c r="T164" s="536"/>
      <c r="U164" s="536"/>
      <c r="V164" s="536"/>
    </row>
    <row r="165" spans="1:22">
      <c r="A165" s="537">
        <v>150</v>
      </c>
      <c r="B165" s="538">
        <v>15.1</v>
      </c>
      <c r="C165" s="541">
        <v>34</v>
      </c>
      <c r="D165" s="540" t="s">
        <v>2912</v>
      </c>
      <c r="E165" s="545">
        <v>3</v>
      </c>
      <c r="F165" s="545">
        <v>2011</v>
      </c>
      <c r="G165" s="545">
        <v>25</v>
      </c>
      <c r="H165" s="545">
        <v>4</v>
      </c>
      <c r="I165" s="545">
        <v>2019</v>
      </c>
      <c r="J165" s="550">
        <v>46</v>
      </c>
      <c r="K165" s="542"/>
      <c r="L165" s="543"/>
      <c r="M165" s="543"/>
      <c r="N165" s="543"/>
      <c r="O165" s="543"/>
      <c r="P165" s="543" t="s">
        <v>2872</v>
      </c>
      <c r="Q165" s="543" t="s">
        <v>2873</v>
      </c>
      <c r="R165" s="543"/>
      <c r="S165" s="536"/>
      <c r="T165" s="536"/>
      <c r="U165" s="536"/>
      <c r="V165" s="536"/>
    </row>
    <row r="166" spans="1:22">
      <c r="A166" s="537">
        <v>151</v>
      </c>
      <c r="B166" s="538">
        <v>15.1</v>
      </c>
      <c r="C166" s="546">
        <v>6</v>
      </c>
      <c r="D166" s="540" t="s">
        <v>2895</v>
      </c>
      <c r="E166" s="545">
        <v>4</v>
      </c>
      <c r="F166" s="545">
        <v>2011</v>
      </c>
      <c r="G166" s="545">
        <v>13</v>
      </c>
      <c r="H166" s="545">
        <v>11</v>
      </c>
      <c r="I166" s="545">
        <v>2018</v>
      </c>
      <c r="J166" s="550">
        <v>46</v>
      </c>
      <c r="K166" s="542"/>
      <c r="L166" s="543"/>
      <c r="M166" s="543"/>
      <c r="N166" s="543"/>
      <c r="O166" s="543"/>
      <c r="P166" s="543" t="s">
        <v>2872</v>
      </c>
      <c r="Q166" s="543" t="s">
        <v>2873</v>
      </c>
      <c r="R166" s="543"/>
      <c r="S166" s="536"/>
      <c r="T166" s="536"/>
      <c r="U166" s="536"/>
      <c r="V166" s="536"/>
    </row>
    <row r="167" spans="1:22">
      <c r="A167" s="537">
        <v>152</v>
      </c>
      <c r="B167" s="538">
        <v>15.1</v>
      </c>
      <c r="C167" s="550">
        <v>10</v>
      </c>
      <c r="D167" s="540"/>
      <c r="E167" s="545"/>
      <c r="F167" s="545">
        <v>2011</v>
      </c>
      <c r="G167" s="545"/>
      <c r="H167" s="545"/>
      <c r="I167" s="545"/>
      <c r="J167" s="550">
        <v>47</v>
      </c>
      <c r="K167" s="542"/>
      <c r="L167" s="543"/>
      <c r="M167" s="543"/>
      <c r="N167" s="543"/>
      <c r="O167" s="543"/>
      <c r="P167" s="543" t="s">
        <v>2872</v>
      </c>
      <c r="Q167" s="543" t="s">
        <v>2873</v>
      </c>
      <c r="R167" s="543"/>
      <c r="S167" s="536"/>
      <c r="T167" s="536"/>
      <c r="U167" s="536"/>
      <c r="V167" s="536"/>
    </row>
    <row r="168" spans="1:22">
      <c r="A168" s="537">
        <v>153</v>
      </c>
      <c r="B168" s="538">
        <v>15.1</v>
      </c>
      <c r="C168" s="541">
        <v>12</v>
      </c>
      <c r="D168" s="540"/>
      <c r="E168" s="545"/>
      <c r="F168" s="545">
        <v>2011</v>
      </c>
      <c r="G168" s="545"/>
      <c r="H168" s="545"/>
      <c r="I168" s="545"/>
      <c r="J168" s="550">
        <v>47</v>
      </c>
      <c r="K168" s="542"/>
      <c r="L168" s="543"/>
      <c r="M168" s="543"/>
      <c r="N168" s="543"/>
      <c r="O168" s="543"/>
      <c r="P168" s="543" t="s">
        <v>2872</v>
      </c>
      <c r="Q168" s="543" t="s">
        <v>2873</v>
      </c>
      <c r="R168" s="543"/>
      <c r="S168" s="536"/>
      <c r="T168" s="536"/>
      <c r="U168" s="536"/>
      <c r="V168" s="536"/>
    </row>
    <row r="169" spans="1:22">
      <c r="A169" s="537">
        <v>154</v>
      </c>
      <c r="B169" s="538">
        <v>15.1</v>
      </c>
      <c r="C169" s="546">
        <v>14</v>
      </c>
      <c r="D169" s="540" t="s">
        <v>2859</v>
      </c>
      <c r="E169" s="545">
        <v>6</v>
      </c>
      <c r="F169" s="545">
        <v>2011</v>
      </c>
      <c r="G169" s="545">
        <v>28</v>
      </c>
      <c r="H169" s="545">
        <v>11</v>
      </c>
      <c r="I169" s="545" t="s">
        <v>2930</v>
      </c>
      <c r="J169" s="550">
        <v>47</v>
      </c>
      <c r="K169" s="542"/>
      <c r="L169" s="543"/>
      <c r="M169" s="543"/>
      <c r="N169" s="543"/>
      <c r="O169" s="543"/>
      <c r="P169" s="543" t="s">
        <v>2872</v>
      </c>
      <c r="Q169" s="543" t="s">
        <v>2873</v>
      </c>
      <c r="R169" s="543"/>
      <c r="S169" s="536"/>
      <c r="T169" s="536"/>
      <c r="U169" s="536"/>
      <c r="V169" s="536"/>
    </row>
    <row r="170" spans="1:22">
      <c r="A170" s="537">
        <v>155</v>
      </c>
      <c r="B170" s="538">
        <v>15.1</v>
      </c>
      <c r="C170" s="546">
        <v>15</v>
      </c>
      <c r="D170" s="540"/>
      <c r="E170" s="545"/>
      <c r="F170" s="545">
        <v>2011</v>
      </c>
      <c r="G170" s="545"/>
      <c r="H170" s="545"/>
      <c r="I170" s="545"/>
      <c r="J170" s="550">
        <v>47</v>
      </c>
      <c r="K170" s="542"/>
      <c r="L170" s="543"/>
      <c r="M170" s="543"/>
      <c r="N170" s="543"/>
      <c r="O170" s="543"/>
      <c r="P170" s="543" t="s">
        <v>2872</v>
      </c>
      <c r="Q170" s="543" t="s">
        <v>2873</v>
      </c>
      <c r="R170" s="543"/>
      <c r="S170" s="536"/>
      <c r="T170" s="536"/>
      <c r="U170" s="536"/>
      <c r="V170" s="536"/>
    </row>
    <row r="171" spans="1:22">
      <c r="A171" s="537">
        <v>156</v>
      </c>
      <c r="B171" s="538">
        <v>15.1</v>
      </c>
      <c r="C171" s="546">
        <v>18</v>
      </c>
      <c r="D171" s="540" t="s">
        <v>2888</v>
      </c>
      <c r="E171" s="545">
        <v>9</v>
      </c>
      <c r="F171" s="545">
        <v>2011</v>
      </c>
      <c r="G171" s="545">
        <v>11</v>
      </c>
      <c r="H171" s="545">
        <v>9</v>
      </c>
      <c r="I171" s="545">
        <v>2018</v>
      </c>
      <c r="J171" s="548">
        <v>47</v>
      </c>
      <c r="K171" s="542"/>
      <c r="L171" s="543"/>
      <c r="M171" s="543"/>
      <c r="N171" s="543"/>
      <c r="O171" s="543"/>
      <c r="P171" s="543" t="s">
        <v>2872</v>
      </c>
      <c r="Q171" s="543" t="s">
        <v>2873</v>
      </c>
      <c r="R171" s="543"/>
      <c r="S171" s="536"/>
      <c r="T171" s="536"/>
      <c r="U171" s="536"/>
      <c r="V171" s="536"/>
    </row>
    <row r="172" spans="1:22">
      <c r="A172" s="537">
        <v>157</v>
      </c>
      <c r="B172" s="538">
        <v>15.1</v>
      </c>
      <c r="C172" s="546">
        <v>21</v>
      </c>
      <c r="D172" s="540" t="s">
        <v>2878</v>
      </c>
      <c r="E172" s="545">
        <v>11</v>
      </c>
      <c r="F172" s="545">
        <v>2011</v>
      </c>
      <c r="G172" s="545">
        <v>22</v>
      </c>
      <c r="H172" s="545">
        <v>11</v>
      </c>
      <c r="I172" s="545">
        <v>2018</v>
      </c>
      <c r="J172" s="550">
        <v>48</v>
      </c>
      <c r="K172" s="542"/>
      <c r="L172" s="543"/>
      <c r="M172" s="543"/>
      <c r="N172" s="543"/>
      <c r="O172" s="543"/>
      <c r="P172" s="543" t="s">
        <v>2872</v>
      </c>
      <c r="Q172" s="543" t="s">
        <v>2873</v>
      </c>
      <c r="R172" s="543"/>
      <c r="S172" s="536"/>
      <c r="T172" s="536"/>
      <c r="U172" s="536"/>
      <c r="V172" s="536"/>
    </row>
    <row r="173" spans="1:22">
      <c r="A173" s="537">
        <v>158</v>
      </c>
      <c r="B173" s="538">
        <v>15.1</v>
      </c>
      <c r="C173" s="546" t="s">
        <v>2931</v>
      </c>
      <c r="D173" s="540" t="s">
        <v>2878</v>
      </c>
      <c r="E173" s="545">
        <v>11</v>
      </c>
      <c r="F173" s="545">
        <v>2011</v>
      </c>
      <c r="G173" s="545">
        <v>12</v>
      </c>
      <c r="H173" s="545">
        <v>3</v>
      </c>
      <c r="I173" s="545">
        <v>2019</v>
      </c>
      <c r="J173" s="550">
        <v>48</v>
      </c>
      <c r="K173" s="542">
        <v>1</v>
      </c>
      <c r="L173" s="543"/>
      <c r="M173" s="543"/>
      <c r="N173" s="543"/>
      <c r="O173" s="543"/>
      <c r="P173" s="543" t="s">
        <v>2872</v>
      </c>
      <c r="Q173" s="543" t="s">
        <v>2873</v>
      </c>
      <c r="R173" s="543"/>
      <c r="S173" s="536"/>
      <c r="T173" s="536"/>
      <c r="U173" s="536"/>
      <c r="V173" s="536"/>
    </row>
    <row r="174" spans="1:22">
      <c r="A174" s="537">
        <v>159</v>
      </c>
      <c r="B174" s="538">
        <v>15.1</v>
      </c>
      <c r="C174" s="541" t="s">
        <v>2932</v>
      </c>
      <c r="D174" s="540" t="s">
        <v>2878</v>
      </c>
      <c r="E174" s="545">
        <v>11</v>
      </c>
      <c r="F174" s="545">
        <v>2011</v>
      </c>
      <c r="G174" s="545">
        <v>9</v>
      </c>
      <c r="H174" s="545">
        <v>4</v>
      </c>
      <c r="I174" s="545">
        <v>2019</v>
      </c>
      <c r="J174" s="550">
        <v>48</v>
      </c>
      <c r="K174" s="542"/>
      <c r="L174" s="543"/>
      <c r="M174" s="543"/>
      <c r="N174" s="543"/>
      <c r="O174" s="543"/>
      <c r="P174" s="543" t="s">
        <v>2872</v>
      </c>
      <c r="Q174" s="543" t="s">
        <v>2873</v>
      </c>
      <c r="R174" s="543"/>
      <c r="S174" s="536"/>
      <c r="T174" s="536"/>
      <c r="U174" s="536"/>
      <c r="V174" s="536"/>
    </row>
    <row r="175" spans="1:22">
      <c r="A175" s="537">
        <v>160</v>
      </c>
      <c r="B175" s="538">
        <v>15.1</v>
      </c>
      <c r="C175" s="546">
        <v>28</v>
      </c>
      <c r="D175" s="540" t="s">
        <v>2898</v>
      </c>
      <c r="E175" s="545">
        <v>9</v>
      </c>
      <c r="F175" s="545">
        <v>2011</v>
      </c>
      <c r="G175" s="551">
        <v>16</v>
      </c>
      <c r="H175" s="551">
        <v>8</v>
      </c>
      <c r="I175" s="545">
        <v>2018</v>
      </c>
      <c r="J175" s="550">
        <v>49</v>
      </c>
      <c r="K175" s="542"/>
      <c r="L175" s="543"/>
      <c r="M175" s="543"/>
      <c r="N175" s="543"/>
      <c r="O175" s="543"/>
      <c r="P175" s="543" t="s">
        <v>2872</v>
      </c>
      <c r="Q175" s="543" t="s">
        <v>2873</v>
      </c>
      <c r="R175" s="543"/>
      <c r="S175" s="536"/>
      <c r="T175" s="536"/>
      <c r="U175" s="536"/>
      <c r="V175" s="536"/>
    </row>
    <row r="176" spans="1:22">
      <c r="A176" s="537">
        <v>161</v>
      </c>
      <c r="B176" s="538">
        <v>15.1</v>
      </c>
      <c r="C176" s="546">
        <v>30</v>
      </c>
      <c r="D176" s="540" t="s">
        <v>2868</v>
      </c>
      <c r="E176" s="545">
        <v>1</v>
      </c>
      <c r="F176" s="545">
        <v>2011</v>
      </c>
      <c r="G176" s="545">
        <v>9</v>
      </c>
      <c r="H176" s="545">
        <v>4</v>
      </c>
      <c r="I176" s="545">
        <v>2019</v>
      </c>
      <c r="J176" s="550">
        <v>49</v>
      </c>
      <c r="K176" s="542"/>
      <c r="L176" s="543"/>
      <c r="M176" s="543"/>
      <c r="N176" s="543"/>
      <c r="O176" s="543"/>
      <c r="P176" s="543" t="s">
        <v>2872</v>
      </c>
      <c r="Q176" s="543" t="s">
        <v>2873</v>
      </c>
      <c r="R176" s="543"/>
      <c r="S176" s="536"/>
      <c r="T176" s="536"/>
      <c r="U176" s="536"/>
      <c r="V176" s="536"/>
    </row>
    <row r="177" spans="1:22">
      <c r="A177" s="537">
        <v>162</v>
      </c>
      <c r="B177" s="538">
        <v>15.1</v>
      </c>
      <c r="C177" s="546">
        <v>32</v>
      </c>
      <c r="D177" s="540" t="s">
        <v>2868</v>
      </c>
      <c r="E177" s="545">
        <v>1</v>
      </c>
      <c r="F177" s="545">
        <v>2012</v>
      </c>
      <c r="G177" s="545">
        <v>26</v>
      </c>
      <c r="H177" s="545">
        <v>4</v>
      </c>
      <c r="I177" s="545">
        <v>2019</v>
      </c>
      <c r="J177" s="550">
        <v>49</v>
      </c>
      <c r="K177" s="542"/>
      <c r="L177" s="543"/>
      <c r="M177" s="543"/>
      <c r="N177" s="543"/>
      <c r="O177" s="543"/>
      <c r="P177" s="543" t="s">
        <v>2872</v>
      </c>
      <c r="Q177" s="543" t="s">
        <v>2873</v>
      </c>
      <c r="R177" s="543"/>
      <c r="S177" s="536"/>
      <c r="T177" s="536"/>
      <c r="U177" s="536"/>
      <c r="V177" s="536"/>
    </row>
    <row r="178" spans="1:22">
      <c r="A178" s="537">
        <v>163</v>
      </c>
      <c r="B178" s="538">
        <v>15.1</v>
      </c>
      <c r="C178" s="541" t="s">
        <v>2933</v>
      </c>
      <c r="D178" s="540" t="s">
        <v>2868</v>
      </c>
      <c r="E178" s="545">
        <v>1</v>
      </c>
      <c r="F178" s="545">
        <v>2012</v>
      </c>
      <c r="G178" s="545">
        <v>28</v>
      </c>
      <c r="H178" s="545">
        <v>12</v>
      </c>
      <c r="I178" s="545">
        <v>2018</v>
      </c>
      <c r="J178" s="550">
        <v>50</v>
      </c>
      <c r="K178" s="542"/>
      <c r="L178" s="543"/>
      <c r="M178" s="543"/>
      <c r="N178" s="543"/>
      <c r="O178" s="543"/>
      <c r="P178" s="543" t="s">
        <v>2872</v>
      </c>
      <c r="Q178" s="543" t="s">
        <v>2873</v>
      </c>
      <c r="R178" s="543"/>
      <c r="S178" s="536"/>
      <c r="T178" s="536"/>
      <c r="U178" s="536"/>
      <c r="V178" s="536"/>
    </row>
    <row r="179" spans="1:22">
      <c r="A179" s="537">
        <v>164</v>
      </c>
      <c r="B179" s="538">
        <v>15.1</v>
      </c>
      <c r="C179" s="541" t="s">
        <v>2934</v>
      </c>
      <c r="D179" s="540"/>
      <c r="E179" s="545"/>
      <c r="F179" s="545">
        <v>2012</v>
      </c>
      <c r="G179" s="545"/>
      <c r="H179" s="545"/>
      <c r="I179" s="545"/>
      <c r="J179" s="550">
        <v>50</v>
      </c>
      <c r="K179" s="542"/>
      <c r="L179" s="543"/>
      <c r="M179" s="543"/>
      <c r="N179" s="543"/>
      <c r="O179" s="543"/>
      <c r="P179" s="543" t="s">
        <v>2872</v>
      </c>
      <c r="Q179" s="543" t="s">
        <v>2873</v>
      </c>
      <c r="R179" s="543"/>
      <c r="S179" s="536"/>
      <c r="T179" s="536"/>
      <c r="U179" s="536"/>
      <c r="V179" s="536"/>
    </row>
    <row r="180" spans="1:22">
      <c r="A180" s="537">
        <v>165</v>
      </c>
      <c r="B180" s="538">
        <v>15.1</v>
      </c>
      <c r="C180" s="541" t="s">
        <v>2935</v>
      </c>
      <c r="D180" s="540" t="s">
        <v>2868</v>
      </c>
      <c r="E180" s="545">
        <v>1</v>
      </c>
      <c r="F180" s="545">
        <v>2012</v>
      </c>
      <c r="G180" s="545">
        <v>22</v>
      </c>
      <c r="H180" s="545">
        <v>1</v>
      </c>
      <c r="I180" s="545">
        <v>2019</v>
      </c>
      <c r="J180" s="550">
        <v>50</v>
      </c>
      <c r="K180" s="542"/>
      <c r="L180" s="543"/>
      <c r="M180" s="543"/>
      <c r="N180" s="543"/>
      <c r="O180" s="543"/>
      <c r="P180" s="543" t="s">
        <v>2872</v>
      </c>
      <c r="Q180" s="543" t="s">
        <v>2873</v>
      </c>
      <c r="R180" s="543"/>
      <c r="S180" s="536"/>
      <c r="T180" s="536"/>
      <c r="U180" s="536"/>
      <c r="V180" s="536"/>
    </row>
    <row r="181" spans="1:22">
      <c r="A181" s="537">
        <v>166</v>
      </c>
      <c r="B181" s="538">
        <v>15.1</v>
      </c>
      <c r="C181" s="541" t="s">
        <v>2936</v>
      </c>
      <c r="D181" s="540" t="s">
        <v>2858</v>
      </c>
      <c r="E181" s="545">
        <v>2</v>
      </c>
      <c r="F181" s="545">
        <v>2012</v>
      </c>
      <c r="G181" s="545">
        <v>23</v>
      </c>
      <c r="H181" s="545">
        <v>8</v>
      </c>
      <c r="I181" s="545">
        <v>2018</v>
      </c>
      <c r="J181" s="550">
        <v>50</v>
      </c>
      <c r="K181" s="542"/>
      <c r="L181" s="543"/>
      <c r="M181" s="543"/>
      <c r="N181" s="543"/>
      <c r="O181" s="543"/>
      <c r="P181" s="543" t="s">
        <v>2872</v>
      </c>
      <c r="Q181" s="543" t="s">
        <v>2873</v>
      </c>
      <c r="R181" s="543"/>
      <c r="S181" s="536"/>
      <c r="T181" s="536"/>
      <c r="U181" s="536"/>
      <c r="V181" s="536"/>
    </row>
    <row r="182" spans="1:22">
      <c r="A182" s="537">
        <v>167</v>
      </c>
      <c r="B182" s="538">
        <v>15.1</v>
      </c>
      <c r="C182" s="541" t="s">
        <v>2937</v>
      </c>
      <c r="D182" s="540" t="s">
        <v>2916</v>
      </c>
      <c r="E182" s="545">
        <v>9</v>
      </c>
      <c r="F182" s="545">
        <v>2012</v>
      </c>
      <c r="G182" s="545">
        <v>13</v>
      </c>
      <c r="H182" s="545">
        <v>3</v>
      </c>
      <c r="I182" s="545">
        <v>2019</v>
      </c>
      <c r="J182" s="550">
        <v>51</v>
      </c>
      <c r="K182" s="542"/>
      <c r="L182" s="543"/>
      <c r="M182" s="543"/>
      <c r="N182" s="543"/>
      <c r="O182" s="543"/>
      <c r="P182" s="543" t="s">
        <v>2872</v>
      </c>
      <c r="Q182" s="543" t="s">
        <v>2873</v>
      </c>
      <c r="R182" s="543"/>
      <c r="S182" s="536"/>
      <c r="T182" s="536"/>
      <c r="U182" s="536"/>
      <c r="V182" s="536"/>
    </row>
    <row r="183" spans="1:22">
      <c r="A183" s="537">
        <v>168</v>
      </c>
      <c r="B183" s="538">
        <v>15.1</v>
      </c>
      <c r="C183" s="541" t="s">
        <v>2938</v>
      </c>
      <c r="D183" s="540" t="s">
        <v>2878</v>
      </c>
      <c r="E183" s="545">
        <v>3</v>
      </c>
      <c r="F183" s="545">
        <v>2012</v>
      </c>
      <c r="G183" s="545">
        <v>24</v>
      </c>
      <c r="H183" s="545">
        <v>5</v>
      </c>
      <c r="I183" s="545">
        <v>2018</v>
      </c>
      <c r="J183" s="550">
        <v>51</v>
      </c>
      <c r="K183" s="542"/>
      <c r="L183" s="543"/>
      <c r="M183" s="543"/>
      <c r="N183" s="543"/>
      <c r="O183" s="543"/>
      <c r="P183" s="543" t="s">
        <v>2872</v>
      </c>
      <c r="Q183" s="543" t="s">
        <v>2873</v>
      </c>
      <c r="R183" s="543"/>
      <c r="S183" s="536"/>
      <c r="T183" s="536"/>
      <c r="U183" s="536"/>
      <c r="V183" s="536"/>
    </row>
    <row r="184" spans="1:22">
      <c r="A184" s="537">
        <v>169</v>
      </c>
      <c r="B184" s="538">
        <v>15.1</v>
      </c>
      <c r="C184" s="541" t="s">
        <v>2939</v>
      </c>
      <c r="D184" s="540" t="s">
        <v>2885</v>
      </c>
      <c r="E184" s="545">
        <v>3</v>
      </c>
      <c r="F184" s="545">
        <v>2012</v>
      </c>
      <c r="G184" s="545">
        <v>22</v>
      </c>
      <c r="H184" s="545">
        <v>11</v>
      </c>
      <c r="I184" s="545">
        <v>2018</v>
      </c>
      <c r="J184" s="550">
        <v>51</v>
      </c>
      <c r="K184" s="542"/>
      <c r="L184" s="543"/>
      <c r="M184" s="543"/>
      <c r="N184" s="543"/>
      <c r="O184" s="543"/>
      <c r="P184" s="543" t="s">
        <v>2872</v>
      </c>
      <c r="Q184" s="543" t="s">
        <v>2873</v>
      </c>
      <c r="R184" s="543"/>
      <c r="S184" s="536"/>
      <c r="T184" s="536"/>
      <c r="U184" s="536"/>
      <c r="V184" s="536"/>
    </row>
    <row r="185" spans="1:22">
      <c r="A185" s="537">
        <v>170</v>
      </c>
      <c r="B185" s="538">
        <v>15.1</v>
      </c>
      <c r="C185" s="541" t="s">
        <v>2940</v>
      </c>
      <c r="D185" s="540" t="s">
        <v>2891</v>
      </c>
      <c r="E185" s="545">
        <v>3</v>
      </c>
      <c r="F185" s="545">
        <v>2012</v>
      </c>
      <c r="G185" s="545">
        <v>30</v>
      </c>
      <c r="H185" s="545">
        <v>11</v>
      </c>
      <c r="I185" s="545">
        <v>2018</v>
      </c>
      <c r="J185" s="550">
        <v>51</v>
      </c>
      <c r="K185" s="542"/>
      <c r="L185" s="543"/>
      <c r="M185" s="543"/>
      <c r="N185" s="543"/>
      <c r="O185" s="543"/>
      <c r="P185" s="543" t="s">
        <v>2872</v>
      </c>
      <c r="Q185" s="543" t="s">
        <v>2873</v>
      </c>
      <c r="R185" s="543"/>
      <c r="S185" s="536"/>
      <c r="T185" s="536"/>
      <c r="U185" s="536"/>
      <c r="V185" s="536"/>
    </row>
    <row r="186" spans="1:22">
      <c r="A186" s="537">
        <v>171</v>
      </c>
      <c r="B186" s="538">
        <v>15.1</v>
      </c>
      <c r="C186" s="541" t="s">
        <v>2941</v>
      </c>
      <c r="D186" s="540" t="s">
        <v>2875</v>
      </c>
      <c r="E186" s="545">
        <v>4</v>
      </c>
      <c r="F186" s="545">
        <v>2012</v>
      </c>
      <c r="G186" s="545">
        <v>22</v>
      </c>
      <c r="H186" s="545">
        <v>11</v>
      </c>
      <c r="I186" s="545">
        <v>2018</v>
      </c>
      <c r="J186" s="550">
        <v>52</v>
      </c>
      <c r="K186" s="542"/>
      <c r="L186" s="543"/>
      <c r="M186" s="543"/>
      <c r="N186" s="543"/>
      <c r="O186" s="543"/>
      <c r="P186" s="543" t="s">
        <v>2872</v>
      </c>
      <c r="Q186" s="543" t="s">
        <v>2873</v>
      </c>
      <c r="R186" s="543"/>
      <c r="S186" s="536"/>
      <c r="T186" s="536"/>
      <c r="U186" s="536"/>
      <c r="V186" s="536"/>
    </row>
    <row r="187" spans="1:22">
      <c r="A187" s="537">
        <v>172</v>
      </c>
      <c r="B187" s="538">
        <v>15.1</v>
      </c>
      <c r="C187" s="544" t="s">
        <v>2942</v>
      </c>
      <c r="D187" s="540" t="s">
        <v>2868</v>
      </c>
      <c r="E187" s="545">
        <v>4</v>
      </c>
      <c r="F187" s="545">
        <v>2012</v>
      </c>
      <c r="G187" s="545">
        <v>26</v>
      </c>
      <c r="H187" s="545">
        <v>4</v>
      </c>
      <c r="I187" s="545">
        <v>2019</v>
      </c>
      <c r="J187" s="550">
        <v>52</v>
      </c>
      <c r="K187" s="542"/>
      <c r="L187" s="543"/>
      <c r="M187" s="543"/>
      <c r="N187" s="543"/>
      <c r="O187" s="543"/>
      <c r="P187" s="543" t="s">
        <v>2872</v>
      </c>
      <c r="Q187" s="543" t="s">
        <v>2873</v>
      </c>
      <c r="R187" s="543"/>
      <c r="S187" s="536"/>
      <c r="T187" s="536"/>
      <c r="U187" s="536"/>
      <c r="V187" s="536"/>
    </row>
    <row r="188" spans="1:22">
      <c r="A188" s="537">
        <v>173</v>
      </c>
      <c r="B188" s="538">
        <v>15.1</v>
      </c>
      <c r="C188" s="541" t="s">
        <v>2943</v>
      </c>
      <c r="D188" s="540"/>
      <c r="E188" s="545"/>
      <c r="F188" s="545">
        <v>2012</v>
      </c>
      <c r="G188" s="545"/>
      <c r="H188" s="545"/>
      <c r="I188" s="545"/>
      <c r="J188" s="550">
        <v>52</v>
      </c>
      <c r="K188" s="542"/>
      <c r="L188" s="543"/>
      <c r="M188" s="543"/>
      <c r="N188" s="543"/>
      <c r="O188" s="543"/>
      <c r="P188" s="543" t="s">
        <v>2872</v>
      </c>
      <c r="Q188" s="543" t="s">
        <v>2873</v>
      </c>
      <c r="R188" s="543"/>
      <c r="S188" s="536"/>
      <c r="T188" s="536"/>
      <c r="U188" s="536"/>
      <c r="V188" s="536"/>
    </row>
    <row r="189" spans="1:22">
      <c r="A189" s="537">
        <v>174</v>
      </c>
      <c r="B189" s="538">
        <v>15.1</v>
      </c>
      <c r="C189" s="541" t="s">
        <v>2944</v>
      </c>
      <c r="D189" s="540"/>
      <c r="E189" s="545"/>
      <c r="F189" s="545">
        <v>2012</v>
      </c>
      <c r="G189" s="545"/>
      <c r="H189" s="545"/>
      <c r="I189" s="545"/>
      <c r="J189" s="550">
        <v>53</v>
      </c>
      <c r="K189" s="542"/>
      <c r="L189" s="543"/>
      <c r="M189" s="543"/>
      <c r="N189" s="543"/>
      <c r="O189" s="543"/>
      <c r="P189" s="543" t="s">
        <v>2872</v>
      </c>
      <c r="Q189" s="543" t="s">
        <v>2873</v>
      </c>
      <c r="R189" s="543"/>
      <c r="S189" s="536"/>
      <c r="T189" s="536"/>
      <c r="U189" s="536"/>
      <c r="V189" s="536"/>
    </row>
    <row r="190" spans="1:22">
      <c r="A190" s="537">
        <v>175</v>
      </c>
      <c r="B190" s="538">
        <v>15.1</v>
      </c>
      <c r="C190" s="541" t="s">
        <v>2945</v>
      </c>
      <c r="D190" s="540" t="s">
        <v>2855</v>
      </c>
      <c r="E190" s="545">
        <v>4</v>
      </c>
      <c r="F190" s="545">
        <v>2012</v>
      </c>
      <c r="G190" s="545">
        <v>21</v>
      </c>
      <c r="H190" s="545">
        <v>6</v>
      </c>
      <c r="I190" s="545">
        <v>2018</v>
      </c>
      <c r="J190" s="550">
        <v>53</v>
      </c>
      <c r="K190" s="542"/>
      <c r="L190" s="543"/>
      <c r="M190" s="543"/>
      <c r="N190" s="543"/>
      <c r="O190" s="543"/>
      <c r="P190" s="543" t="s">
        <v>2872</v>
      </c>
      <c r="Q190" s="543" t="s">
        <v>2873</v>
      </c>
      <c r="R190" s="543"/>
      <c r="S190" s="536"/>
      <c r="T190" s="536"/>
      <c r="U190" s="536"/>
      <c r="V190" s="536"/>
    </row>
    <row r="191" spans="1:22">
      <c r="A191" s="537">
        <v>176</v>
      </c>
      <c r="B191" s="538">
        <v>15.1</v>
      </c>
      <c r="C191" s="541" t="s">
        <v>2946</v>
      </c>
      <c r="D191" s="540" t="s">
        <v>2877</v>
      </c>
      <c r="E191" s="545">
        <v>7</v>
      </c>
      <c r="F191" s="545">
        <v>2012</v>
      </c>
      <c r="G191" s="545">
        <v>16</v>
      </c>
      <c r="H191" s="545">
        <v>5</v>
      </c>
      <c r="I191" s="545">
        <v>2018</v>
      </c>
      <c r="J191" s="550">
        <v>53</v>
      </c>
      <c r="K191" s="542"/>
      <c r="L191" s="543"/>
      <c r="M191" s="543"/>
      <c r="N191" s="543"/>
      <c r="O191" s="543"/>
      <c r="P191" s="543" t="s">
        <v>2872</v>
      </c>
      <c r="Q191" s="543" t="s">
        <v>2873</v>
      </c>
      <c r="R191" s="543"/>
      <c r="S191" s="536"/>
      <c r="T191" s="536"/>
      <c r="U191" s="536"/>
      <c r="V191" s="536"/>
    </row>
    <row r="192" spans="1:22">
      <c r="A192" s="537">
        <v>177</v>
      </c>
      <c r="B192" s="538">
        <v>15.1</v>
      </c>
      <c r="C192" s="541" t="s">
        <v>2947</v>
      </c>
      <c r="D192" s="540" t="s">
        <v>2855</v>
      </c>
      <c r="E192" s="545">
        <v>4</v>
      </c>
      <c r="F192" s="545">
        <v>2012</v>
      </c>
      <c r="G192" s="545">
        <v>8</v>
      </c>
      <c r="H192" s="545">
        <v>3</v>
      </c>
      <c r="I192" s="545">
        <v>2019</v>
      </c>
      <c r="J192" s="550">
        <v>53</v>
      </c>
      <c r="K192" s="542"/>
      <c r="L192" s="543"/>
      <c r="M192" s="543"/>
      <c r="N192" s="543"/>
      <c r="O192" s="543"/>
      <c r="P192" s="543" t="s">
        <v>2872</v>
      </c>
      <c r="Q192" s="543" t="s">
        <v>2873</v>
      </c>
      <c r="R192" s="543"/>
      <c r="S192" s="536"/>
      <c r="T192" s="536"/>
      <c r="U192" s="536"/>
      <c r="V192" s="536"/>
    </row>
    <row r="193" spans="1:22">
      <c r="A193" s="537">
        <v>178</v>
      </c>
      <c r="B193" s="538">
        <v>15.1</v>
      </c>
      <c r="C193" s="541" t="s">
        <v>2948</v>
      </c>
      <c r="D193" s="540" t="s">
        <v>2912</v>
      </c>
      <c r="E193" s="545">
        <v>2</v>
      </c>
      <c r="F193" s="545">
        <v>2012</v>
      </c>
      <c r="G193" s="545">
        <v>21</v>
      </c>
      <c r="H193" s="545">
        <v>2</v>
      </c>
      <c r="I193" s="545">
        <v>2019</v>
      </c>
      <c r="J193" s="550">
        <v>53</v>
      </c>
      <c r="K193" s="542"/>
      <c r="L193" s="543"/>
      <c r="M193" s="543"/>
      <c r="N193" s="543"/>
      <c r="O193" s="543"/>
      <c r="P193" s="543" t="s">
        <v>2872</v>
      </c>
      <c r="Q193" s="543" t="s">
        <v>2873</v>
      </c>
      <c r="R193" s="543"/>
      <c r="S193" s="536"/>
      <c r="T193" s="536"/>
      <c r="U193" s="536"/>
      <c r="V193" s="536"/>
    </row>
    <row r="194" spans="1:22">
      <c r="A194" s="537">
        <v>179</v>
      </c>
      <c r="B194" s="538">
        <v>15.1</v>
      </c>
      <c r="C194" s="541" t="s">
        <v>2949</v>
      </c>
      <c r="D194" s="540" t="s">
        <v>2885</v>
      </c>
      <c r="E194" s="545">
        <v>2</v>
      </c>
      <c r="F194" s="545">
        <v>2012</v>
      </c>
      <c r="G194" s="545">
        <v>15</v>
      </c>
      <c r="H194" s="545">
        <v>3</v>
      </c>
      <c r="I194" s="545">
        <v>2019</v>
      </c>
      <c r="J194" s="550">
        <v>53</v>
      </c>
      <c r="K194" s="542"/>
      <c r="L194" s="543"/>
      <c r="M194" s="543"/>
      <c r="N194" s="543"/>
      <c r="O194" s="543"/>
      <c r="P194" s="543" t="s">
        <v>2872</v>
      </c>
      <c r="Q194" s="543" t="s">
        <v>2873</v>
      </c>
      <c r="R194" s="543"/>
      <c r="S194" s="536"/>
      <c r="T194" s="536"/>
      <c r="U194" s="536"/>
      <c r="V194" s="536"/>
    </row>
    <row r="195" spans="1:22">
      <c r="A195" s="537">
        <v>180</v>
      </c>
      <c r="B195" s="538">
        <v>15.1</v>
      </c>
      <c r="C195" s="541" t="s">
        <v>2950</v>
      </c>
      <c r="D195" s="540" t="s">
        <v>96</v>
      </c>
      <c r="E195" s="545">
        <v>3</v>
      </c>
      <c r="F195" s="545">
        <v>2012</v>
      </c>
      <c r="G195" s="545">
        <v>21</v>
      </c>
      <c r="H195" s="545">
        <v>8</v>
      </c>
      <c r="I195" s="545">
        <v>2018</v>
      </c>
      <c r="J195" s="550">
        <v>53</v>
      </c>
      <c r="K195" s="542"/>
      <c r="L195" s="543"/>
      <c r="M195" s="543"/>
      <c r="N195" s="543"/>
      <c r="O195" s="543"/>
      <c r="P195" s="543" t="s">
        <v>2872</v>
      </c>
      <c r="Q195" s="543" t="s">
        <v>2873</v>
      </c>
      <c r="R195" s="543"/>
      <c r="S195" s="536"/>
      <c r="T195" s="536"/>
      <c r="U195" s="536"/>
      <c r="V195" s="536"/>
    </row>
    <row r="196" spans="1:22">
      <c r="A196" s="537">
        <v>181</v>
      </c>
      <c r="B196" s="538">
        <v>15.1</v>
      </c>
      <c r="C196" s="541" t="s">
        <v>2951</v>
      </c>
      <c r="D196" s="540" t="s">
        <v>2906</v>
      </c>
      <c r="E196" s="545">
        <v>5</v>
      </c>
      <c r="F196" s="545">
        <v>2012</v>
      </c>
      <c r="G196" s="545">
        <v>1</v>
      </c>
      <c r="H196" s="545">
        <v>4</v>
      </c>
      <c r="I196" s="545">
        <v>20119</v>
      </c>
      <c r="J196" s="550">
        <v>54</v>
      </c>
      <c r="K196" s="542"/>
      <c r="L196" s="543"/>
      <c r="M196" s="543"/>
      <c r="N196" s="543"/>
      <c r="O196" s="543"/>
      <c r="P196" s="543" t="s">
        <v>2872</v>
      </c>
      <c r="Q196" s="543" t="s">
        <v>2873</v>
      </c>
      <c r="R196" s="543"/>
      <c r="S196" s="536"/>
      <c r="T196" s="536"/>
      <c r="U196" s="536"/>
      <c r="V196" s="536"/>
    </row>
    <row r="197" spans="1:22">
      <c r="A197" s="537">
        <v>182</v>
      </c>
      <c r="B197" s="538">
        <v>15.1</v>
      </c>
      <c r="C197" s="541" t="s">
        <v>2952</v>
      </c>
      <c r="D197" s="540" t="s">
        <v>2906</v>
      </c>
      <c r="E197" s="545">
        <v>5</v>
      </c>
      <c r="F197" s="545">
        <v>2012</v>
      </c>
      <c r="G197" s="545">
        <v>22</v>
      </c>
      <c r="H197" s="545">
        <v>4</v>
      </c>
      <c r="I197" s="545">
        <v>2019</v>
      </c>
      <c r="J197" s="550">
        <v>54</v>
      </c>
      <c r="K197" s="542"/>
      <c r="L197" s="543"/>
      <c r="M197" s="543"/>
      <c r="N197" s="543"/>
      <c r="O197" s="543"/>
      <c r="P197" s="543" t="s">
        <v>2872</v>
      </c>
      <c r="Q197" s="543" t="s">
        <v>2873</v>
      </c>
      <c r="R197" s="543"/>
      <c r="S197" s="536"/>
      <c r="T197" s="536"/>
      <c r="U197" s="536"/>
      <c r="V197" s="536"/>
    </row>
    <row r="198" spans="1:22">
      <c r="A198" s="537">
        <v>183</v>
      </c>
      <c r="B198" s="538">
        <v>15.1</v>
      </c>
      <c r="C198" s="541" t="s">
        <v>2953</v>
      </c>
      <c r="D198" s="540" t="s">
        <v>2906</v>
      </c>
      <c r="E198" s="545">
        <v>5</v>
      </c>
      <c r="F198" s="545">
        <v>2012</v>
      </c>
      <c r="G198" s="545">
        <v>21</v>
      </c>
      <c r="H198" s="545">
        <v>5</v>
      </c>
      <c r="I198" s="545">
        <v>2019</v>
      </c>
      <c r="J198" s="550">
        <v>54</v>
      </c>
      <c r="K198" s="542"/>
      <c r="L198" s="543"/>
      <c r="M198" s="543"/>
      <c r="N198" s="543"/>
      <c r="O198" s="543"/>
      <c r="P198" s="543" t="s">
        <v>2872</v>
      </c>
      <c r="Q198" s="543" t="s">
        <v>2873</v>
      </c>
      <c r="R198" s="543"/>
      <c r="S198" s="536"/>
      <c r="T198" s="536"/>
      <c r="U198" s="536"/>
      <c r="V198" s="536"/>
    </row>
    <row r="199" spans="1:22">
      <c r="A199" s="537">
        <v>184</v>
      </c>
      <c r="B199" s="538">
        <v>15.1</v>
      </c>
      <c r="C199" s="549" t="s">
        <v>2954</v>
      </c>
      <c r="D199" s="540"/>
      <c r="E199" s="545"/>
      <c r="F199" s="545">
        <v>2012</v>
      </c>
      <c r="G199" s="545"/>
      <c r="H199" s="545"/>
      <c r="I199" s="545"/>
      <c r="J199" s="550">
        <v>54</v>
      </c>
      <c r="K199" s="542"/>
      <c r="L199" s="543"/>
      <c r="M199" s="543"/>
      <c r="N199" s="543"/>
      <c r="O199" s="543"/>
      <c r="P199" s="543" t="s">
        <v>2872</v>
      </c>
      <c r="Q199" s="543" t="s">
        <v>2873</v>
      </c>
      <c r="R199" s="543"/>
      <c r="S199" s="536"/>
      <c r="T199" s="536"/>
      <c r="U199" s="536"/>
      <c r="V199" s="536"/>
    </row>
    <row r="200" spans="1:22">
      <c r="A200" s="537">
        <v>185</v>
      </c>
      <c r="B200" s="538">
        <v>15.1</v>
      </c>
      <c r="C200" s="541" t="s">
        <v>2955</v>
      </c>
      <c r="D200" s="540" t="s">
        <v>2858</v>
      </c>
      <c r="E200" s="545">
        <v>5</v>
      </c>
      <c r="F200" s="545">
        <v>2013</v>
      </c>
      <c r="G200" s="545">
        <v>1</v>
      </c>
      <c r="H200" s="545">
        <v>4</v>
      </c>
      <c r="I200" s="545">
        <v>2019</v>
      </c>
      <c r="J200" s="550">
        <v>54</v>
      </c>
      <c r="K200" s="542"/>
      <c r="L200" s="543"/>
      <c r="M200" s="543"/>
      <c r="N200" s="543"/>
      <c r="O200" s="543"/>
      <c r="P200" s="543" t="s">
        <v>2872</v>
      </c>
      <c r="Q200" s="543" t="s">
        <v>2873</v>
      </c>
      <c r="R200" s="543"/>
      <c r="S200" s="536"/>
      <c r="T200" s="536"/>
      <c r="U200" s="536"/>
      <c r="V200" s="536"/>
    </row>
    <row r="201" spans="1:22" ht="28.5">
      <c r="A201" s="537">
        <v>186</v>
      </c>
      <c r="B201" s="538">
        <v>15.1</v>
      </c>
      <c r="C201" s="544" t="s">
        <v>2956</v>
      </c>
      <c r="D201" s="540" t="s">
        <v>2889</v>
      </c>
      <c r="E201" s="545">
        <v>5</v>
      </c>
      <c r="F201" s="545">
        <v>2013</v>
      </c>
      <c r="G201" s="545">
        <v>9</v>
      </c>
      <c r="H201" s="545">
        <v>4</v>
      </c>
      <c r="I201" s="545">
        <v>2019</v>
      </c>
      <c r="J201" s="550">
        <v>55</v>
      </c>
      <c r="K201" s="542"/>
      <c r="L201" s="543"/>
      <c r="M201" s="543"/>
      <c r="N201" s="543"/>
      <c r="O201" s="543"/>
      <c r="P201" s="543" t="s">
        <v>2872</v>
      </c>
      <c r="Q201" s="543" t="s">
        <v>2873</v>
      </c>
      <c r="R201" s="543"/>
      <c r="S201" s="536"/>
      <c r="T201" s="536"/>
      <c r="U201" s="536"/>
      <c r="V201" s="536"/>
    </row>
    <row r="202" spans="1:22">
      <c r="A202" s="537">
        <v>187</v>
      </c>
      <c r="B202" s="538">
        <v>15.1</v>
      </c>
      <c r="C202" s="541" t="s">
        <v>2957</v>
      </c>
      <c r="D202" s="540" t="s">
        <v>2889</v>
      </c>
      <c r="E202" s="545">
        <v>5</v>
      </c>
      <c r="F202" s="545">
        <v>2013</v>
      </c>
      <c r="G202" s="545">
        <v>9</v>
      </c>
      <c r="H202" s="545">
        <v>5</v>
      </c>
      <c r="I202" s="545">
        <v>2019</v>
      </c>
      <c r="J202" s="550">
        <v>55</v>
      </c>
      <c r="K202" s="542"/>
      <c r="L202" s="543"/>
      <c r="M202" s="543"/>
      <c r="N202" s="543"/>
      <c r="O202" s="543"/>
      <c r="P202" s="543" t="s">
        <v>2872</v>
      </c>
      <c r="Q202" s="543" t="s">
        <v>2873</v>
      </c>
      <c r="R202" s="543"/>
      <c r="S202" s="536"/>
      <c r="T202" s="536"/>
      <c r="U202" s="536"/>
      <c r="V202" s="536"/>
    </row>
    <row r="203" spans="1:22">
      <c r="A203" s="537">
        <v>188</v>
      </c>
      <c r="B203" s="538">
        <v>15.1</v>
      </c>
      <c r="C203" s="541" t="s">
        <v>2958</v>
      </c>
      <c r="D203" s="540"/>
      <c r="E203" s="545"/>
      <c r="F203" s="545">
        <v>2013</v>
      </c>
      <c r="G203" s="545"/>
      <c r="H203" s="545"/>
      <c r="I203" s="545"/>
      <c r="J203" s="550">
        <v>55</v>
      </c>
      <c r="K203" s="542"/>
      <c r="L203" s="543"/>
      <c r="M203" s="543"/>
      <c r="N203" s="543"/>
      <c r="O203" s="543"/>
      <c r="P203" s="543" t="s">
        <v>2872</v>
      </c>
      <c r="Q203" s="543" t="s">
        <v>2873</v>
      </c>
      <c r="R203" s="543"/>
      <c r="S203" s="536"/>
      <c r="T203" s="536"/>
      <c r="U203" s="536"/>
      <c r="V203" s="536"/>
    </row>
    <row r="204" spans="1:22">
      <c r="A204" s="537">
        <v>189</v>
      </c>
      <c r="B204" s="538">
        <v>15.1</v>
      </c>
      <c r="C204" s="541" t="s">
        <v>2959</v>
      </c>
      <c r="D204" s="540" t="s">
        <v>2882</v>
      </c>
      <c r="E204" s="545">
        <v>6</v>
      </c>
      <c r="F204" s="545">
        <v>2013</v>
      </c>
      <c r="G204" s="545">
        <v>12</v>
      </c>
      <c r="H204" s="545">
        <v>3</v>
      </c>
      <c r="I204" s="545">
        <v>2019</v>
      </c>
      <c r="J204" s="550">
        <v>55</v>
      </c>
      <c r="K204" s="542"/>
      <c r="L204" s="543"/>
      <c r="M204" s="543"/>
      <c r="N204" s="543"/>
      <c r="O204" s="543"/>
      <c r="P204" s="543" t="s">
        <v>2872</v>
      </c>
      <c r="Q204" s="543" t="s">
        <v>2873</v>
      </c>
      <c r="R204" s="543"/>
      <c r="S204" s="536"/>
      <c r="T204" s="536"/>
      <c r="U204" s="536"/>
      <c r="V204" s="536"/>
    </row>
    <row r="205" spans="1:22">
      <c r="A205" s="537">
        <v>190</v>
      </c>
      <c r="B205" s="538">
        <v>15.1</v>
      </c>
      <c r="C205" s="541" t="s">
        <v>2960</v>
      </c>
      <c r="D205" s="540"/>
      <c r="E205" s="545"/>
      <c r="F205" s="545">
        <v>2013</v>
      </c>
      <c r="G205" s="545"/>
      <c r="H205" s="545"/>
      <c r="I205" s="545"/>
      <c r="J205" s="550">
        <v>55</v>
      </c>
      <c r="K205" s="542"/>
      <c r="L205" s="543"/>
      <c r="M205" s="543"/>
      <c r="N205" s="543"/>
      <c r="O205" s="543"/>
      <c r="P205" s="543" t="s">
        <v>2872</v>
      </c>
      <c r="Q205" s="543" t="s">
        <v>2873</v>
      </c>
      <c r="R205" s="543"/>
      <c r="S205" s="536"/>
      <c r="T205" s="536"/>
      <c r="U205" s="536"/>
      <c r="V205" s="536"/>
    </row>
    <row r="206" spans="1:22">
      <c r="A206" s="537">
        <v>191</v>
      </c>
      <c r="B206" s="538">
        <v>15.1</v>
      </c>
      <c r="C206" s="541">
        <v>239</v>
      </c>
      <c r="D206" s="540"/>
      <c r="E206" s="545"/>
      <c r="F206" s="545">
        <v>2013</v>
      </c>
      <c r="G206" s="545"/>
      <c r="H206" s="545"/>
      <c r="I206" s="545"/>
      <c r="J206" s="550">
        <v>55</v>
      </c>
      <c r="K206" s="542"/>
      <c r="L206" s="543"/>
      <c r="M206" s="543"/>
      <c r="N206" s="543"/>
      <c r="O206" s="543"/>
      <c r="P206" s="543" t="s">
        <v>2872</v>
      </c>
      <c r="Q206" s="543" t="s">
        <v>2873</v>
      </c>
      <c r="R206" s="543"/>
      <c r="S206" s="536"/>
      <c r="T206" s="536"/>
      <c r="U206" s="536"/>
      <c r="V206" s="536"/>
    </row>
    <row r="207" spans="1:22">
      <c r="A207" s="537">
        <v>192</v>
      </c>
      <c r="B207" s="538">
        <v>15.1</v>
      </c>
      <c r="C207" s="541" t="s">
        <v>2961</v>
      </c>
      <c r="D207" s="540" t="s">
        <v>2886</v>
      </c>
      <c r="E207" s="545">
        <v>6</v>
      </c>
      <c r="F207" s="545">
        <v>2013</v>
      </c>
      <c r="G207" s="545">
        <v>2</v>
      </c>
      <c r="H207" s="545">
        <v>4</v>
      </c>
      <c r="I207" s="545">
        <v>2019</v>
      </c>
      <c r="J207" s="550">
        <v>55</v>
      </c>
      <c r="K207" s="542"/>
      <c r="L207" s="543"/>
      <c r="M207" s="543"/>
      <c r="N207" s="543"/>
      <c r="O207" s="543"/>
      <c r="P207" s="543" t="s">
        <v>2872</v>
      </c>
      <c r="Q207" s="543" t="s">
        <v>2873</v>
      </c>
      <c r="R207" s="543"/>
      <c r="S207" s="536"/>
      <c r="T207" s="536"/>
      <c r="U207" s="536"/>
      <c r="V207" s="536"/>
    </row>
    <row r="208" spans="1:22">
      <c r="A208" s="537">
        <v>193</v>
      </c>
      <c r="B208" s="538">
        <v>15.1</v>
      </c>
      <c r="C208" s="541" t="s">
        <v>2962</v>
      </c>
      <c r="D208" s="545">
        <v>2</v>
      </c>
      <c r="E208" s="545">
        <v>10</v>
      </c>
      <c r="F208" s="545">
        <v>2013</v>
      </c>
      <c r="G208" s="545">
        <v>23</v>
      </c>
      <c r="H208" s="545">
        <v>4</v>
      </c>
      <c r="I208" s="545">
        <v>2019</v>
      </c>
      <c r="J208" s="550">
        <v>55</v>
      </c>
      <c r="K208" s="542"/>
      <c r="L208" s="543"/>
      <c r="M208" s="543"/>
      <c r="N208" s="543"/>
      <c r="O208" s="543"/>
      <c r="P208" s="543" t="s">
        <v>2872</v>
      </c>
      <c r="Q208" s="543" t="s">
        <v>2873</v>
      </c>
      <c r="R208" s="543"/>
      <c r="S208" s="536"/>
      <c r="T208" s="536"/>
      <c r="U208" s="536"/>
      <c r="V208" s="536"/>
    </row>
    <row r="209" spans="1:22">
      <c r="A209" s="537">
        <v>194</v>
      </c>
      <c r="B209" s="538">
        <v>15.1</v>
      </c>
      <c r="C209" s="550" t="s">
        <v>2963</v>
      </c>
      <c r="D209" s="540" t="s">
        <v>2886</v>
      </c>
      <c r="E209" s="545">
        <v>6</v>
      </c>
      <c r="F209" s="545">
        <v>2013</v>
      </c>
      <c r="G209" s="545">
        <v>7</v>
      </c>
      <c r="H209" s="545">
        <v>5</v>
      </c>
      <c r="I209" s="545">
        <v>2019</v>
      </c>
      <c r="J209" s="550">
        <v>55</v>
      </c>
      <c r="K209" s="550"/>
      <c r="L209" s="543"/>
      <c r="M209" s="543"/>
      <c r="N209" s="543"/>
      <c r="O209" s="543"/>
      <c r="P209" s="543" t="s">
        <v>2872</v>
      </c>
      <c r="Q209" s="543" t="s">
        <v>2873</v>
      </c>
      <c r="R209" s="543"/>
      <c r="S209" s="536"/>
      <c r="T209" s="536"/>
      <c r="U209" s="536"/>
      <c r="V209" s="536"/>
    </row>
    <row r="210" spans="1:22">
      <c r="A210" s="537">
        <v>195</v>
      </c>
      <c r="B210" s="538">
        <v>15.1</v>
      </c>
      <c r="C210" s="541" t="s">
        <v>2964</v>
      </c>
      <c r="D210" s="540" t="s">
        <v>96</v>
      </c>
      <c r="E210" s="545">
        <v>6</v>
      </c>
      <c r="F210" s="545">
        <v>2013</v>
      </c>
      <c r="G210" s="545">
        <v>1</v>
      </c>
      <c r="H210" s="545">
        <v>4</v>
      </c>
      <c r="I210" s="545">
        <v>2019</v>
      </c>
      <c r="J210" s="550">
        <v>56</v>
      </c>
      <c r="K210" s="542"/>
      <c r="L210" s="543"/>
      <c r="M210" s="543"/>
      <c r="N210" s="543"/>
      <c r="O210" s="543"/>
      <c r="P210" s="543" t="s">
        <v>2872</v>
      </c>
      <c r="Q210" s="543" t="s">
        <v>2873</v>
      </c>
      <c r="R210" s="543"/>
      <c r="S210" s="536"/>
      <c r="T210" s="536"/>
      <c r="U210" s="536"/>
      <c r="V210" s="536"/>
    </row>
    <row r="211" spans="1:22">
      <c r="A211" s="537">
        <v>196</v>
      </c>
      <c r="B211" s="538">
        <v>15.1</v>
      </c>
      <c r="C211" s="541" t="s">
        <v>2965</v>
      </c>
      <c r="D211" s="540" t="s">
        <v>2867</v>
      </c>
      <c r="E211" s="545">
        <v>6</v>
      </c>
      <c r="F211" s="545">
        <v>2013</v>
      </c>
      <c r="G211" s="545">
        <v>2</v>
      </c>
      <c r="H211" s="545">
        <v>10</v>
      </c>
      <c r="I211" s="545">
        <v>2018</v>
      </c>
      <c r="J211" s="550">
        <v>56</v>
      </c>
      <c r="K211" s="542"/>
      <c r="L211" s="543"/>
      <c r="M211" s="543"/>
      <c r="N211" s="543"/>
      <c r="O211" s="543"/>
      <c r="P211" s="543" t="s">
        <v>2872</v>
      </c>
      <c r="Q211" s="543" t="s">
        <v>2873</v>
      </c>
      <c r="R211" s="543"/>
      <c r="S211" s="536"/>
      <c r="T211" s="536"/>
      <c r="U211" s="536"/>
      <c r="V211" s="536"/>
    </row>
    <row r="212" spans="1:22">
      <c r="A212" s="537">
        <v>197</v>
      </c>
      <c r="B212" s="538">
        <v>15.1</v>
      </c>
      <c r="C212" s="541" t="s">
        <v>2966</v>
      </c>
      <c r="D212" s="540" t="s">
        <v>2916</v>
      </c>
      <c r="E212" s="545">
        <v>6</v>
      </c>
      <c r="F212" s="545">
        <v>2013</v>
      </c>
      <c r="G212" s="545">
        <v>1</v>
      </c>
      <c r="H212" s="545">
        <v>4</v>
      </c>
      <c r="I212" s="545">
        <v>2019</v>
      </c>
      <c r="J212" s="550">
        <v>56</v>
      </c>
      <c r="K212" s="542"/>
      <c r="L212" s="543"/>
      <c r="M212" s="543"/>
      <c r="N212" s="543"/>
      <c r="O212" s="543"/>
      <c r="P212" s="543" t="s">
        <v>2872</v>
      </c>
      <c r="Q212" s="543" t="s">
        <v>2873</v>
      </c>
      <c r="R212" s="543"/>
      <c r="S212" s="536"/>
      <c r="T212" s="536"/>
      <c r="U212" s="536"/>
      <c r="V212" s="536"/>
    </row>
    <row r="213" spans="1:22">
      <c r="A213" s="537">
        <v>198</v>
      </c>
      <c r="B213" s="538">
        <v>15.1</v>
      </c>
      <c r="C213" s="541" t="s">
        <v>2967</v>
      </c>
      <c r="D213" s="540" t="s">
        <v>2916</v>
      </c>
      <c r="E213" s="545">
        <v>6</v>
      </c>
      <c r="F213" s="545">
        <v>2013</v>
      </c>
      <c r="G213" s="545">
        <v>29</v>
      </c>
      <c r="H213" s="545">
        <v>8</v>
      </c>
      <c r="I213" s="545">
        <v>2017</v>
      </c>
      <c r="J213" s="550">
        <v>56</v>
      </c>
      <c r="K213" s="542"/>
      <c r="L213" s="543"/>
      <c r="M213" s="543"/>
      <c r="N213" s="543"/>
      <c r="O213" s="543"/>
      <c r="P213" s="543" t="s">
        <v>2872</v>
      </c>
      <c r="Q213" s="543" t="s">
        <v>2873</v>
      </c>
      <c r="R213" s="543"/>
      <c r="S213" s="536"/>
      <c r="T213" s="536"/>
      <c r="U213" s="536"/>
      <c r="V213" s="536"/>
    </row>
    <row r="214" spans="1:22" ht="42.75">
      <c r="A214" s="537">
        <v>199</v>
      </c>
      <c r="B214" s="538">
        <v>15.1</v>
      </c>
      <c r="C214" s="541" t="s">
        <v>2968</v>
      </c>
      <c r="D214" s="540"/>
      <c r="E214" s="545"/>
      <c r="F214" s="545">
        <v>2013</v>
      </c>
      <c r="G214" s="545"/>
      <c r="H214" s="545"/>
      <c r="I214" s="545"/>
      <c r="J214" s="550">
        <v>57</v>
      </c>
      <c r="K214" s="542"/>
      <c r="L214" s="543"/>
      <c r="M214" s="543"/>
      <c r="N214" s="543"/>
      <c r="O214" s="543"/>
      <c r="P214" s="543" t="s">
        <v>2872</v>
      </c>
      <c r="Q214" s="543" t="s">
        <v>2873</v>
      </c>
      <c r="R214" s="543"/>
      <c r="S214" s="536"/>
      <c r="T214" s="536"/>
      <c r="U214" s="536"/>
      <c r="V214" s="536"/>
    </row>
    <row r="215" spans="1:22">
      <c r="A215" s="537">
        <v>200</v>
      </c>
      <c r="B215" s="538">
        <v>15.1</v>
      </c>
      <c r="C215" s="541" t="s">
        <v>2969</v>
      </c>
      <c r="D215" s="540" t="s">
        <v>2858</v>
      </c>
      <c r="E215" s="545">
        <v>7</v>
      </c>
      <c r="F215" s="545">
        <v>2013</v>
      </c>
      <c r="G215" s="545">
        <v>29</v>
      </c>
      <c r="H215" s="545">
        <v>3</v>
      </c>
      <c r="I215" s="545">
        <v>2019</v>
      </c>
      <c r="J215" s="550">
        <v>58</v>
      </c>
      <c r="K215" s="542"/>
      <c r="L215" s="543"/>
      <c r="M215" s="543"/>
      <c r="N215" s="543"/>
      <c r="O215" s="543"/>
      <c r="P215" s="543" t="s">
        <v>2872</v>
      </c>
      <c r="Q215" s="543" t="s">
        <v>2873</v>
      </c>
      <c r="R215" s="543"/>
      <c r="S215" s="536"/>
      <c r="T215" s="536"/>
      <c r="U215" s="536"/>
      <c r="V215" s="536"/>
    </row>
    <row r="216" spans="1:22">
      <c r="A216" s="537">
        <v>201</v>
      </c>
      <c r="B216" s="538">
        <v>15.1</v>
      </c>
      <c r="C216" s="541" t="s">
        <v>2970</v>
      </c>
      <c r="D216" s="540"/>
      <c r="E216" s="545"/>
      <c r="F216" s="545">
        <v>2013</v>
      </c>
      <c r="G216" s="545"/>
      <c r="H216" s="545"/>
      <c r="I216" s="545"/>
      <c r="J216" s="550">
        <v>58</v>
      </c>
      <c r="K216" s="542"/>
      <c r="L216" s="543"/>
      <c r="M216" s="543"/>
      <c r="N216" s="543"/>
      <c r="O216" s="543"/>
      <c r="P216" s="543" t="s">
        <v>2872</v>
      </c>
      <c r="Q216" s="543" t="s">
        <v>2873</v>
      </c>
      <c r="R216" s="543"/>
      <c r="S216" s="536"/>
      <c r="T216" s="536"/>
      <c r="U216" s="536"/>
      <c r="V216" s="536"/>
    </row>
    <row r="217" spans="1:22">
      <c r="A217" s="537">
        <v>202</v>
      </c>
      <c r="B217" s="538">
        <v>15.1</v>
      </c>
      <c r="C217" s="541" t="s">
        <v>2971</v>
      </c>
      <c r="D217" s="540" t="s">
        <v>2918</v>
      </c>
      <c r="E217" s="545">
        <v>7</v>
      </c>
      <c r="F217" s="545">
        <v>2013</v>
      </c>
      <c r="G217" s="545">
        <v>9</v>
      </c>
      <c r="H217" s="545">
        <v>10</v>
      </c>
      <c r="I217" s="545">
        <v>2018</v>
      </c>
      <c r="J217" s="550">
        <v>59</v>
      </c>
      <c r="K217" s="542"/>
      <c r="L217" s="543"/>
      <c r="M217" s="543"/>
      <c r="N217" s="543"/>
      <c r="O217" s="543"/>
      <c r="P217" s="543" t="s">
        <v>2872</v>
      </c>
      <c r="Q217" s="543" t="s">
        <v>2873</v>
      </c>
      <c r="R217" s="543"/>
      <c r="S217" s="536"/>
      <c r="T217" s="536"/>
      <c r="U217" s="536"/>
      <c r="V217" s="536"/>
    </row>
    <row r="218" spans="1:22">
      <c r="A218" s="537">
        <v>203</v>
      </c>
      <c r="B218" s="538">
        <v>15.1</v>
      </c>
      <c r="C218" s="541" t="s">
        <v>2972</v>
      </c>
      <c r="D218" s="540" t="s">
        <v>2918</v>
      </c>
      <c r="E218" s="545">
        <v>7</v>
      </c>
      <c r="F218" s="545">
        <v>2013</v>
      </c>
      <c r="G218" s="545">
        <v>20</v>
      </c>
      <c r="H218" s="545">
        <v>3</v>
      </c>
      <c r="I218" s="545">
        <v>2019</v>
      </c>
      <c r="J218" s="550">
        <v>59</v>
      </c>
      <c r="K218" s="542"/>
      <c r="L218" s="543"/>
      <c r="M218" s="543"/>
      <c r="N218" s="543"/>
      <c r="O218" s="543"/>
      <c r="P218" s="543" t="s">
        <v>2872</v>
      </c>
      <c r="Q218" s="543" t="s">
        <v>2873</v>
      </c>
      <c r="R218" s="543"/>
      <c r="S218" s="536"/>
      <c r="T218" s="536"/>
      <c r="U218" s="536"/>
      <c r="V218" s="536"/>
    </row>
    <row r="219" spans="1:22">
      <c r="A219" s="537">
        <v>204</v>
      </c>
      <c r="B219" s="538">
        <v>15.1</v>
      </c>
      <c r="C219" s="541" t="s">
        <v>2973</v>
      </c>
      <c r="D219" s="540" t="s">
        <v>2918</v>
      </c>
      <c r="E219" s="545">
        <v>8</v>
      </c>
      <c r="F219" s="545">
        <v>2013</v>
      </c>
      <c r="G219" s="545">
        <v>23</v>
      </c>
      <c r="H219" s="545">
        <v>10</v>
      </c>
      <c r="I219" s="545">
        <v>2018</v>
      </c>
      <c r="J219" s="550">
        <v>59</v>
      </c>
      <c r="K219" s="542"/>
      <c r="L219" s="543"/>
      <c r="M219" s="543"/>
      <c r="N219" s="543"/>
      <c r="O219" s="543"/>
      <c r="P219" s="543" t="s">
        <v>2872</v>
      </c>
      <c r="Q219" s="543" t="s">
        <v>2873</v>
      </c>
      <c r="R219" s="543"/>
      <c r="S219" s="536"/>
      <c r="T219" s="536"/>
      <c r="U219" s="536"/>
      <c r="V219" s="536"/>
    </row>
    <row r="220" spans="1:22">
      <c r="A220" s="537">
        <v>205</v>
      </c>
      <c r="B220" s="538">
        <v>15.1</v>
      </c>
      <c r="C220" s="541" t="s">
        <v>2974</v>
      </c>
      <c r="D220" s="540" t="s">
        <v>2909</v>
      </c>
      <c r="E220" s="545">
        <v>9</v>
      </c>
      <c r="F220" s="545">
        <v>2013</v>
      </c>
      <c r="G220" s="545">
        <v>20</v>
      </c>
      <c r="H220" s="545">
        <v>9</v>
      </c>
      <c r="I220" s="545">
        <v>2018</v>
      </c>
      <c r="J220" s="550">
        <v>59</v>
      </c>
      <c r="K220" s="542"/>
      <c r="L220" s="543"/>
      <c r="M220" s="543"/>
      <c r="N220" s="543"/>
      <c r="O220" s="543"/>
      <c r="P220" s="543" t="s">
        <v>2872</v>
      </c>
      <c r="Q220" s="543" t="s">
        <v>2873</v>
      </c>
      <c r="R220" s="543"/>
      <c r="S220" s="536"/>
      <c r="T220" s="536"/>
      <c r="U220" s="536"/>
      <c r="V220" s="536"/>
    </row>
    <row r="221" spans="1:22">
      <c r="A221" s="537">
        <v>206</v>
      </c>
      <c r="B221" s="538">
        <v>15.1</v>
      </c>
      <c r="C221" s="541" t="s">
        <v>2975</v>
      </c>
      <c r="D221" s="540" t="s">
        <v>2898</v>
      </c>
      <c r="E221" s="545">
        <v>5</v>
      </c>
      <c r="F221" s="545">
        <v>2013</v>
      </c>
      <c r="G221" s="545">
        <v>22</v>
      </c>
      <c r="H221" s="545">
        <v>4</v>
      </c>
      <c r="I221" s="545">
        <v>2019</v>
      </c>
      <c r="J221" s="550">
        <v>59</v>
      </c>
      <c r="K221" s="542"/>
      <c r="L221" s="543"/>
      <c r="M221" s="543"/>
      <c r="N221" s="543"/>
      <c r="O221" s="543"/>
      <c r="P221" s="543" t="s">
        <v>2872</v>
      </c>
      <c r="Q221" s="543" t="s">
        <v>2873</v>
      </c>
      <c r="R221" s="543"/>
      <c r="S221" s="536"/>
      <c r="T221" s="536"/>
      <c r="U221" s="536"/>
      <c r="V221" s="536"/>
    </row>
    <row r="222" spans="1:22">
      <c r="A222" s="537">
        <v>207</v>
      </c>
      <c r="B222" s="538">
        <v>15.1</v>
      </c>
      <c r="C222" s="541" t="s">
        <v>2976</v>
      </c>
      <c r="D222" s="540" t="s">
        <v>2882</v>
      </c>
      <c r="E222" s="545">
        <v>9</v>
      </c>
      <c r="F222" s="545">
        <v>2013</v>
      </c>
      <c r="G222" s="545">
        <v>12</v>
      </c>
      <c r="H222" s="545">
        <v>3</v>
      </c>
      <c r="I222" s="545">
        <v>2019</v>
      </c>
      <c r="J222" s="550">
        <v>60</v>
      </c>
      <c r="K222" s="542"/>
      <c r="L222" s="543"/>
      <c r="M222" s="543"/>
      <c r="N222" s="543"/>
      <c r="O222" s="543"/>
      <c r="P222" s="543" t="s">
        <v>2872</v>
      </c>
      <c r="Q222" s="543" t="s">
        <v>2873</v>
      </c>
      <c r="R222" s="543"/>
      <c r="S222" s="536"/>
      <c r="T222" s="536"/>
      <c r="U222" s="536"/>
      <c r="V222" s="536"/>
    </row>
    <row r="223" spans="1:22">
      <c r="A223" s="537">
        <v>208</v>
      </c>
      <c r="B223" s="538">
        <v>15.1</v>
      </c>
      <c r="C223" s="544" t="s">
        <v>2977</v>
      </c>
      <c r="D223" s="540"/>
      <c r="E223" s="545"/>
      <c r="F223" s="545">
        <v>2013</v>
      </c>
      <c r="G223" s="545"/>
      <c r="H223" s="545"/>
      <c r="I223" s="545"/>
      <c r="J223" s="550">
        <v>60</v>
      </c>
      <c r="K223" s="542"/>
      <c r="L223" s="543"/>
      <c r="M223" s="543"/>
      <c r="N223" s="543"/>
      <c r="O223" s="543"/>
      <c r="P223" s="543" t="s">
        <v>2872</v>
      </c>
      <c r="Q223" s="543" t="s">
        <v>2873</v>
      </c>
      <c r="R223" s="543"/>
      <c r="S223" s="536"/>
      <c r="T223" s="536"/>
      <c r="U223" s="536"/>
      <c r="V223" s="536"/>
    </row>
    <row r="224" spans="1:22">
      <c r="A224" s="537">
        <v>209</v>
      </c>
      <c r="B224" s="538">
        <v>15.1</v>
      </c>
      <c r="C224" s="541" t="s">
        <v>2978</v>
      </c>
      <c r="D224" s="540" t="s">
        <v>2907</v>
      </c>
      <c r="E224" s="545">
        <v>5</v>
      </c>
      <c r="F224" s="545">
        <v>2013</v>
      </c>
      <c r="G224" s="545">
        <v>22</v>
      </c>
      <c r="H224" s="545">
        <v>10</v>
      </c>
      <c r="I224" s="545">
        <v>2018</v>
      </c>
      <c r="J224" s="550">
        <v>60</v>
      </c>
      <c r="K224" s="542"/>
      <c r="L224" s="543"/>
      <c r="M224" s="543"/>
      <c r="N224" s="543"/>
      <c r="O224" s="543"/>
      <c r="P224" s="543" t="s">
        <v>2872</v>
      </c>
      <c r="Q224" s="543" t="s">
        <v>2873</v>
      </c>
      <c r="R224" s="543"/>
      <c r="S224" s="536"/>
      <c r="T224" s="536"/>
      <c r="U224" s="536"/>
      <c r="V224" s="536"/>
    </row>
    <row r="225" spans="1:22">
      <c r="A225" s="537">
        <v>210</v>
      </c>
      <c r="B225" s="538">
        <v>15.1</v>
      </c>
      <c r="C225" s="541" t="s">
        <v>2979</v>
      </c>
      <c r="D225" s="540"/>
      <c r="E225" s="545"/>
      <c r="F225" s="545">
        <v>2013</v>
      </c>
      <c r="G225" s="545"/>
      <c r="H225" s="545"/>
      <c r="I225" s="545"/>
      <c r="J225" s="550">
        <v>60</v>
      </c>
      <c r="K225" s="542"/>
      <c r="L225" s="543"/>
      <c r="M225" s="543"/>
      <c r="N225" s="543"/>
      <c r="O225" s="543"/>
      <c r="P225" s="543" t="s">
        <v>2872</v>
      </c>
      <c r="Q225" s="543" t="s">
        <v>2873</v>
      </c>
      <c r="R225" s="543"/>
      <c r="S225" s="536"/>
      <c r="T225" s="536"/>
      <c r="U225" s="536"/>
      <c r="V225" s="536"/>
    </row>
    <row r="226" spans="1:22">
      <c r="A226" s="537">
        <v>211</v>
      </c>
      <c r="B226" s="538">
        <v>15.1</v>
      </c>
      <c r="C226" s="541" t="s">
        <v>2980</v>
      </c>
      <c r="D226" s="540"/>
      <c r="E226" s="545"/>
      <c r="F226" s="545">
        <v>2013</v>
      </c>
      <c r="G226" s="545"/>
      <c r="H226" s="545"/>
      <c r="I226" s="545"/>
      <c r="J226" s="550">
        <v>61</v>
      </c>
      <c r="K226" s="542"/>
      <c r="L226" s="543"/>
      <c r="M226" s="543"/>
      <c r="N226" s="543"/>
      <c r="O226" s="543"/>
      <c r="P226" s="543" t="s">
        <v>2872</v>
      </c>
      <c r="Q226" s="543" t="s">
        <v>2873</v>
      </c>
      <c r="R226" s="543"/>
      <c r="S226" s="536"/>
      <c r="T226" s="536"/>
      <c r="U226" s="536"/>
      <c r="V226" s="536"/>
    </row>
    <row r="227" spans="1:22" ht="28.5">
      <c r="A227" s="537">
        <v>212</v>
      </c>
      <c r="B227" s="538">
        <v>15.1</v>
      </c>
      <c r="C227" s="541" t="s">
        <v>2981</v>
      </c>
      <c r="D227" s="540" t="s">
        <v>2906</v>
      </c>
      <c r="E227" s="545">
        <v>5</v>
      </c>
      <c r="F227" s="545">
        <v>2013</v>
      </c>
      <c r="G227" s="545">
        <v>1</v>
      </c>
      <c r="H227" s="545">
        <v>4</v>
      </c>
      <c r="I227" s="545">
        <v>2019</v>
      </c>
      <c r="J227" s="550">
        <v>61</v>
      </c>
      <c r="K227" s="542"/>
      <c r="L227" s="543"/>
      <c r="M227" s="543"/>
      <c r="N227" s="543"/>
      <c r="O227" s="543"/>
      <c r="P227" s="543" t="s">
        <v>2872</v>
      </c>
      <c r="Q227" s="543" t="s">
        <v>2873</v>
      </c>
      <c r="R227" s="543"/>
      <c r="S227" s="536"/>
      <c r="T227" s="536"/>
      <c r="U227" s="536"/>
      <c r="V227" s="536"/>
    </row>
    <row r="228" spans="1:22">
      <c r="A228" s="537">
        <v>213</v>
      </c>
      <c r="B228" s="538">
        <v>15.1</v>
      </c>
      <c r="C228" s="541" t="s">
        <v>2982</v>
      </c>
      <c r="D228" s="540"/>
      <c r="E228" s="545"/>
      <c r="F228" s="545">
        <v>2013</v>
      </c>
      <c r="G228" s="545"/>
      <c r="H228" s="545"/>
      <c r="I228" s="545"/>
      <c r="J228" s="550">
        <v>61</v>
      </c>
      <c r="K228" s="542"/>
      <c r="L228" s="543"/>
      <c r="M228" s="543"/>
      <c r="N228" s="543"/>
      <c r="O228" s="543"/>
      <c r="P228" s="543" t="s">
        <v>2872</v>
      </c>
      <c r="Q228" s="543" t="s">
        <v>2873</v>
      </c>
      <c r="R228" s="543"/>
      <c r="S228" s="536"/>
      <c r="T228" s="536"/>
      <c r="U228" s="536"/>
      <c r="V228" s="536"/>
    </row>
    <row r="229" spans="1:22">
      <c r="A229" s="537">
        <v>214</v>
      </c>
      <c r="B229" s="538">
        <v>15.1</v>
      </c>
      <c r="C229" s="541" t="s">
        <v>2983</v>
      </c>
      <c r="D229" s="540" t="s">
        <v>2912</v>
      </c>
      <c r="E229" s="545">
        <v>6</v>
      </c>
      <c r="F229" s="545">
        <v>2013</v>
      </c>
      <c r="G229" s="545">
        <v>14</v>
      </c>
      <c r="H229" s="545">
        <v>3</v>
      </c>
      <c r="I229" s="545">
        <v>2019</v>
      </c>
      <c r="J229" s="550">
        <v>61</v>
      </c>
      <c r="K229" s="542"/>
      <c r="L229" s="543"/>
      <c r="M229" s="543"/>
      <c r="N229" s="543"/>
      <c r="O229" s="543"/>
      <c r="P229" s="543" t="s">
        <v>2872</v>
      </c>
      <c r="Q229" s="543" t="s">
        <v>2873</v>
      </c>
      <c r="R229" s="543"/>
      <c r="S229" s="536"/>
      <c r="T229" s="536"/>
      <c r="U229" s="536"/>
      <c r="V229" s="536"/>
    </row>
    <row r="230" spans="1:22">
      <c r="A230" s="537">
        <v>215</v>
      </c>
      <c r="B230" s="538">
        <v>15.1</v>
      </c>
      <c r="C230" s="541" t="s">
        <v>2984</v>
      </c>
      <c r="D230" s="540" t="s">
        <v>2888</v>
      </c>
      <c r="E230" s="545">
        <v>8</v>
      </c>
      <c r="F230" s="545">
        <v>2013</v>
      </c>
      <c r="G230" s="545">
        <v>22</v>
      </c>
      <c r="H230" s="545">
        <v>4</v>
      </c>
      <c r="I230" s="545">
        <v>2019</v>
      </c>
      <c r="J230" s="550">
        <v>61</v>
      </c>
      <c r="K230" s="542"/>
      <c r="L230" s="543"/>
      <c r="M230" s="543"/>
      <c r="N230" s="543"/>
      <c r="O230" s="543"/>
      <c r="P230" s="543" t="s">
        <v>2872</v>
      </c>
      <c r="Q230" s="543" t="s">
        <v>2873</v>
      </c>
      <c r="R230" s="543"/>
      <c r="S230" s="536"/>
      <c r="T230" s="536"/>
      <c r="U230" s="536"/>
      <c r="V230" s="536"/>
    </row>
    <row r="231" spans="1:22">
      <c r="A231" s="537">
        <v>216</v>
      </c>
      <c r="B231" s="538">
        <v>15.1</v>
      </c>
      <c r="C231" s="541" t="s">
        <v>2985</v>
      </c>
      <c r="D231" s="540" t="s">
        <v>2882</v>
      </c>
      <c r="E231" s="545">
        <v>10</v>
      </c>
      <c r="F231" s="545">
        <v>2013</v>
      </c>
      <c r="G231" s="545">
        <v>25</v>
      </c>
      <c r="H231" s="545">
        <v>5</v>
      </c>
      <c r="I231" s="545">
        <v>2018</v>
      </c>
      <c r="J231" s="550">
        <v>62</v>
      </c>
      <c r="K231" s="542"/>
      <c r="L231" s="543"/>
      <c r="M231" s="543"/>
      <c r="N231" s="543"/>
      <c r="O231" s="543"/>
      <c r="P231" s="543" t="s">
        <v>2872</v>
      </c>
      <c r="Q231" s="543" t="s">
        <v>2873</v>
      </c>
      <c r="R231" s="543"/>
      <c r="S231" s="536"/>
      <c r="T231" s="536"/>
      <c r="U231" s="536"/>
      <c r="V231" s="536"/>
    </row>
    <row r="232" spans="1:22">
      <c r="A232" s="537">
        <v>217</v>
      </c>
      <c r="B232" s="538">
        <v>15.1</v>
      </c>
      <c r="C232" s="541" t="s">
        <v>2986</v>
      </c>
      <c r="D232" s="540" t="s">
        <v>2907</v>
      </c>
      <c r="E232" s="545">
        <v>4</v>
      </c>
      <c r="F232" s="545">
        <v>2013</v>
      </c>
      <c r="G232" s="551">
        <v>2</v>
      </c>
      <c r="H232" s="551">
        <v>4</v>
      </c>
      <c r="I232" s="545">
        <v>2019</v>
      </c>
      <c r="J232" s="550">
        <v>62</v>
      </c>
      <c r="K232" s="542"/>
      <c r="L232" s="543"/>
      <c r="M232" s="543"/>
      <c r="N232" s="543"/>
      <c r="O232" s="543"/>
      <c r="P232" s="543" t="s">
        <v>2872</v>
      </c>
      <c r="Q232" s="543" t="s">
        <v>2873</v>
      </c>
      <c r="R232" s="543"/>
      <c r="S232" s="536"/>
      <c r="T232" s="536"/>
      <c r="U232" s="536"/>
      <c r="V232" s="536"/>
    </row>
    <row r="233" spans="1:22">
      <c r="A233" s="537">
        <v>218</v>
      </c>
      <c r="B233" s="538">
        <v>15.1</v>
      </c>
      <c r="C233" s="541" t="s">
        <v>2987</v>
      </c>
      <c r="D233" s="540" t="s">
        <v>2907</v>
      </c>
      <c r="E233" s="545">
        <v>4</v>
      </c>
      <c r="F233" s="545">
        <v>2013</v>
      </c>
      <c r="G233" s="545">
        <v>7</v>
      </c>
      <c r="H233" s="545">
        <v>5</v>
      </c>
      <c r="I233" s="545">
        <v>2019</v>
      </c>
      <c r="J233" s="550">
        <v>62</v>
      </c>
      <c r="K233" s="542"/>
      <c r="L233" s="543"/>
      <c r="M233" s="543"/>
      <c r="N233" s="543"/>
      <c r="O233" s="543"/>
      <c r="P233" s="543" t="s">
        <v>2872</v>
      </c>
      <c r="Q233" s="543" t="s">
        <v>2873</v>
      </c>
      <c r="R233" s="543"/>
      <c r="S233" s="536"/>
      <c r="T233" s="536"/>
      <c r="U233" s="536"/>
      <c r="V233" s="536"/>
    </row>
    <row r="234" spans="1:22">
      <c r="A234" s="537">
        <v>219</v>
      </c>
      <c r="B234" s="538">
        <v>15.1</v>
      </c>
      <c r="C234" s="541" t="s">
        <v>2988</v>
      </c>
      <c r="D234" s="540" t="s">
        <v>2878</v>
      </c>
      <c r="E234" s="545">
        <v>4</v>
      </c>
      <c r="F234" s="545">
        <v>2013</v>
      </c>
      <c r="G234" s="545">
        <v>3</v>
      </c>
      <c r="H234" s="545">
        <v>12</v>
      </c>
      <c r="I234" s="545">
        <v>2018</v>
      </c>
      <c r="J234" s="550">
        <v>62</v>
      </c>
      <c r="K234" s="542"/>
      <c r="L234" s="543"/>
      <c r="M234" s="543"/>
      <c r="N234" s="543"/>
      <c r="O234" s="543"/>
      <c r="P234" s="543" t="s">
        <v>2872</v>
      </c>
      <c r="Q234" s="543" t="s">
        <v>2873</v>
      </c>
      <c r="R234" s="543"/>
      <c r="S234" s="536"/>
      <c r="T234" s="536"/>
      <c r="U234" s="536"/>
      <c r="V234" s="536"/>
    </row>
    <row r="235" spans="1:22">
      <c r="A235" s="537">
        <v>220</v>
      </c>
      <c r="B235" s="538">
        <v>15.1</v>
      </c>
      <c r="C235" s="541" t="s">
        <v>2989</v>
      </c>
      <c r="D235" s="540" t="s">
        <v>2896</v>
      </c>
      <c r="E235" s="545">
        <v>3</v>
      </c>
      <c r="F235" s="545">
        <v>2013</v>
      </c>
      <c r="G235" s="545">
        <v>26</v>
      </c>
      <c r="H235" s="545">
        <v>11</v>
      </c>
      <c r="I235" s="545">
        <v>2018</v>
      </c>
      <c r="J235" s="550">
        <v>62</v>
      </c>
      <c r="K235" s="542"/>
      <c r="L235" s="543"/>
      <c r="M235" s="543"/>
      <c r="N235" s="543"/>
      <c r="O235" s="543"/>
      <c r="P235" s="543" t="s">
        <v>2872</v>
      </c>
      <c r="Q235" s="543" t="s">
        <v>2873</v>
      </c>
      <c r="R235" s="543"/>
      <c r="S235" s="536"/>
      <c r="T235" s="536"/>
      <c r="U235" s="536"/>
      <c r="V235" s="536"/>
    </row>
    <row r="236" spans="1:22">
      <c r="A236" s="537">
        <v>221</v>
      </c>
      <c r="B236" s="538">
        <v>15.1</v>
      </c>
      <c r="C236" s="541" t="s">
        <v>2990</v>
      </c>
      <c r="D236" s="540" t="s">
        <v>96</v>
      </c>
      <c r="E236" s="545">
        <v>4</v>
      </c>
      <c r="F236" s="545">
        <v>2013</v>
      </c>
      <c r="G236" s="545">
        <v>26</v>
      </c>
      <c r="H236" s="545">
        <v>11</v>
      </c>
      <c r="I236" s="545">
        <v>2018</v>
      </c>
      <c r="J236" s="550">
        <v>62</v>
      </c>
      <c r="K236" s="542"/>
      <c r="L236" s="543"/>
      <c r="M236" s="543"/>
      <c r="N236" s="543"/>
      <c r="O236" s="543"/>
      <c r="P236" s="543" t="s">
        <v>2872</v>
      </c>
      <c r="Q236" s="543" t="s">
        <v>2873</v>
      </c>
      <c r="R236" s="543"/>
      <c r="S236" s="536"/>
      <c r="T236" s="536"/>
      <c r="U236" s="536"/>
      <c r="V236" s="536"/>
    </row>
    <row r="237" spans="1:22">
      <c r="A237" s="537">
        <v>222</v>
      </c>
      <c r="B237" s="538">
        <v>15.1</v>
      </c>
      <c r="C237" s="541" t="s">
        <v>2991</v>
      </c>
      <c r="D237" s="540" t="s">
        <v>2882</v>
      </c>
      <c r="E237" s="545">
        <v>8</v>
      </c>
      <c r="F237" s="545">
        <v>2013</v>
      </c>
      <c r="G237" s="545">
        <v>30</v>
      </c>
      <c r="H237" s="545">
        <v>11</v>
      </c>
      <c r="I237" s="545">
        <v>2018</v>
      </c>
      <c r="J237" s="550">
        <v>62</v>
      </c>
      <c r="K237" s="542"/>
      <c r="L237" s="543"/>
      <c r="M237" s="543"/>
      <c r="N237" s="543"/>
      <c r="O237" s="543"/>
      <c r="P237" s="543" t="s">
        <v>2872</v>
      </c>
      <c r="Q237" s="543" t="s">
        <v>2873</v>
      </c>
      <c r="R237" s="543"/>
      <c r="S237" s="536"/>
      <c r="T237" s="536"/>
      <c r="U237" s="536"/>
      <c r="V237" s="536"/>
    </row>
    <row r="238" spans="1:22">
      <c r="A238" s="537">
        <v>223</v>
      </c>
      <c r="B238" s="538">
        <v>15.1</v>
      </c>
      <c r="C238" s="541" t="s">
        <v>2992</v>
      </c>
      <c r="D238" s="540"/>
      <c r="E238" s="545"/>
      <c r="F238" s="545">
        <v>2013</v>
      </c>
      <c r="G238" s="545"/>
      <c r="H238" s="545"/>
      <c r="I238" s="545"/>
      <c r="J238" s="550">
        <v>63</v>
      </c>
      <c r="K238" s="542"/>
      <c r="L238" s="543"/>
      <c r="M238" s="543"/>
      <c r="N238" s="543"/>
      <c r="O238" s="543"/>
      <c r="P238" s="543" t="s">
        <v>2872</v>
      </c>
      <c r="Q238" s="543" t="s">
        <v>2873</v>
      </c>
      <c r="R238" s="543"/>
      <c r="S238" s="536"/>
      <c r="T238" s="536"/>
      <c r="U238" s="536"/>
      <c r="V238" s="536"/>
    </row>
    <row r="239" spans="1:22">
      <c r="A239" s="537">
        <v>224</v>
      </c>
      <c r="B239" s="538">
        <v>15.1</v>
      </c>
      <c r="C239" s="541" t="s">
        <v>2993</v>
      </c>
      <c r="D239" s="540"/>
      <c r="E239" s="545"/>
      <c r="F239" s="545">
        <v>2013</v>
      </c>
      <c r="G239" s="545"/>
      <c r="H239" s="545"/>
      <c r="I239" s="545"/>
      <c r="J239" s="550">
        <v>63</v>
      </c>
      <c r="K239" s="542"/>
      <c r="L239" s="543"/>
      <c r="M239" s="543"/>
      <c r="N239" s="543"/>
      <c r="O239" s="543"/>
      <c r="P239" s="543" t="s">
        <v>2872</v>
      </c>
      <c r="Q239" s="543" t="s">
        <v>2873</v>
      </c>
      <c r="R239" s="543"/>
      <c r="S239" s="536"/>
      <c r="T239" s="536"/>
      <c r="U239" s="536"/>
      <c r="V239" s="536"/>
    </row>
    <row r="240" spans="1:22">
      <c r="A240" s="537">
        <v>225</v>
      </c>
      <c r="B240" s="538">
        <v>15.1</v>
      </c>
      <c r="C240" s="547" t="s">
        <v>2994</v>
      </c>
      <c r="D240" s="540" t="s">
        <v>2899</v>
      </c>
      <c r="E240" s="545">
        <v>9</v>
      </c>
      <c r="F240" s="545">
        <v>2013</v>
      </c>
      <c r="G240" s="545">
        <v>12</v>
      </c>
      <c r="H240" s="545">
        <v>4</v>
      </c>
      <c r="I240" s="545">
        <v>2019</v>
      </c>
      <c r="J240" s="550">
        <v>63</v>
      </c>
      <c r="K240" s="542"/>
      <c r="L240" s="543"/>
      <c r="M240" s="543"/>
      <c r="N240" s="543"/>
      <c r="O240" s="543"/>
      <c r="P240" s="543" t="s">
        <v>2872</v>
      </c>
      <c r="Q240" s="543" t="s">
        <v>2873</v>
      </c>
      <c r="R240" s="543"/>
      <c r="S240" s="536"/>
      <c r="T240" s="536"/>
      <c r="U240" s="536"/>
      <c r="V240" s="536"/>
    </row>
    <row r="241" spans="1:22">
      <c r="A241" s="537">
        <v>226</v>
      </c>
      <c r="B241" s="538">
        <v>15.1</v>
      </c>
      <c r="C241" s="547" t="s">
        <v>2995</v>
      </c>
      <c r="D241" s="540"/>
      <c r="E241" s="545"/>
      <c r="F241" s="545">
        <v>2013</v>
      </c>
      <c r="G241" s="545"/>
      <c r="H241" s="545"/>
      <c r="I241" s="545"/>
      <c r="J241" s="550">
        <v>63</v>
      </c>
      <c r="K241" s="542"/>
      <c r="L241" s="543"/>
      <c r="M241" s="543"/>
      <c r="N241" s="543"/>
      <c r="O241" s="543"/>
      <c r="P241" s="543" t="s">
        <v>2872</v>
      </c>
      <c r="Q241" s="543" t="s">
        <v>2873</v>
      </c>
      <c r="R241" s="543"/>
      <c r="S241" s="536"/>
      <c r="T241" s="536"/>
      <c r="U241" s="536"/>
      <c r="V241" s="536"/>
    </row>
    <row r="242" spans="1:22">
      <c r="A242" s="537">
        <v>227</v>
      </c>
      <c r="B242" s="538">
        <v>15.1</v>
      </c>
      <c r="C242" s="547" t="s">
        <v>2996</v>
      </c>
      <c r="D242" s="540" t="s">
        <v>2888</v>
      </c>
      <c r="E242" s="554">
        <v>5</v>
      </c>
      <c r="F242" s="545">
        <v>2013</v>
      </c>
      <c r="G242" s="545">
        <v>16</v>
      </c>
      <c r="H242" s="545">
        <v>4</v>
      </c>
      <c r="I242" s="545">
        <v>2018</v>
      </c>
      <c r="J242" s="550">
        <v>63</v>
      </c>
      <c r="K242" s="542"/>
      <c r="L242" s="543"/>
      <c r="M242" s="543"/>
      <c r="N242" s="543"/>
      <c r="O242" s="543"/>
      <c r="P242" s="543" t="s">
        <v>2872</v>
      </c>
      <c r="Q242" s="543" t="s">
        <v>2873</v>
      </c>
      <c r="R242" s="543"/>
      <c r="S242" s="536"/>
      <c r="T242" s="536"/>
      <c r="U242" s="536"/>
      <c r="V242" s="536"/>
    </row>
    <row r="243" spans="1:22">
      <c r="A243" s="537">
        <v>228</v>
      </c>
      <c r="B243" s="538">
        <v>15.1</v>
      </c>
      <c r="C243" s="547" t="s">
        <v>2997</v>
      </c>
      <c r="D243" s="540" t="s">
        <v>2907</v>
      </c>
      <c r="E243" s="551">
        <v>7</v>
      </c>
      <c r="F243" s="545">
        <v>2013</v>
      </c>
      <c r="G243" s="545">
        <v>9</v>
      </c>
      <c r="H243" s="545">
        <v>4</v>
      </c>
      <c r="I243" s="545">
        <v>2019</v>
      </c>
      <c r="J243" s="550">
        <v>64</v>
      </c>
      <c r="K243" s="542"/>
      <c r="L243" s="543"/>
      <c r="M243" s="543"/>
      <c r="N243" s="543"/>
      <c r="O243" s="543"/>
      <c r="P243" s="543" t="s">
        <v>2872</v>
      </c>
      <c r="Q243" s="543" t="s">
        <v>2873</v>
      </c>
      <c r="R243" s="543"/>
      <c r="S243" s="536"/>
      <c r="T243" s="536"/>
      <c r="U243" s="536"/>
      <c r="V243" s="536"/>
    </row>
    <row r="244" spans="1:22">
      <c r="A244" s="537">
        <v>229</v>
      </c>
      <c r="B244" s="538">
        <v>15.1</v>
      </c>
      <c r="C244" s="547" t="s">
        <v>2998</v>
      </c>
      <c r="D244" s="540" t="s">
        <v>2855</v>
      </c>
      <c r="E244" s="551">
        <v>10</v>
      </c>
      <c r="F244" s="545">
        <v>2013</v>
      </c>
      <c r="G244" s="545">
        <v>13</v>
      </c>
      <c r="H244" s="545">
        <v>9</v>
      </c>
      <c r="I244" s="545">
        <v>2018</v>
      </c>
      <c r="J244" s="550">
        <v>64</v>
      </c>
      <c r="K244" s="542"/>
      <c r="L244" s="543"/>
      <c r="M244" s="543"/>
      <c r="N244" s="543"/>
      <c r="O244" s="543"/>
      <c r="P244" s="543" t="s">
        <v>2872</v>
      </c>
      <c r="Q244" s="543" t="s">
        <v>2873</v>
      </c>
      <c r="R244" s="543"/>
      <c r="S244" s="536"/>
      <c r="T244" s="536"/>
      <c r="U244" s="536"/>
      <c r="V244" s="536"/>
    </row>
    <row r="245" spans="1:22">
      <c r="A245" s="537">
        <v>230</v>
      </c>
      <c r="B245" s="538">
        <v>15.1</v>
      </c>
      <c r="C245" s="547" t="s">
        <v>2999</v>
      </c>
      <c r="D245" s="540" t="s">
        <v>2885</v>
      </c>
      <c r="E245" s="554"/>
      <c r="F245" s="545">
        <v>2013</v>
      </c>
      <c r="G245" s="545">
        <v>29</v>
      </c>
      <c r="H245" s="545">
        <v>3</v>
      </c>
      <c r="I245" s="545">
        <v>2019</v>
      </c>
      <c r="J245" s="550">
        <v>64</v>
      </c>
      <c r="K245" s="542"/>
      <c r="L245" s="543"/>
      <c r="M245" s="543"/>
      <c r="N245" s="543"/>
      <c r="O245" s="543"/>
      <c r="P245" s="543" t="s">
        <v>2872</v>
      </c>
      <c r="Q245" s="543" t="s">
        <v>2873</v>
      </c>
      <c r="R245" s="543"/>
      <c r="S245" s="536"/>
      <c r="T245" s="536"/>
      <c r="U245" s="536"/>
      <c r="V245" s="536"/>
    </row>
    <row r="246" spans="1:22">
      <c r="A246" s="537">
        <v>231</v>
      </c>
      <c r="B246" s="538">
        <v>15.1</v>
      </c>
      <c r="C246" s="547" t="s">
        <v>3000</v>
      </c>
      <c r="D246" s="540" t="s">
        <v>2909</v>
      </c>
      <c r="E246" s="554">
        <v>9</v>
      </c>
      <c r="F246" s="545">
        <v>2013</v>
      </c>
      <c r="G246" s="545">
        <v>19</v>
      </c>
      <c r="H246" s="545">
        <v>7</v>
      </c>
      <c r="I246" s="545">
        <v>2018</v>
      </c>
      <c r="J246" s="550">
        <v>64</v>
      </c>
      <c r="K246" s="542"/>
      <c r="L246" s="543"/>
      <c r="M246" s="543"/>
      <c r="N246" s="543"/>
      <c r="O246" s="543"/>
      <c r="P246" s="543" t="s">
        <v>2872</v>
      </c>
      <c r="Q246" s="543" t="s">
        <v>2873</v>
      </c>
      <c r="R246" s="543"/>
      <c r="S246" s="536"/>
      <c r="T246" s="536"/>
      <c r="U246" s="536"/>
      <c r="V246" s="536"/>
    </row>
    <row r="247" spans="1:22">
      <c r="A247" s="537">
        <v>232</v>
      </c>
      <c r="B247" s="538">
        <v>15.1</v>
      </c>
      <c r="C247" s="547" t="s">
        <v>3001</v>
      </c>
      <c r="D247" s="540" t="s">
        <v>3002</v>
      </c>
      <c r="E247" s="545">
        <v>7</v>
      </c>
      <c r="F247" s="545">
        <v>2013</v>
      </c>
      <c r="G247" s="545">
        <v>9</v>
      </c>
      <c r="H247" s="545">
        <v>4</v>
      </c>
      <c r="I247" s="545">
        <v>2019</v>
      </c>
      <c r="J247" s="550">
        <v>64</v>
      </c>
      <c r="K247" s="542"/>
      <c r="L247" s="543"/>
      <c r="M247" s="543"/>
      <c r="N247" s="543"/>
      <c r="O247" s="543"/>
      <c r="P247" s="543" t="s">
        <v>2872</v>
      </c>
      <c r="Q247" s="543" t="s">
        <v>2873</v>
      </c>
      <c r="R247" s="543"/>
      <c r="S247" s="536"/>
      <c r="T247" s="536"/>
      <c r="U247" s="536"/>
      <c r="V247" s="536"/>
    </row>
    <row r="248" spans="1:22">
      <c r="A248" s="537">
        <v>233</v>
      </c>
      <c r="B248" s="538">
        <v>15.1</v>
      </c>
      <c r="C248" s="547" t="s">
        <v>3003</v>
      </c>
      <c r="D248" s="540" t="s">
        <v>2888</v>
      </c>
      <c r="E248" s="545">
        <v>4</v>
      </c>
      <c r="F248" s="545">
        <v>2013</v>
      </c>
      <c r="G248" s="545">
        <v>11</v>
      </c>
      <c r="H248" s="545">
        <v>12</v>
      </c>
      <c r="I248" s="545">
        <v>2018</v>
      </c>
      <c r="J248" s="550">
        <v>64</v>
      </c>
      <c r="K248" s="542"/>
      <c r="L248" s="543"/>
      <c r="M248" s="543"/>
      <c r="N248" s="543"/>
      <c r="O248" s="543"/>
      <c r="P248" s="543" t="s">
        <v>2872</v>
      </c>
      <c r="Q248" s="543" t="s">
        <v>2873</v>
      </c>
      <c r="R248" s="543"/>
      <c r="S248" s="536"/>
      <c r="T248" s="536"/>
      <c r="U248" s="536"/>
      <c r="V248" s="536"/>
    </row>
    <row r="249" spans="1:22">
      <c r="A249" s="537">
        <v>234</v>
      </c>
      <c r="B249" s="538">
        <v>15.1</v>
      </c>
      <c r="C249" s="547" t="s">
        <v>3004</v>
      </c>
      <c r="D249" s="540" t="s">
        <v>2867</v>
      </c>
      <c r="E249" s="545">
        <v>5</v>
      </c>
      <c r="F249" s="545">
        <v>2013</v>
      </c>
      <c r="G249" s="545">
        <v>4</v>
      </c>
      <c r="H249" s="545">
        <v>7</v>
      </c>
      <c r="I249" s="545">
        <v>2018</v>
      </c>
      <c r="J249" s="550">
        <v>64</v>
      </c>
      <c r="K249" s="542"/>
      <c r="L249" s="543"/>
      <c r="M249" s="543"/>
      <c r="N249" s="543"/>
      <c r="O249" s="543"/>
      <c r="P249" s="543" t="s">
        <v>2872</v>
      </c>
      <c r="Q249" s="543" t="s">
        <v>2873</v>
      </c>
      <c r="R249" s="543"/>
      <c r="S249" s="536"/>
      <c r="T249" s="536"/>
      <c r="U249" s="536"/>
      <c r="V249" s="536"/>
    </row>
    <row r="250" spans="1:22">
      <c r="A250" s="537">
        <v>235</v>
      </c>
      <c r="B250" s="538">
        <v>15.1</v>
      </c>
      <c r="C250" s="547" t="s">
        <v>3005</v>
      </c>
      <c r="D250" s="540" t="s">
        <v>2896</v>
      </c>
      <c r="E250" s="545">
        <v>3</v>
      </c>
      <c r="F250" s="545">
        <v>2013</v>
      </c>
      <c r="G250" s="545">
        <v>8</v>
      </c>
      <c r="H250" s="545">
        <v>11</v>
      </c>
      <c r="I250" s="545">
        <v>2018</v>
      </c>
      <c r="J250" s="550">
        <v>65</v>
      </c>
      <c r="K250" s="542"/>
      <c r="L250" s="543"/>
      <c r="M250" s="543"/>
      <c r="N250" s="543"/>
      <c r="O250" s="543"/>
      <c r="P250" s="543" t="s">
        <v>2872</v>
      </c>
      <c r="Q250" s="543" t="s">
        <v>2873</v>
      </c>
      <c r="R250" s="543"/>
      <c r="S250" s="536"/>
      <c r="T250" s="536"/>
      <c r="U250" s="536"/>
      <c r="V250" s="536"/>
    </row>
    <row r="251" spans="1:22">
      <c r="A251" s="537">
        <v>236</v>
      </c>
      <c r="B251" s="538">
        <v>15.1</v>
      </c>
      <c r="C251" s="547" t="s">
        <v>3006</v>
      </c>
      <c r="D251" s="540"/>
      <c r="E251" s="545"/>
      <c r="F251" s="545">
        <v>2013</v>
      </c>
      <c r="G251" s="545"/>
      <c r="H251" s="545"/>
      <c r="I251" s="545"/>
      <c r="J251" s="550">
        <v>65</v>
      </c>
      <c r="K251" s="542"/>
      <c r="L251" s="543"/>
      <c r="M251" s="543"/>
      <c r="N251" s="543"/>
      <c r="O251" s="543"/>
      <c r="P251" s="543" t="s">
        <v>2872</v>
      </c>
      <c r="Q251" s="543" t="s">
        <v>2873</v>
      </c>
      <c r="R251" s="543"/>
      <c r="S251" s="536"/>
      <c r="T251" s="536"/>
      <c r="U251" s="536"/>
      <c r="V251" s="536"/>
    </row>
    <row r="252" spans="1:22">
      <c r="A252" s="537">
        <v>237</v>
      </c>
      <c r="B252" s="538">
        <v>15.1</v>
      </c>
      <c r="C252" s="547" t="s">
        <v>3007</v>
      </c>
      <c r="D252" s="540" t="s">
        <v>2867</v>
      </c>
      <c r="E252" s="545">
        <v>8</v>
      </c>
      <c r="F252" s="545">
        <v>2013</v>
      </c>
      <c r="G252" s="545">
        <v>22</v>
      </c>
      <c r="H252" s="545">
        <v>3</v>
      </c>
      <c r="I252" s="545">
        <v>2018</v>
      </c>
      <c r="J252" s="550">
        <v>65</v>
      </c>
      <c r="K252" s="542"/>
      <c r="L252" s="543"/>
      <c r="M252" s="543"/>
      <c r="N252" s="543"/>
      <c r="O252" s="543"/>
      <c r="P252" s="543" t="s">
        <v>2872</v>
      </c>
      <c r="Q252" s="543" t="s">
        <v>2873</v>
      </c>
      <c r="R252" s="543"/>
      <c r="S252" s="536"/>
      <c r="T252" s="536"/>
      <c r="U252" s="536"/>
      <c r="V252" s="536"/>
    </row>
    <row r="253" spans="1:22">
      <c r="A253" s="537">
        <v>238</v>
      </c>
      <c r="B253" s="538">
        <v>15.1</v>
      </c>
      <c r="C253" s="547" t="s">
        <v>3008</v>
      </c>
      <c r="D253" s="540"/>
      <c r="E253" s="545"/>
      <c r="F253" s="545">
        <v>2013</v>
      </c>
      <c r="G253" s="545"/>
      <c r="H253" s="545"/>
      <c r="I253" s="545"/>
      <c r="J253" s="550">
        <v>65</v>
      </c>
      <c r="K253" s="542"/>
      <c r="L253" s="543"/>
      <c r="M253" s="543"/>
      <c r="N253" s="543"/>
      <c r="O253" s="543"/>
      <c r="P253" s="543" t="s">
        <v>2872</v>
      </c>
      <c r="Q253" s="543" t="s">
        <v>2873</v>
      </c>
      <c r="R253" s="543"/>
      <c r="S253" s="536"/>
      <c r="T253" s="536"/>
      <c r="U253" s="536"/>
      <c r="V253" s="536"/>
    </row>
    <row r="254" spans="1:22" ht="28.5">
      <c r="A254" s="537">
        <v>239</v>
      </c>
      <c r="B254" s="538">
        <v>15.1</v>
      </c>
      <c r="C254" s="547" t="s">
        <v>3009</v>
      </c>
      <c r="D254" s="540" t="s">
        <v>2907</v>
      </c>
      <c r="E254" s="545">
        <v>8</v>
      </c>
      <c r="F254" s="545">
        <v>2013</v>
      </c>
      <c r="G254" s="545">
        <v>19</v>
      </c>
      <c r="H254" s="545">
        <v>12</v>
      </c>
      <c r="I254" s="545">
        <v>2018</v>
      </c>
      <c r="J254" s="550">
        <v>65</v>
      </c>
      <c r="K254" s="542"/>
      <c r="L254" s="543"/>
      <c r="M254" s="543"/>
      <c r="N254" s="543"/>
      <c r="O254" s="543"/>
      <c r="P254" s="543" t="s">
        <v>2872</v>
      </c>
      <c r="Q254" s="543" t="s">
        <v>2873</v>
      </c>
      <c r="R254" s="543"/>
      <c r="S254" s="536"/>
      <c r="T254" s="536"/>
      <c r="U254" s="536"/>
      <c r="V254" s="536"/>
    </row>
    <row r="255" spans="1:22">
      <c r="A255" s="537">
        <v>240</v>
      </c>
      <c r="B255" s="538">
        <v>15.1</v>
      </c>
      <c r="C255" s="547" t="s">
        <v>3010</v>
      </c>
      <c r="D255" s="540" t="s">
        <v>2906</v>
      </c>
      <c r="E255" s="545">
        <v>6</v>
      </c>
      <c r="F255" s="545">
        <v>2013</v>
      </c>
      <c r="G255" s="545">
        <v>3</v>
      </c>
      <c r="H255" s="545">
        <v>7</v>
      </c>
      <c r="I255" s="545">
        <v>2018</v>
      </c>
      <c r="J255" s="550">
        <v>65</v>
      </c>
      <c r="K255" s="542"/>
      <c r="L255" s="543"/>
      <c r="M255" s="543"/>
      <c r="N255" s="543"/>
      <c r="O255" s="543"/>
      <c r="P255" s="543" t="s">
        <v>2872</v>
      </c>
      <c r="Q255" s="543" t="s">
        <v>2873</v>
      </c>
      <c r="R255" s="543"/>
      <c r="S255" s="536"/>
      <c r="T255" s="536"/>
      <c r="U255" s="536"/>
      <c r="V255" s="536"/>
    </row>
    <row r="256" spans="1:22">
      <c r="A256" s="537">
        <v>241</v>
      </c>
      <c r="B256" s="538">
        <v>15.1</v>
      </c>
      <c r="C256" s="547" t="s">
        <v>3011</v>
      </c>
      <c r="D256" s="540" t="s">
        <v>2878</v>
      </c>
      <c r="E256" s="545">
        <v>8</v>
      </c>
      <c r="F256" s="545">
        <v>2013</v>
      </c>
      <c r="G256" s="545">
        <v>21</v>
      </c>
      <c r="H256" s="545">
        <v>9</v>
      </c>
      <c r="I256" s="545">
        <v>2018</v>
      </c>
      <c r="J256" s="550">
        <v>65</v>
      </c>
      <c r="K256" s="542"/>
      <c r="L256" s="543"/>
      <c r="M256" s="543"/>
      <c r="N256" s="543"/>
      <c r="O256" s="543"/>
      <c r="P256" s="543" t="s">
        <v>2872</v>
      </c>
      <c r="Q256" s="543" t="s">
        <v>2873</v>
      </c>
      <c r="R256" s="543"/>
      <c r="S256" s="536"/>
      <c r="T256" s="536"/>
      <c r="U256" s="536"/>
      <c r="V256" s="536"/>
    </row>
    <row r="257" spans="1:22">
      <c r="A257" s="537">
        <v>242</v>
      </c>
      <c r="B257" s="538">
        <v>15.1</v>
      </c>
      <c r="C257" s="547" t="s">
        <v>3012</v>
      </c>
      <c r="D257" s="540"/>
      <c r="E257" s="545"/>
      <c r="F257" s="545">
        <v>2013</v>
      </c>
      <c r="G257" s="545"/>
      <c r="H257" s="545"/>
      <c r="I257" s="545"/>
      <c r="J257" s="550">
        <v>65</v>
      </c>
      <c r="K257" s="542"/>
      <c r="L257" s="543"/>
      <c r="M257" s="543"/>
      <c r="N257" s="543"/>
      <c r="O257" s="543"/>
      <c r="P257" s="543" t="s">
        <v>2872</v>
      </c>
      <c r="Q257" s="543" t="s">
        <v>2873</v>
      </c>
      <c r="R257" s="543"/>
      <c r="S257" s="536"/>
      <c r="T257" s="536"/>
      <c r="U257" s="536"/>
      <c r="V257" s="536"/>
    </row>
    <row r="258" spans="1:22">
      <c r="A258" s="537">
        <v>243</v>
      </c>
      <c r="B258" s="538">
        <v>15.1</v>
      </c>
      <c r="C258" s="547" t="s">
        <v>3013</v>
      </c>
      <c r="D258" s="540" t="s">
        <v>96</v>
      </c>
      <c r="E258" s="545">
        <v>7</v>
      </c>
      <c r="F258" s="545">
        <v>2013</v>
      </c>
      <c r="G258" s="545">
        <v>27</v>
      </c>
      <c r="H258" s="545">
        <v>5</v>
      </c>
      <c r="I258" s="545">
        <v>2019</v>
      </c>
      <c r="J258" s="550">
        <v>66</v>
      </c>
      <c r="K258" s="542"/>
      <c r="L258" s="543"/>
      <c r="M258" s="543"/>
      <c r="N258" s="543"/>
      <c r="O258" s="543"/>
      <c r="P258" s="543" t="s">
        <v>2872</v>
      </c>
      <c r="Q258" s="543" t="s">
        <v>2873</v>
      </c>
      <c r="R258" s="543"/>
      <c r="S258" s="536"/>
      <c r="T258" s="536"/>
      <c r="U258" s="536"/>
      <c r="V258" s="536"/>
    </row>
    <row r="259" spans="1:22">
      <c r="A259" s="537">
        <v>244</v>
      </c>
      <c r="B259" s="538">
        <v>15.1</v>
      </c>
      <c r="C259" s="541" t="s">
        <v>3014</v>
      </c>
      <c r="D259" s="540" t="s">
        <v>2895</v>
      </c>
      <c r="E259" s="545">
        <v>7</v>
      </c>
      <c r="F259" s="545">
        <v>2013</v>
      </c>
      <c r="G259" s="545">
        <v>29</v>
      </c>
      <c r="H259" s="545">
        <v>3</v>
      </c>
      <c r="I259" s="545">
        <v>2019</v>
      </c>
      <c r="J259" s="550">
        <v>66</v>
      </c>
      <c r="K259" s="542"/>
      <c r="L259" s="543"/>
      <c r="M259" s="543"/>
      <c r="N259" s="543"/>
      <c r="O259" s="543"/>
      <c r="P259" s="543" t="s">
        <v>2872</v>
      </c>
      <c r="Q259" s="543" t="s">
        <v>2873</v>
      </c>
      <c r="R259" s="543"/>
      <c r="S259" s="536"/>
      <c r="T259" s="536"/>
      <c r="U259" s="536"/>
      <c r="V259" s="536"/>
    </row>
    <row r="260" spans="1:22">
      <c r="A260" s="537">
        <v>245</v>
      </c>
      <c r="B260" s="538">
        <v>15.1</v>
      </c>
      <c r="C260" s="541" t="s">
        <v>3015</v>
      </c>
      <c r="D260" s="540" t="s">
        <v>2907</v>
      </c>
      <c r="E260" s="545">
        <v>9</v>
      </c>
      <c r="F260" s="540" t="s">
        <v>3016</v>
      </c>
      <c r="G260" s="545">
        <v>22</v>
      </c>
      <c r="H260" s="545">
        <v>5</v>
      </c>
      <c r="I260" s="545">
        <v>2019</v>
      </c>
      <c r="J260" s="550">
        <v>66</v>
      </c>
      <c r="K260" s="550"/>
      <c r="L260" s="543"/>
      <c r="M260" s="543"/>
      <c r="N260" s="543"/>
      <c r="O260" s="543"/>
      <c r="P260" s="543" t="s">
        <v>2872</v>
      </c>
      <c r="Q260" s="543" t="s">
        <v>2873</v>
      </c>
      <c r="R260" s="543"/>
      <c r="S260" s="536"/>
      <c r="T260" s="536"/>
      <c r="U260" s="536"/>
      <c r="V260" s="536"/>
    </row>
    <row r="261" spans="1:22">
      <c r="A261" s="537">
        <v>246</v>
      </c>
      <c r="B261" s="538">
        <v>15.1</v>
      </c>
      <c r="C261" s="547" t="s">
        <v>3017</v>
      </c>
      <c r="D261" s="540" t="s">
        <v>2919</v>
      </c>
      <c r="E261" s="545">
        <v>3</v>
      </c>
      <c r="F261" s="540" t="s">
        <v>3018</v>
      </c>
      <c r="G261" s="545">
        <v>22</v>
      </c>
      <c r="H261" s="545">
        <v>1</v>
      </c>
      <c r="I261" s="545">
        <v>2019</v>
      </c>
      <c r="J261" s="550">
        <v>66</v>
      </c>
      <c r="K261" s="542"/>
      <c r="L261" s="543"/>
      <c r="M261" s="543"/>
      <c r="N261" s="543"/>
      <c r="O261" s="543"/>
      <c r="P261" s="543" t="s">
        <v>2872</v>
      </c>
      <c r="Q261" s="543" t="s">
        <v>2873</v>
      </c>
      <c r="R261" s="543"/>
      <c r="S261" s="536"/>
      <c r="T261" s="536"/>
      <c r="U261" s="536"/>
      <c r="V261" s="536"/>
    </row>
    <row r="262" spans="1:22">
      <c r="A262" s="537">
        <v>247</v>
      </c>
      <c r="B262" s="538">
        <v>15.1</v>
      </c>
      <c r="C262" s="547" t="s">
        <v>3019</v>
      </c>
      <c r="D262" s="540" t="s">
        <v>2903</v>
      </c>
      <c r="E262" s="545">
        <v>10</v>
      </c>
      <c r="F262" s="540" t="s">
        <v>3018</v>
      </c>
      <c r="G262" s="545">
        <v>30</v>
      </c>
      <c r="H262" s="545">
        <v>11</v>
      </c>
      <c r="I262" s="545">
        <v>2018</v>
      </c>
      <c r="J262" s="550">
        <v>66</v>
      </c>
      <c r="K262" s="542"/>
      <c r="L262" s="543"/>
      <c r="M262" s="543"/>
      <c r="N262" s="543"/>
      <c r="O262" s="543"/>
      <c r="P262" s="543" t="s">
        <v>2872</v>
      </c>
      <c r="Q262" s="543" t="s">
        <v>2873</v>
      </c>
      <c r="R262" s="543"/>
      <c r="S262" s="536"/>
      <c r="T262" s="536"/>
      <c r="U262" s="536"/>
      <c r="V262" s="536"/>
    </row>
    <row r="263" spans="1:22">
      <c r="A263" s="537">
        <v>248</v>
      </c>
      <c r="B263" s="538">
        <v>15.1</v>
      </c>
      <c r="C263" s="547" t="s">
        <v>3020</v>
      </c>
      <c r="D263" s="540"/>
      <c r="E263" s="545"/>
      <c r="F263" s="540" t="s">
        <v>3018</v>
      </c>
      <c r="G263" s="545"/>
      <c r="H263" s="545"/>
      <c r="I263" s="545"/>
      <c r="J263" s="550">
        <v>67</v>
      </c>
      <c r="K263" s="542"/>
      <c r="L263" s="543"/>
      <c r="M263" s="543"/>
      <c r="N263" s="543"/>
      <c r="O263" s="543"/>
      <c r="P263" s="543" t="s">
        <v>2872</v>
      </c>
      <c r="Q263" s="543" t="s">
        <v>2873</v>
      </c>
      <c r="R263" s="543"/>
      <c r="S263" s="536"/>
      <c r="T263" s="536"/>
      <c r="U263" s="536"/>
      <c r="V263" s="536"/>
    </row>
    <row r="264" spans="1:22">
      <c r="A264" s="537">
        <v>249</v>
      </c>
      <c r="B264" s="538">
        <v>15.1</v>
      </c>
      <c r="C264" s="547" t="s">
        <v>3021</v>
      </c>
      <c r="D264" s="540" t="s">
        <v>2889</v>
      </c>
      <c r="E264" s="545">
        <v>2</v>
      </c>
      <c r="F264" s="540" t="s">
        <v>3018</v>
      </c>
      <c r="G264" s="545">
        <v>9</v>
      </c>
      <c r="H264" s="545">
        <v>1</v>
      </c>
      <c r="I264" s="545">
        <v>2019</v>
      </c>
      <c r="J264" s="550">
        <v>67</v>
      </c>
      <c r="K264" s="542"/>
      <c r="L264" s="543"/>
      <c r="M264" s="543"/>
      <c r="N264" s="543"/>
      <c r="O264" s="543"/>
      <c r="P264" s="543" t="s">
        <v>2872</v>
      </c>
      <c r="Q264" s="543" t="s">
        <v>2873</v>
      </c>
      <c r="R264" s="543"/>
      <c r="S264" s="536"/>
      <c r="T264" s="536"/>
      <c r="U264" s="536"/>
      <c r="V264" s="536"/>
    </row>
    <row r="265" spans="1:22">
      <c r="A265" s="537">
        <v>250</v>
      </c>
      <c r="B265" s="538">
        <v>15.1</v>
      </c>
      <c r="C265" s="547" t="s">
        <v>3022</v>
      </c>
      <c r="D265" s="540" t="s">
        <v>2903</v>
      </c>
      <c r="E265" s="545">
        <v>10</v>
      </c>
      <c r="F265" s="540" t="s">
        <v>3018</v>
      </c>
      <c r="G265" s="545">
        <v>30</v>
      </c>
      <c r="H265" s="545">
        <v>10</v>
      </c>
      <c r="I265" s="545">
        <v>2018</v>
      </c>
      <c r="J265" s="550">
        <v>67</v>
      </c>
      <c r="K265" s="542"/>
      <c r="L265" s="543"/>
      <c r="M265" s="543"/>
      <c r="N265" s="543"/>
      <c r="O265" s="543"/>
      <c r="P265" s="543" t="s">
        <v>2872</v>
      </c>
      <c r="Q265" s="543" t="s">
        <v>2873</v>
      </c>
      <c r="R265" s="543"/>
      <c r="S265" s="536"/>
      <c r="T265" s="536"/>
      <c r="U265" s="536"/>
      <c r="V265" s="536"/>
    </row>
    <row r="266" spans="1:22">
      <c r="A266" s="537">
        <v>251</v>
      </c>
      <c r="B266" s="538">
        <v>15.1</v>
      </c>
      <c r="C266" s="547" t="s">
        <v>3023</v>
      </c>
      <c r="D266" s="545">
        <v>4</v>
      </c>
      <c r="E266" s="545">
        <v>4</v>
      </c>
      <c r="F266" s="540" t="s">
        <v>2897</v>
      </c>
      <c r="G266" s="545">
        <v>14</v>
      </c>
      <c r="H266" s="545">
        <v>8</v>
      </c>
      <c r="I266" s="545">
        <v>2018</v>
      </c>
      <c r="J266" s="548">
        <v>67</v>
      </c>
      <c r="K266" s="548"/>
      <c r="L266" s="543"/>
      <c r="M266" s="543"/>
      <c r="N266" s="543"/>
      <c r="O266" s="543"/>
      <c r="P266" s="543" t="s">
        <v>2872</v>
      </c>
      <c r="Q266" s="543" t="s">
        <v>2873</v>
      </c>
      <c r="R266" s="543"/>
      <c r="S266" s="536"/>
      <c r="T266" s="536"/>
      <c r="U266" s="536"/>
      <c r="V266" s="536"/>
    </row>
    <row r="267" spans="1:22" ht="28.5">
      <c r="A267" s="537">
        <v>252</v>
      </c>
      <c r="B267" s="538">
        <v>15.1</v>
      </c>
      <c r="C267" s="547" t="s">
        <v>3024</v>
      </c>
      <c r="D267" s="540" t="s">
        <v>2903</v>
      </c>
      <c r="E267" s="545">
        <v>7</v>
      </c>
      <c r="F267" s="540" t="s">
        <v>3018</v>
      </c>
      <c r="G267" s="545">
        <v>27</v>
      </c>
      <c r="H267" s="545">
        <v>11</v>
      </c>
      <c r="I267" s="545">
        <v>2018</v>
      </c>
      <c r="J267" s="550">
        <v>68</v>
      </c>
      <c r="K267" s="542"/>
      <c r="L267" s="543"/>
      <c r="M267" s="543"/>
      <c r="N267" s="543"/>
      <c r="O267" s="543"/>
      <c r="P267" s="543" t="s">
        <v>2872</v>
      </c>
      <c r="Q267" s="543" t="s">
        <v>2873</v>
      </c>
      <c r="R267" s="543"/>
      <c r="S267" s="536"/>
      <c r="T267" s="536"/>
      <c r="U267" s="536"/>
      <c r="V267" s="536"/>
    </row>
    <row r="268" spans="1:22">
      <c r="A268" s="537">
        <v>253</v>
      </c>
      <c r="B268" s="538">
        <v>15.1</v>
      </c>
      <c r="C268" s="547" t="s">
        <v>3025</v>
      </c>
      <c r="D268" s="540" t="s">
        <v>2903</v>
      </c>
      <c r="E268" s="545">
        <v>7</v>
      </c>
      <c r="F268" s="540" t="s">
        <v>3018</v>
      </c>
      <c r="G268" s="545">
        <v>8</v>
      </c>
      <c r="H268" s="545">
        <v>3</v>
      </c>
      <c r="I268" s="545">
        <v>2019</v>
      </c>
      <c r="J268" s="550">
        <v>68</v>
      </c>
      <c r="K268" s="542"/>
      <c r="L268" s="543"/>
      <c r="M268" s="543"/>
      <c r="N268" s="543"/>
      <c r="O268" s="543"/>
      <c r="P268" s="543" t="s">
        <v>2872</v>
      </c>
      <c r="Q268" s="543" t="s">
        <v>2873</v>
      </c>
      <c r="R268" s="543"/>
      <c r="S268" s="536"/>
      <c r="T268" s="536"/>
      <c r="U268" s="536"/>
      <c r="V268" s="536"/>
    </row>
    <row r="269" spans="1:22">
      <c r="A269" s="537">
        <v>254</v>
      </c>
      <c r="B269" s="538">
        <v>15.1</v>
      </c>
      <c r="C269" s="547" t="s">
        <v>3026</v>
      </c>
      <c r="D269" s="540" t="s">
        <v>2909</v>
      </c>
      <c r="E269" s="545">
        <v>4</v>
      </c>
      <c r="F269" s="540" t="s">
        <v>3018</v>
      </c>
      <c r="G269" s="545">
        <v>14</v>
      </c>
      <c r="H269" s="545">
        <v>3</v>
      </c>
      <c r="I269" s="545">
        <v>2019</v>
      </c>
      <c r="J269" s="550">
        <v>68</v>
      </c>
      <c r="K269" s="542"/>
      <c r="L269" s="543"/>
      <c r="M269" s="543"/>
      <c r="N269" s="543"/>
      <c r="O269" s="543"/>
      <c r="P269" s="543" t="s">
        <v>2872</v>
      </c>
      <c r="Q269" s="543" t="s">
        <v>2873</v>
      </c>
      <c r="R269" s="543"/>
      <c r="S269" s="536"/>
      <c r="T269" s="536"/>
      <c r="U269" s="536"/>
      <c r="V269" s="536"/>
    </row>
    <row r="270" spans="1:22">
      <c r="A270" s="537">
        <v>255</v>
      </c>
      <c r="B270" s="538">
        <v>15.1</v>
      </c>
      <c r="C270" s="547" t="s">
        <v>3027</v>
      </c>
      <c r="D270" s="540" t="s">
        <v>2909</v>
      </c>
      <c r="E270" s="545">
        <v>4</v>
      </c>
      <c r="F270" s="540" t="s">
        <v>3018</v>
      </c>
      <c r="G270" s="545">
        <v>30</v>
      </c>
      <c r="H270" s="545">
        <v>11</v>
      </c>
      <c r="I270" s="545">
        <v>2018</v>
      </c>
      <c r="J270" s="550">
        <v>68</v>
      </c>
      <c r="K270" s="542"/>
      <c r="L270" s="543"/>
      <c r="M270" s="543"/>
      <c r="N270" s="543"/>
      <c r="O270" s="543"/>
      <c r="P270" s="543" t="s">
        <v>2872</v>
      </c>
      <c r="Q270" s="543" t="s">
        <v>2873</v>
      </c>
      <c r="R270" s="543"/>
      <c r="S270" s="536"/>
      <c r="T270" s="536"/>
      <c r="U270" s="536"/>
      <c r="V270" s="536"/>
    </row>
    <row r="271" spans="1:22">
      <c r="A271" s="537">
        <v>256</v>
      </c>
      <c r="B271" s="538">
        <v>15.1</v>
      </c>
      <c r="C271" s="547" t="s">
        <v>3028</v>
      </c>
      <c r="D271" s="540"/>
      <c r="E271" s="545"/>
      <c r="F271" s="540" t="s">
        <v>3018</v>
      </c>
      <c r="G271" s="545"/>
      <c r="H271" s="545"/>
      <c r="I271" s="545"/>
      <c r="J271" s="550">
        <v>68</v>
      </c>
      <c r="K271" s="542"/>
      <c r="L271" s="543"/>
      <c r="M271" s="543"/>
      <c r="N271" s="543"/>
      <c r="O271" s="543"/>
      <c r="P271" s="543" t="s">
        <v>2872</v>
      </c>
      <c r="Q271" s="543" t="s">
        <v>2873</v>
      </c>
      <c r="R271" s="543"/>
      <c r="S271" s="536"/>
      <c r="T271" s="536"/>
      <c r="U271" s="536"/>
      <c r="V271" s="536"/>
    </row>
    <row r="272" spans="1:22">
      <c r="A272" s="537">
        <v>257</v>
      </c>
      <c r="B272" s="538">
        <v>15.1</v>
      </c>
      <c r="C272" s="547" t="s">
        <v>3029</v>
      </c>
      <c r="D272" s="540" t="s">
        <v>2903</v>
      </c>
      <c r="E272" s="545">
        <v>7</v>
      </c>
      <c r="F272" s="540" t="s">
        <v>3018</v>
      </c>
      <c r="G272" s="545">
        <v>30</v>
      </c>
      <c r="H272" s="545">
        <v>7</v>
      </c>
      <c r="I272" s="545">
        <v>2018</v>
      </c>
      <c r="J272" s="550">
        <v>68</v>
      </c>
      <c r="K272" s="542"/>
      <c r="L272" s="543"/>
      <c r="M272" s="543"/>
      <c r="N272" s="543"/>
      <c r="O272" s="543"/>
      <c r="P272" s="543" t="s">
        <v>2872</v>
      </c>
      <c r="Q272" s="543" t="s">
        <v>2873</v>
      </c>
      <c r="R272" s="543"/>
      <c r="S272" s="536"/>
      <c r="T272" s="536"/>
      <c r="U272" s="536"/>
      <c r="V272" s="536"/>
    </row>
    <row r="273" spans="1:22">
      <c r="A273" s="537">
        <v>258</v>
      </c>
      <c r="B273" s="538">
        <v>15.1</v>
      </c>
      <c r="C273" s="547" t="s">
        <v>3030</v>
      </c>
      <c r="D273" s="540" t="s">
        <v>2891</v>
      </c>
      <c r="E273" s="545">
        <v>8</v>
      </c>
      <c r="F273" s="540" t="s">
        <v>3016</v>
      </c>
      <c r="G273" s="545">
        <v>3</v>
      </c>
      <c r="H273" s="545">
        <v>10</v>
      </c>
      <c r="I273" s="545">
        <v>2017</v>
      </c>
      <c r="J273" s="550">
        <v>69</v>
      </c>
      <c r="K273" s="542"/>
      <c r="L273" s="543"/>
      <c r="M273" s="543"/>
      <c r="N273" s="543"/>
      <c r="O273" s="543"/>
      <c r="P273" s="543" t="s">
        <v>2872</v>
      </c>
      <c r="Q273" s="543" t="s">
        <v>2873</v>
      </c>
      <c r="R273" s="543"/>
      <c r="S273" s="536"/>
      <c r="T273" s="536"/>
      <c r="U273" s="536"/>
      <c r="V273" s="536"/>
    </row>
    <row r="274" spans="1:22">
      <c r="A274" s="537">
        <v>259</v>
      </c>
      <c r="B274" s="538">
        <v>15.1</v>
      </c>
      <c r="C274" s="547" t="s">
        <v>3031</v>
      </c>
      <c r="D274" s="540" t="s">
        <v>96</v>
      </c>
      <c r="E274" s="545">
        <v>10</v>
      </c>
      <c r="F274" s="540" t="s">
        <v>3018</v>
      </c>
      <c r="G274" s="545">
        <v>9</v>
      </c>
      <c r="H274" s="545">
        <v>1</v>
      </c>
      <c r="I274" s="545">
        <v>2019</v>
      </c>
      <c r="J274" s="550">
        <v>69</v>
      </c>
      <c r="K274" s="542"/>
      <c r="L274" s="543"/>
      <c r="M274" s="543"/>
      <c r="N274" s="543"/>
      <c r="O274" s="543"/>
      <c r="P274" s="543" t="s">
        <v>2872</v>
      </c>
      <c r="Q274" s="543" t="s">
        <v>2873</v>
      </c>
      <c r="R274" s="543"/>
      <c r="S274" s="536"/>
      <c r="T274" s="536"/>
      <c r="U274" s="536"/>
      <c r="V274" s="536"/>
    </row>
    <row r="275" spans="1:22">
      <c r="A275" s="537">
        <v>260</v>
      </c>
      <c r="B275" s="538">
        <v>15.1</v>
      </c>
      <c r="C275" s="547" t="s">
        <v>3032</v>
      </c>
      <c r="D275" s="540"/>
      <c r="E275" s="545"/>
      <c r="F275" s="540" t="s">
        <v>3018</v>
      </c>
      <c r="G275" s="545"/>
      <c r="H275" s="545"/>
      <c r="I275" s="545"/>
      <c r="J275" s="550">
        <v>69</v>
      </c>
      <c r="K275" s="542"/>
      <c r="L275" s="543"/>
      <c r="M275" s="543"/>
      <c r="N275" s="543"/>
      <c r="O275" s="543"/>
      <c r="P275" s="543" t="s">
        <v>2872</v>
      </c>
      <c r="Q275" s="543" t="s">
        <v>2873</v>
      </c>
      <c r="R275" s="543"/>
      <c r="S275" s="536"/>
      <c r="T275" s="536"/>
      <c r="U275" s="536"/>
      <c r="V275" s="536"/>
    </row>
    <row r="276" spans="1:22">
      <c r="A276" s="537">
        <v>261</v>
      </c>
      <c r="B276" s="538">
        <v>15.1</v>
      </c>
      <c r="C276" s="547" t="s">
        <v>3033</v>
      </c>
      <c r="D276" s="540" t="s">
        <v>2924</v>
      </c>
      <c r="E276" s="545">
        <v>8</v>
      </c>
      <c r="F276" s="540" t="s">
        <v>3018</v>
      </c>
      <c r="G276" s="545">
        <v>23</v>
      </c>
      <c r="H276" s="545">
        <v>10</v>
      </c>
      <c r="I276" s="545">
        <v>2017</v>
      </c>
      <c r="J276" s="550">
        <v>69</v>
      </c>
      <c r="K276" s="542"/>
      <c r="L276" s="543"/>
      <c r="M276" s="543"/>
      <c r="N276" s="543"/>
      <c r="O276" s="543"/>
      <c r="P276" s="543" t="s">
        <v>2872</v>
      </c>
      <c r="Q276" s="543" t="s">
        <v>2873</v>
      </c>
      <c r="R276" s="543"/>
      <c r="S276" s="536"/>
      <c r="T276" s="536"/>
      <c r="U276" s="536"/>
      <c r="V276" s="536"/>
    </row>
    <row r="277" spans="1:22">
      <c r="A277" s="537">
        <v>262</v>
      </c>
      <c r="B277" s="538">
        <v>15.1</v>
      </c>
      <c r="C277" s="547" t="s">
        <v>3034</v>
      </c>
      <c r="D277" s="540" t="s">
        <v>2924</v>
      </c>
      <c r="E277" s="545">
        <v>4</v>
      </c>
      <c r="F277" s="545">
        <v>2014</v>
      </c>
      <c r="G277" s="545">
        <v>12</v>
      </c>
      <c r="H277" s="545">
        <v>4</v>
      </c>
      <c r="I277" s="545">
        <v>2019</v>
      </c>
      <c r="J277" s="550">
        <v>69</v>
      </c>
      <c r="K277" s="550"/>
      <c r="L277" s="543"/>
      <c r="M277" s="543"/>
      <c r="N277" s="543"/>
      <c r="O277" s="543"/>
      <c r="P277" s="543" t="s">
        <v>2872</v>
      </c>
      <c r="Q277" s="543" t="s">
        <v>2873</v>
      </c>
      <c r="R277" s="543"/>
      <c r="S277" s="536"/>
      <c r="T277" s="536"/>
      <c r="U277" s="536"/>
      <c r="V277" s="536"/>
    </row>
    <row r="278" spans="1:22">
      <c r="A278" s="537">
        <v>263</v>
      </c>
      <c r="B278" s="538">
        <v>15.1</v>
      </c>
      <c r="C278" s="541" t="s">
        <v>3035</v>
      </c>
      <c r="D278" s="540" t="s">
        <v>2855</v>
      </c>
      <c r="E278" s="545">
        <v>3</v>
      </c>
      <c r="F278" s="545">
        <v>2014</v>
      </c>
      <c r="G278" s="545">
        <v>13</v>
      </c>
      <c r="H278" s="545">
        <v>3</v>
      </c>
      <c r="I278" s="545">
        <v>2019</v>
      </c>
      <c r="J278" s="550">
        <v>70</v>
      </c>
      <c r="K278" s="542"/>
      <c r="L278" s="543"/>
      <c r="M278" s="543"/>
      <c r="N278" s="543"/>
      <c r="O278" s="543"/>
      <c r="P278" s="543" t="s">
        <v>2872</v>
      </c>
      <c r="Q278" s="543" t="s">
        <v>2873</v>
      </c>
      <c r="R278" s="543"/>
      <c r="S278" s="536"/>
      <c r="T278" s="536"/>
      <c r="U278" s="536"/>
      <c r="V278" s="536"/>
    </row>
    <row r="279" spans="1:22">
      <c r="A279" s="537">
        <v>264</v>
      </c>
      <c r="B279" s="538">
        <v>15.1</v>
      </c>
      <c r="C279" s="541" t="s">
        <v>3036</v>
      </c>
      <c r="D279" s="540" t="s">
        <v>2903</v>
      </c>
      <c r="E279" s="545">
        <v>7</v>
      </c>
      <c r="F279" s="545">
        <v>2013</v>
      </c>
      <c r="G279" s="545">
        <v>23</v>
      </c>
      <c r="H279" s="545">
        <v>7</v>
      </c>
      <c r="I279" s="545">
        <v>2018</v>
      </c>
      <c r="J279" s="550">
        <v>70</v>
      </c>
      <c r="K279" s="542"/>
      <c r="L279" s="543"/>
      <c r="M279" s="543"/>
      <c r="N279" s="543"/>
      <c r="O279" s="543"/>
      <c r="P279" s="543" t="s">
        <v>2872</v>
      </c>
      <c r="Q279" s="543" t="s">
        <v>2873</v>
      </c>
      <c r="R279" s="543"/>
      <c r="S279" s="536"/>
      <c r="T279" s="536"/>
      <c r="U279" s="536"/>
      <c r="V279" s="536"/>
    </row>
    <row r="280" spans="1:22">
      <c r="A280" s="537">
        <v>265</v>
      </c>
      <c r="B280" s="538">
        <v>15.1</v>
      </c>
      <c r="C280" s="541" t="s">
        <v>3037</v>
      </c>
      <c r="D280" s="540" t="s">
        <v>2889</v>
      </c>
      <c r="E280" s="545">
        <v>5</v>
      </c>
      <c r="F280" s="545">
        <v>2014</v>
      </c>
      <c r="G280" s="545">
        <v>25</v>
      </c>
      <c r="H280" s="545">
        <v>5</v>
      </c>
      <c r="I280" s="545">
        <v>2018</v>
      </c>
      <c r="J280" s="550">
        <v>70</v>
      </c>
      <c r="K280" s="542"/>
      <c r="L280" s="543"/>
      <c r="M280" s="543"/>
      <c r="N280" s="543"/>
      <c r="O280" s="543"/>
      <c r="P280" s="543" t="s">
        <v>2872</v>
      </c>
      <c r="Q280" s="543" t="s">
        <v>2873</v>
      </c>
      <c r="R280" s="543"/>
      <c r="S280" s="536"/>
      <c r="T280" s="536"/>
      <c r="U280" s="536"/>
      <c r="V280" s="536"/>
    </row>
    <row r="281" spans="1:22">
      <c r="A281" s="537">
        <v>266</v>
      </c>
      <c r="B281" s="538">
        <v>15.1</v>
      </c>
      <c r="C281" s="541" t="s">
        <v>3038</v>
      </c>
      <c r="D281" s="540" t="s">
        <v>2891</v>
      </c>
      <c r="E281" s="545">
        <v>12</v>
      </c>
      <c r="F281" s="540" t="s">
        <v>3018</v>
      </c>
      <c r="G281" s="545">
        <v>21</v>
      </c>
      <c r="H281" s="545">
        <v>9</v>
      </c>
      <c r="I281" s="545">
        <v>2018</v>
      </c>
      <c r="J281" s="550">
        <v>70</v>
      </c>
      <c r="K281" s="542"/>
      <c r="L281" s="543"/>
      <c r="M281" s="543"/>
      <c r="N281" s="543"/>
      <c r="O281" s="543"/>
      <c r="P281" s="543" t="s">
        <v>2872</v>
      </c>
      <c r="Q281" s="543" t="s">
        <v>2873</v>
      </c>
      <c r="R281" s="543"/>
      <c r="S281" s="536"/>
      <c r="T281" s="536"/>
      <c r="U281" s="536"/>
      <c r="V281" s="536"/>
    </row>
    <row r="282" spans="1:22">
      <c r="A282" s="537">
        <v>267</v>
      </c>
      <c r="B282" s="538">
        <v>15.1</v>
      </c>
      <c r="C282" s="547" t="s">
        <v>3039</v>
      </c>
      <c r="D282" s="540" t="s">
        <v>2859</v>
      </c>
      <c r="E282" s="545">
        <v>12</v>
      </c>
      <c r="F282" s="540" t="s">
        <v>3018</v>
      </c>
      <c r="G282" s="545">
        <v>25</v>
      </c>
      <c r="H282" s="545">
        <v>9</v>
      </c>
      <c r="I282" s="545">
        <v>2017</v>
      </c>
      <c r="J282" s="550">
        <v>70</v>
      </c>
      <c r="K282" s="542"/>
      <c r="L282" s="543"/>
      <c r="M282" s="543"/>
      <c r="N282" s="543"/>
      <c r="O282" s="543"/>
      <c r="P282" s="543" t="s">
        <v>2872</v>
      </c>
      <c r="Q282" s="543" t="s">
        <v>2873</v>
      </c>
      <c r="R282" s="543"/>
      <c r="S282" s="536"/>
      <c r="T282" s="536"/>
      <c r="U282" s="536"/>
      <c r="V282" s="536"/>
    </row>
    <row r="283" spans="1:22">
      <c r="A283" s="537">
        <v>268</v>
      </c>
      <c r="B283" s="538">
        <v>15.1</v>
      </c>
      <c r="C283" s="547" t="s">
        <v>3040</v>
      </c>
      <c r="D283" s="540" t="s">
        <v>2877</v>
      </c>
      <c r="E283" s="545">
        <v>9</v>
      </c>
      <c r="F283" s="540" t="s">
        <v>3018</v>
      </c>
      <c r="G283" s="545">
        <v>9</v>
      </c>
      <c r="H283" s="545">
        <v>5</v>
      </c>
      <c r="I283" s="545">
        <v>2019</v>
      </c>
      <c r="J283" s="550">
        <v>71</v>
      </c>
      <c r="K283" s="542"/>
      <c r="L283" s="543"/>
      <c r="M283" s="543"/>
      <c r="N283" s="543"/>
      <c r="O283" s="543"/>
      <c r="P283" s="543" t="s">
        <v>2872</v>
      </c>
      <c r="Q283" s="543" t="s">
        <v>2873</v>
      </c>
      <c r="R283" s="543"/>
      <c r="S283" s="536"/>
      <c r="T283" s="536"/>
      <c r="U283" s="536"/>
      <c r="V283" s="536"/>
    </row>
    <row r="284" spans="1:22">
      <c r="A284" s="537">
        <v>269</v>
      </c>
      <c r="B284" s="538">
        <v>15.1</v>
      </c>
      <c r="C284" s="547" t="s">
        <v>3041</v>
      </c>
      <c r="D284" s="540" t="s">
        <v>2859</v>
      </c>
      <c r="E284" s="551">
        <v>1</v>
      </c>
      <c r="F284" s="540" t="s">
        <v>3018</v>
      </c>
      <c r="G284" s="545">
        <v>30</v>
      </c>
      <c r="H284" s="545">
        <v>10</v>
      </c>
      <c r="I284" s="545">
        <v>2018</v>
      </c>
      <c r="J284" s="550">
        <v>72</v>
      </c>
      <c r="K284" s="542"/>
      <c r="L284" s="543"/>
      <c r="M284" s="543"/>
      <c r="N284" s="543"/>
      <c r="O284" s="543"/>
      <c r="P284" s="543" t="s">
        <v>2872</v>
      </c>
      <c r="Q284" s="543" t="s">
        <v>2873</v>
      </c>
      <c r="R284" s="543"/>
      <c r="S284" s="536"/>
      <c r="T284" s="536"/>
      <c r="U284" s="536"/>
      <c r="V284" s="536"/>
    </row>
    <row r="285" spans="1:22">
      <c r="A285" s="537">
        <v>270</v>
      </c>
      <c r="B285" s="538">
        <v>15.1</v>
      </c>
      <c r="C285" s="547" t="s">
        <v>3042</v>
      </c>
      <c r="D285" s="555">
        <v>26</v>
      </c>
      <c r="E285" s="555">
        <v>11</v>
      </c>
      <c r="F285" s="540" t="s">
        <v>3018</v>
      </c>
      <c r="G285" s="545">
        <v>28</v>
      </c>
      <c r="H285" s="545">
        <v>12</v>
      </c>
      <c r="I285" s="545">
        <v>2018</v>
      </c>
      <c r="J285" s="550">
        <v>72</v>
      </c>
      <c r="K285" s="542"/>
      <c r="L285" s="543"/>
      <c r="M285" s="543"/>
      <c r="N285" s="543"/>
      <c r="O285" s="543"/>
      <c r="P285" s="543" t="s">
        <v>2872</v>
      </c>
      <c r="Q285" s="543" t="s">
        <v>2873</v>
      </c>
      <c r="R285" s="543"/>
      <c r="S285" s="536"/>
      <c r="T285" s="536"/>
      <c r="U285" s="536"/>
      <c r="V285" s="536"/>
    </row>
    <row r="286" spans="1:22">
      <c r="A286" s="537">
        <v>271</v>
      </c>
      <c r="B286" s="538">
        <v>15.1</v>
      </c>
      <c r="C286" s="556" t="s">
        <v>3043</v>
      </c>
      <c r="D286" s="540" t="s">
        <v>2867</v>
      </c>
      <c r="E286" s="545">
        <v>2</v>
      </c>
      <c r="F286" s="545">
        <v>2014</v>
      </c>
      <c r="G286" s="545">
        <v>14</v>
      </c>
      <c r="H286" s="545">
        <v>1</v>
      </c>
      <c r="I286" s="545">
        <v>2019</v>
      </c>
      <c r="J286" s="550">
        <v>72</v>
      </c>
      <c r="K286" s="542"/>
      <c r="L286" s="543"/>
      <c r="M286" s="543"/>
      <c r="N286" s="543"/>
      <c r="O286" s="543"/>
      <c r="P286" s="543" t="s">
        <v>2872</v>
      </c>
      <c r="Q286" s="543" t="s">
        <v>2873</v>
      </c>
      <c r="R286" s="543"/>
      <c r="S286" s="536"/>
      <c r="T286" s="536"/>
      <c r="U286" s="536"/>
      <c r="V286" s="536"/>
    </row>
    <row r="287" spans="1:22">
      <c r="A287" s="537">
        <v>272</v>
      </c>
      <c r="B287" s="538">
        <v>15.1</v>
      </c>
      <c r="C287" s="541" t="s">
        <v>3044</v>
      </c>
      <c r="D287" s="540" t="s">
        <v>2889</v>
      </c>
      <c r="E287" s="545">
        <v>5</v>
      </c>
      <c r="F287" s="540" t="s">
        <v>3018</v>
      </c>
      <c r="G287" s="545">
        <v>27</v>
      </c>
      <c r="H287" s="545">
        <v>11</v>
      </c>
      <c r="I287" s="551">
        <v>2018</v>
      </c>
      <c r="J287" s="550">
        <v>72</v>
      </c>
      <c r="K287" s="550"/>
      <c r="L287" s="543"/>
      <c r="M287" s="543"/>
      <c r="N287" s="543"/>
      <c r="O287" s="543"/>
      <c r="P287" s="543" t="s">
        <v>2872</v>
      </c>
      <c r="Q287" s="543" t="s">
        <v>2873</v>
      </c>
      <c r="R287" s="543"/>
      <c r="S287" s="536"/>
      <c r="T287" s="536"/>
      <c r="U287" s="536"/>
      <c r="V287" s="536"/>
    </row>
    <row r="288" spans="1:22">
      <c r="A288" s="537">
        <v>273</v>
      </c>
      <c r="B288" s="538">
        <v>15.1</v>
      </c>
      <c r="C288" s="557" t="s">
        <v>3045</v>
      </c>
      <c r="D288" s="540" t="s">
        <v>2859</v>
      </c>
      <c r="E288" s="545">
        <v>1</v>
      </c>
      <c r="F288" s="540" t="s">
        <v>3018</v>
      </c>
      <c r="G288" s="545">
        <v>2</v>
      </c>
      <c r="H288" s="545">
        <v>10</v>
      </c>
      <c r="I288" s="545">
        <v>2018</v>
      </c>
      <c r="J288" s="550">
        <v>72</v>
      </c>
      <c r="K288" s="542"/>
      <c r="L288" s="543"/>
      <c r="M288" s="543"/>
      <c r="N288" s="543"/>
      <c r="O288" s="543"/>
      <c r="P288" s="543" t="s">
        <v>2872</v>
      </c>
      <c r="Q288" s="543" t="s">
        <v>2873</v>
      </c>
      <c r="R288" s="543"/>
      <c r="S288" s="536"/>
      <c r="T288" s="536"/>
      <c r="U288" s="536"/>
      <c r="V288" s="536"/>
    </row>
    <row r="289" spans="1:22">
      <c r="A289" s="537">
        <v>274</v>
      </c>
      <c r="B289" s="538">
        <v>15.1</v>
      </c>
      <c r="C289" s="547" t="s">
        <v>3046</v>
      </c>
      <c r="D289" s="540" t="s">
        <v>2859</v>
      </c>
      <c r="E289" s="545">
        <v>1</v>
      </c>
      <c r="F289" s="545">
        <v>2014</v>
      </c>
      <c r="G289" s="545">
        <v>9</v>
      </c>
      <c r="H289" s="545">
        <v>5</v>
      </c>
      <c r="I289" s="545">
        <v>2019</v>
      </c>
      <c r="J289" s="550">
        <v>73</v>
      </c>
      <c r="K289" s="550"/>
      <c r="L289" s="543"/>
      <c r="M289" s="543"/>
      <c r="N289" s="543"/>
      <c r="O289" s="543"/>
      <c r="P289" s="543" t="s">
        <v>2872</v>
      </c>
      <c r="Q289" s="543" t="s">
        <v>2873</v>
      </c>
      <c r="R289" s="543"/>
      <c r="S289" s="536"/>
      <c r="T289" s="536"/>
      <c r="U289" s="536"/>
      <c r="V289" s="536"/>
    </row>
    <row r="290" spans="1:22">
      <c r="A290" s="537">
        <v>275</v>
      </c>
      <c r="B290" s="538">
        <v>15.1</v>
      </c>
      <c r="C290" s="547" t="s">
        <v>3047</v>
      </c>
      <c r="D290" s="540"/>
      <c r="E290" s="545"/>
      <c r="F290" s="540" t="s">
        <v>3018</v>
      </c>
      <c r="G290" s="545"/>
      <c r="H290" s="545"/>
      <c r="I290" s="545"/>
      <c r="J290" s="550">
        <v>73</v>
      </c>
      <c r="K290" s="550"/>
      <c r="L290" s="543"/>
      <c r="M290" s="543"/>
      <c r="N290" s="543"/>
      <c r="O290" s="543"/>
      <c r="P290" s="543" t="s">
        <v>2872</v>
      </c>
      <c r="Q290" s="543" t="s">
        <v>2873</v>
      </c>
      <c r="R290" s="543"/>
      <c r="S290" s="536"/>
      <c r="T290" s="536"/>
      <c r="U290" s="536"/>
      <c r="V290" s="536"/>
    </row>
    <row r="291" spans="1:22">
      <c r="A291" s="537">
        <v>276</v>
      </c>
      <c r="B291" s="538">
        <v>15.1</v>
      </c>
      <c r="C291" s="547" t="s">
        <v>3048</v>
      </c>
      <c r="D291" s="540" t="s">
        <v>2875</v>
      </c>
      <c r="E291" s="545">
        <v>9</v>
      </c>
      <c r="F291" s="540" t="s">
        <v>3018</v>
      </c>
      <c r="G291" s="545">
        <v>14</v>
      </c>
      <c r="H291" s="545">
        <v>12</v>
      </c>
      <c r="I291" s="545">
        <v>2018</v>
      </c>
      <c r="J291" s="550">
        <v>73</v>
      </c>
      <c r="K291" s="542"/>
      <c r="L291" s="543"/>
      <c r="M291" s="543"/>
      <c r="N291" s="543"/>
      <c r="O291" s="543"/>
      <c r="P291" s="543" t="s">
        <v>2872</v>
      </c>
      <c r="Q291" s="543" t="s">
        <v>2873</v>
      </c>
      <c r="R291" s="543"/>
      <c r="S291" s="536"/>
      <c r="T291" s="536"/>
      <c r="U291" s="536"/>
      <c r="V291" s="536"/>
    </row>
    <row r="292" spans="1:22">
      <c r="A292" s="537">
        <v>277</v>
      </c>
      <c r="B292" s="538">
        <v>15.1</v>
      </c>
      <c r="C292" s="547" t="s">
        <v>3049</v>
      </c>
      <c r="D292" s="545">
        <v>10</v>
      </c>
      <c r="E292" s="545">
        <v>4</v>
      </c>
      <c r="F292" s="545">
        <v>2014</v>
      </c>
      <c r="G292" s="545">
        <v>19</v>
      </c>
      <c r="H292" s="545">
        <v>9</v>
      </c>
      <c r="I292" s="545">
        <v>2018</v>
      </c>
      <c r="J292" s="550">
        <v>73</v>
      </c>
      <c r="K292" s="550"/>
      <c r="L292" s="543"/>
      <c r="M292" s="543"/>
      <c r="N292" s="543"/>
      <c r="O292" s="543"/>
      <c r="P292" s="543" t="s">
        <v>2872</v>
      </c>
      <c r="Q292" s="543" t="s">
        <v>2873</v>
      </c>
      <c r="R292" s="543"/>
      <c r="S292" s="536"/>
      <c r="T292" s="536"/>
      <c r="U292" s="536"/>
      <c r="V292" s="536"/>
    </row>
    <row r="293" spans="1:22">
      <c r="A293" s="537">
        <v>278</v>
      </c>
      <c r="B293" s="538">
        <v>15.1</v>
      </c>
      <c r="C293" s="550" t="s">
        <v>3050</v>
      </c>
      <c r="D293" s="540" t="s">
        <v>2906</v>
      </c>
      <c r="E293" s="545">
        <v>2</v>
      </c>
      <c r="F293" s="545">
        <v>2015</v>
      </c>
      <c r="G293" s="545">
        <v>15</v>
      </c>
      <c r="H293" s="545">
        <v>11</v>
      </c>
      <c r="I293" s="545">
        <v>2018</v>
      </c>
      <c r="J293" s="548">
        <v>73</v>
      </c>
      <c r="K293" s="550"/>
      <c r="L293" s="543"/>
      <c r="M293" s="543"/>
      <c r="N293" s="543"/>
      <c r="O293" s="543"/>
      <c r="P293" s="543" t="s">
        <v>2872</v>
      </c>
      <c r="Q293" s="543" t="s">
        <v>2873</v>
      </c>
      <c r="R293" s="543"/>
      <c r="S293" s="536"/>
      <c r="T293" s="536"/>
      <c r="U293" s="536"/>
      <c r="V293" s="536"/>
    </row>
    <row r="294" spans="1:22">
      <c r="A294" s="537">
        <v>279</v>
      </c>
      <c r="B294" s="538">
        <v>15.1</v>
      </c>
      <c r="C294" s="547" t="s">
        <v>3051</v>
      </c>
      <c r="D294" s="540" t="s">
        <v>2896</v>
      </c>
      <c r="E294" s="545">
        <v>8</v>
      </c>
      <c r="F294" s="540" t="s">
        <v>3052</v>
      </c>
      <c r="G294" s="545">
        <v>11</v>
      </c>
      <c r="H294" s="545">
        <v>4</v>
      </c>
      <c r="I294" s="545">
        <v>2019</v>
      </c>
      <c r="J294" s="550">
        <v>73</v>
      </c>
      <c r="K294" s="542"/>
      <c r="L294" s="543"/>
      <c r="M294" s="543"/>
      <c r="N294" s="543"/>
      <c r="O294" s="543"/>
      <c r="P294" s="543" t="s">
        <v>2872</v>
      </c>
      <c r="Q294" s="543" t="s">
        <v>2873</v>
      </c>
      <c r="R294" s="543"/>
      <c r="S294" s="536"/>
      <c r="T294" s="536"/>
      <c r="U294" s="536"/>
      <c r="V294" s="536"/>
    </row>
    <row r="295" spans="1:22">
      <c r="A295" s="537">
        <v>280</v>
      </c>
      <c r="B295" s="538">
        <v>15.1</v>
      </c>
      <c r="C295" s="547" t="s">
        <v>3053</v>
      </c>
      <c r="D295" s="540" t="s">
        <v>2898</v>
      </c>
      <c r="E295" s="545">
        <v>7</v>
      </c>
      <c r="F295" s="540" t="s">
        <v>3052</v>
      </c>
      <c r="G295" s="545">
        <v>1</v>
      </c>
      <c r="H295" s="545">
        <v>6</v>
      </c>
      <c r="I295" s="545">
        <v>2018</v>
      </c>
      <c r="J295" s="550">
        <v>73</v>
      </c>
      <c r="K295" s="542"/>
      <c r="L295" s="543"/>
      <c r="M295" s="543"/>
      <c r="N295" s="543"/>
      <c r="O295" s="543"/>
      <c r="P295" s="543" t="s">
        <v>2872</v>
      </c>
      <c r="Q295" s="543" t="s">
        <v>2873</v>
      </c>
      <c r="R295" s="543"/>
      <c r="S295" s="536"/>
      <c r="T295" s="536"/>
      <c r="U295" s="536"/>
      <c r="V295" s="536"/>
    </row>
    <row r="296" spans="1:22">
      <c r="A296" s="537">
        <v>281</v>
      </c>
      <c r="B296" s="538">
        <v>15.1</v>
      </c>
      <c r="C296" s="547" t="s">
        <v>3054</v>
      </c>
      <c r="D296" s="540" t="s">
        <v>2878</v>
      </c>
      <c r="E296" s="545">
        <v>11</v>
      </c>
      <c r="F296" s="540" t="s">
        <v>3052</v>
      </c>
      <c r="G296" s="545">
        <v>17</v>
      </c>
      <c r="H296" s="545">
        <v>4</v>
      </c>
      <c r="I296" s="545">
        <v>2019</v>
      </c>
      <c r="J296" s="550">
        <v>73</v>
      </c>
      <c r="K296" s="542"/>
      <c r="L296" s="543"/>
      <c r="M296" s="543"/>
      <c r="N296" s="543"/>
      <c r="O296" s="543"/>
      <c r="P296" s="543" t="s">
        <v>2872</v>
      </c>
      <c r="Q296" s="543" t="s">
        <v>2873</v>
      </c>
      <c r="R296" s="543"/>
      <c r="S296" s="536"/>
      <c r="T296" s="536"/>
      <c r="U296" s="536"/>
      <c r="V296" s="536"/>
    </row>
    <row r="297" spans="1:22">
      <c r="A297" s="537">
        <v>282</v>
      </c>
      <c r="B297" s="538">
        <v>15.1</v>
      </c>
      <c r="C297" s="547" t="s">
        <v>3055</v>
      </c>
      <c r="D297" s="540" t="s">
        <v>2903</v>
      </c>
      <c r="E297" s="545">
        <v>3</v>
      </c>
      <c r="F297" s="545">
        <v>2015</v>
      </c>
      <c r="G297" s="545">
        <v>11</v>
      </c>
      <c r="H297" s="545">
        <v>10</v>
      </c>
      <c r="I297" s="545">
        <v>2018</v>
      </c>
      <c r="J297" s="550">
        <v>73</v>
      </c>
      <c r="K297" s="542"/>
      <c r="L297" s="543"/>
      <c r="M297" s="543"/>
      <c r="N297" s="543"/>
      <c r="O297" s="543"/>
      <c r="P297" s="543" t="s">
        <v>2872</v>
      </c>
      <c r="Q297" s="543" t="s">
        <v>2873</v>
      </c>
      <c r="R297" s="543"/>
      <c r="S297" s="536"/>
      <c r="T297" s="536"/>
      <c r="U297" s="536"/>
      <c r="V297" s="536"/>
    </row>
    <row r="298" spans="1:22">
      <c r="A298" s="537">
        <v>283</v>
      </c>
      <c r="B298" s="538">
        <v>15.1</v>
      </c>
      <c r="C298" s="547" t="s">
        <v>3056</v>
      </c>
      <c r="D298" s="540" t="s">
        <v>2868</v>
      </c>
      <c r="E298" s="545">
        <v>2</v>
      </c>
      <c r="F298" s="540" t="s">
        <v>3052</v>
      </c>
      <c r="G298" s="545">
        <v>30</v>
      </c>
      <c r="H298" s="545">
        <v>4</v>
      </c>
      <c r="I298" s="545">
        <v>2019</v>
      </c>
      <c r="J298" s="548">
        <v>74</v>
      </c>
      <c r="K298" s="549"/>
      <c r="L298" s="543"/>
      <c r="M298" s="543"/>
      <c r="N298" s="543"/>
      <c r="O298" s="543"/>
      <c r="P298" s="543" t="s">
        <v>2872</v>
      </c>
      <c r="Q298" s="543" t="s">
        <v>2873</v>
      </c>
      <c r="R298" s="543"/>
      <c r="S298" s="536"/>
      <c r="T298" s="536"/>
      <c r="U298" s="536"/>
      <c r="V298" s="536"/>
    </row>
    <row r="299" spans="1:22">
      <c r="A299" s="537">
        <v>284</v>
      </c>
      <c r="B299" s="538">
        <v>15.1</v>
      </c>
      <c r="C299" s="547" t="s">
        <v>3057</v>
      </c>
      <c r="D299" s="540" t="s">
        <v>2896</v>
      </c>
      <c r="E299" s="551">
        <v>5</v>
      </c>
      <c r="F299" s="540" t="s">
        <v>3052</v>
      </c>
      <c r="G299" s="545">
        <v>18</v>
      </c>
      <c r="H299" s="545">
        <v>1</v>
      </c>
      <c r="I299" s="545">
        <v>2019</v>
      </c>
      <c r="J299" s="550">
        <v>74</v>
      </c>
      <c r="K299" s="542"/>
      <c r="L299" s="543"/>
      <c r="M299" s="543"/>
      <c r="N299" s="543"/>
      <c r="O299" s="543"/>
      <c r="P299" s="543" t="s">
        <v>2872</v>
      </c>
      <c r="Q299" s="543" t="s">
        <v>2873</v>
      </c>
      <c r="R299" s="543"/>
      <c r="S299" s="536"/>
      <c r="T299" s="536"/>
      <c r="U299" s="536"/>
      <c r="V299" s="536"/>
    </row>
    <row r="300" spans="1:22">
      <c r="A300" s="537">
        <v>285</v>
      </c>
      <c r="B300" s="538">
        <v>15.1</v>
      </c>
      <c r="C300" s="547" t="s">
        <v>3058</v>
      </c>
      <c r="D300" s="540" t="s">
        <v>2912</v>
      </c>
      <c r="E300" s="545">
        <v>1</v>
      </c>
      <c r="F300" s="540" t="s">
        <v>3052</v>
      </c>
      <c r="G300" s="545"/>
      <c r="H300" s="545"/>
      <c r="I300" s="545"/>
      <c r="J300" s="548">
        <v>74</v>
      </c>
      <c r="K300" s="549"/>
      <c r="L300" s="543"/>
      <c r="M300" s="543"/>
      <c r="N300" s="543"/>
      <c r="O300" s="543"/>
      <c r="P300" s="543" t="s">
        <v>2872</v>
      </c>
      <c r="Q300" s="543" t="s">
        <v>2873</v>
      </c>
      <c r="R300" s="543"/>
      <c r="S300" s="536"/>
      <c r="T300" s="536"/>
      <c r="U300" s="536"/>
      <c r="V300" s="536"/>
    </row>
    <row r="301" spans="1:22">
      <c r="A301" s="537">
        <v>286</v>
      </c>
      <c r="B301" s="538">
        <v>15.1</v>
      </c>
      <c r="C301" s="547" t="s">
        <v>3059</v>
      </c>
      <c r="D301" s="540" t="s">
        <v>2903</v>
      </c>
      <c r="E301" s="545">
        <v>9</v>
      </c>
      <c r="F301" s="545">
        <v>2015</v>
      </c>
      <c r="G301" s="545">
        <v>5</v>
      </c>
      <c r="H301" s="545">
        <v>7</v>
      </c>
      <c r="I301" s="545">
        <v>2018</v>
      </c>
      <c r="J301" s="550">
        <v>74</v>
      </c>
      <c r="K301" s="542"/>
      <c r="L301" s="543"/>
      <c r="M301" s="543"/>
      <c r="N301" s="543"/>
      <c r="O301" s="543"/>
      <c r="P301" s="543" t="s">
        <v>2872</v>
      </c>
      <c r="Q301" s="543" t="s">
        <v>2873</v>
      </c>
      <c r="R301" s="543"/>
      <c r="S301" s="536"/>
      <c r="T301" s="536"/>
      <c r="U301" s="536"/>
      <c r="V301" s="536"/>
    </row>
    <row r="302" spans="1:22">
      <c r="A302" s="537">
        <v>287</v>
      </c>
      <c r="B302" s="538">
        <v>15.1</v>
      </c>
      <c r="C302" s="547" t="s">
        <v>3060</v>
      </c>
      <c r="D302" s="540" t="s">
        <v>2889</v>
      </c>
      <c r="E302" s="545">
        <v>1</v>
      </c>
      <c r="F302" s="540" t="s">
        <v>3052</v>
      </c>
      <c r="G302" s="545">
        <v>27</v>
      </c>
      <c r="H302" s="545">
        <v>3</v>
      </c>
      <c r="I302" s="545">
        <v>2019</v>
      </c>
      <c r="J302" s="550">
        <v>74</v>
      </c>
      <c r="K302" s="542"/>
      <c r="L302" s="543"/>
      <c r="M302" s="543"/>
      <c r="N302" s="543"/>
      <c r="O302" s="543"/>
      <c r="P302" s="543" t="s">
        <v>2872</v>
      </c>
      <c r="Q302" s="543" t="s">
        <v>2873</v>
      </c>
      <c r="R302" s="543"/>
      <c r="S302" s="536"/>
      <c r="T302" s="536"/>
      <c r="U302" s="536"/>
      <c r="V302" s="536"/>
    </row>
    <row r="303" spans="1:22">
      <c r="A303" s="537">
        <v>288</v>
      </c>
      <c r="B303" s="538">
        <v>15.1</v>
      </c>
      <c r="C303" s="547" t="s">
        <v>3061</v>
      </c>
      <c r="D303" s="540" t="s">
        <v>2899</v>
      </c>
      <c r="E303" s="545">
        <v>8</v>
      </c>
      <c r="F303" s="540" t="s">
        <v>3052</v>
      </c>
      <c r="G303" s="545">
        <v>9</v>
      </c>
      <c r="H303" s="545">
        <v>1</v>
      </c>
      <c r="I303" s="545">
        <v>2019</v>
      </c>
      <c r="J303" s="548">
        <v>74</v>
      </c>
      <c r="K303" s="548"/>
      <c r="L303" s="543"/>
      <c r="M303" s="543"/>
      <c r="N303" s="543"/>
      <c r="O303" s="543"/>
      <c r="P303" s="543" t="s">
        <v>2872</v>
      </c>
      <c r="Q303" s="543" t="s">
        <v>2873</v>
      </c>
      <c r="R303" s="543"/>
      <c r="S303" s="536"/>
      <c r="T303" s="536"/>
      <c r="U303" s="536"/>
      <c r="V303" s="536"/>
    </row>
    <row r="304" spans="1:22">
      <c r="A304" s="537">
        <v>289</v>
      </c>
      <c r="B304" s="538">
        <v>15.1</v>
      </c>
      <c r="C304" s="547" t="s">
        <v>3062</v>
      </c>
      <c r="D304" s="545">
        <v>11</v>
      </c>
      <c r="E304" s="545">
        <v>5</v>
      </c>
      <c r="F304" s="540" t="s">
        <v>3052</v>
      </c>
      <c r="G304" s="545">
        <v>7</v>
      </c>
      <c r="H304" s="545">
        <v>12</v>
      </c>
      <c r="I304" s="545">
        <v>2018</v>
      </c>
      <c r="J304" s="548">
        <v>74</v>
      </c>
      <c r="K304" s="548"/>
      <c r="L304" s="543"/>
      <c r="M304" s="543"/>
      <c r="N304" s="543"/>
      <c r="O304" s="543"/>
      <c r="P304" s="543" t="s">
        <v>2872</v>
      </c>
      <c r="Q304" s="543" t="s">
        <v>2873</v>
      </c>
      <c r="R304" s="543"/>
      <c r="S304" s="536"/>
      <c r="T304" s="536"/>
      <c r="U304" s="536"/>
      <c r="V304" s="536"/>
    </row>
    <row r="305" spans="1:22">
      <c r="A305" s="537">
        <v>290</v>
      </c>
      <c r="B305" s="538">
        <v>15.1</v>
      </c>
      <c r="C305" s="547" t="s">
        <v>3063</v>
      </c>
      <c r="D305" s="545">
        <v>20</v>
      </c>
      <c r="E305" s="545">
        <v>5</v>
      </c>
      <c r="F305" s="540" t="s">
        <v>3052</v>
      </c>
      <c r="G305" s="545">
        <v>4</v>
      </c>
      <c r="H305" s="545">
        <v>4</v>
      </c>
      <c r="I305" s="545">
        <v>2019</v>
      </c>
      <c r="J305" s="548">
        <v>74</v>
      </c>
      <c r="K305" s="548"/>
      <c r="L305" s="543"/>
      <c r="M305" s="543"/>
      <c r="N305" s="543"/>
      <c r="O305" s="543"/>
      <c r="P305" s="543" t="s">
        <v>2872</v>
      </c>
      <c r="Q305" s="543" t="s">
        <v>2873</v>
      </c>
      <c r="R305" s="543"/>
      <c r="S305" s="536"/>
      <c r="T305" s="536"/>
      <c r="U305" s="536"/>
      <c r="V305" s="536"/>
    </row>
    <row r="306" spans="1:22">
      <c r="A306" s="537">
        <v>291</v>
      </c>
      <c r="B306" s="538">
        <v>15.1</v>
      </c>
      <c r="C306" s="547" t="s">
        <v>3064</v>
      </c>
      <c r="D306" s="540" t="s">
        <v>2855</v>
      </c>
      <c r="E306" s="545">
        <v>2</v>
      </c>
      <c r="F306" s="540" t="s">
        <v>2897</v>
      </c>
      <c r="G306" s="545">
        <v>28</v>
      </c>
      <c r="H306" s="545">
        <v>6</v>
      </c>
      <c r="I306" s="545">
        <v>2018</v>
      </c>
      <c r="J306" s="548">
        <v>74</v>
      </c>
      <c r="K306" s="549"/>
      <c r="L306" s="543"/>
      <c r="M306" s="543"/>
      <c r="N306" s="543"/>
      <c r="O306" s="543"/>
      <c r="P306" s="543" t="s">
        <v>2872</v>
      </c>
      <c r="Q306" s="543" t="s">
        <v>2873</v>
      </c>
      <c r="R306" s="543"/>
      <c r="S306" s="536"/>
      <c r="T306" s="536"/>
      <c r="U306" s="536"/>
      <c r="V306" s="536"/>
    </row>
    <row r="307" spans="1:22" ht="28.5">
      <c r="A307" s="537">
        <v>292</v>
      </c>
      <c r="B307" s="538">
        <v>15.1</v>
      </c>
      <c r="C307" s="547" t="s">
        <v>3065</v>
      </c>
      <c r="D307" s="540" t="s">
        <v>2859</v>
      </c>
      <c r="E307" s="545">
        <v>2</v>
      </c>
      <c r="F307" s="540" t="s">
        <v>3066</v>
      </c>
      <c r="G307" s="545">
        <v>28</v>
      </c>
      <c r="H307" s="545">
        <v>5</v>
      </c>
      <c r="I307" s="545">
        <v>2019</v>
      </c>
      <c r="J307" s="550">
        <v>74</v>
      </c>
      <c r="K307" s="550"/>
      <c r="L307" s="543"/>
      <c r="M307" s="543"/>
      <c r="N307" s="543"/>
      <c r="O307" s="543"/>
      <c r="P307" s="543" t="s">
        <v>2872</v>
      </c>
      <c r="Q307" s="543" t="s">
        <v>2873</v>
      </c>
      <c r="R307" s="543"/>
      <c r="S307" s="536"/>
      <c r="T307" s="536"/>
      <c r="U307" s="536"/>
      <c r="V307" s="536"/>
    </row>
    <row r="308" spans="1:22">
      <c r="A308" s="537">
        <v>293</v>
      </c>
      <c r="B308" s="538">
        <v>15.1</v>
      </c>
      <c r="C308" s="547">
        <v>15250</v>
      </c>
      <c r="D308" s="540" t="s">
        <v>2909</v>
      </c>
      <c r="E308" s="545">
        <v>11</v>
      </c>
      <c r="F308" s="540" t="s">
        <v>3067</v>
      </c>
      <c r="G308" s="545">
        <v>2</v>
      </c>
      <c r="H308" s="545">
        <v>10</v>
      </c>
      <c r="I308" s="545">
        <v>2018</v>
      </c>
      <c r="J308" s="548">
        <v>74</v>
      </c>
      <c r="K308" s="548"/>
      <c r="L308" s="543"/>
      <c r="M308" s="543"/>
      <c r="N308" s="543"/>
      <c r="O308" s="543"/>
      <c r="P308" s="543" t="s">
        <v>2872</v>
      </c>
      <c r="Q308" s="543" t="s">
        <v>2873</v>
      </c>
      <c r="R308" s="543"/>
      <c r="S308" s="536"/>
      <c r="T308" s="536"/>
      <c r="U308" s="536"/>
      <c r="V308" s="536"/>
    </row>
    <row r="309" spans="1:22">
      <c r="A309" s="537">
        <v>294</v>
      </c>
      <c r="B309" s="538">
        <v>15.1</v>
      </c>
      <c r="C309" s="547">
        <v>15853</v>
      </c>
      <c r="D309" s="540" t="s">
        <v>2867</v>
      </c>
      <c r="E309" s="545">
        <v>9</v>
      </c>
      <c r="F309" s="540" t="s">
        <v>3052</v>
      </c>
      <c r="G309" s="545">
        <v>2</v>
      </c>
      <c r="H309" s="545">
        <v>11</v>
      </c>
      <c r="I309" s="545">
        <v>2018</v>
      </c>
      <c r="J309" s="548">
        <v>74</v>
      </c>
      <c r="K309" s="548"/>
      <c r="L309" s="543"/>
      <c r="M309" s="543"/>
      <c r="N309" s="543"/>
      <c r="O309" s="543"/>
      <c r="P309" s="543" t="s">
        <v>2872</v>
      </c>
      <c r="Q309" s="543" t="s">
        <v>2873</v>
      </c>
      <c r="R309" s="543"/>
      <c r="S309" s="536"/>
      <c r="T309" s="536"/>
      <c r="U309" s="536"/>
      <c r="V309" s="536"/>
    </row>
    <row r="310" spans="1:22" ht="28.5">
      <c r="A310" s="537">
        <v>295</v>
      </c>
      <c r="B310" s="538">
        <v>15.1</v>
      </c>
      <c r="C310" s="547" t="s">
        <v>3068</v>
      </c>
      <c r="D310" s="540" t="s">
        <v>2878</v>
      </c>
      <c r="E310" s="545">
        <v>8</v>
      </c>
      <c r="F310" s="545">
        <v>2013</v>
      </c>
      <c r="G310" s="545">
        <v>3</v>
      </c>
      <c r="H310" s="545">
        <v>10</v>
      </c>
      <c r="I310" s="545">
        <v>2017</v>
      </c>
      <c r="J310" s="550">
        <v>75</v>
      </c>
      <c r="K310" s="550">
        <v>4</v>
      </c>
      <c r="L310" s="543"/>
      <c r="M310" s="543"/>
      <c r="N310" s="543"/>
      <c r="O310" s="543"/>
      <c r="P310" s="543" t="s">
        <v>2872</v>
      </c>
      <c r="Q310" s="543" t="s">
        <v>2873</v>
      </c>
      <c r="R310" s="543"/>
      <c r="S310" s="536"/>
      <c r="T310" s="536"/>
      <c r="U310" s="536"/>
      <c r="V310" s="536"/>
    </row>
    <row r="311" spans="1:22">
      <c r="A311" s="537">
        <v>296</v>
      </c>
      <c r="B311" s="538">
        <v>15.1</v>
      </c>
      <c r="C311" s="541">
        <v>7533</v>
      </c>
      <c r="D311" s="540" t="s">
        <v>2916</v>
      </c>
      <c r="E311" s="545">
        <v>8</v>
      </c>
      <c r="F311" s="545">
        <v>2013</v>
      </c>
      <c r="G311" s="545">
        <v>12</v>
      </c>
      <c r="H311" s="545">
        <v>7</v>
      </c>
      <c r="I311" s="545">
        <v>2018</v>
      </c>
      <c r="J311" s="550">
        <v>75</v>
      </c>
      <c r="K311" s="550">
        <v>7</v>
      </c>
      <c r="L311" s="543"/>
      <c r="M311" s="543"/>
      <c r="N311" s="543"/>
      <c r="O311" s="543"/>
      <c r="P311" s="543" t="s">
        <v>2872</v>
      </c>
      <c r="Q311" s="543" t="s">
        <v>2873</v>
      </c>
      <c r="R311" s="543"/>
      <c r="S311" s="536"/>
      <c r="T311" s="536"/>
      <c r="U311" s="536"/>
      <c r="V311" s="536"/>
    </row>
    <row r="312" spans="1:22">
      <c r="A312" s="537">
        <v>297</v>
      </c>
      <c r="B312" s="538">
        <v>15.1</v>
      </c>
      <c r="C312" s="541">
        <v>7560</v>
      </c>
      <c r="D312" s="540" t="s">
        <v>2916</v>
      </c>
      <c r="E312" s="545">
        <v>8</v>
      </c>
      <c r="F312" s="545">
        <v>2013</v>
      </c>
      <c r="G312" s="545">
        <v>4</v>
      </c>
      <c r="H312" s="545">
        <v>4</v>
      </c>
      <c r="I312" s="545">
        <v>2019</v>
      </c>
      <c r="J312" s="550">
        <v>75</v>
      </c>
      <c r="K312" s="550">
        <v>8</v>
      </c>
      <c r="L312" s="543"/>
      <c r="M312" s="543"/>
      <c r="N312" s="543"/>
      <c r="O312" s="543"/>
      <c r="P312" s="543" t="s">
        <v>2872</v>
      </c>
      <c r="Q312" s="543" t="s">
        <v>2873</v>
      </c>
      <c r="R312" s="543"/>
      <c r="S312" s="536"/>
      <c r="T312" s="536"/>
      <c r="U312" s="536"/>
      <c r="V312" s="536"/>
    </row>
    <row r="313" spans="1:22">
      <c r="A313" s="537">
        <v>298</v>
      </c>
      <c r="B313" s="538">
        <v>15.1</v>
      </c>
      <c r="C313" s="541">
        <v>7563</v>
      </c>
      <c r="D313" s="540" t="s">
        <v>2916</v>
      </c>
      <c r="E313" s="545">
        <v>8</v>
      </c>
      <c r="F313" s="545">
        <v>2013</v>
      </c>
      <c r="G313" s="545">
        <v>8</v>
      </c>
      <c r="H313" s="545">
        <v>4</v>
      </c>
      <c r="I313" s="545">
        <v>2019</v>
      </c>
      <c r="J313" s="550">
        <v>76</v>
      </c>
      <c r="K313" s="550">
        <v>1</v>
      </c>
      <c r="L313" s="543"/>
      <c r="M313" s="543"/>
      <c r="N313" s="543"/>
      <c r="O313" s="543"/>
      <c r="P313" s="543" t="s">
        <v>2872</v>
      </c>
      <c r="Q313" s="543" t="s">
        <v>2873</v>
      </c>
      <c r="R313" s="543"/>
      <c r="S313" s="536"/>
      <c r="T313" s="536"/>
      <c r="U313" s="536"/>
      <c r="V313" s="536"/>
    </row>
    <row r="314" spans="1:22">
      <c r="A314" s="537">
        <v>299</v>
      </c>
      <c r="B314" s="538">
        <v>15.1</v>
      </c>
      <c r="C314" s="541" t="s">
        <v>3069</v>
      </c>
      <c r="D314" s="540" t="s">
        <v>2898</v>
      </c>
      <c r="E314" s="545">
        <v>8</v>
      </c>
      <c r="F314" s="545">
        <v>2013</v>
      </c>
      <c r="G314" s="545">
        <v>23</v>
      </c>
      <c r="H314" s="545">
        <v>4</v>
      </c>
      <c r="I314" s="545">
        <v>2019</v>
      </c>
      <c r="J314" s="550">
        <v>76</v>
      </c>
      <c r="K314" s="550">
        <v>5</v>
      </c>
      <c r="L314" s="543"/>
      <c r="M314" s="543"/>
      <c r="N314" s="543"/>
      <c r="O314" s="543"/>
      <c r="P314" s="543" t="s">
        <v>2872</v>
      </c>
      <c r="Q314" s="543" t="s">
        <v>2873</v>
      </c>
      <c r="R314" s="543"/>
      <c r="S314" s="536"/>
      <c r="T314" s="536"/>
      <c r="U314" s="536"/>
      <c r="V314" s="536"/>
    </row>
    <row r="315" spans="1:22">
      <c r="A315" s="537">
        <v>300</v>
      </c>
      <c r="B315" s="538">
        <v>15.1</v>
      </c>
      <c r="C315" s="541">
        <v>7580</v>
      </c>
      <c r="D315" s="540" t="s">
        <v>3070</v>
      </c>
      <c r="E315" s="545">
        <v>8</v>
      </c>
      <c r="F315" s="545">
        <v>2013</v>
      </c>
      <c r="G315" s="545">
        <v>3</v>
      </c>
      <c r="H315" s="545">
        <v>12</v>
      </c>
      <c r="I315" s="545">
        <v>2018</v>
      </c>
      <c r="J315" s="550">
        <v>76</v>
      </c>
      <c r="K315" s="550">
        <v>6</v>
      </c>
      <c r="L315" s="543"/>
      <c r="M315" s="543"/>
      <c r="N315" s="543"/>
      <c r="O315" s="543"/>
      <c r="P315" s="543" t="s">
        <v>2872</v>
      </c>
      <c r="Q315" s="543" t="s">
        <v>2873</v>
      </c>
      <c r="R315" s="543"/>
      <c r="S315" s="536"/>
      <c r="T315" s="536"/>
      <c r="U315" s="536"/>
      <c r="V315" s="536"/>
    </row>
    <row r="316" spans="1:22">
      <c r="A316" s="537">
        <v>301</v>
      </c>
      <c r="B316" s="538">
        <v>15.1</v>
      </c>
      <c r="C316" s="541">
        <v>7592</v>
      </c>
      <c r="D316" s="540" t="s">
        <v>2878</v>
      </c>
      <c r="E316" s="545">
        <v>8</v>
      </c>
      <c r="F316" s="545">
        <v>2013</v>
      </c>
      <c r="G316" s="545"/>
      <c r="H316" s="545"/>
      <c r="I316" s="545"/>
      <c r="J316" s="550">
        <v>77</v>
      </c>
      <c r="K316" s="550">
        <v>1</v>
      </c>
      <c r="L316" s="543"/>
      <c r="M316" s="543"/>
      <c r="N316" s="543"/>
      <c r="O316" s="543"/>
      <c r="P316" s="543" t="s">
        <v>2872</v>
      </c>
      <c r="Q316" s="543" t="s">
        <v>2873</v>
      </c>
      <c r="R316" s="543"/>
      <c r="S316" s="536"/>
      <c r="T316" s="536"/>
      <c r="U316" s="536"/>
      <c r="V316" s="536"/>
    </row>
    <row r="317" spans="1:22">
      <c r="A317" s="537">
        <v>302</v>
      </c>
      <c r="B317" s="538">
        <v>15.1</v>
      </c>
      <c r="C317" s="541">
        <v>7610</v>
      </c>
      <c r="D317" s="540" t="s">
        <v>2909</v>
      </c>
      <c r="E317" s="545">
        <v>9</v>
      </c>
      <c r="F317" s="545">
        <v>2013</v>
      </c>
      <c r="G317" s="545">
        <v>30</v>
      </c>
      <c r="H317" s="545">
        <v>10</v>
      </c>
      <c r="I317" s="545">
        <v>2018</v>
      </c>
      <c r="J317" s="550">
        <v>77</v>
      </c>
      <c r="K317" s="550">
        <v>5</v>
      </c>
      <c r="L317" s="543"/>
      <c r="M317" s="543"/>
      <c r="N317" s="543"/>
      <c r="O317" s="543"/>
      <c r="P317" s="543" t="s">
        <v>2872</v>
      </c>
      <c r="Q317" s="543" t="s">
        <v>2873</v>
      </c>
      <c r="R317" s="543"/>
      <c r="S317" s="536"/>
      <c r="T317" s="536"/>
      <c r="U317" s="536"/>
      <c r="V317" s="536"/>
    </row>
    <row r="318" spans="1:22">
      <c r="A318" s="537">
        <v>303</v>
      </c>
      <c r="B318" s="538">
        <v>15.1</v>
      </c>
      <c r="C318" s="541" t="s">
        <v>3071</v>
      </c>
      <c r="D318" s="540" t="s">
        <v>2882</v>
      </c>
      <c r="E318" s="545">
        <v>9</v>
      </c>
      <c r="F318" s="540" t="s">
        <v>3016</v>
      </c>
      <c r="G318" s="545">
        <v>22</v>
      </c>
      <c r="H318" s="545">
        <v>5</v>
      </c>
      <c r="I318" s="545">
        <v>2019</v>
      </c>
      <c r="J318" s="541">
        <v>77</v>
      </c>
      <c r="K318" s="550">
        <v>7</v>
      </c>
      <c r="L318" s="543"/>
      <c r="M318" s="543"/>
      <c r="N318" s="543"/>
      <c r="O318" s="543"/>
      <c r="P318" s="543" t="s">
        <v>2872</v>
      </c>
      <c r="Q318" s="543" t="s">
        <v>2873</v>
      </c>
      <c r="R318" s="543"/>
      <c r="S318" s="536"/>
      <c r="T318" s="536"/>
      <c r="U318" s="536"/>
      <c r="V318" s="536"/>
    </row>
    <row r="319" spans="1:22">
      <c r="A319" s="537">
        <v>304</v>
      </c>
      <c r="B319" s="538">
        <v>15.1</v>
      </c>
      <c r="C319" s="547" t="s">
        <v>3072</v>
      </c>
      <c r="D319" s="540" t="s">
        <v>2882</v>
      </c>
      <c r="E319" s="545">
        <v>9</v>
      </c>
      <c r="F319" s="540" t="s">
        <v>3016</v>
      </c>
      <c r="G319" s="545">
        <v>9</v>
      </c>
      <c r="H319" s="545">
        <v>5</v>
      </c>
      <c r="I319" s="545">
        <v>2019</v>
      </c>
      <c r="J319" s="550">
        <v>78</v>
      </c>
      <c r="K319" s="550">
        <v>1</v>
      </c>
      <c r="L319" s="543"/>
      <c r="M319" s="543"/>
      <c r="N319" s="543"/>
      <c r="O319" s="543"/>
      <c r="P319" s="543" t="s">
        <v>2872</v>
      </c>
      <c r="Q319" s="543" t="s">
        <v>2873</v>
      </c>
      <c r="R319" s="543"/>
      <c r="S319" s="536"/>
      <c r="T319" s="536"/>
      <c r="U319" s="536"/>
      <c r="V319" s="536"/>
    </row>
    <row r="320" spans="1:22">
      <c r="A320" s="537">
        <v>305</v>
      </c>
      <c r="B320" s="538">
        <v>15.1</v>
      </c>
      <c r="C320" s="547">
        <v>7656</v>
      </c>
      <c r="D320" s="540" t="s">
        <v>2899</v>
      </c>
      <c r="E320" s="545">
        <v>9</v>
      </c>
      <c r="F320" s="545">
        <v>2013</v>
      </c>
      <c r="G320" s="545">
        <v>16</v>
      </c>
      <c r="H320" s="545">
        <v>7</v>
      </c>
      <c r="I320" s="545">
        <v>2018</v>
      </c>
      <c r="J320" s="550">
        <v>78</v>
      </c>
      <c r="K320" s="550">
        <v>4</v>
      </c>
      <c r="L320" s="543"/>
      <c r="M320" s="543"/>
      <c r="N320" s="543"/>
      <c r="O320" s="543"/>
      <c r="P320" s="543" t="s">
        <v>2872</v>
      </c>
      <c r="Q320" s="543" t="s">
        <v>2873</v>
      </c>
      <c r="R320" s="543"/>
      <c r="S320" s="536"/>
      <c r="T320" s="536"/>
      <c r="U320" s="536"/>
      <c r="V320" s="536"/>
    </row>
    <row r="321" spans="1:22">
      <c r="A321" s="537">
        <v>306</v>
      </c>
      <c r="B321" s="538">
        <v>15.1</v>
      </c>
      <c r="C321" s="541">
        <v>7664</v>
      </c>
      <c r="D321" s="540" t="s">
        <v>2899</v>
      </c>
      <c r="E321" s="545">
        <v>9</v>
      </c>
      <c r="F321" s="545">
        <v>2013</v>
      </c>
      <c r="G321" s="545">
        <v>25</v>
      </c>
      <c r="H321" s="545">
        <v>6</v>
      </c>
      <c r="I321" s="545">
        <v>2018</v>
      </c>
      <c r="J321" s="550">
        <v>78</v>
      </c>
      <c r="K321" s="550">
        <v>5</v>
      </c>
      <c r="L321" s="543"/>
      <c r="M321" s="543"/>
      <c r="N321" s="543"/>
      <c r="O321" s="543"/>
      <c r="P321" s="543" t="s">
        <v>2872</v>
      </c>
      <c r="Q321" s="543" t="s">
        <v>2873</v>
      </c>
      <c r="R321" s="543"/>
      <c r="S321" s="536"/>
      <c r="T321" s="536"/>
      <c r="U321" s="536"/>
      <c r="V321" s="536"/>
    </row>
    <row r="322" spans="1:22">
      <c r="A322" s="537">
        <v>307</v>
      </c>
      <c r="B322" s="538">
        <v>15.1</v>
      </c>
      <c r="C322" s="541">
        <v>7665</v>
      </c>
      <c r="D322" s="540" t="s">
        <v>2886</v>
      </c>
      <c r="E322" s="545">
        <v>9</v>
      </c>
      <c r="F322" s="545">
        <v>2013</v>
      </c>
      <c r="G322" s="551">
        <v>29</v>
      </c>
      <c r="H322" s="551">
        <v>8</v>
      </c>
      <c r="I322" s="545">
        <v>2018</v>
      </c>
      <c r="J322" s="550">
        <v>78</v>
      </c>
      <c r="K322" s="550">
        <v>6</v>
      </c>
      <c r="L322" s="543"/>
      <c r="M322" s="543"/>
      <c r="N322" s="543"/>
      <c r="O322" s="543"/>
      <c r="P322" s="543" t="s">
        <v>2872</v>
      </c>
      <c r="Q322" s="543" t="s">
        <v>2873</v>
      </c>
      <c r="R322" s="543"/>
      <c r="S322" s="536"/>
      <c r="T322" s="536"/>
      <c r="U322" s="536"/>
      <c r="V322" s="536"/>
    </row>
    <row r="323" spans="1:22">
      <c r="A323" s="537">
        <v>308</v>
      </c>
      <c r="B323" s="538">
        <v>15.1</v>
      </c>
      <c r="C323" s="541">
        <v>7667</v>
      </c>
      <c r="D323" s="540" t="s">
        <v>2912</v>
      </c>
      <c r="E323" s="545">
        <v>11</v>
      </c>
      <c r="F323" s="545">
        <v>2012</v>
      </c>
      <c r="G323" s="545">
        <v>29</v>
      </c>
      <c r="H323" s="545">
        <v>3</v>
      </c>
      <c r="I323" s="551">
        <v>2019</v>
      </c>
      <c r="J323" s="550">
        <v>78</v>
      </c>
      <c r="K323" s="550">
        <v>7</v>
      </c>
      <c r="L323" s="543"/>
      <c r="M323" s="543"/>
      <c r="N323" s="543"/>
      <c r="O323" s="543"/>
      <c r="P323" s="543" t="s">
        <v>2872</v>
      </c>
      <c r="Q323" s="543" t="s">
        <v>2873</v>
      </c>
      <c r="R323" s="543"/>
      <c r="S323" s="536"/>
      <c r="T323" s="536"/>
      <c r="U323" s="536"/>
      <c r="V323" s="536"/>
    </row>
    <row r="324" spans="1:22">
      <c r="A324" s="537">
        <v>309</v>
      </c>
      <c r="B324" s="538">
        <v>15.1</v>
      </c>
      <c r="C324" s="541">
        <v>7679</v>
      </c>
      <c r="D324" s="540" t="s">
        <v>2903</v>
      </c>
      <c r="E324" s="545">
        <v>9</v>
      </c>
      <c r="F324" s="545">
        <v>2012</v>
      </c>
      <c r="G324" s="545">
        <v>18</v>
      </c>
      <c r="H324" s="545">
        <v>1</v>
      </c>
      <c r="I324" s="545">
        <v>2019</v>
      </c>
      <c r="J324" s="550">
        <v>78</v>
      </c>
      <c r="K324" s="550">
        <v>8</v>
      </c>
      <c r="L324" s="543"/>
      <c r="M324" s="543"/>
      <c r="N324" s="543"/>
      <c r="O324" s="543"/>
      <c r="P324" s="543" t="s">
        <v>2872</v>
      </c>
      <c r="Q324" s="543" t="s">
        <v>2873</v>
      </c>
      <c r="R324" s="543"/>
      <c r="S324" s="536"/>
      <c r="T324" s="536"/>
      <c r="U324" s="536"/>
      <c r="V324" s="536"/>
    </row>
    <row r="325" spans="1:22">
      <c r="A325" s="537">
        <v>310</v>
      </c>
      <c r="B325" s="538">
        <v>15.1</v>
      </c>
      <c r="C325" s="541">
        <v>7684</v>
      </c>
      <c r="D325" s="540" t="s">
        <v>2898</v>
      </c>
      <c r="E325" s="545">
        <v>3</v>
      </c>
      <c r="F325" s="545">
        <v>2013</v>
      </c>
      <c r="G325" s="545">
        <v>2</v>
      </c>
      <c r="H325" s="545">
        <v>5</v>
      </c>
      <c r="I325" s="545">
        <v>2019</v>
      </c>
      <c r="J325" s="550">
        <v>78</v>
      </c>
      <c r="K325" s="550">
        <v>9</v>
      </c>
      <c r="L325" s="543"/>
      <c r="M325" s="543"/>
      <c r="N325" s="543"/>
      <c r="O325" s="543"/>
      <c r="P325" s="543" t="s">
        <v>2872</v>
      </c>
      <c r="Q325" s="543" t="s">
        <v>2873</v>
      </c>
      <c r="R325" s="543"/>
      <c r="S325" s="536"/>
      <c r="T325" s="536"/>
      <c r="U325" s="536"/>
      <c r="V325" s="536"/>
    </row>
    <row r="326" spans="1:22">
      <c r="A326" s="537">
        <v>311</v>
      </c>
      <c r="B326" s="538">
        <v>15.1</v>
      </c>
      <c r="C326" s="541">
        <v>7695</v>
      </c>
      <c r="D326" s="540"/>
      <c r="E326" s="545"/>
      <c r="F326" s="545">
        <v>2013</v>
      </c>
      <c r="G326" s="545"/>
      <c r="H326" s="545"/>
      <c r="I326" s="545"/>
      <c r="J326" s="550">
        <v>79</v>
      </c>
      <c r="K326" s="550">
        <v>3</v>
      </c>
      <c r="L326" s="543"/>
      <c r="M326" s="543"/>
      <c r="N326" s="543"/>
      <c r="O326" s="543"/>
      <c r="P326" s="543" t="s">
        <v>2872</v>
      </c>
      <c r="Q326" s="543" t="s">
        <v>2873</v>
      </c>
      <c r="R326" s="543"/>
      <c r="S326" s="536"/>
      <c r="T326" s="536"/>
      <c r="U326" s="536"/>
      <c r="V326" s="536"/>
    </row>
    <row r="327" spans="1:22">
      <c r="A327" s="537">
        <v>312</v>
      </c>
      <c r="B327" s="538">
        <v>15.1</v>
      </c>
      <c r="C327" s="541">
        <v>7709</v>
      </c>
      <c r="D327" s="540" t="s">
        <v>2885</v>
      </c>
      <c r="E327" s="545">
        <v>7</v>
      </c>
      <c r="F327" s="545">
        <v>2013</v>
      </c>
      <c r="G327" s="545">
        <v>1</v>
      </c>
      <c r="H327" s="545">
        <v>9</v>
      </c>
      <c r="I327" s="545">
        <v>2017</v>
      </c>
      <c r="J327" s="550">
        <v>79</v>
      </c>
      <c r="K327" s="550">
        <v>7</v>
      </c>
      <c r="L327" s="543"/>
      <c r="M327" s="543"/>
      <c r="N327" s="543"/>
      <c r="O327" s="543"/>
      <c r="P327" s="543" t="s">
        <v>2872</v>
      </c>
      <c r="Q327" s="543" t="s">
        <v>2873</v>
      </c>
      <c r="R327" s="543"/>
      <c r="S327" s="536"/>
      <c r="T327" s="536"/>
      <c r="U327" s="536"/>
      <c r="V327" s="536"/>
    </row>
    <row r="328" spans="1:22">
      <c r="A328" s="537">
        <v>313</v>
      </c>
      <c r="B328" s="538">
        <v>15.1</v>
      </c>
      <c r="C328" s="541">
        <v>7740</v>
      </c>
      <c r="D328" s="540"/>
      <c r="E328" s="545"/>
      <c r="F328" s="545">
        <v>2013</v>
      </c>
      <c r="G328" s="545" t="s">
        <v>3073</v>
      </c>
      <c r="H328" s="545"/>
      <c r="I328" s="545"/>
      <c r="J328" s="550">
        <v>79</v>
      </c>
      <c r="K328" s="550">
        <v>8</v>
      </c>
      <c r="L328" s="543"/>
      <c r="M328" s="543"/>
      <c r="N328" s="543"/>
      <c r="O328" s="543"/>
      <c r="P328" s="543" t="s">
        <v>2872</v>
      </c>
      <c r="Q328" s="543" t="s">
        <v>2873</v>
      </c>
      <c r="R328" s="543"/>
      <c r="S328" s="536"/>
      <c r="T328" s="536"/>
      <c r="U328" s="536"/>
      <c r="V328" s="536"/>
    </row>
    <row r="329" spans="1:22">
      <c r="A329" s="537">
        <v>314</v>
      </c>
      <c r="B329" s="538">
        <v>15.1</v>
      </c>
      <c r="C329" s="541">
        <v>7753</v>
      </c>
      <c r="D329" s="540" t="s">
        <v>2867</v>
      </c>
      <c r="E329" s="545">
        <v>6</v>
      </c>
      <c r="F329" s="545">
        <v>2013</v>
      </c>
      <c r="G329" s="545">
        <v>12</v>
      </c>
      <c r="H329" s="545">
        <v>4</v>
      </c>
      <c r="I329" s="545">
        <v>2018</v>
      </c>
      <c r="J329" s="550">
        <v>79</v>
      </c>
      <c r="K329" s="550">
        <v>10</v>
      </c>
      <c r="L329" s="543"/>
      <c r="M329" s="543"/>
      <c r="N329" s="543"/>
      <c r="O329" s="543"/>
      <c r="P329" s="543" t="s">
        <v>2872</v>
      </c>
      <c r="Q329" s="543" t="s">
        <v>2873</v>
      </c>
      <c r="R329" s="543"/>
      <c r="S329" s="536"/>
      <c r="T329" s="536"/>
      <c r="U329" s="536"/>
      <c r="V329" s="536"/>
    </row>
    <row r="330" spans="1:22">
      <c r="A330" s="537">
        <v>315</v>
      </c>
      <c r="B330" s="538">
        <v>15.1</v>
      </c>
      <c r="C330" s="541">
        <v>7800</v>
      </c>
      <c r="D330" s="540" t="s">
        <v>2909</v>
      </c>
      <c r="E330" s="545">
        <v>4</v>
      </c>
      <c r="F330" s="545">
        <v>2013</v>
      </c>
      <c r="G330" s="545">
        <v>2</v>
      </c>
      <c r="H330" s="545">
        <v>4</v>
      </c>
      <c r="I330" s="545">
        <v>2019</v>
      </c>
      <c r="J330" s="550">
        <v>79</v>
      </c>
      <c r="K330" s="550">
        <v>11</v>
      </c>
      <c r="L330" s="543"/>
      <c r="M330" s="543"/>
      <c r="N330" s="543"/>
      <c r="O330" s="543"/>
      <c r="P330" s="543" t="s">
        <v>2872</v>
      </c>
      <c r="Q330" s="543" t="s">
        <v>2873</v>
      </c>
      <c r="R330" s="543"/>
      <c r="S330" s="536"/>
      <c r="T330" s="536"/>
      <c r="U330" s="536"/>
      <c r="V330" s="536"/>
    </row>
    <row r="331" spans="1:22">
      <c r="A331" s="537">
        <v>316</v>
      </c>
      <c r="B331" s="538">
        <v>15.1</v>
      </c>
      <c r="C331" s="541" t="s">
        <v>3074</v>
      </c>
      <c r="D331" s="540" t="s">
        <v>2898</v>
      </c>
      <c r="E331" s="545">
        <v>10</v>
      </c>
      <c r="F331" s="540" t="s">
        <v>3016</v>
      </c>
      <c r="G331" s="545">
        <v>2</v>
      </c>
      <c r="H331" s="545">
        <v>11</v>
      </c>
      <c r="I331" s="545">
        <v>2018</v>
      </c>
      <c r="J331" s="550">
        <v>79</v>
      </c>
      <c r="K331" s="550">
        <v>12</v>
      </c>
      <c r="L331" s="543"/>
      <c r="M331" s="543"/>
      <c r="N331" s="543"/>
      <c r="O331" s="543"/>
      <c r="P331" s="543" t="s">
        <v>2872</v>
      </c>
      <c r="Q331" s="543" t="s">
        <v>2873</v>
      </c>
      <c r="R331" s="543"/>
      <c r="S331" s="536"/>
      <c r="T331" s="536"/>
      <c r="U331" s="536"/>
      <c r="V331" s="536"/>
    </row>
    <row r="332" spans="1:22">
      <c r="A332" s="537">
        <v>317</v>
      </c>
      <c r="B332" s="538">
        <v>15.1</v>
      </c>
      <c r="C332" s="547">
        <v>7841</v>
      </c>
      <c r="D332" s="540" t="s">
        <v>2918</v>
      </c>
      <c r="E332" s="545">
        <v>10</v>
      </c>
      <c r="F332" s="540" t="s">
        <v>3016</v>
      </c>
      <c r="G332" s="545">
        <v>28</v>
      </c>
      <c r="H332" s="545">
        <v>12</v>
      </c>
      <c r="I332" s="545">
        <v>2018</v>
      </c>
      <c r="J332" s="550">
        <v>80</v>
      </c>
      <c r="K332" s="550">
        <v>1</v>
      </c>
      <c r="L332" s="543"/>
      <c r="M332" s="543"/>
      <c r="N332" s="543"/>
      <c r="O332" s="543"/>
      <c r="P332" s="543" t="s">
        <v>2872</v>
      </c>
      <c r="Q332" s="543" t="s">
        <v>2873</v>
      </c>
      <c r="R332" s="543"/>
      <c r="S332" s="536"/>
      <c r="T332" s="536"/>
      <c r="U332" s="536"/>
      <c r="V332" s="536"/>
    </row>
    <row r="333" spans="1:22">
      <c r="A333" s="537">
        <v>318</v>
      </c>
      <c r="B333" s="538">
        <v>15.1</v>
      </c>
      <c r="C333" s="547">
        <v>7979</v>
      </c>
      <c r="D333" s="540" t="s">
        <v>2858</v>
      </c>
      <c r="E333" s="545">
        <v>11</v>
      </c>
      <c r="F333" s="545">
        <v>2013</v>
      </c>
      <c r="G333" s="545">
        <v>20</v>
      </c>
      <c r="H333" s="545">
        <v>9</v>
      </c>
      <c r="I333" s="545">
        <v>2018</v>
      </c>
      <c r="J333" s="550">
        <v>80</v>
      </c>
      <c r="K333" s="550">
        <v>3</v>
      </c>
      <c r="L333" s="543"/>
      <c r="M333" s="543"/>
      <c r="N333" s="543"/>
      <c r="O333" s="543"/>
      <c r="P333" s="543" t="s">
        <v>2872</v>
      </c>
      <c r="Q333" s="543" t="s">
        <v>2873</v>
      </c>
      <c r="R333" s="543"/>
      <c r="S333" s="536"/>
      <c r="T333" s="536"/>
      <c r="U333" s="536"/>
      <c r="V333" s="536"/>
    </row>
    <row r="334" spans="1:22">
      <c r="A334" s="537">
        <v>319</v>
      </c>
      <c r="B334" s="538">
        <v>15.1</v>
      </c>
      <c r="C334" s="541">
        <v>7981</v>
      </c>
      <c r="D334" s="540" t="s">
        <v>2907</v>
      </c>
      <c r="E334" s="545">
        <v>1</v>
      </c>
      <c r="F334" s="545">
        <v>2012</v>
      </c>
      <c r="G334" s="545">
        <v>2</v>
      </c>
      <c r="H334" s="545">
        <v>4</v>
      </c>
      <c r="I334" s="545">
        <v>2018</v>
      </c>
      <c r="J334" s="550">
        <v>80</v>
      </c>
      <c r="K334" s="541">
        <v>4</v>
      </c>
      <c r="L334" s="543"/>
      <c r="M334" s="543"/>
      <c r="N334" s="543"/>
      <c r="O334" s="543"/>
      <c r="P334" s="543" t="s">
        <v>2872</v>
      </c>
      <c r="Q334" s="543" t="s">
        <v>2873</v>
      </c>
      <c r="R334" s="543"/>
      <c r="S334" s="536"/>
      <c r="T334" s="536"/>
      <c r="U334" s="536"/>
      <c r="V334" s="536"/>
    </row>
    <row r="335" spans="1:22">
      <c r="A335" s="537">
        <v>320</v>
      </c>
      <c r="B335" s="538">
        <v>15.1</v>
      </c>
      <c r="C335" s="541">
        <v>8275</v>
      </c>
      <c r="D335" s="540" t="s">
        <v>2903</v>
      </c>
      <c r="E335" s="540" t="s">
        <v>2871</v>
      </c>
      <c r="F335" s="540" t="s">
        <v>3016</v>
      </c>
      <c r="G335" s="545">
        <v>1</v>
      </c>
      <c r="H335" s="545">
        <v>8</v>
      </c>
      <c r="I335" s="545">
        <v>2018</v>
      </c>
      <c r="J335" s="550">
        <v>80</v>
      </c>
      <c r="K335" s="550">
        <v>5</v>
      </c>
      <c r="L335" s="543"/>
      <c r="M335" s="543"/>
      <c r="N335" s="543"/>
      <c r="O335" s="543"/>
      <c r="P335" s="543" t="s">
        <v>2872</v>
      </c>
      <c r="Q335" s="543" t="s">
        <v>2873</v>
      </c>
      <c r="R335" s="543"/>
      <c r="S335" s="536"/>
      <c r="T335" s="536"/>
      <c r="U335" s="536"/>
      <c r="V335" s="536"/>
    </row>
    <row r="336" spans="1:22">
      <c r="A336" s="537">
        <v>321</v>
      </c>
      <c r="B336" s="538">
        <v>15.1</v>
      </c>
      <c r="C336" s="547">
        <v>8287</v>
      </c>
      <c r="D336" s="540" t="s">
        <v>2903</v>
      </c>
      <c r="E336" s="545">
        <v>9</v>
      </c>
      <c r="F336" s="540" t="s">
        <v>3016</v>
      </c>
      <c r="G336" s="545">
        <v>1</v>
      </c>
      <c r="H336" s="545">
        <v>9</v>
      </c>
      <c r="I336" s="545">
        <v>2017</v>
      </c>
      <c r="J336" s="550">
        <v>80</v>
      </c>
      <c r="K336" s="550">
        <v>6</v>
      </c>
      <c r="L336" s="543"/>
      <c r="M336" s="543"/>
      <c r="N336" s="543"/>
      <c r="O336" s="543"/>
      <c r="P336" s="543" t="s">
        <v>2872</v>
      </c>
      <c r="Q336" s="543" t="s">
        <v>2873</v>
      </c>
      <c r="R336" s="543"/>
      <c r="S336" s="536"/>
      <c r="T336" s="536"/>
      <c r="U336" s="536"/>
      <c r="V336" s="536"/>
    </row>
    <row r="337" spans="1:22">
      <c r="A337" s="537">
        <v>322</v>
      </c>
      <c r="B337" s="538">
        <v>15.1</v>
      </c>
      <c r="C337" s="547">
        <v>8288</v>
      </c>
      <c r="D337" s="540" t="s">
        <v>2903</v>
      </c>
      <c r="E337" s="545">
        <v>7</v>
      </c>
      <c r="F337" s="545">
        <v>2013</v>
      </c>
      <c r="G337" s="545">
        <v>20</v>
      </c>
      <c r="H337" s="545">
        <v>11</v>
      </c>
      <c r="I337" s="545">
        <v>2018</v>
      </c>
      <c r="J337" s="550">
        <v>80</v>
      </c>
      <c r="K337" s="550">
        <v>7</v>
      </c>
      <c r="L337" s="543"/>
      <c r="M337" s="543"/>
      <c r="N337" s="543"/>
      <c r="O337" s="543"/>
      <c r="P337" s="543" t="s">
        <v>2872</v>
      </c>
      <c r="Q337" s="543" t="s">
        <v>2873</v>
      </c>
      <c r="R337" s="543"/>
      <c r="S337" s="536"/>
      <c r="T337" s="536"/>
      <c r="U337" s="536"/>
      <c r="V337" s="536"/>
    </row>
    <row r="338" spans="1:22">
      <c r="A338" s="537">
        <v>323</v>
      </c>
      <c r="B338" s="538">
        <v>15.1</v>
      </c>
      <c r="C338" s="547">
        <v>8289</v>
      </c>
      <c r="D338" s="540" t="s">
        <v>2896</v>
      </c>
      <c r="E338" s="545">
        <v>11</v>
      </c>
      <c r="F338" s="540" t="s">
        <v>3016</v>
      </c>
      <c r="G338" s="545">
        <v>2</v>
      </c>
      <c r="H338" s="545">
        <v>4</v>
      </c>
      <c r="I338" s="545">
        <v>2019</v>
      </c>
      <c r="J338" s="550">
        <v>80</v>
      </c>
      <c r="K338" s="550">
        <v>8</v>
      </c>
      <c r="L338" s="543"/>
      <c r="M338" s="543"/>
      <c r="N338" s="543"/>
      <c r="O338" s="543"/>
      <c r="P338" s="543" t="s">
        <v>2872</v>
      </c>
      <c r="Q338" s="543" t="s">
        <v>2873</v>
      </c>
      <c r="R338" s="543"/>
      <c r="S338" s="536"/>
      <c r="T338" s="536"/>
      <c r="U338" s="536"/>
      <c r="V338" s="536"/>
    </row>
    <row r="339" spans="1:22">
      <c r="A339" s="537">
        <v>324</v>
      </c>
      <c r="B339" s="538">
        <v>15.1</v>
      </c>
      <c r="C339" s="547">
        <v>8330</v>
      </c>
      <c r="D339" s="540" t="s">
        <v>2889</v>
      </c>
      <c r="E339" s="545">
        <v>2</v>
      </c>
      <c r="F339" s="540" t="s">
        <v>3018</v>
      </c>
      <c r="G339" s="545">
        <v>19</v>
      </c>
      <c r="H339" s="545">
        <v>7</v>
      </c>
      <c r="I339" s="545">
        <v>2018</v>
      </c>
      <c r="J339" s="550">
        <v>80</v>
      </c>
      <c r="K339" s="550">
        <v>9</v>
      </c>
      <c r="L339" s="543"/>
      <c r="M339" s="543"/>
      <c r="N339" s="543"/>
      <c r="O339" s="543"/>
      <c r="P339" s="543" t="s">
        <v>2872</v>
      </c>
      <c r="Q339" s="543" t="s">
        <v>2873</v>
      </c>
      <c r="R339" s="543"/>
      <c r="S339" s="536"/>
      <c r="T339" s="536"/>
      <c r="U339" s="536"/>
      <c r="V339" s="536"/>
    </row>
    <row r="340" spans="1:22">
      <c r="A340" s="537">
        <v>325</v>
      </c>
      <c r="B340" s="538">
        <v>15.1</v>
      </c>
      <c r="C340" s="547">
        <v>8349</v>
      </c>
      <c r="D340" s="540" t="s">
        <v>2889</v>
      </c>
      <c r="E340" s="545">
        <v>2</v>
      </c>
      <c r="F340" s="540" t="s">
        <v>3018</v>
      </c>
      <c r="G340" s="545">
        <v>22</v>
      </c>
      <c r="H340" s="545">
        <v>3</v>
      </c>
      <c r="I340" s="545">
        <v>2019</v>
      </c>
      <c r="J340" s="550">
        <v>80</v>
      </c>
      <c r="K340" s="550">
        <v>10</v>
      </c>
      <c r="L340" s="543"/>
      <c r="M340" s="543"/>
      <c r="N340" s="543"/>
      <c r="O340" s="543"/>
      <c r="P340" s="543" t="s">
        <v>2872</v>
      </c>
      <c r="Q340" s="543" t="s">
        <v>2873</v>
      </c>
      <c r="R340" s="543"/>
      <c r="S340" s="536"/>
      <c r="T340" s="536"/>
      <c r="U340" s="536"/>
      <c r="V340" s="536"/>
    </row>
    <row r="341" spans="1:22">
      <c r="A341" s="537">
        <v>326</v>
      </c>
      <c r="B341" s="538">
        <v>15.1</v>
      </c>
      <c r="C341" s="547">
        <v>8350</v>
      </c>
      <c r="D341" s="540" t="s">
        <v>2924</v>
      </c>
      <c r="E341" s="545">
        <v>4</v>
      </c>
      <c r="F341" s="540" t="s">
        <v>3016</v>
      </c>
      <c r="G341" s="545">
        <v>8</v>
      </c>
      <c r="H341" s="545">
        <v>4</v>
      </c>
      <c r="I341" s="545">
        <v>2019</v>
      </c>
      <c r="J341" s="550">
        <v>81</v>
      </c>
      <c r="K341" s="550">
        <v>2</v>
      </c>
      <c r="L341" s="543"/>
      <c r="M341" s="543"/>
      <c r="N341" s="543"/>
      <c r="O341" s="543"/>
      <c r="P341" s="543" t="s">
        <v>2872</v>
      </c>
      <c r="Q341" s="543" t="s">
        <v>2873</v>
      </c>
      <c r="R341" s="543"/>
      <c r="S341" s="536"/>
      <c r="T341" s="536"/>
      <c r="U341" s="536"/>
      <c r="V341" s="536"/>
    </row>
    <row r="342" spans="1:22">
      <c r="A342" s="537">
        <v>327</v>
      </c>
      <c r="B342" s="538">
        <v>15.1</v>
      </c>
      <c r="C342" s="547">
        <v>8362</v>
      </c>
      <c r="D342" s="540" t="s">
        <v>2882</v>
      </c>
      <c r="E342" s="545">
        <v>12</v>
      </c>
      <c r="F342" s="540" t="s">
        <v>3016</v>
      </c>
      <c r="G342" s="545">
        <v>15</v>
      </c>
      <c r="H342" s="545">
        <v>3</v>
      </c>
      <c r="I342" s="545">
        <v>2016</v>
      </c>
      <c r="J342" s="550">
        <v>81</v>
      </c>
      <c r="K342" s="550">
        <v>3</v>
      </c>
      <c r="L342" s="543"/>
      <c r="M342" s="543"/>
      <c r="N342" s="543"/>
      <c r="O342" s="543"/>
      <c r="P342" s="543" t="s">
        <v>2872</v>
      </c>
      <c r="Q342" s="543" t="s">
        <v>2873</v>
      </c>
      <c r="R342" s="543"/>
      <c r="S342" s="536"/>
      <c r="T342" s="536"/>
      <c r="U342" s="536"/>
      <c r="V342" s="536"/>
    </row>
    <row r="343" spans="1:22">
      <c r="A343" s="537">
        <v>328</v>
      </c>
      <c r="B343" s="538">
        <v>15.1</v>
      </c>
      <c r="C343" s="547">
        <v>8388</v>
      </c>
      <c r="D343" s="545">
        <v>22</v>
      </c>
      <c r="E343" s="545">
        <v>1</v>
      </c>
      <c r="F343" s="540" t="s">
        <v>3018</v>
      </c>
      <c r="G343" s="545">
        <v>28</v>
      </c>
      <c r="H343" s="545">
        <v>6</v>
      </c>
      <c r="I343" s="545">
        <v>2018</v>
      </c>
      <c r="J343" s="550">
        <v>81</v>
      </c>
      <c r="K343" s="550">
        <v>4</v>
      </c>
      <c r="L343" s="543"/>
      <c r="M343" s="543"/>
      <c r="N343" s="543"/>
      <c r="O343" s="543"/>
      <c r="P343" s="543" t="s">
        <v>2872</v>
      </c>
      <c r="Q343" s="543" t="s">
        <v>2873</v>
      </c>
      <c r="R343" s="543"/>
      <c r="S343" s="536"/>
      <c r="T343" s="536"/>
      <c r="U343" s="536"/>
      <c r="V343" s="536"/>
    </row>
    <row r="344" spans="1:22">
      <c r="A344" s="537">
        <v>329</v>
      </c>
      <c r="B344" s="538">
        <v>15.1</v>
      </c>
      <c r="C344" s="547">
        <v>8391</v>
      </c>
      <c r="D344" s="540" t="s">
        <v>2877</v>
      </c>
      <c r="E344" s="545">
        <v>6</v>
      </c>
      <c r="F344" s="540" t="s">
        <v>3016</v>
      </c>
      <c r="G344" s="545">
        <v>17</v>
      </c>
      <c r="H344" s="545">
        <v>12</v>
      </c>
      <c r="I344" s="545">
        <v>2018</v>
      </c>
      <c r="J344" s="550">
        <v>81</v>
      </c>
      <c r="K344" s="550">
        <v>5</v>
      </c>
      <c r="L344" s="543"/>
      <c r="M344" s="543"/>
      <c r="N344" s="543"/>
      <c r="O344" s="543"/>
      <c r="P344" s="543" t="s">
        <v>2872</v>
      </c>
      <c r="Q344" s="543" t="s">
        <v>2873</v>
      </c>
      <c r="R344" s="543"/>
      <c r="S344" s="536"/>
      <c r="T344" s="536"/>
      <c r="U344" s="536"/>
      <c r="V344" s="536"/>
    </row>
    <row r="345" spans="1:22">
      <c r="A345" s="537">
        <v>330</v>
      </c>
      <c r="B345" s="538">
        <v>15.1</v>
      </c>
      <c r="C345" s="547">
        <v>8392</v>
      </c>
      <c r="D345" s="540" t="s">
        <v>2870</v>
      </c>
      <c r="E345" s="545">
        <v>10</v>
      </c>
      <c r="F345" s="545">
        <v>2013</v>
      </c>
      <c r="G345" s="545">
        <v>27</v>
      </c>
      <c r="H345" s="545">
        <v>3</v>
      </c>
      <c r="I345" s="545">
        <v>2019</v>
      </c>
      <c r="J345" s="550">
        <v>82</v>
      </c>
      <c r="K345" s="550">
        <v>1</v>
      </c>
      <c r="L345" s="543"/>
      <c r="M345" s="543"/>
      <c r="N345" s="543"/>
      <c r="O345" s="543"/>
      <c r="P345" s="543" t="s">
        <v>2872</v>
      </c>
      <c r="Q345" s="543" t="s">
        <v>2873</v>
      </c>
      <c r="R345" s="543"/>
      <c r="S345" s="536"/>
      <c r="T345" s="536"/>
      <c r="U345" s="536"/>
      <c r="V345" s="536"/>
    </row>
    <row r="346" spans="1:22">
      <c r="A346" s="537">
        <v>331</v>
      </c>
      <c r="B346" s="538">
        <v>15.1</v>
      </c>
      <c r="C346" s="547">
        <v>8501</v>
      </c>
      <c r="D346" s="540" t="s">
        <v>2871</v>
      </c>
      <c r="E346" s="545">
        <v>4</v>
      </c>
      <c r="F346" s="540" t="s">
        <v>3018</v>
      </c>
      <c r="G346" s="545">
        <v>14</v>
      </c>
      <c r="H346" s="545">
        <v>11</v>
      </c>
      <c r="I346" s="545">
        <v>2018</v>
      </c>
      <c r="J346" s="550">
        <v>82</v>
      </c>
      <c r="K346" s="550">
        <v>2</v>
      </c>
      <c r="L346" s="543"/>
      <c r="M346" s="543"/>
      <c r="N346" s="543"/>
      <c r="O346" s="543"/>
      <c r="P346" s="543" t="s">
        <v>2872</v>
      </c>
      <c r="Q346" s="543" t="s">
        <v>2873</v>
      </c>
      <c r="R346" s="543"/>
      <c r="S346" s="536"/>
      <c r="T346" s="536"/>
      <c r="U346" s="536"/>
      <c r="V346" s="536"/>
    </row>
    <row r="347" spans="1:22">
      <c r="A347" s="537">
        <v>332</v>
      </c>
      <c r="B347" s="538">
        <v>15.1</v>
      </c>
      <c r="C347" s="557">
        <v>8578</v>
      </c>
      <c r="D347" s="545">
        <v>6</v>
      </c>
      <c r="E347" s="551">
        <v>6</v>
      </c>
      <c r="F347" s="540" t="s">
        <v>3018</v>
      </c>
      <c r="G347" s="545">
        <v>3</v>
      </c>
      <c r="H347" s="545">
        <v>12</v>
      </c>
      <c r="I347" s="545">
        <v>2018</v>
      </c>
      <c r="J347" s="550">
        <v>82</v>
      </c>
      <c r="K347" s="550">
        <v>3</v>
      </c>
      <c r="L347" s="543"/>
      <c r="M347" s="543"/>
      <c r="N347" s="543"/>
      <c r="O347" s="543"/>
      <c r="P347" s="543" t="s">
        <v>2872</v>
      </c>
      <c r="Q347" s="543" t="s">
        <v>2873</v>
      </c>
      <c r="R347" s="543"/>
      <c r="S347" s="536"/>
      <c r="T347" s="536"/>
      <c r="U347" s="536"/>
      <c r="V347" s="536"/>
    </row>
    <row r="348" spans="1:22">
      <c r="A348" s="537">
        <v>333</v>
      </c>
      <c r="B348" s="538">
        <v>15.1</v>
      </c>
      <c r="C348" s="547">
        <v>8609</v>
      </c>
      <c r="D348" s="540" t="s">
        <v>2886</v>
      </c>
      <c r="E348" s="545">
        <v>6</v>
      </c>
      <c r="F348" s="540" t="s">
        <v>3018</v>
      </c>
      <c r="G348" s="545">
        <v>18</v>
      </c>
      <c r="H348" s="545">
        <v>1</v>
      </c>
      <c r="I348" s="545">
        <v>2019</v>
      </c>
      <c r="J348" s="550">
        <v>82</v>
      </c>
      <c r="K348" s="550">
        <v>4</v>
      </c>
      <c r="L348" s="543"/>
      <c r="M348" s="543"/>
      <c r="N348" s="543"/>
      <c r="O348" s="543"/>
      <c r="P348" s="543" t="s">
        <v>2872</v>
      </c>
      <c r="Q348" s="543" t="s">
        <v>2873</v>
      </c>
      <c r="R348" s="543"/>
      <c r="S348" s="536"/>
      <c r="T348" s="536"/>
      <c r="U348" s="536"/>
      <c r="V348" s="536"/>
    </row>
    <row r="349" spans="1:22">
      <c r="A349" s="537">
        <v>334</v>
      </c>
      <c r="B349" s="538">
        <v>15.1</v>
      </c>
      <c r="C349" s="547">
        <v>8690</v>
      </c>
      <c r="D349" s="540"/>
      <c r="E349" s="545"/>
      <c r="F349" s="540" t="s">
        <v>3018</v>
      </c>
      <c r="G349" s="545"/>
      <c r="H349" s="545"/>
      <c r="I349" s="545"/>
      <c r="J349" s="541">
        <v>82</v>
      </c>
      <c r="K349" s="541">
        <v>5</v>
      </c>
      <c r="L349" s="543"/>
      <c r="M349" s="543"/>
      <c r="N349" s="543"/>
      <c r="O349" s="543"/>
      <c r="P349" s="543" t="s">
        <v>2872</v>
      </c>
      <c r="Q349" s="543" t="s">
        <v>2873</v>
      </c>
      <c r="R349" s="543"/>
      <c r="S349" s="536"/>
      <c r="T349" s="536"/>
      <c r="U349" s="536"/>
      <c r="V349" s="536"/>
    </row>
    <row r="350" spans="1:22">
      <c r="A350" s="537">
        <v>335</v>
      </c>
      <c r="B350" s="538">
        <v>15.1</v>
      </c>
      <c r="C350" s="547">
        <v>8691</v>
      </c>
      <c r="D350" s="540" t="s">
        <v>2895</v>
      </c>
      <c r="E350" s="551">
        <v>1</v>
      </c>
      <c r="F350" s="551">
        <v>2013</v>
      </c>
      <c r="G350" s="551">
        <v>11</v>
      </c>
      <c r="H350" s="551">
        <v>10</v>
      </c>
      <c r="I350" s="551">
        <v>2018</v>
      </c>
      <c r="J350" s="550">
        <v>82</v>
      </c>
      <c r="K350" s="550">
        <v>6</v>
      </c>
      <c r="L350" s="543"/>
      <c r="M350" s="543"/>
      <c r="N350" s="543"/>
      <c r="O350" s="543"/>
      <c r="P350" s="543" t="s">
        <v>2872</v>
      </c>
      <c r="Q350" s="543" t="s">
        <v>2873</v>
      </c>
      <c r="R350" s="543"/>
      <c r="S350" s="536"/>
      <c r="T350" s="536"/>
      <c r="U350" s="536"/>
      <c r="V350" s="536"/>
    </row>
    <row r="351" spans="1:22">
      <c r="A351" s="537">
        <v>336</v>
      </c>
      <c r="B351" s="538">
        <v>15.1</v>
      </c>
      <c r="C351" s="558">
        <v>8702</v>
      </c>
      <c r="D351" s="540" t="s">
        <v>2909</v>
      </c>
      <c r="E351" s="540" t="s">
        <v>2859</v>
      </c>
      <c r="F351" s="540" t="s">
        <v>3016</v>
      </c>
      <c r="G351" s="545">
        <v>19</v>
      </c>
      <c r="H351" s="545">
        <v>7</v>
      </c>
      <c r="I351" s="545">
        <v>2018</v>
      </c>
      <c r="J351" s="550">
        <v>82</v>
      </c>
      <c r="K351" s="550">
        <v>7</v>
      </c>
      <c r="L351" s="543"/>
      <c r="M351" s="543"/>
      <c r="N351" s="543"/>
      <c r="O351" s="543"/>
      <c r="P351" s="543" t="s">
        <v>2872</v>
      </c>
      <c r="Q351" s="543" t="s">
        <v>2873</v>
      </c>
      <c r="R351" s="543"/>
      <c r="S351" s="536"/>
      <c r="T351" s="536"/>
      <c r="U351" s="536"/>
      <c r="V351" s="536"/>
    </row>
    <row r="352" spans="1:22">
      <c r="A352" s="537">
        <v>337</v>
      </c>
      <c r="B352" s="538">
        <v>15.1</v>
      </c>
      <c r="C352" s="544" t="s">
        <v>3075</v>
      </c>
      <c r="D352" s="540" t="s">
        <v>2878</v>
      </c>
      <c r="E352" s="545">
        <v>4</v>
      </c>
      <c r="F352" s="540" t="s">
        <v>3018</v>
      </c>
      <c r="G352" s="545">
        <v>2</v>
      </c>
      <c r="H352" s="545">
        <v>4</v>
      </c>
      <c r="I352" s="545">
        <v>2018</v>
      </c>
      <c r="J352" s="550">
        <v>83</v>
      </c>
      <c r="K352" s="550">
        <v>5</v>
      </c>
      <c r="L352" s="543"/>
      <c r="M352" s="543"/>
      <c r="N352" s="543"/>
      <c r="O352" s="543"/>
      <c r="P352" s="543" t="s">
        <v>2872</v>
      </c>
      <c r="Q352" s="543" t="s">
        <v>2873</v>
      </c>
      <c r="R352" s="543"/>
      <c r="S352" s="536"/>
      <c r="T352" s="536"/>
      <c r="U352" s="536"/>
      <c r="V352" s="536"/>
    </row>
    <row r="353" spans="1:22">
      <c r="A353" s="537">
        <v>338</v>
      </c>
      <c r="B353" s="538">
        <v>15.1</v>
      </c>
      <c r="C353" s="557">
        <v>8714</v>
      </c>
      <c r="D353" s="540" t="s">
        <v>2885</v>
      </c>
      <c r="E353" s="545">
        <v>7</v>
      </c>
      <c r="F353" s="540" t="s">
        <v>3066</v>
      </c>
      <c r="G353" s="545">
        <v>28</v>
      </c>
      <c r="H353" s="545">
        <v>12</v>
      </c>
      <c r="I353" s="545">
        <v>2018</v>
      </c>
      <c r="J353" s="550">
        <v>83</v>
      </c>
      <c r="K353" s="550">
        <v>6</v>
      </c>
      <c r="L353" s="543"/>
      <c r="M353" s="543"/>
      <c r="N353" s="543"/>
      <c r="O353" s="543"/>
      <c r="P353" s="543" t="s">
        <v>2872</v>
      </c>
      <c r="Q353" s="543" t="s">
        <v>2873</v>
      </c>
      <c r="R353" s="543"/>
      <c r="S353" s="536"/>
      <c r="T353" s="536"/>
      <c r="U353" s="536"/>
      <c r="V353" s="536"/>
    </row>
    <row r="354" spans="1:22">
      <c r="A354" s="537">
        <v>339</v>
      </c>
      <c r="B354" s="538">
        <v>15.1</v>
      </c>
      <c r="C354" s="547">
        <v>8729</v>
      </c>
      <c r="D354" s="540" t="s">
        <v>2895</v>
      </c>
      <c r="E354" s="545">
        <v>3</v>
      </c>
      <c r="F354" s="540" t="s">
        <v>3018</v>
      </c>
      <c r="G354" s="545">
        <v>4</v>
      </c>
      <c r="H354" s="545">
        <v>4</v>
      </c>
      <c r="I354" s="545">
        <v>2019</v>
      </c>
      <c r="J354" s="550">
        <v>83</v>
      </c>
      <c r="K354" s="550">
        <v>7</v>
      </c>
      <c r="L354" s="543"/>
      <c r="M354" s="543"/>
      <c r="N354" s="543"/>
      <c r="O354" s="543"/>
      <c r="P354" s="543" t="s">
        <v>2872</v>
      </c>
      <c r="Q354" s="543" t="s">
        <v>2873</v>
      </c>
      <c r="R354" s="543"/>
      <c r="S354" s="536"/>
      <c r="T354" s="536"/>
      <c r="U354" s="536"/>
      <c r="V354" s="536"/>
    </row>
    <row r="355" spans="1:22">
      <c r="A355" s="537">
        <v>340</v>
      </c>
      <c r="B355" s="538">
        <v>15.1</v>
      </c>
      <c r="C355" s="547">
        <v>8759</v>
      </c>
      <c r="D355" s="540" t="s">
        <v>2895</v>
      </c>
      <c r="E355" s="545">
        <v>4</v>
      </c>
      <c r="F355" s="540" t="s">
        <v>3018</v>
      </c>
      <c r="G355" s="545">
        <v>21</v>
      </c>
      <c r="H355" s="545">
        <v>5</v>
      </c>
      <c r="I355" s="545">
        <v>2019</v>
      </c>
      <c r="J355" s="550">
        <v>84</v>
      </c>
      <c r="K355" s="541">
        <v>1</v>
      </c>
      <c r="L355" s="543"/>
      <c r="M355" s="543"/>
      <c r="N355" s="543"/>
      <c r="O355" s="543"/>
      <c r="P355" s="543" t="s">
        <v>2872</v>
      </c>
      <c r="Q355" s="543" t="s">
        <v>2873</v>
      </c>
      <c r="R355" s="543"/>
      <c r="S355" s="536"/>
      <c r="T355" s="536"/>
      <c r="U355" s="536"/>
      <c r="V355" s="536"/>
    </row>
    <row r="356" spans="1:22">
      <c r="A356" s="537">
        <v>341</v>
      </c>
      <c r="B356" s="538">
        <v>15.1</v>
      </c>
      <c r="C356" s="547">
        <v>8762</v>
      </c>
      <c r="D356" s="540"/>
      <c r="E356" s="545"/>
      <c r="F356" s="540" t="s">
        <v>3018</v>
      </c>
      <c r="G356" s="545"/>
      <c r="H356" s="545"/>
      <c r="I356" s="545"/>
      <c r="J356" s="541">
        <v>84</v>
      </c>
      <c r="K356" s="541">
        <v>2</v>
      </c>
      <c r="L356" s="543"/>
      <c r="M356" s="543"/>
      <c r="N356" s="543"/>
      <c r="O356" s="543"/>
      <c r="P356" s="543" t="s">
        <v>2872</v>
      </c>
      <c r="Q356" s="543" t="s">
        <v>2873</v>
      </c>
      <c r="R356" s="543"/>
      <c r="S356" s="536"/>
      <c r="T356" s="536"/>
      <c r="U356" s="536"/>
      <c r="V356" s="536"/>
    </row>
    <row r="357" spans="1:22">
      <c r="A357" s="537">
        <v>342</v>
      </c>
      <c r="B357" s="538">
        <v>15.1</v>
      </c>
      <c r="C357" s="547">
        <v>8791</v>
      </c>
      <c r="D357" s="540" t="s">
        <v>2919</v>
      </c>
      <c r="E357" s="545">
        <v>8</v>
      </c>
      <c r="F357" s="545">
        <v>2013</v>
      </c>
      <c r="G357" s="545">
        <v>2</v>
      </c>
      <c r="H357" s="545">
        <v>10</v>
      </c>
      <c r="I357" s="545">
        <v>2018</v>
      </c>
      <c r="J357" s="550">
        <v>84</v>
      </c>
      <c r="K357" s="550">
        <v>3</v>
      </c>
      <c r="L357" s="543"/>
      <c r="M357" s="543"/>
      <c r="N357" s="543"/>
      <c r="O357" s="543"/>
      <c r="P357" s="543" t="s">
        <v>2872</v>
      </c>
      <c r="Q357" s="543" t="s">
        <v>2873</v>
      </c>
      <c r="R357" s="543"/>
      <c r="S357" s="536"/>
      <c r="T357" s="536"/>
      <c r="U357" s="536"/>
      <c r="V357" s="536"/>
    </row>
    <row r="358" spans="1:22">
      <c r="A358" s="537">
        <v>343</v>
      </c>
      <c r="B358" s="538">
        <v>15.1</v>
      </c>
      <c r="C358" s="547">
        <v>8801</v>
      </c>
      <c r="D358" s="540" t="s">
        <v>2924</v>
      </c>
      <c r="E358" s="559">
        <v>4</v>
      </c>
      <c r="F358" s="551">
        <v>2013</v>
      </c>
      <c r="G358" s="551">
        <v>7</v>
      </c>
      <c r="H358" s="551">
        <v>12</v>
      </c>
      <c r="I358" s="551">
        <v>2018</v>
      </c>
      <c r="J358" s="550">
        <v>85</v>
      </c>
      <c r="K358" s="550">
        <v>1</v>
      </c>
      <c r="L358" s="543"/>
      <c r="M358" s="543"/>
      <c r="N358" s="543"/>
      <c r="O358" s="543"/>
      <c r="P358" s="543" t="s">
        <v>2872</v>
      </c>
      <c r="Q358" s="543" t="s">
        <v>2873</v>
      </c>
      <c r="R358" s="543"/>
      <c r="S358" s="536"/>
      <c r="T358" s="536"/>
      <c r="U358" s="536"/>
      <c r="V358" s="536"/>
    </row>
    <row r="359" spans="1:22">
      <c r="A359" s="537">
        <v>344</v>
      </c>
      <c r="B359" s="538">
        <v>15.1</v>
      </c>
      <c r="C359" s="560">
        <v>8803</v>
      </c>
      <c r="D359" s="540" t="s">
        <v>2885</v>
      </c>
      <c r="E359" s="545">
        <v>6</v>
      </c>
      <c r="F359" s="540" t="s">
        <v>3018</v>
      </c>
      <c r="G359" s="545">
        <v>29</v>
      </c>
      <c r="H359" s="545">
        <v>4</v>
      </c>
      <c r="I359" s="545">
        <v>2019</v>
      </c>
      <c r="J359" s="550">
        <v>85</v>
      </c>
      <c r="K359" s="550">
        <v>2</v>
      </c>
      <c r="L359" s="543"/>
      <c r="M359" s="543"/>
      <c r="N359" s="543"/>
      <c r="O359" s="543"/>
      <c r="P359" s="543" t="s">
        <v>2872</v>
      </c>
      <c r="Q359" s="543" t="s">
        <v>2873</v>
      </c>
      <c r="R359" s="543"/>
      <c r="S359" s="536"/>
      <c r="T359" s="536"/>
      <c r="U359" s="536"/>
      <c r="V359" s="536"/>
    </row>
    <row r="360" spans="1:22">
      <c r="A360" s="537">
        <v>345</v>
      </c>
      <c r="B360" s="538">
        <v>15.1</v>
      </c>
      <c r="C360" s="547">
        <v>8805</v>
      </c>
      <c r="D360" s="540" t="s">
        <v>2882</v>
      </c>
      <c r="E360" s="545">
        <v>6</v>
      </c>
      <c r="F360" s="540" t="s">
        <v>3018</v>
      </c>
      <c r="G360" s="545">
        <v>8</v>
      </c>
      <c r="H360" s="545">
        <v>1</v>
      </c>
      <c r="I360" s="545">
        <v>2019</v>
      </c>
      <c r="J360" s="550">
        <v>85</v>
      </c>
      <c r="K360" s="550">
        <v>3</v>
      </c>
      <c r="L360" s="543"/>
      <c r="M360" s="543"/>
      <c r="N360" s="543"/>
      <c r="O360" s="543"/>
      <c r="P360" s="543" t="s">
        <v>2872</v>
      </c>
      <c r="Q360" s="543" t="s">
        <v>2873</v>
      </c>
      <c r="R360" s="543"/>
      <c r="S360" s="536"/>
      <c r="T360" s="536"/>
      <c r="U360" s="536"/>
      <c r="V360" s="536"/>
    </row>
    <row r="361" spans="1:22">
      <c r="A361" s="537">
        <v>346</v>
      </c>
      <c r="B361" s="538">
        <v>15.1</v>
      </c>
      <c r="C361" s="547">
        <v>8834</v>
      </c>
      <c r="D361" s="540" t="s">
        <v>2898</v>
      </c>
      <c r="E361" s="545">
        <v>11</v>
      </c>
      <c r="F361" s="540" t="s">
        <v>3016</v>
      </c>
      <c r="G361" s="545">
        <v>6</v>
      </c>
      <c r="H361" s="545">
        <v>9</v>
      </c>
      <c r="I361" s="545">
        <v>2017</v>
      </c>
      <c r="J361" s="550">
        <v>85</v>
      </c>
      <c r="K361" s="550">
        <v>4</v>
      </c>
      <c r="L361" s="543"/>
      <c r="M361" s="543"/>
      <c r="N361" s="543"/>
      <c r="O361" s="543"/>
      <c r="P361" s="543" t="s">
        <v>2872</v>
      </c>
      <c r="Q361" s="543" t="s">
        <v>2873</v>
      </c>
      <c r="R361" s="543"/>
      <c r="S361" s="536"/>
      <c r="T361" s="536"/>
      <c r="U361" s="536"/>
      <c r="V361" s="536"/>
    </row>
    <row r="362" spans="1:22">
      <c r="A362" s="537">
        <v>347</v>
      </c>
      <c r="B362" s="538">
        <v>15.1</v>
      </c>
      <c r="C362" s="547" t="s">
        <v>3076</v>
      </c>
      <c r="D362" s="540" t="s">
        <v>2916</v>
      </c>
      <c r="E362" s="545">
        <v>1</v>
      </c>
      <c r="F362" s="540" t="s">
        <v>3018</v>
      </c>
      <c r="G362" s="545">
        <v>22</v>
      </c>
      <c r="H362" s="545">
        <v>3</v>
      </c>
      <c r="I362" s="545">
        <v>2019</v>
      </c>
      <c r="J362" s="550">
        <v>85</v>
      </c>
      <c r="K362" s="550">
        <v>5</v>
      </c>
      <c r="L362" s="543"/>
      <c r="M362" s="543"/>
      <c r="N362" s="543"/>
      <c r="O362" s="543"/>
      <c r="P362" s="543" t="s">
        <v>2872</v>
      </c>
      <c r="Q362" s="543" t="s">
        <v>2873</v>
      </c>
      <c r="R362" s="543"/>
      <c r="S362" s="536"/>
      <c r="T362" s="536"/>
      <c r="U362" s="536"/>
      <c r="V362" s="536"/>
    </row>
    <row r="363" spans="1:22">
      <c r="A363" s="537">
        <v>348</v>
      </c>
      <c r="B363" s="538">
        <v>15.1</v>
      </c>
      <c r="C363" s="547">
        <v>8865</v>
      </c>
      <c r="D363" s="540" t="s">
        <v>2891</v>
      </c>
      <c r="E363" s="545">
        <v>10</v>
      </c>
      <c r="F363" s="540" t="s">
        <v>3067</v>
      </c>
      <c r="G363" s="545">
        <v>8</v>
      </c>
      <c r="H363" s="545">
        <v>4</v>
      </c>
      <c r="I363" s="545">
        <v>2019</v>
      </c>
      <c r="J363" s="550">
        <v>85</v>
      </c>
      <c r="K363" s="550">
        <v>6</v>
      </c>
      <c r="L363" s="543"/>
      <c r="M363" s="543"/>
      <c r="N363" s="543"/>
      <c r="O363" s="543"/>
      <c r="P363" s="543" t="s">
        <v>2872</v>
      </c>
      <c r="Q363" s="543" t="s">
        <v>2873</v>
      </c>
      <c r="R363" s="543"/>
      <c r="S363" s="536"/>
      <c r="T363" s="536"/>
      <c r="U363" s="536"/>
      <c r="V363" s="536"/>
    </row>
    <row r="364" spans="1:22">
      <c r="A364" s="537">
        <v>349</v>
      </c>
      <c r="B364" s="538">
        <v>15.1</v>
      </c>
      <c r="C364" s="547">
        <v>8867</v>
      </c>
      <c r="D364" s="540" t="s">
        <v>2878</v>
      </c>
      <c r="E364" s="545">
        <v>9</v>
      </c>
      <c r="F364" s="540" t="s">
        <v>3077</v>
      </c>
      <c r="G364" s="545">
        <v>13</v>
      </c>
      <c r="H364" s="545">
        <v>6</v>
      </c>
      <c r="I364" s="551">
        <v>2018</v>
      </c>
      <c r="J364" s="550">
        <v>86</v>
      </c>
      <c r="K364" s="550">
        <v>1</v>
      </c>
      <c r="L364" s="543"/>
      <c r="M364" s="543"/>
      <c r="N364" s="543"/>
      <c r="O364" s="543"/>
      <c r="P364" s="543" t="s">
        <v>2872</v>
      </c>
      <c r="Q364" s="543" t="s">
        <v>2873</v>
      </c>
      <c r="R364" s="543"/>
      <c r="S364" s="536"/>
      <c r="T364" s="536"/>
      <c r="U364" s="536"/>
      <c r="V364" s="536"/>
    </row>
    <row r="365" spans="1:22">
      <c r="A365" s="537">
        <v>350</v>
      </c>
      <c r="B365" s="538">
        <v>15.1</v>
      </c>
      <c r="C365" s="547">
        <v>8868</v>
      </c>
      <c r="D365" s="540" t="s">
        <v>2919</v>
      </c>
      <c r="E365" s="545">
        <v>2</v>
      </c>
      <c r="F365" s="540" t="s">
        <v>3018</v>
      </c>
      <c r="G365" s="545">
        <v>9</v>
      </c>
      <c r="H365" s="545">
        <v>5</v>
      </c>
      <c r="I365" s="545">
        <v>2019</v>
      </c>
      <c r="J365" s="550">
        <v>86</v>
      </c>
      <c r="K365" s="550">
        <v>3</v>
      </c>
      <c r="L365" s="543"/>
      <c r="M365" s="543"/>
      <c r="N365" s="543"/>
      <c r="O365" s="543"/>
      <c r="P365" s="543" t="s">
        <v>2872</v>
      </c>
      <c r="Q365" s="543" t="s">
        <v>2873</v>
      </c>
      <c r="R365" s="543"/>
      <c r="S365" s="536"/>
      <c r="T365" s="536"/>
      <c r="U365" s="536"/>
      <c r="V365" s="536"/>
    </row>
    <row r="366" spans="1:22">
      <c r="A366" s="537">
        <v>351</v>
      </c>
      <c r="B366" s="538">
        <v>15.1</v>
      </c>
      <c r="C366" s="547">
        <v>8923</v>
      </c>
      <c r="D366" s="540" t="s">
        <v>2871</v>
      </c>
      <c r="E366" s="545">
        <v>3</v>
      </c>
      <c r="F366" s="540" t="s">
        <v>3018</v>
      </c>
      <c r="G366" s="545">
        <v>15</v>
      </c>
      <c r="H366" s="545">
        <v>4</v>
      </c>
      <c r="I366" s="545">
        <v>2019</v>
      </c>
      <c r="J366" s="550">
        <v>86</v>
      </c>
      <c r="K366" s="550">
        <v>4</v>
      </c>
      <c r="L366" s="543"/>
      <c r="M366" s="543"/>
      <c r="N366" s="543"/>
      <c r="O366" s="543"/>
      <c r="P366" s="543" t="s">
        <v>2872</v>
      </c>
      <c r="Q366" s="543" t="s">
        <v>2873</v>
      </c>
      <c r="R366" s="543"/>
      <c r="S366" s="536"/>
      <c r="T366" s="536"/>
      <c r="U366" s="536"/>
      <c r="V366" s="536"/>
    </row>
    <row r="367" spans="1:22">
      <c r="A367" s="537">
        <v>352</v>
      </c>
      <c r="B367" s="538">
        <v>15.1</v>
      </c>
      <c r="C367" s="547">
        <v>8936</v>
      </c>
      <c r="D367" s="540" t="s">
        <v>2881</v>
      </c>
      <c r="E367" s="545">
        <v>11</v>
      </c>
      <c r="F367" s="540" t="s">
        <v>3016</v>
      </c>
      <c r="G367" s="545">
        <v>13</v>
      </c>
      <c r="H367" s="545">
        <v>8</v>
      </c>
      <c r="I367" s="545">
        <v>2018</v>
      </c>
      <c r="J367" s="550">
        <v>86</v>
      </c>
      <c r="K367" s="550">
        <v>5</v>
      </c>
      <c r="L367" s="543"/>
      <c r="M367" s="543"/>
      <c r="N367" s="543"/>
      <c r="O367" s="543"/>
      <c r="P367" s="543" t="s">
        <v>2872</v>
      </c>
      <c r="Q367" s="543" t="s">
        <v>2873</v>
      </c>
      <c r="R367" s="543"/>
      <c r="S367" s="536"/>
      <c r="T367" s="536"/>
      <c r="U367" s="536"/>
      <c r="V367" s="536"/>
    </row>
    <row r="368" spans="1:22">
      <c r="A368" s="537">
        <v>353</v>
      </c>
      <c r="B368" s="538">
        <v>15.1</v>
      </c>
      <c r="C368" s="547">
        <v>8948</v>
      </c>
      <c r="D368" s="540"/>
      <c r="E368" s="545"/>
      <c r="F368" s="545">
        <v>2014</v>
      </c>
      <c r="G368" s="545"/>
      <c r="H368" s="545"/>
      <c r="I368" s="545"/>
      <c r="J368" s="550">
        <v>86</v>
      </c>
      <c r="K368" s="550">
        <v>6</v>
      </c>
      <c r="L368" s="543"/>
      <c r="M368" s="543"/>
      <c r="N368" s="543"/>
      <c r="O368" s="543"/>
      <c r="P368" s="543" t="s">
        <v>2872</v>
      </c>
      <c r="Q368" s="543" t="s">
        <v>2873</v>
      </c>
      <c r="R368" s="543"/>
      <c r="S368" s="536"/>
      <c r="T368" s="536"/>
      <c r="U368" s="536"/>
      <c r="V368" s="536"/>
    </row>
    <row r="369" spans="1:22">
      <c r="A369" s="537">
        <v>354</v>
      </c>
      <c r="B369" s="538">
        <v>15.1</v>
      </c>
      <c r="C369" s="558">
        <v>8963</v>
      </c>
      <c r="D369" s="540" t="s">
        <v>2924</v>
      </c>
      <c r="E369" s="545">
        <v>9</v>
      </c>
      <c r="F369" s="545" t="s">
        <v>3018</v>
      </c>
      <c r="G369" s="545">
        <v>12</v>
      </c>
      <c r="H369" s="545">
        <v>10</v>
      </c>
      <c r="I369" s="545">
        <v>2018</v>
      </c>
      <c r="J369" s="550">
        <v>86</v>
      </c>
      <c r="K369" s="550">
        <v>7</v>
      </c>
      <c r="L369" s="543"/>
      <c r="M369" s="543"/>
      <c r="N369" s="543"/>
      <c r="O369" s="543"/>
      <c r="P369" s="543" t="s">
        <v>2872</v>
      </c>
      <c r="Q369" s="543" t="s">
        <v>2873</v>
      </c>
      <c r="R369" s="543"/>
      <c r="S369" s="536"/>
      <c r="T369" s="536"/>
      <c r="U369" s="536"/>
      <c r="V369" s="536"/>
    </row>
    <row r="370" spans="1:22" ht="28.5">
      <c r="A370" s="537">
        <v>355</v>
      </c>
      <c r="B370" s="538">
        <v>15.1</v>
      </c>
      <c r="C370" s="547" t="s">
        <v>3078</v>
      </c>
      <c r="D370" s="540" t="s">
        <v>2882</v>
      </c>
      <c r="E370" s="545">
        <v>6</v>
      </c>
      <c r="F370" s="540" t="s">
        <v>3067</v>
      </c>
      <c r="G370" s="545">
        <v>14</v>
      </c>
      <c r="H370" s="545">
        <v>1</v>
      </c>
      <c r="I370" s="545">
        <v>2019</v>
      </c>
      <c r="J370" s="550">
        <v>87</v>
      </c>
      <c r="K370" s="550">
        <v>2</v>
      </c>
      <c r="L370" s="543"/>
      <c r="M370" s="543"/>
      <c r="N370" s="543"/>
      <c r="O370" s="543"/>
      <c r="P370" s="543" t="s">
        <v>2872</v>
      </c>
      <c r="Q370" s="543" t="s">
        <v>2873</v>
      </c>
      <c r="R370" s="543"/>
      <c r="S370" s="536"/>
      <c r="T370" s="536"/>
      <c r="U370" s="536"/>
      <c r="V370" s="536"/>
    </row>
    <row r="371" spans="1:22">
      <c r="A371" s="537">
        <v>356</v>
      </c>
      <c r="B371" s="538">
        <v>15.1</v>
      </c>
      <c r="C371" s="547">
        <v>9023</v>
      </c>
      <c r="D371" s="540" t="s">
        <v>2882</v>
      </c>
      <c r="E371" s="545">
        <v>4</v>
      </c>
      <c r="F371" s="540" t="s">
        <v>3018</v>
      </c>
      <c r="G371" s="545">
        <v>12</v>
      </c>
      <c r="H371" s="545">
        <v>4</v>
      </c>
      <c r="I371" s="545">
        <v>2018</v>
      </c>
      <c r="J371" s="550">
        <v>87</v>
      </c>
      <c r="K371" s="550">
        <v>3</v>
      </c>
      <c r="L371" s="543"/>
      <c r="M371" s="543"/>
      <c r="N371" s="543"/>
      <c r="O371" s="543"/>
      <c r="P371" s="543" t="s">
        <v>2872</v>
      </c>
      <c r="Q371" s="543" t="s">
        <v>2873</v>
      </c>
      <c r="R371" s="543"/>
      <c r="S371" s="536"/>
      <c r="T371" s="536"/>
      <c r="U371" s="536"/>
      <c r="V371" s="536"/>
    </row>
    <row r="372" spans="1:22">
      <c r="A372" s="537">
        <v>357</v>
      </c>
      <c r="B372" s="538">
        <v>15.1</v>
      </c>
      <c r="C372" s="547">
        <v>9050</v>
      </c>
      <c r="D372" s="540"/>
      <c r="E372" s="540"/>
      <c r="F372" s="540" t="s">
        <v>3052</v>
      </c>
      <c r="G372" s="545"/>
      <c r="H372" s="545"/>
      <c r="I372" s="545"/>
      <c r="J372" s="550">
        <v>87</v>
      </c>
      <c r="K372" s="550">
        <v>4</v>
      </c>
      <c r="L372" s="543"/>
      <c r="M372" s="543"/>
      <c r="N372" s="543"/>
      <c r="O372" s="543"/>
      <c r="P372" s="543" t="s">
        <v>2872</v>
      </c>
      <c r="Q372" s="543" t="s">
        <v>2873</v>
      </c>
      <c r="R372" s="543"/>
      <c r="S372" s="536"/>
      <c r="T372" s="536"/>
      <c r="U372" s="536"/>
      <c r="V372" s="536"/>
    </row>
    <row r="373" spans="1:22">
      <c r="A373" s="537">
        <v>358</v>
      </c>
      <c r="B373" s="538">
        <v>15.1</v>
      </c>
      <c r="C373" s="544" t="s">
        <v>3079</v>
      </c>
      <c r="D373" s="540" t="s">
        <v>2906</v>
      </c>
      <c r="E373" s="545">
        <v>3</v>
      </c>
      <c r="F373" s="540" t="s">
        <v>3052</v>
      </c>
      <c r="G373" s="545">
        <v>19</v>
      </c>
      <c r="H373" s="545">
        <v>7</v>
      </c>
      <c r="I373" s="545">
        <v>2018</v>
      </c>
      <c r="J373" s="548">
        <v>87</v>
      </c>
      <c r="K373" s="548">
        <v>6</v>
      </c>
      <c r="L373" s="543"/>
      <c r="M373" s="543"/>
      <c r="N373" s="543"/>
      <c r="O373" s="543"/>
      <c r="P373" s="543" t="s">
        <v>2872</v>
      </c>
      <c r="Q373" s="543" t="s">
        <v>2873</v>
      </c>
      <c r="R373" s="543"/>
      <c r="S373" s="536"/>
      <c r="T373" s="536"/>
      <c r="U373" s="536"/>
      <c r="V373" s="536"/>
    </row>
    <row r="374" spans="1:22">
      <c r="A374" s="537">
        <v>359</v>
      </c>
      <c r="B374" s="538">
        <v>15.1</v>
      </c>
      <c r="C374" s="547">
        <v>9234</v>
      </c>
      <c r="D374" s="540" t="s">
        <v>2896</v>
      </c>
      <c r="E374" s="545">
        <v>6</v>
      </c>
      <c r="F374" s="545" t="s">
        <v>3018</v>
      </c>
      <c r="G374" s="545">
        <v>22</v>
      </c>
      <c r="H374" s="545">
        <v>10</v>
      </c>
      <c r="I374" s="545">
        <v>2018</v>
      </c>
      <c r="J374" s="548">
        <v>88</v>
      </c>
      <c r="K374" s="548">
        <v>1</v>
      </c>
      <c r="L374" s="543"/>
      <c r="M374" s="543"/>
      <c r="N374" s="543"/>
      <c r="O374" s="543"/>
      <c r="P374" s="543" t="s">
        <v>2872</v>
      </c>
      <c r="Q374" s="543" t="s">
        <v>2873</v>
      </c>
      <c r="R374" s="543"/>
      <c r="S374" s="536"/>
      <c r="T374" s="536"/>
      <c r="U374" s="536"/>
      <c r="V374" s="536"/>
    </row>
    <row r="375" spans="1:22">
      <c r="A375" s="537">
        <v>360</v>
      </c>
      <c r="B375" s="538">
        <v>15.1</v>
      </c>
      <c r="C375" s="547">
        <v>9297</v>
      </c>
      <c r="D375" s="540" t="s">
        <v>2895</v>
      </c>
      <c r="E375" s="545">
        <v>3</v>
      </c>
      <c r="F375" s="540" t="s">
        <v>3052</v>
      </c>
      <c r="G375" s="545">
        <v>11</v>
      </c>
      <c r="H375" s="545">
        <v>4</v>
      </c>
      <c r="I375" s="545">
        <v>2019</v>
      </c>
      <c r="J375" s="548">
        <v>88</v>
      </c>
      <c r="K375" s="548">
        <v>3</v>
      </c>
      <c r="L375" s="543"/>
      <c r="M375" s="543"/>
      <c r="N375" s="543"/>
      <c r="O375" s="543"/>
      <c r="P375" s="543" t="s">
        <v>2872</v>
      </c>
      <c r="Q375" s="543" t="s">
        <v>2873</v>
      </c>
      <c r="R375" s="543"/>
      <c r="S375" s="536"/>
      <c r="T375" s="536"/>
      <c r="U375" s="536"/>
      <c r="V375" s="536"/>
    </row>
    <row r="376" spans="1:22">
      <c r="A376" s="537">
        <v>361</v>
      </c>
      <c r="B376" s="538">
        <v>15.1</v>
      </c>
      <c r="C376" s="547">
        <v>9485</v>
      </c>
      <c r="D376" s="540" t="s">
        <v>2855</v>
      </c>
      <c r="E376" s="545">
        <v>6</v>
      </c>
      <c r="F376" s="540" t="s">
        <v>3052</v>
      </c>
      <c r="G376" s="545">
        <v>21</v>
      </c>
      <c r="H376" s="545">
        <v>5</v>
      </c>
      <c r="I376" s="545">
        <v>2019</v>
      </c>
      <c r="J376" s="548">
        <v>88</v>
      </c>
      <c r="K376" s="548">
        <v>4</v>
      </c>
      <c r="L376" s="543"/>
      <c r="M376" s="543"/>
      <c r="N376" s="543"/>
      <c r="O376" s="543"/>
      <c r="P376" s="543" t="s">
        <v>2872</v>
      </c>
      <c r="Q376" s="543" t="s">
        <v>2873</v>
      </c>
      <c r="R376" s="543"/>
      <c r="S376" s="536"/>
      <c r="T376" s="536"/>
      <c r="U376" s="536"/>
      <c r="V376" s="536"/>
    </row>
    <row r="377" spans="1:22">
      <c r="A377" s="537">
        <v>362</v>
      </c>
      <c r="B377" s="538">
        <v>15.1</v>
      </c>
      <c r="C377" s="547">
        <v>9496</v>
      </c>
      <c r="D377" s="540" t="s">
        <v>2878</v>
      </c>
      <c r="E377" s="545">
        <v>7</v>
      </c>
      <c r="F377" s="540" t="s">
        <v>3052</v>
      </c>
      <c r="G377" s="545">
        <v>22</v>
      </c>
      <c r="H377" s="545">
        <v>11</v>
      </c>
      <c r="I377" s="545">
        <v>2018</v>
      </c>
      <c r="J377" s="550">
        <v>88</v>
      </c>
      <c r="K377" s="550">
        <v>5</v>
      </c>
      <c r="L377" s="543"/>
      <c r="M377" s="543"/>
      <c r="N377" s="543"/>
      <c r="O377" s="543"/>
      <c r="P377" s="543" t="s">
        <v>2872</v>
      </c>
      <c r="Q377" s="543" t="s">
        <v>2873</v>
      </c>
      <c r="R377" s="543"/>
      <c r="S377" s="536"/>
      <c r="T377" s="536"/>
      <c r="U377" s="536"/>
      <c r="V377" s="536"/>
    </row>
    <row r="378" spans="1:22">
      <c r="A378" s="537">
        <v>363</v>
      </c>
      <c r="B378" s="538">
        <v>15.1</v>
      </c>
      <c r="C378" s="547">
        <v>9536</v>
      </c>
      <c r="D378" s="540" t="s">
        <v>2889</v>
      </c>
      <c r="E378" s="545">
        <v>1</v>
      </c>
      <c r="F378" s="540" t="s">
        <v>3052</v>
      </c>
      <c r="G378" s="545">
        <v>20</v>
      </c>
      <c r="H378" s="545">
        <v>4</v>
      </c>
      <c r="I378" s="545">
        <v>2018</v>
      </c>
      <c r="J378" s="548">
        <v>88</v>
      </c>
      <c r="K378" s="548">
        <v>7</v>
      </c>
      <c r="L378" s="543"/>
      <c r="M378" s="543"/>
      <c r="N378" s="543"/>
      <c r="O378" s="543"/>
      <c r="P378" s="543" t="s">
        <v>2872</v>
      </c>
      <c r="Q378" s="543" t="s">
        <v>2873</v>
      </c>
      <c r="R378" s="543"/>
      <c r="S378" s="536"/>
      <c r="T378" s="536"/>
      <c r="U378" s="536"/>
      <c r="V378" s="536"/>
    </row>
    <row r="379" spans="1:22">
      <c r="A379" s="537">
        <v>364</v>
      </c>
      <c r="B379" s="538">
        <v>15.1</v>
      </c>
      <c r="C379" s="547">
        <v>9638</v>
      </c>
      <c r="D379" s="540" t="s">
        <v>2875</v>
      </c>
      <c r="E379" s="545">
        <v>9</v>
      </c>
      <c r="F379" s="540" t="s">
        <v>3018</v>
      </c>
      <c r="G379" s="545">
        <v>29</v>
      </c>
      <c r="H379" s="545">
        <v>4</v>
      </c>
      <c r="I379" s="545">
        <v>2019</v>
      </c>
      <c r="J379" s="548">
        <v>89</v>
      </c>
      <c r="K379" s="548">
        <v>1</v>
      </c>
      <c r="L379" s="543"/>
      <c r="M379" s="543"/>
      <c r="N379" s="543"/>
      <c r="O379" s="543"/>
      <c r="P379" s="543" t="s">
        <v>2872</v>
      </c>
      <c r="Q379" s="543" t="s">
        <v>2873</v>
      </c>
      <c r="R379" s="543"/>
      <c r="S379" s="536"/>
      <c r="T379" s="536"/>
      <c r="U379" s="536"/>
      <c r="V379" s="536"/>
    </row>
    <row r="380" spans="1:22">
      <c r="A380" s="537">
        <v>365</v>
      </c>
      <c r="B380" s="538">
        <v>15.1</v>
      </c>
      <c r="C380" s="547">
        <v>9642</v>
      </c>
      <c r="D380" s="540" t="s">
        <v>2907</v>
      </c>
      <c r="E380" s="545">
        <v>3</v>
      </c>
      <c r="F380" s="540" t="s">
        <v>3052</v>
      </c>
      <c r="G380" s="545">
        <v>20</v>
      </c>
      <c r="H380" s="545">
        <v>5</v>
      </c>
      <c r="I380" s="545">
        <v>2019</v>
      </c>
      <c r="J380" s="548">
        <v>89</v>
      </c>
      <c r="K380" s="548">
        <v>2</v>
      </c>
      <c r="L380" s="543"/>
      <c r="M380" s="543"/>
      <c r="N380" s="543"/>
      <c r="O380" s="543"/>
      <c r="P380" s="543" t="s">
        <v>2872</v>
      </c>
      <c r="Q380" s="543" t="s">
        <v>2873</v>
      </c>
      <c r="R380" s="543"/>
      <c r="S380" s="536"/>
      <c r="T380" s="536"/>
      <c r="U380" s="536"/>
      <c r="V380" s="536"/>
    </row>
    <row r="381" spans="1:22">
      <c r="A381" s="537">
        <v>366</v>
      </c>
      <c r="B381" s="538">
        <v>15.1</v>
      </c>
      <c r="C381" s="547">
        <v>9718</v>
      </c>
      <c r="D381" s="540" t="s">
        <v>2881</v>
      </c>
      <c r="E381" s="545">
        <v>9</v>
      </c>
      <c r="F381" s="540" t="s">
        <v>3052</v>
      </c>
      <c r="G381" s="545">
        <v>5</v>
      </c>
      <c r="H381" s="545">
        <v>9</v>
      </c>
      <c r="I381" s="545">
        <v>2018</v>
      </c>
      <c r="J381" s="550">
        <v>89</v>
      </c>
      <c r="K381" s="550">
        <v>3</v>
      </c>
      <c r="L381" s="543"/>
      <c r="M381" s="543"/>
      <c r="N381" s="543"/>
      <c r="O381" s="543"/>
      <c r="P381" s="543" t="s">
        <v>2872</v>
      </c>
      <c r="Q381" s="543" t="s">
        <v>2873</v>
      </c>
      <c r="R381" s="543"/>
      <c r="S381" s="536"/>
      <c r="T381" s="536"/>
      <c r="U381" s="536"/>
      <c r="V381" s="536"/>
    </row>
    <row r="382" spans="1:22">
      <c r="A382" s="537">
        <v>367</v>
      </c>
      <c r="B382" s="538">
        <v>15.1</v>
      </c>
      <c r="C382" s="547">
        <v>9747</v>
      </c>
      <c r="D382" s="540" t="s">
        <v>2871</v>
      </c>
      <c r="E382" s="545">
        <v>10</v>
      </c>
      <c r="F382" s="540" t="s">
        <v>3052</v>
      </c>
      <c r="G382" s="545">
        <v>5</v>
      </c>
      <c r="H382" s="545">
        <v>9</v>
      </c>
      <c r="I382" s="545">
        <v>2017</v>
      </c>
      <c r="J382" s="550">
        <v>89</v>
      </c>
      <c r="K382" s="550">
        <v>5</v>
      </c>
      <c r="L382" s="543"/>
      <c r="M382" s="543"/>
      <c r="N382" s="543"/>
      <c r="O382" s="543"/>
      <c r="P382" s="543" t="s">
        <v>2872</v>
      </c>
      <c r="Q382" s="543" t="s">
        <v>2873</v>
      </c>
      <c r="R382" s="543"/>
      <c r="S382" s="536"/>
      <c r="T382" s="536"/>
      <c r="U382" s="536"/>
      <c r="V382" s="536"/>
    </row>
    <row r="383" spans="1:22">
      <c r="A383" s="537">
        <v>368</v>
      </c>
      <c r="B383" s="538">
        <v>15.1</v>
      </c>
      <c r="C383" s="547">
        <v>9812</v>
      </c>
      <c r="D383" s="540" t="s">
        <v>2881</v>
      </c>
      <c r="E383" s="545">
        <v>4</v>
      </c>
      <c r="F383" s="540" t="s">
        <v>3018</v>
      </c>
      <c r="G383" s="545">
        <v>14</v>
      </c>
      <c r="H383" s="545">
        <v>9</v>
      </c>
      <c r="I383" s="545">
        <v>2017</v>
      </c>
      <c r="J383" s="548">
        <v>89</v>
      </c>
      <c r="K383" s="548">
        <v>7</v>
      </c>
      <c r="L383" s="543"/>
      <c r="M383" s="543"/>
      <c r="N383" s="543"/>
      <c r="O383" s="543"/>
      <c r="P383" s="543" t="s">
        <v>2872</v>
      </c>
      <c r="Q383" s="543" t="s">
        <v>2873</v>
      </c>
      <c r="R383" s="543"/>
      <c r="S383" s="536"/>
      <c r="T383" s="536"/>
      <c r="U383" s="536"/>
      <c r="V383" s="536"/>
    </row>
    <row r="384" spans="1:22">
      <c r="A384" s="537">
        <v>369</v>
      </c>
      <c r="B384" s="538">
        <v>15.1</v>
      </c>
      <c r="C384" s="547">
        <v>9926</v>
      </c>
      <c r="D384" s="540" t="s">
        <v>2867</v>
      </c>
      <c r="E384" s="545">
        <v>4</v>
      </c>
      <c r="F384" s="540" t="s">
        <v>3018</v>
      </c>
      <c r="G384" s="545">
        <v>24</v>
      </c>
      <c r="H384" s="545">
        <v>7</v>
      </c>
      <c r="I384" s="545">
        <v>2018</v>
      </c>
      <c r="J384" s="550">
        <v>89</v>
      </c>
      <c r="K384" s="550">
        <v>8</v>
      </c>
      <c r="L384" s="543"/>
      <c r="M384" s="543"/>
      <c r="N384" s="543"/>
      <c r="O384" s="543"/>
      <c r="P384" s="543" t="s">
        <v>2872</v>
      </c>
      <c r="Q384" s="543" t="s">
        <v>2873</v>
      </c>
      <c r="R384" s="543"/>
      <c r="S384" s="536"/>
      <c r="T384" s="536"/>
      <c r="U384" s="536"/>
      <c r="V384" s="536"/>
    </row>
    <row r="385" spans="1:22">
      <c r="A385" s="537">
        <v>370</v>
      </c>
      <c r="B385" s="538">
        <v>15.1</v>
      </c>
      <c r="C385" s="547">
        <v>9977</v>
      </c>
      <c r="D385" s="540" t="s">
        <v>2896</v>
      </c>
      <c r="E385" s="545">
        <v>6</v>
      </c>
      <c r="F385" s="540" t="s">
        <v>3067</v>
      </c>
      <c r="G385" s="545">
        <v>18</v>
      </c>
      <c r="H385" s="545">
        <v>10</v>
      </c>
      <c r="I385" s="545">
        <v>2018</v>
      </c>
      <c r="J385" s="550">
        <v>89</v>
      </c>
      <c r="K385" s="550">
        <v>9</v>
      </c>
      <c r="L385" s="543"/>
      <c r="M385" s="543"/>
      <c r="N385" s="543"/>
      <c r="O385" s="543"/>
      <c r="P385" s="543" t="s">
        <v>2872</v>
      </c>
      <c r="Q385" s="543" t="s">
        <v>2873</v>
      </c>
      <c r="R385" s="543"/>
      <c r="S385" s="536"/>
      <c r="T385" s="536"/>
      <c r="U385" s="536"/>
      <c r="V385" s="536"/>
    </row>
    <row r="386" spans="1:22">
      <c r="A386" s="537">
        <v>371</v>
      </c>
      <c r="B386" s="538">
        <v>15.1</v>
      </c>
      <c r="C386" s="558" t="s">
        <v>3080</v>
      </c>
      <c r="D386" s="540" t="s">
        <v>2912</v>
      </c>
      <c r="E386" s="545">
        <v>5</v>
      </c>
      <c r="F386" s="540" t="s">
        <v>3016</v>
      </c>
      <c r="G386" s="545">
        <v>10</v>
      </c>
      <c r="H386" s="545">
        <v>4</v>
      </c>
      <c r="I386" s="545">
        <v>2019</v>
      </c>
      <c r="J386" s="550">
        <v>90</v>
      </c>
      <c r="K386" s="550">
        <v>1</v>
      </c>
      <c r="L386" s="543"/>
      <c r="M386" s="543"/>
      <c r="N386" s="543"/>
      <c r="O386" s="543"/>
      <c r="P386" s="543" t="s">
        <v>2872</v>
      </c>
      <c r="Q386" s="543" t="s">
        <v>2873</v>
      </c>
      <c r="R386" s="543"/>
      <c r="S386" s="536"/>
      <c r="T386" s="536"/>
      <c r="U386" s="536"/>
      <c r="V386" s="536"/>
    </row>
    <row r="387" spans="1:22">
      <c r="A387" s="537">
        <v>372</v>
      </c>
      <c r="B387" s="538">
        <v>15.1</v>
      </c>
      <c r="C387" s="547" t="s">
        <v>3081</v>
      </c>
      <c r="D387" s="545">
        <v>12</v>
      </c>
      <c r="E387" s="545">
        <v>8</v>
      </c>
      <c r="F387" s="540" t="s">
        <v>3082</v>
      </c>
      <c r="G387" s="545">
        <v>23</v>
      </c>
      <c r="H387" s="545">
        <v>1</v>
      </c>
      <c r="I387" s="545">
        <v>2019</v>
      </c>
      <c r="J387" s="550">
        <v>90</v>
      </c>
      <c r="K387" s="550">
        <v>2</v>
      </c>
      <c r="L387" s="543"/>
      <c r="M387" s="543"/>
      <c r="N387" s="543"/>
      <c r="O387" s="543"/>
      <c r="P387" s="543" t="s">
        <v>2872</v>
      </c>
      <c r="Q387" s="543" t="s">
        <v>2873</v>
      </c>
      <c r="R387" s="543"/>
      <c r="S387" s="536"/>
      <c r="T387" s="536"/>
      <c r="U387" s="536"/>
      <c r="V387" s="536"/>
    </row>
    <row r="388" spans="1:22">
      <c r="A388" s="537">
        <v>373</v>
      </c>
      <c r="B388" s="538">
        <v>15.1</v>
      </c>
      <c r="C388" s="547" t="s">
        <v>3083</v>
      </c>
      <c r="D388" s="545">
        <v>17</v>
      </c>
      <c r="E388" s="545">
        <v>2</v>
      </c>
      <c r="F388" s="540" t="s">
        <v>3077</v>
      </c>
      <c r="G388" s="545">
        <v>12</v>
      </c>
      <c r="H388" s="545">
        <v>7</v>
      </c>
      <c r="I388" s="545">
        <v>2018</v>
      </c>
      <c r="J388" s="550">
        <v>90</v>
      </c>
      <c r="K388" s="550">
        <v>3</v>
      </c>
      <c r="L388" s="543"/>
      <c r="M388" s="543"/>
      <c r="N388" s="543"/>
      <c r="O388" s="543"/>
      <c r="P388" s="543" t="s">
        <v>2872</v>
      </c>
      <c r="Q388" s="543" t="s">
        <v>2873</v>
      </c>
      <c r="R388" s="543"/>
      <c r="S388" s="536"/>
      <c r="T388" s="536"/>
      <c r="U388" s="536"/>
      <c r="V388" s="536"/>
    </row>
    <row r="389" spans="1:22" ht="28.5">
      <c r="A389" s="537">
        <v>374</v>
      </c>
      <c r="B389" s="538">
        <v>15.1</v>
      </c>
      <c r="C389" s="547" t="s">
        <v>3084</v>
      </c>
      <c r="D389" s="545"/>
      <c r="E389" s="545"/>
      <c r="F389" s="545">
        <v>2013</v>
      </c>
      <c r="G389" s="545"/>
      <c r="H389" s="545"/>
      <c r="I389" s="545"/>
      <c r="J389" s="541">
        <v>90</v>
      </c>
      <c r="K389" s="541">
        <v>4</v>
      </c>
      <c r="L389" s="543"/>
      <c r="M389" s="543"/>
      <c r="N389" s="543"/>
      <c r="O389" s="543"/>
      <c r="P389" s="543" t="s">
        <v>2872</v>
      </c>
      <c r="Q389" s="543" t="s">
        <v>2873</v>
      </c>
      <c r="R389" s="543"/>
      <c r="S389" s="536"/>
      <c r="T389" s="536"/>
      <c r="U389" s="536"/>
      <c r="V389" s="536"/>
    </row>
    <row r="390" spans="1:22" ht="28.5">
      <c r="A390" s="537">
        <v>375</v>
      </c>
      <c r="B390" s="538">
        <v>15.1</v>
      </c>
      <c r="C390" s="541" t="s">
        <v>3085</v>
      </c>
      <c r="D390" s="545">
        <v>23</v>
      </c>
      <c r="E390" s="545">
        <v>1</v>
      </c>
      <c r="F390" s="540" t="s">
        <v>3018</v>
      </c>
      <c r="G390" s="545">
        <v>6</v>
      </c>
      <c r="H390" s="545">
        <v>11</v>
      </c>
      <c r="I390" s="545">
        <v>2018</v>
      </c>
      <c r="J390" s="541">
        <v>90</v>
      </c>
      <c r="K390" s="541">
        <v>5</v>
      </c>
      <c r="L390" s="543"/>
      <c r="M390" s="543"/>
      <c r="N390" s="543"/>
      <c r="O390" s="543"/>
      <c r="P390" s="543" t="s">
        <v>2872</v>
      </c>
      <c r="Q390" s="543" t="s">
        <v>2873</v>
      </c>
      <c r="R390" s="543"/>
      <c r="S390" s="536"/>
      <c r="T390" s="536"/>
      <c r="U390" s="536"/>
      <c r="V390" s="536"/>
    </row>
    <row r="391" spans="1:22" ht="28.5">
      <c r="A391" s="537">
        <v>376</v>
      </c>
      <c r="B391" s="538">
        <v>15.1</v>
      </c>
      <c r="C391" s="547" t="s">
        <v>3086</v>
      </c>
      <c r="D391" s="551">
        <v>12308</v>
      </c>
      <c r="E391" s="551"/>
      <c r="F391" s="551">
        <v>2012</v>
      </c>
      <c r="G391" s="551">
        <v>5</v>
      </c>
      <c r="H391" s="551">
        <v>9</v>
      </c>
      <c r="I391" s="551">
        <v>2017</v>
      </c>
      <c r="J391" s="541">
        <v>90</v>
      </c>
      <c r="K391" s="541">
        <v>6</v>
      </c>
      <c r="L391" s="543"/>
      <c r="M391" s="543"/>
      <c r="N391" s="543"/>
      <c r="O391" s="543"/>
      <c r="P391" s="543" t="s">
        <v>2872</v>
      </c>
      <c r="Q391" s="543" t="s">
        <v>2873</v>
      </c>
      <c r="R391" s="543"/>
      <c r="S391" s="536"/>
      <c r="T391" s="536"/>
      <c r="U391" s="536"/>
      <c r="V391" s="536"/>
    </row>
    <row r="392" spans="1:22" ht="28.5">
      <c r="A392" s="537">
        <v>377</v>
      </c>
      <c r="B392" s="538">
        <v>15.1</v>
      </c>
      <c r="C392" s="544" t="s">
        <v>3087</v>
      </c>
      <c r="D392" s="551">
        <v>19</v>
      </c>
      <c r="E392" s="551">
        <v>6</v>
      </c>
      <c r="F392" s="551">
        <v>2013</v>
      </c>
      <c r="G392" s="551">
        <v>2</v>
      </c>
      <c r="H392" s="551">
        <v>10</v>
      </c>
      <c r="I392" s="551">
        <v>2018</v>
      </c>
      <c r="J392" s="541">
        <v>90</v>
      </c>
      <c r="K392" s="541">
        <v>7</v>
      </c>
      <c r="L392" s="543"/>
      <c r="M392" s="543"/>
      <c r="N392" s="543"/>
      <c r="O392" s="543"/>
      <c r="P392" s="543" t="s">
        <v>2872</v>
      </c>
      <c r="Q392" s="543" t="s">
        <v>2873</v>
      </c>
      <c r="R392" s="543"/>
      <c r="S392" s="536"/>
      <c r="T392" s="536"/>
      <c r="U392" s="536"/>
      <c r="V392" s="536"/>
    </row>
    <row r="393" spans="1:22" ht="28.5">
      <c r="A393" s="537">
        <v>378</v>
      </c>
      <c r="B393" s="538">
        <v>15.1</v>
      </c>
      <c r="C393" s="544" t="s">
        <v>3088</v>
      </c>
      <c r="D393" s="551">
        <v>24</v>
      </c>
      <c r="E393" s="551">
        <v>5</v>
      </c>
      <c r="F393" s="551">
        <v>2013</v>
      </c>
      <c r="G393" s="551">
        <v>9</v>
      </c>
      <c r="H393" s="551">
        <v>3</v>
      </c>
      <c r="I393" s="551">
        <v>2019</v>
      </c>
      <c r="J393" s="541">
        <v>91</v>
      </c>
      <c r="K393" s="541">
        <v>1</v>
      </c>
      <c r="L393" s="543"/>
      <c r="M393" s="543"/>
      <c r="N393" s="543"/>
      <c r="O393" s="543"/>
      <c r="P393" s="543" t="s">
        <v>2872</v>
      </c>
      <c r="Q393" s="543" t="s">
        <v>2873</v>
      </c>
      <c r="R393" s="543"/>
      <c r="S393" s="536"/>
      <c r="T393" s="536"/>
      <c r="U393" s="536"/>
      <c r="V393" s="536"/>
    </row>
    <row r="394" spans="1:22" ht="28.5">
      <c r="A394" s="537">
        <v>379</v>
      </c>
      <c r="B394" s="538">
        <v>15.1</v>
      </c>
      <c r="C394" s="544" t="s">
        <v>3089</v>
      </c>
      <c r="D394" s="551">
        <v>27</v>
      </c>
      <c r="E394" s="551">
        <v>5</v>
      </c>
      <c r="F394" s="551">
        <v>2013</v>
      </c>
      <c r="G394" s="551">
        <v>1</v>
      </c>
      <c r="H394" s="551">
        <v>10</v>
      </c>
      <c r="I394" s="551">
        <v>2018</v>
      </c>
      <c r="J394" s="541">
        <v>91</v>
      </c>
      <c r="K394" s="541">
        <v>2</v>
      </c>
      <c r="L394" s="543"/>
      <c r="M394" s="543"/>
      <c r="N394" s="543"/>
      <c r="O394" s="543"/>
      <c r="P394" s="543" t="s">
        <v>2872</v>
      </c>
      <c r="Q394" s="543" t="s">
        <v>2873</v>
      </c>
      <c r="R394" s="543"/>
      <c r="S394" s="536"/>
      <c r="T394" s="536"/>
      <c r="U394" s="536"/>
      <c r="V394" s="536"/>
    </row>
    <row r="395" spans="1:22" ht="28.5">
      <c r="A395" s="537">
        <v>380</v>
      </c>
      <c r="B395" s="538">
        <v>15.1</v>
      </c>
      <c r="C395" s="544" t="s">
        <v>3090</v>
      </c>
      <c r="D395" s="551">
        <v>17</v>
      </c>
      <c r="E395" s="551">
        <v>4</v>
      </c>
      <c r="F395" s="551">
        <v>2013</v>
      </c>
      <c r="G395" s="551">
        <v>23</v>
      </c>
      <c r="H395" s="551">
        <v>8</v>
      </c>
      <c r="I395" s="551">
        <v>2018</v>
      </c>
      <c r="J395" s="548">
        <v>91</v>
      </c>
      <c r="K395" s="548">
        <v>3</v>
      </c>
      <c r="L395" s="543"/>
      <c r="M395" s="543"/>
      <c r="N395" s="543"/>
      <c r="O395" s="543"/>
      <c r="P395" s="543" t="s">
        <v>2872</v>
      </c>
      <c r="Q395" s="543" t="s">
        <v>2873</v>
      </c>
      <c r="R395" s="543"/>
      <c r="S395" s="536"/>
      <c r="T395" s="536"/>
      <c r="U395" s="536"/>
      <c r="V395" s="536"/>
    </row>
    <row r="396" spans="1:22" ht="42.75">
      <c r="A396" s="537">
        <v>381</v>
      </c>
      <c r="B396" s="538">
        <v>15.1</v>
      </c>
      <c r="C396" s="544" t="s">
        <v>3091</v>
      </c>
      <c r="D396" s="551">
        <v>11</v>
      </c>
      <c r="E396" s="551">
        <v>12</v>
      </c>
      <c r="F396" s="551">
        <v>2013</v>
      </c>
      <c r="G396" s="551">
        <v>16</v>
      </c>
      <c r="H396" s="551">
        <v>11</v>
      </c>
      <c r="I396" s="551">
        <v>2018</v>
      </c>
      <c r="J396" s="541">
        <v>91</v>
      </c>
      <c r="K396" s="541">
        <v>4</v>
      </c>
      <c r="L396" s="543"/>
      <c r="M396" s="543"/>
      <c r="N396" s="543"/>
      <c r="O396" s="543"/>
      <c r="P396" s="543" t="s">
        <v>2872</v>
      </c>
      <c r="Q396" s="543" t="s">
        <v>2873</v>
      </c>
      <c r="R396" s="543"/>
      <c r="S396" s="536"/>
      <c r="T396" s="536"/>
      <c r="U396" s="536"/>
      <c r="V396" s="536"/>
    </row>
    <row r="397" spans="1:22" ht="28.5">
      <c r="A397" s="537">
        <v>382</v>
      </c>
      <c r="B397" s="538">
        <v>15.1</v>
      </c>
      <c r="C397" s="547" t="s">
        <v>3092</v>
      </c>
      <c r="D397" s="545">
        <v>10</v>
      </c>
      <c r="E397" s="545">
        <v>4</v>
      </c>
      <c r="F397" s="540" t="s">
        <v>3052</v>
      </c>
      <c r="G397" s="545">
        <v>2</v>
      </c>
      <c r="H397" s="545">
        <v>5</v>
      </c>
      <c r="I397" s="545">
        <v>2019</v>
      </c>
      <c r="J397" s="541">
        <v>91</v>
      </c>
      <c r="K397" s="541">
        <v>6</v>
      </c>
      <c r="L397" s="543"/>
      <c r="M397" s="543"/>
      <c r="N397" s="543"/>
      <c r="O397" s="543"/>
      <c r="P397" s="543" t="s">
        <v>2872</v>
      </c>
      <c r="Q397" s="543" t="s">
        <v>2873</v>
      </c>
      <c r="R397" s="543"/>
      <c r="S397" s="536"/>
      <c r="T397" s="536"/>
      <c r="U397" s="536"/>
      <c r="V397" s="536"/>
    </row>
    <row r="398" spans="1:22" ht="28.5">
      <c r="A398" s="537">
        <v>383</v>
      </c>
      <c r="B398" s="538">
        <v>15.1</v>
      </c>
      <c r="C398" s="547" t="s">
        <v>3093</v>
      </c>
      <c r="D398" s="551">
        <v>19</v>
      </c>
      <c r="E398" s="551">
        <v>3</v>
      </c>
      <c r="F398" s="551">
        <v>2013</v>
      </c>
      <c r="G398" s="551">
        <v>3</v>
      </c>
      <c r="H398" s="551">
        <v>5</v>
      </c>
      <c r="I398" s="551">
        <v>2018</v>
      </c>
      <c r="J398" s="541">
        <v>91</v>
      </c>
      <c r="K398" s="541">
        <v>7</v>
      </c>
      <c r="L398" s="543"/>
      <c r="M398" s="543"/>
      <c r="N398" s="543"/>
      <c r="O398" s="543"/>
      <c r="P398" s="543" t="s">
        <v>2872</v>
      </c>
      <c r="Q398" s="543" t="s">
        <v>2873</v>
      </c>
      <c r="R398" s="543"/>
      <c r="S398" s="536"/>
      <c r="T398" s="536"/>
      <c r="U398" s="536"/>
      <c r="V398" s="536"/>
    </row>
    <row r="399" spans="1:22" ht="28.5">
      <c r="A399" s="537">
        <v>384</v>
      </c>
      <c r="B399" s="538">
        <v>15.1</v>
      </c>
      <c r="C399" s="561" t="s">
        <v>3094</v>
      </c>
      <c r="D399" s="551">
        <v>12</v>
      </c>
      <c r="E399" s="551">
        <v>6</v>
      </c>
      <c r="F399" s="551">
        <v>2013</v>
      </c>
      <c r="G399" s="551">
        <v>6</v>
      </c>
      <c r="H399" s="551">
        <v>12</v>
      </c>
      <c r="I399" s="551">
        <v>2018</v>
      </c>
      <c r="J399" s="541">
        <v>91</v>
      </c>
      <c r="K399" s="541">
        <v>8</v>
      </c>
      <c r="L399" s="543"/>
      <c r="M399" s="543"/>
      <c r="N399" s="543"/>
      <c r="O399" s="543"/>
      <c r="P399" s="543" t="s">
        <v>2872</v>
      </c>
      <c r="Q399" s="543" t="s">
        <v>2873</v>
      </c>
      <c r="R399" s="543"/>
      <c r="S399" s="536"/>
      <c r="T399" s="536"/>
      <c r="U399" s="536"/>
      <c r="V399" s="536"/>
    </row>
    <row r="400" spans="1:22" ht="28.5">
      <c r="A400" s="537">
        <v>385</v>
      </c>
      <c r="B400" s="538">
        <v>15.1</v>
      </c>
      <c r="C400" s="561" t="s">
        <v>3095</v>
      </c>
      <c r="D400" s="551">
        <v>17</v>
      </c>
      <c r="E400" s="551">
        <v>6</v>
      </c>
      <c r="F400" s="545">
        <v>2013</v>
      </c>
      <c r="G400" s="551">
        <v>21</v>
      </c>
      <c r="H400" s="551">
        <v>5</v>
      </c>
      <c r="I400" s="551">
        <v>2019</v>
      </c>
      <c r="J400" s="541">
        <v>92</v>
      </c>
      <c r="K400" s="541">
        <v>1</v>
      </c>
      <c r="L400" s="543"/>
      <c r="M400" s="543"/>
      <c r="N400" s="543"/>
      <c r="O400" s="543"/>
      <c r="P400" s="543" t="s">
        <v>2872</v>
      </c>
      <c r="Q400" s="543" t="s">
        <v>2873</v>
      </c>
      <c r="R400" s="543"/>
      <c r="S400" s="536"/>
      <c r="T400" s="536"/>
      <c r="U400" s="536"/>
      <c r="V400" s="536"/>
    </row>
    <row r="401" spans="1:22">
      <c r="A401" s="537">
        <v>386</v>
      </c>
      <c r="B401" s="538">
        <v>15.1</v>
      </c>
      <c r="C401" s="558" t="s">
        <v>3096</v>
      </c>
      <c r="D401" s="551">
        <v>17</v>
      </c>
      <c r="E401" s="551">
        <v>6</v>
      </c>
      <c r="F401" s="551">
        <v>2013</v>
      </c>
      <c r="G401" s="551">
        <v>12</v>
      </c>
      <c r="H401" s="551">
        <v>7</v>
      </c>
      <c r="I401" s="551">
        <v>2018</v>
      </c>
      <c r="J401" s="541">
        <v>92</v>
      </c>
      <c r="K401" s="541">
        <v>2</v>
      </c>
      <c r="L401" s="543"/>
      <c r="M401" s="543"/>
      <c r="N401" s="543"/>
      <c r="O401" s="543"/>
      <c r="P401" s="543" t="s">
        <v>2872</v>
      </c>
      <c r="Q401" s="543" t="s">
        <v>2873</v>
      </c>
      <c r="R401" s="543"/>
      <c r="S401" s="536"/>
      <c r="T401" s="536"/>
      <c r="U401" s="536"/>
      <c r="V401" s="536"/>
    </row>
    <row r="402" spans="1:22" ht="28.5">
      <c r="A402" s="537">
        <v>387</v>
      </c>
      <c r="B402" s="538">
        <v>15.1</v>
      </c>
      <c r="C402" s="561" t="s">
        <v>3097</v>
      </c>
      <c r="D402" s="551">
        <v>26</v>
      </c>
      <c r="E402" s="551">
        <v>6</v>
      </c>
      <c r="F402" s="551">
        <v>2013</v>
      </c>
      <c r="G402" s="551">
        <v>1</v>
      </c>
      <c r="H402" s="551">
        <v>4</v>
      </c>
      <c r="I402" s="551">
        <v>2019</v>
      </c>
      <c r="J402" s="541">
        <v>92</v>
      </c>
      <c r="K402" s="541">
        <v>3</v>
      </c>
      <c r="L402" s="543"/>
      <c r="M402" s="543"/>
      <c r="N402" s="543"/>
      <c r="O402" s="543"/>
      <c r="P402" s="543" t="s">
        <v>2872</v>
      </c>
      <c r="Q402" s="543" t="s">
        <v>2873</v>
      </c>
      <c r="R402" s="543"/>
      <c r="S402" s="536"/>
      <c r="T402" s="536"/>
      <c r="U402" s="536"/>
      <c r="V402" s="536"/>
    </row>
    <row r="403" spans="1:22" ht="28.5">
      <c r="A403" s="537">
        <v>388</v>
      </c>
      <c r="B403" s="538">
        <v>15.1</v>
      </c>
      <c r="C403" s="561" t="s">
        <v>3098</v>
      </c>
      <c r="D403" s="551">
        <v>16</v>
      </c>
      <c r="E403" s="551">
        <v>7</v>
      </c>
      <c r="F403" s="551">
        <v>2013</v>
      </c>
      <c r="G403" s="551">
        <v>18</v>
      </c>
      <c r="H403" s="551">
        <v>3</v>
      </c>
      <c r="I403" s="551">
        <v>2019</v>
      </c>
      <c r="J403" s="550">
        <v>92</v>
      </c>
      <c r="K403" s="550">
        <v>5</v>
      </c>
      <c r="L403" s="543"/>
      <c r="M403" s="543"/>
      <c r="N403" s="543"/>
      <c r="O403" s="543"/>
      <c r="P403" s="543" t="s">
        <v>2872</v>
      </c>
      <c r="Q403" s="543" t="s">
        <v>2873</v>
      </c>
      <c r="R403" s="543"/>
      <c r="S403" s="536"/>
      <c r="T403" s="536"/>
      <c r="U403" s="536"/>
      <c r="V403" s="536"/>
    </row>
    <row r="404" spans="1:22" ht="28.5">
      <c r="A404" s="537">
        <v>389</v>
      </c>
      <c r="B404" s="538">
        <v>15.1</v>
      </c>
      <c r="C404" s="561" t="s">
        <v>3099</v>
      </c>
      <c r="D404" s="545">
        <v>13</v>
      </c>
      <c r="E404" s="545">
        <v>8</v>
      </c>
      <c r="F404" s="551">
        <v>2013</v>
      </c>
      <c r="G404" s="551">
        <v>19</v>
      </c>
      <c r="H404" s="551">
        <v>12</v>
      </c>
      <c r="I404" s="551">
        <v>2017</v>
      </c>
      <c r="J404" s="550">
        <v>92</v>
      </c>
      <c r="K404" s="550">
        <v>7</v>
      </c>
      <c r="L404" s="543"/>
      <c r="M404" s="543"/>
      <c r="N404" s="543"/>
      <c r="O404" s="543"/>
      <c r="P404" s="543" t="s">
        <v>2872</v>
      </c>
      <c r="Q404" s="543" t="s">
        <v>2873</v>
      </c>
      <c r="R404" s="543"/>
      <c r="S404" s="536"/>
      <c r="T404" s="536"/>
      <c r="U404" s="536"/>
      <c r="V404" s="536"/>
    </row>
    <row r="405" spans="1:22" ht="28.5">
      <c r="A405" s="537">
        <v>390</v>
      </c>
      <c r="B405" s="538">
        <v>15.1</v>
      </c>
      <c r="C405" s="561" t="s">
        <v>3100</v>
      </c>
      <c r="D405" s="545">
        <v>30</v>
      </c>
      <c r="E405" s="545">
        <v>10</v>
      </c>
      <c r="F405" s="545">
        <v>2013</v>
      </c>
      <c r="G405" s="545">
        <v>28</v>
      </c>
      <c r="H405" s="545">
        <v>11</v>
      </c>
      <c r="I405" s="545">
        <v>2018</v>
      </c>
      <c r="J405" s="550">
        <v>93</v>
      </c>
      <c r="K405" s="550">
        <v>2</v>
      </c>
      <c r="L405" s="543"/>
      <c r="M405" s="543"/>
      <c r="N405" s="543"/>
      <c r="O405" s="543"/>
      <c r="P405" s="543" t="s">
        <v>2872</v>
      </c>
      <c r="Q405" s="543" t="s">
        <v>2873</v>
      </c>
      <c r="R405" s="543"/>
      <c r="S405" s="536"/>
      <c r="T405" s="536"/>
      <c r="U405" s="536"/>
      <c r="V405" s="536"/>
    </row>
    <row r="406" spans="1:22" ht="28.5">
      <c r="A406" s="537">
        <v>391</v>
      </c>
      <c r="B406" s="538">
        <v>15.1</v>
      </c>
      <c r="C406" s="561" t="s">
        <v>3101</v>
      </c>
      <c r="D406" s="545">
        <v>2</v>
      </c>
      <c r="E406" s="545">
        <v>7</v>
      </c>
      <c r="F406" s="545">
        <v>2013</v>
      </c>
      <c r="G406" s="545">
        <v>6</v>
      </c>
      <c r="H406" s="545">
        <v>12</v>
      </c>
      <c r="I406" s="545">
        <v>2018</v>
      </c>
      <c r="J406" s="550">
        <v>93</v>
      </c>
      <c r="K406" s="550">
        <v>4</v>
      </c>
      <c r="L406" s="543"/>
      <c r="M406" s="543"/>
      <c r="N406" s="543"/>
      <c r="O406" s="543"/>
      <c r="P406" s="543" t="s">
        <v>2872</v>
      </c>
      <c r="Q406" s="543" t="s">
        <v>2873</v>
      </c>
      <c r="R406" s="543"/>
      <c r="S406" s="536"/>
      <c r="T406" s="536"/>
      <c r="U406" s="536"/>
      <c r="V406" s="536"/>
    </row>
    <row r="407" spans="1:22" ht="28.5">
      <c r="A407" s="537">
        <v>392</v>
      </c>
      <c r="B407" s="538">
        <v>15.1</v>
      </c>
      <c r="C407" s="547" t="s">
        <v>3102</v>
      </c>
      <c r="D407" s="545">
        <v>23</v>
      </c>
      <c r="E407" s="545">
        <v>12</v>
      </c>
      <c r="F407" s="545">
        <v>2013</v>
      </c>
      <c r="G407" s="545">
        <v>3</v>
      </c>
      <c r="H407" s="545">
        <v>10</v>
      </c>
      <c r="I407" s="545">
        <v>2018</v>
      </c>
      <c r="J407" s="550">
        <v>93</v>
      </c>
      <c r="K407" s="550">
        <v>6</v>
      </c>
      <c r="L407" s="543"/>
      <c r="M407" s="543"/>
      <c r="N407" s="543"/>
      <c r="O407" s="543"/>
      <c r="P407" s="543" t="s">
        <v>2872</v>
      </c>
      <c r="Q407" s="543" t="s">
        <v>2873</v>
      </c>
      <c r="R407" s="543"/>
      <c r="S407" s="536"/>
      <c r="T407" s="536"/>
      <c r="U407" s="536"/>
      <c r="V407" s="536"/>
    </row>
    <row r="408" spans="1:22" ht="28.5">
      <c r="A408" s="537">
        <v>393</v>
      </c>
      <c r="B408" s="538">
        <v>15.1</v>
      </c>
      <c r="C408" s="541" t="s">
        <v>3103</v>
      </c>
      <c r="D408" s="545">
        <v>17</v>
      </c>
      <c r="E408" s="545">
        <v>5</v>
      </c>
      <c r="F408" s="545">
        <v>2013</v>
      </c>
      <c r="G408" s="545">
        <v>2</v>
      </c>
      <c r="H408" s="545">
        <v>4</v>
      </c>
      <c r="I408" s="545">
        <v>2019</v>
      </c>
      <c r="J408" s="550">
        <v>94</v>
      </c>
      <c r="K408" s="541">
        <v>1</v>
      </c>
      <c r="L408" s="543"/>
      <c r="M408" s="543"/>
      <c r="N408" s="543"/>
      <c r="O408" s="543"/>
      <c r="P408" s="543" t="s">
        <v>2872</v>
      </c>
      <c r="Q408" s="543" t="s">
        <v>2873</v>
      </c>
      <c r="R408" s="543"/>
      <c r="S408" s="536"/>
      <c r="T408" s="536"/>
      <c r="U408" s="536"/>
      <c r="V408" s="536"/>
    </row>
    <row r="409" spans="1:22" ht="28.5">
      <c r="A409" s="537">
        <v>394</v>
      </c>
      <c r="B409" s="538">
        <v>15.1</v>
      </c>
      <c r="C409" s="547" t="s">
        <v>3104</v>
      </c>
      <c r="D409" s="545">
        <v>12</v>
      </c>
      <c r="E409" s="545">
        <v>7</v>
      </c>
      <c r="F409" s="545">
        <v>2013</v>
      </c>
      <c r="G409" s="545">
        <v>22</v>
      </c>
      <c r="H409" s="545">
        <v>10</v>
      </c>
      <c r="I409" s="545">
        <v>2018</v>
      </c>
      <c r="J409" s="550">
        <v>94</v>
      </c>
      <c r="K409" s="550">
        <v>2</v>
      </c>
      <c r="L409" s="543"/>
      <c r="M409" s="543"/>
      <c r="N409" s="543"/>
      <c r="O409" s="543"/>
      <c r="P409" s="543" t="s">
        <v>2872</v>
      </c>
      <c r="Q409" s="543" t="s">
        <v>2873</v>
      </c>
      <c r="R409" s="543"/>
      <c r="S409" s="536"/>
      <c r="T409" s="536"/>
      <c r="U409" s="536"/>
      <c r="V409" s="536"/>
    </row>
    <row r="410" spans="1:22" ht="28.5">
      <c r="A410" s="537">
        <v>395</v>
      </c>
      <c r="B410" s="538">
        <v>15.1</v>
      </c>
      <c r="C410" s="547" t="s">
        <v>3105</v>
      </c>
      <c r="D410" s="545">
        <v>28</v>
      </c>
      <c r="E410" s="545">
        <v>4</v>
      </c>
      <c r="F410" s="545">
        <v>2008</v>
      </c>
      <c r="G410" s="545">
        <v>29</v>
      </c>
      <c r="H410" s="545">
        <v>10</v>
      </c>
      <c r="I410" s="545">
        <v>2018</v>
      </c>
      <c r="J410" s="550">
        <v>94</v>
      </c>
      <c r="K410" s="550">
        <v>3</v>
      </c>
      <c r="L410" s="543"/>
      <c r="M410" s="543"/>
      <c r="N410" s="543"/>
      <c r="O410" s="543"/>
      <c r="P410" s="543" t="s">
        <v>2872</v>
      </c>
      <c r="Q410" s="543" t="s">
        <v>2873</v>
      </c>
      <c r="R410" s="543"/>
      <c r="S410" s="536"/>
      <c r="T410" s="536"/>
      <c r="U410" s="536"/>
      <c r="V410" s="536"/>
    </row>
    <row r="411" spans="1:22">
      <c r="A411" s="537">
        <v>396</v>
      </c>
      <c r="B411" s="538">
        <v>15.1</v>
      </c>
      <c r="C411" s="547" t="s">
        <v>3106</v>
      </c>
      <c r="D411" s="545"/>
      <c r="E411" s="545"/>
      <c r="F411" s="545">
        <v>2012</v>
      </c>
      <c r="G411" s="545"/>
      <c r="H411" s="545"/>
      <c r="I411" s="545"/>
      <c r="J411" s="550">
        <v>95</v>
      </c>
      <c r="K411" s="550">
        <v>2</v>
      </c>
      <c r="L411" s="543"/>
      <c r="M411" s="543"/>
      <c r="N411" s="543"/>
      <c r="O411" s="543"/>
      <c r="P411" s="543" t="s">
        <v>2872</v>
      </c>
      <c r="Q411" s="543" t="s">
        <v>2873</v>
      </c>
      <c r="R411" s="543"/>
      <c r="S411" s="536"/>
      <c r="T411" s="536"/>
      <c r="U411" s="536"/>
      <c r="V411" s="536"/>
    </row>
    <row r="412" spans="1:22" ht="28.5">
      <c r="A412" s="537">
        <v>397</v>
      </c>
      <c r="B412" s="538">
        <v>15.1</v>
      </c>
      <c r="C412" s="547" t="s">
        <v>3107</v>
      </c>
      <c r="D412" s="545">
        <v>2</v>
      </c>
      <c r="E412" s="545">
        <v>11</v>
      </c>
      <c r="F412" s="540" t="s">
        <v>3067</v>
      </c>
      <c r="G412" s="545">
        <v>21</v>
      </c>
      <c r="H412" s="545">
        <v>3</v>
      </c>
      <c r="I412" s="545">
        <v>2019</v>
      </c>
      <c r="J412" s="550">
        <v>95</v>
      </c>
      <c r="K412" s="550">
        <v>3</v>
      </c>
      <c r="L412" s="543"/>
      <c r="M412" s="543"/>
      <c r="N412" s="543"/>
      <c r="O412" s="543"/>
      <c r="P412" s="543" t="s">
        <v>2872</v>
      </c>
      <c r="Q412" s="543" t="s">
        <v>2873</v>
      </c>
      <c r="R412" s="543"/>
      <c r="S412" s="536"/>
      <c r="T412" s="536"/>
      <c r="U412" s="536"/>
      <c r="V412" s="536"/>
    </row>
    <row r="413" spans="1:22" ht="28.5">
      <c r="A413" s="537">
        <v>398</v>
      </c>
      <c r="B413" s="538">
        <v>15.1</v>
      </c>
      <c r="C413" s="547" t="s">
        <v>3108</v>
      </c>
      <c r="D413" s="545">
        <v>26</v>
      </c>
      <c r="E413" s="545">
        <v>3</v>
      </c>
      <c r="F413" s="545">
        <v>2010</v>
      </c>
      <c r="G413" s="545">
        <v>26</v>
      </c>
      <c r="H413" s="545">
        <v>12</v>
      </c>
      <c r="I413" s="545">
        <v>2018</v>
      </c>
      <c r="J413" s="550">
        <v>95</v>
      </c>
      <c r="K413" s="550">
        <v>4</v>
      </c>
      <c r="L413" s="543"/>
      <c r="M413" s="543"/>
      <c r="N413" s="543"/>
      <c r="O413" s="543"/>
      <c r="P413" s="543" t="s">
        <v>2872</v>
      </c>
      <c r="Q413" s="543" t="s">
        <v>2873</v>
      </c>
      <c r="R413" s="543"/>
      <c r="S413" s="536"/>
      <c r="T413" s="536"/>
      <c r="U413" s="536"/>
      <c r="V413" s="536"/>
    </row>
    <row r="414" spans="1:22" ht="28.5">
      <c r="A414" s="537">
        <v>399</v>
      </c>
      <c r="B414" s="538">
        <v>15.1</v>
      </c>
      <c r="C414" s="547" t="s">
        <v>3109</v>
      </c>
      <c r="D414" s="540" t="s">
        <v>2898</v>
      </c>
      <c r="E414" s="540" t="s">
        <v>2886</v>
      </c>
      <c r="F414" s="540" t="s">
        <v>3066</v>
      </c>
      <c r="G414" s="545">
        <v>4</v>
      </c>
      <c r="H414" s="545">
        <v>6</v>
      </c>
      <c r="I414" s="545">
        <v>2019</v>
      </c>
      <c r="J414" s="541">
        <v>95</v>
      </c>
      <c r="K414" s="541">
        <v>5</v>
      </c>
      <c r="L414" s="543"/>
      <c r="M414" s="543"/>
      <c r="N414" s="543"/>
      <c r="O414" s="543"/>
      <c r="P414" s="543" t="s">
        <v>2872</v>
      </c>
      <c r="Q414" s="543" t="s">
        <v>2873</v>
      </c>
      <c r="R414" s="543"/>
      <c r="S414" s="536"/>
      <c r="T414" s="536"/>
      <c r="U414" s="536"/>
      <c r="V414" s="536"/>
    </row>
    <row r="415" spans="1:22" ht="28.5">
      <c r="A415" s="537">
        <v>400</v>
      </c>
      <c r="B415" s="538">
        <v>15.1</v>
      </c>
      <c r="C415" s="544" t="s">
        <v>3110</v>
      </c>
      <c r="D415" s="540" t="s">
        <v>2912</v>
      </c>
      <c r="E415" s="540" t="s">
        <v>2886</v>
      </c>
      <c r="F415" s="540" t="s">
        <v>3066</v>
      </c>
      <c r="G415" s="545">
        <v>18</v>
      </c>
      <c r="H415" s="545">
        <v>9</v>
      </c>
      <c r="I415" s="545">
        <v>2017</v>
      </c>
      <c r="J415" s="541">
        <v>95</v>
      </c>
      <c r="K415" s="541">
        <v>6</v>
      </c>
      <c r="L415" s="543"/>
      <c r="M415" s="543"/>
      <c r="N415" s="543"/>
      <c r="O415" s="543"/>
      <c r="P415" s="543" t="s">
        <v>2872</v>
      </c>
      <c r="Q415" s="543" t="s">
        <v>2873</v>
      </c>
      <c r="R415" s="543"/>
      <c r="S415" s="536"/>
      <c r="T415" s="536"/>
      <c r="U415" s="536"/>
      <c r="V415" s="536"/>
    </row>
    <row r="416" spans="1:22" ht="28.5">
      <c r="A416" s="537">
        <v>401</v>
      </c>
      <c r="B416" s="538">
        <v>15.1</v>
      </c>
      <c r="C416" s="544" t="s">
        <v>3111</v>
      </c>
      <c r="D416" s="551">
        <v>7</v>
      </c>
      <c r="E416" s="551">
        <v>2</v>
      </c>
      <c r="F416" s="551">
        <v>2013</v>
      </c>
      <c r="G416" s="551">
        <v>4</v>
      </c>
      <c r="H416" s="551">
        <v>3</v>
      </c>
      <c r="I416" s="551">
        <v>2019</v>
      </c>
      <c r="J416" s="541">
        <v>95</v>
      </c>
      <c r="K416" s="541">
        <v>7</v>
      </c>
      <c r="L416" s="543"/>
      <c r="M416" s="543"/>
      <c r="N416" s="543"/>
      <c r="O416" s="543"/>
      <c r="P416" s="543" t="s">
        <v>2872</v>
      </c>
      <c r="Q416" s="543" t="s">
        <v>2873</v>
      </c>
      <c r="R416" s="543"/>
      <c r="S416" s="536"/>
      <c r="T416" s="536"/>
      <c r="U416" s="536"/>
      <c r="V416" s="536"/>
    </row>
    <row r="417" spans="1:22" ht="28.5">
      <c r="A417" s="537">
        <v>402</v>
      </c>
      <c r="B417" s="538">
        <v>15.1</v>
      </c>
      <c r="C417" s="547" t="s">
        <v>3112</v>
      </c>
      <c r="D417" s="540" t="s">
        <v>96</v>
      </c>
      <c r="E417" s="540" t="s">
        <v>2899</v>
      </c>
      <c r="F417" s="540" t="s">
        <v>3077</v>
      </c>
      <c r="G417" s="540" t="s">
        <v>2859</v>
      </c>
      <c r="H417" s="540" t="s">
        <v>2899</v>
      </c>
      <c r="I417" s="540" t="s">
        <v>2860</v>
      </c>
      <c r="J417" s="541">
        <v>96</v>
      </c>
      <c r="K417" s="541">
        <v>1</v>
      </c>
      <c r="L417" s="543"/>
      <c r="M417" s="543"/>
      <c r="N417" s="543"/>
      <c r="O417" s="543"/>
      <c r="P417" s="543" t="s">
        <v>2872</v>
      </c>
      <c r="Q417" s="543" t="s">
        <v>2873</v>
      </c>
      <c r="R417" s="543"/>
      <c r="S417" s="536"/>
      <c r="T417" s="536"/>
      <c r="U417" s="536"/>
      <c r="V417" s="536"/>
    </row>
    <row r="418" spans="1:22" ht="28.5">
      <c r="A418" s="537">
        <v>403</v>
      </c>
      <c r="B418" s="538">
        <v>15.1</v>
      </c>
      <c r="C418" s="547" t="s">
        <v>3113</v>
      </c>
      <c r="D418" s="540" t="s">
        <v>2882</v>
      </c>
      <c r="E418" s="540" t="s">
        <v>2859</v>
      </c>
      <c r="F418" s="540" t="s">
        <v>3067</v>
      </c>
      <c r="G418" s="540" t="s">
        <v>2881</v>
      </c>
      <c r="H418" s="540" t="s">
        <v>2885</v>
      </c>
      <c r="I418" s="540" t="s">
        <v>2860</v>
      </c>
      <c r="J418" s="550">
        <v>96</v>
      </c>
      <c r="K418" s="550">
        <v>3</v>
      </c>
      <c r="L418" s="543"/>
      <c r="M418" s="543"/>
      <c r="N418" s="543"/>
      <c r="O418" s="543"/>
      <c r="P418" s="543" t="s">
        <v>2872</v>
      </c>
      <c r="Q418" s="543" t="s">
        <v>2873</v>
      </c>
      <c r="R418" s="543"/>
      <c r="S418" s="536"/>
      <c r="T418" s="536"/>
      <c r="U418" s="536"/>
      <c r="V418" s="536"/>
    </row>
    <row r="419" spans="1:22" ht="28.5">
      <c r="A419" s="537">
        <v>404</v>
      </c>
      <c r="B419" s="538">
        <v>15.1</v>
      </c>
      <c r="C419" s="544" t="s">
        <v>3114</v>
      </c>
      <c r="D419" s="551"/>
      <c r="E419" s="551"/>
      <c r="F419" s="551">
        <v>2012</v>
      </c>
      <c r="G419" s="551"/>
      <c r="H419" s="551"/>
      <c r="I419" s="551"/>
      <c r="J419" s="541">
        <v>96</v>
      </c>
      <c r="K419" s="541">
        <v>4</v>
      </c>
      <c r="L419" s="543"/>
      <c r="M419" s="543"/>
      <c r="N419" s="543"/>
      <c r="O419" s="543"/>
      <c r="P419" s="543" t="s">
        <v>2872</v>
      </c>
      <c r="Q419" s="543" t="s">
        <v>2873</v>
      </c>
      <c r="R419" s="543"/>
      <c r="S419" s="536"/>
      <c r="T419" s="536"/>
      <c r="U419" s="536"/>
      <c r="V419" s="536"/>
    </row>
    <row r="420" spans="1:22" ht="28.5">
      <c r="A420" s="537">
        <v>405</v>
      </c>
      <c r="B420" s="538">
        <v>15.1</v>
      </c>
      <c r="C420" s="561" t="s">
        <v>3115</v>
      </c>
      <c r="D420" s="545">
        <v>10</v>
      </c>
      <c r="E420" s="545">
        <v>9</v>
      </c>
      <c r="F420" s="545">
        <v>2012</v>
      </c>
      <c r="G420" s="545">
        <v>3</v>
      </c>
      <c r="H420" s="545">
        <v>4</v>
      </c>
      <c r="I420" s="545">
        <v>2019</v>
      </c>
      <c r="J420" s="550">
        <v>96</v>
      </c>
      <c r="K420" s="550">
        <v>5</v>
      </c>
      <c r="L420" s="543"/>
      <c r="M420" s="543"/>
      <c r="N420" s="543"/>
      <c r="O420" s="543"/>
      <c r="P420" s="543" t="s">
        <v>2872</v>
      </c>
      <c r="Q420" s="543" t="s">
        <v>2873</v>
      </c>
      <c r="R420" s="543"/>
      <c r="S420" s="536"/>
      <c r="T420" s="536"/>
      <c r="U420" s="536"/>
      <c r="V420" s="536"/>
    </row>
    <row r="421" spans="1:22" ht="28.5">
      <c r="A421" s="537">
        <v>406</v>
      </c>
      <c r="B421" s="538">
        <v>15.1</v>
      </c>
      <c r="C421" s="547" t="s">
        <v>3116</v>
      </c>
      <c r="D421" s="551">
        <v>8</v>
      </c>
      <c r="E421" s="551">
        <v>7</v>
      </c>
      <c r="F421" s="551">
        <v>2013</v>
      </c>
      <c r="G421" s="551">
        <v>27</v>
      </c>
      <c r="H421" s="551">
        <v>11</v>
      </c>
      <c r="I421" s="551">
        <v>2018</v>
      </c>
      <c r="J421" s="541">
        <v>96</v>
      </c>
      <c r="K421" s="541">
        <v>6</v>
      </c>
      <c r="L421" s="543"/>
      <c r="M421" s="543"/>
      <c r="N421" s="543"/>
      <c r="O421" s="543"/>
      <c r="P421" s="543" t="s">
        <v>2872</v>
      </c>
      <c r="Q421" s="543" t="s">
        <v>2873</v>
      </c>
      <c r="R421" s="543"/>
      <c r="S421" s="536"/>
      <c r="T421" s="536"/>
      <c r="U421" s="536"/>
      <c r="V421" s="536"/>
    </row>
    <row r="422" spans="1:22" ht="28.5">
      <c r="A422" s="537">
        <v>407</v>
      </c>
      <c r="B422" s="538">
        <v>15.1</v>
      </c>
      <c r="C422" s="561" t="s">
        <v>3117</v>
      </c>
      <c r="D422" s="545">
        <v>23</v>
      </c>
      <c r="E422" s="545">
        <v>9</v>
      </c>
      <c r="F422" s="545">
        <v>2013</v>
      </c>
      <c r="G422" s="545">
        <v>8</v>
      </c>
      <c r="H422" s="545">
        <v>8</v>
      </c>
      <c r="I422" s="545">
        <v>2018</v>
      </c>
      <c r="J422" s="550">
        <v>96</v>
      </c>
      <c r="K422" s="550">
        <v>8</v>
      </c>
      <c r="L422" s="543"/>
      <c r="M422" s="543"/>
      <c r="N422" s="543"/>
      <c r="O422" s="543"/>
      <c r="P422" s="543" t="s">
        <v>2872</v>
      </c>
      <c r="Q422" s="543" t="s">
        <v>2873</v>
      </c>
      <c r="R422" s="543"/>
      <c r="S422" s="536"/>
      <c r="T422" s="536"/>
      <c r="U422" s="536"/>
      <c r="V422" s="536"/>
    </row>
    <row r="423" spans="1:22" ht="42.75">
      <c r="A423" s="537">
        <v>408</v>
      </c>
      <c r="B423" s="538">
        <v>15.1</v>
      </c>
      <c r="C423" s="547" t="s">
        <v>3118</v>
      </c>
      <c r="D423" s="540" t="s">
        <v>2906</v>
      </c>
      <c r="E423" s="540" t="s">
        <v>2886</v>
      </c>
      <c r="F423" s="540" t="s">
        <v>3066</v>
      </c>
      <c r="G423" s="540" t="s">
        <v>2912</v>
      </c>
      <c r="H423" s="540" t="s">
        <v>2871</v>
      </c>
      <c r="I423" s="540" t="s">
        <v>2860</v>
      </c>
      <c r="J423" s="550">
        <v>97</v>
      </c>
      <c r="K423" s="550">
        <v>2</v>
      </c>
      <c r="L423" s="543"/>
      <c r="M423" s="543"/>
      <c r="N423" s="543"/>
      <c r="O423" s="543"/>
      <c r="P423" s="543" t="s">
        <v>2872</v>
      </c>
      <c r="Q423" s="543" t="s">
        <v>2873</v>
      </c>
      <c r="R423" s="543"/>
      <c r="S423" s="536"/>
      <c r="T423" s="536"/>
      <c r="U423" s="536"/>
      <c r="V423" s="536"/>
    </row>
    <row r="424" spans="1:22" ht="28.5">
      <c r="A424" s="537">
        <v>409</v>
      </c>
      <c r="B424" s="538">
        <v>15.1</v>
      </c>
      <c r="C424" s="544" t="s">
        <v>3119</v>
      </c>
      <c r="D424" s="545">
        <v>28</v>
      </c>
      <c r="E424" s="545">
        <v>3</v>
      </c>
      <c r="F424" s="540" t="s">
        <v>3016</v>
      </c>
      <c r="G424" s="545">
        <v>7</v>
      </c>
      <c r="H424" s="545">
        <v>11</v>
      </c>
      <c r="I424" s="545">
        <v>2018</v>
      </c>
      <c r="J424" s="550">
        <v>97</v>
      </c>
      <c r="K424" s="550">
        <v>3</v>
      </c>
      <c r="L424" s="543"/>
      <c r="M424" s="543"/>
      <c r="N424" s="543"/>
      <c r="O424" s="543"/>
      <c r="P424" s="543" t="s">
        <v>2872</v>
      </c>
      <c r="Q424" s="543" t="s">
        <v>2873</v>
      </c>
      <c r="R424" s="543"/>
      <c r="S424" s="536"/>
      <c r="T424" s="536"/>
      <c r="U424" s="536"/>
      <c r="V424" s="536"/>
    </row>
    <row r="425" spans="1:22" ht="28.5">
      <c r="A425" s="537">
        <v>410</v>
      </c>
      <c r="B425" s="538">
        <v>15.1</v>
      </c>
      <c r="C425" s="547" t="s">
        <v>3120</v>
      </c>
      <c r="D425" s="545">
        <v>6</v>
      </c>
      <c r="E425" s="545">
        <v>10</v>
      </c>
      <c r="F425" s="540" t="s">
        <v>3066</v>
      </c>
      <c r="G425" s="545">
        <v>12</v>
      </c>
      <c r="H425" s="545">
        <v>6</v>
      </c>
      <c r="I425" s="545">
        <v>2018</v>
      </c>
      <c r="J425" s="550">
        <v>97</v>
      </c>
      <c r="K425" s="550">
        <v>4</v>
      </c>
      <c r="L425" s="543"/>
      <c r="M425" s="543"/>
      <c r="N425" s="543"/>
      <c r="O425" s="543"/>
      <c r="P425" s="543" t="s">
        <v>2872</v>
      </c>
      <c r="Q425" s="543" t="s">
        <v>2873</v>
      </c>
      <c r="R425" s="543"/>
      <c r="S425" s="536"/>
      <c r="T425" s="536"/>
      <c r="U425" s="536"/>
      <c r="V425" s="536"/>
    </row>
    <row r="426" spans="1:22" ht="28.5">
      <c r="A426" s="537">
        <v>411</v>
      </c>
      <c r="B426" s="538">
        <v>15.1</v>
      </c>
      <c r="C426" s="547" t="s">
        <v>3121</v>
      </c>
      <c r="D426" s="545">
        <v>22</v>
      </c>
      <c r="E426" s="545">
        <v>6</v>
      </c>
      <c r="F426" s="540" t="s">
        <v>3066</v>
      </c>
      <c r="G426" s="545">
        <v>21</v>
      </c>
      <c r="H426" s="545">
        <v>5</v>
      </c>
      <c r="I426" s="545">
        <v>2019</v>
      </c>
      <c r="J426" s="550">
        <v>97</v>
      </c>
      <c r="K426" s="550">
        <v>7</v>
      </c>
      <c r="L426" s="543"/>
      <c r="M426" s="543"/>
      <c r="N426" s="543"/>
      <c r="O426" s="543"/>
      <c r="P426" s="543" t="s">
        <v>2872</v>
      </c>
      <c r="Q426" s="543" t="s">
        <v>2873</v>
      </c>
      <c r="R426" s="543"/>
      <c r="S426" s="536"/>
      <c r="T426" s="536"/>
      <c r="U426" s="536"/>
      <c r="V426" s="536"/>
    </row>
    <row r="427" spans="1:22" ht="28.5">
      <c r="A427" s="537">
        <v>412</v>
      </c>
      <c r="B427" s="538">
        <v>15.1</v>
      </c>
      <c r="C427" s="547" t="s">
        <v>3122</v>
      </c>
      <c r="D427" s="545">
        <v>23</v>
      </c>
      <c r="E427" s="545">
        <v>8</v>
      </c>
      <c r="F427" s="540" t="s">
        <v>3016</v>
      </c>
      <c r="G427" s="545">
        <v>25</v>
      </c>
      <c r="H427" s="545">
        <v>6</v>
      </c>
      <c r="I427" s="545">
        <v>2018</v>
      </c>
      <c r="J427" s="550">
        <v>97</v>
      </c>
      <c r="K427" s="550">
        <v>8</v>
      </c>
      <c r="L427" s="543"/>
      <c r="M427" s="543"/>
      <c r="N427" s="543"/>
      <c r="O427" s="543"/>
      <c r="P427" s="543" t="s">
        <v>2872</v>
      </c>
      <c r="Q427" s="543" t="s">
        <v>2873</v>
      </c>
      <c r="R427" s="543"/>
      <c r="S427" s="536"/>
      <c r="T427" s="536"/>
      <c r="U427" s="536"/>
      <c r="V427" s="536"/>
    </row>
    <row r="428" spans="1:22" ht="28.5">
      <c r="A428" s="537">
        <v>413</v>
      </c>
      <c r="B428" s="538">
        <v>15.1</v>
      </c>
      <c r="C428" s="547" t="s">
        <v>3123</v>
      </c>
      <c r="D428" s="545">
        <v>5</v>
      </c>
      <c r="E428" s="545">
        <v>8</v>
      </c>
      <c r="F428" s="540" t="s">
        <v>3016</v>
      </c>
      <c r="G428" s="545">
        <v>10</v>
      </c>
      <c r="H428" s="545">
        <v>10</v>
      </c>
      <c r="I428" s="545">
        <v>2018</v>
      </c>
      <c r="J428" s="550">
        <v>98</v>
      </c>
      <c r="K428" s="550">
        <v>1</v>
      </c>
      <c r="L428" s="543"/>
      <c r="M428" s="543"/>
      <c r="N428" s="543"/>
      <c r="O428" s="543"/>
      <c r="P428" s="543" t="s">
        <v>2872</v>
      </c>
      <c r="Q428" s="543" t="s">
        <v>2873</v>
      </c>
      <c r="R428" s="543"/>
      <c r="S428" s="536"/>
      <c r="T428" s="536"/>
      <c r="U428" s="536"/>
      <c r="V428" s="536"/>
    </row>
    <row r="429" spans="1:22" ht="28.5">
      <c r="A429" s="537">
        <v>414</v>
      </c>
      <c r="B429" s="538">
        <v>15.1</v>
      </c>
      <c r="C429" s="547" t="s">
        <v>3124</v>
      </c>
      <c r="D429" s="545">
        <v>8</v>
      </c>
      <c r="E429" s="545">
        <v>1</v>
      </c>
      <c r="F429" s="540" t="s">
        <v>3018</v>
      </c>
      <c r="G429" s="545">
        <v>12</v>
      </c>
      <c r="H429" s="545">
        <v>9</v>
      </c>
      <c r="I429" s="545">
        <v>2017</v>
      </c>
      <c r="J429" s="550">
        <v>98</v>
      </c>
      <c r="K429" s="550">
        <v>3</v>
      </c>
      <c r="L429" s="543"/>
      <c r="M429" s="543"/>
      <c r="N429" s="543"/>
      <c r="O429" s="543"/>
      <c r="P429" s="543" t="s">
        <v>2872</v>
      </c>
      <c r="Q429" s="543" t="s">
        <v>2873</v>
      </c>
      <c r="R429" s="543"/>
      <c r="S429" s="536"/>
      <c r="T429" s="536"/>
      <c r="U429" s="536"/>
      <c r="V429" s="536"/>
    </row>
    <row r="430" spans="1:22" ht="28.5">
      <c r="A430" s="537">
        <v>415</v>
      </c>
      <c r="B430" s="538">
        <v>15.1</v>
      </c>
      <c r="C430" s="547" t="s">
        <v>3125</v>
      </c>
      <c r="D430" s="545"/>
      <c r="E430" s="545"/>
      <c r="F430" s="540" t="s">
        <v>3016</v>
      </c>
      <c r="G430" s="545"/>
      <c r="H430" s="545"/>
      <c r="I430" s="545"/>
      <c r="J430" s="550">
        <v>98</v>
      </c>
      <c r="K430" s="550">
        <v>4</v>
      </c>
      <c r="L430" s="543"/>
      <c r="M430" s="543"/>
      <c r="N430" s="543"/>
      <c r="O430" s="543"/>
      <c r="P430" s="543" t="s">
        <v>2872</v>
      </c>
      <c r="Q430" s="543" t="s">
        <v>2873</v>
      </c>
      <c r="R430" s="543"/>
      <c r="S430" s="536"/>
      <c r="T430" s="536"/>
      <c r="U430" s="536"/>
      <c r="V430" s="536"/>
    </row>
    <row r="431" spans="1:22">
      <c r="A431" s="537">
        <v>416</v>
      </c>
      <c r="B431" s="538">
        <v>15.1</v>
      </c>
      <c r="C431" s="547">
        <v>20131220093662</v>
      </c>
      <c r="D431" s="545">
        <v>30</v>
      </c>
      <c r="E431" s="545">
        <v>7</v>
      </c>
      <c r="F431" s="540" t="s">
        <v>3067</v>
      </c>
      <c r="G431" s="545">
        <v>24</v>
      </c>
      <c r="H431" s="545">
        <v>10</v>
      </c>
      <c r="I431" s="545">
        <v>2018</v>
      </c>
      <c r="J431" s="550">
        <v>98</v>
      </c>
      <c r="K431" s="550">
        <v>5</v>
      </c>
      <c r="L431" s="543"/>
      <c r="M431" s="543"/>
      <c r="N431" s="543"/>
      <c r="O431" s="543"/>
      <c r="P431" s="543" t="s">
        <v>2872</v>
      </c>
      <c r="Q431" s="543" t="s">
        <v>2873</v>
      </c>
      <c r="R431" s="543"/>
      <c r="S431" s="536"/>
      <c r="T431" s="536"/>
      <c r="U431" s="536"/>
      <c r="V431" s="536"/>
    </row>
    <row r="432" spans="1:22" ht="28.5">
      <c r="A432" s="537">
        <v>417</v>
      </c>
      <c r="B432" s="538">
        <v>15.1</v>
      </c>
      <c r="C432" s="547" t="s">
        <v>3126</v>
      </c>
      <c r="D432" s="545">
        <v>21</v>
      </c>
      <c r="E432" s="545">
        <v>10</v>
      </c>
      <c r="F432" s="545">
        <v>2013</v>
      </c>
      <c r="G432" s="545">
        <v>7</v>
      </c>
      <c r="H432" s="545">
        <v>11</v>
      </c>
      <c r="I432" s="545">
        <v>2018</v>
      </c>
      <c r="J432" s="550">
        <v>98</v>
      </c>
      <c r="K432" s="550">
        <v>6</v>
      </c>
      <c r="L432" s="543"/>
      <c r="M432" s="543"/>
      <c r="N432" s="543"/>
      <c r="O432" s="543"/>
      <c r="P432" s="543" t="s">
        <v>2872</v>
      </c>
      <c r="Q432" s="543" t="s">
        <v>2873</v>
      </c>
      <c r="R432" s="543"/>
      <c r="S432" s="536"/>
      <c r="T432" s="536"/>
      <c r="U432" s="536"/>
      <c r="V432" s="536"/>
    </row>
    <row r="433" spans="1:22" ht="28.5">
      <c r="A433" s="537">
        <v>418</v>
      </c>
      <c r="B433" s="538">
        <v>15.1</v>
      </c>
      <c r="C433" s="547" t="s">
        <v>3127</v>
      </c>
      <c r="D433" s="545">
        <v>13</v>
      </c>
      <c r="E433" s="545">
        <v>1</v>
      </c>
      <c r="F433" s="545">
        <v>2011</v>
      </c>
      <c r="G433" s="545">
        <v>22</v>
      </c>
      <c r="H433" s="545">
        <v>8</v>
      </c>
      <c r="I433" s="545">
        <v>2018</v>
      </c>
      <c r="J433" s="550">
        <v>98</v>
      </c>
      <c r="K433" s="550">
        <v>7</v>
      </c>
      <c r="L433" s="543"/>
      <c r="M433" s="543"/>
      <c r="N433" s="543"/>
      <c r="O433" s="543"/>
      <c r="P433" s="543" t="s">
        <v>2872</v>
      </c>
      <c r="Q433" s="543" t="s">
        <v>2873</v>
      </c>
      <c r="R433" s="543"/>
      <c r="S433" s="536"/>
      <c r="T433" s="536"/>
      <c r="U433" s="536"/>
      <c r="V433" s="536"/>
    </row>
    <row r="434" spans="1:22" ht="42.75">
      <c r="A434" s="537">
        <v>419</v>
      </c>
      <c r="B434" s="538">
        <v>15.1</v>
      </c>
      <c r="C434" s="547" t="s">
        <v>3128</v>
      </c>
      <c r="D434" s="545">
        <v>21</v>
      </c>
      <c r="E434" s="545">
        <v>9</v>
      </c>
      <c r="F434" s="545">
        <v>2011</v>
      </c>
      <c r="G434" s="545">
        <v>19</v>
      </c>
      <c r="H434" s="545">
        <v>7</v>
      </c>
      <c r="I434" s="545">
        <v>2018</v>
      </c>
      <c r="J434" s="550">
        <v>99</v>
      </c>
      <c r="K434" s="550">
        <v>1</v>
      </c>
      <c r="L434" s="543"/>
      <c r="M434" s="543"/>
      <c r="N434" s="543"/>
      <c r="O434" s="543"/>
      <c r="P434" s="543" t="s">
        <v>2872</v>
      </c>
      <c r="Q434" s="543" t="s">
        <v>2873</v>
      </c>
      <c r="R434" s="543"/>
      <c r="S434" s="536"/>
      <c r="T434" s="536"/>
      <c r="U434" s="536"/>
      <c r="V434" s="536"/>
    </row>
    <row r="435" spans="1:22" ht="57">
      <c r="A435" s="537">
        <v>420</v>
      </c>
      <c r="B435" s="538">
        <v>15.1</v>
      </c>
      <c r="C435" s="547" t="s">
        <v>3129</v>
      </c>
      <c r="D435" s="545">
        <v>14</v>
      </c>
      <c r="E435" s="545">
        <v>8</v>
      </c>
      <c r="F435" s="545">
        <v>2013</v>
      </c>
      <c r="G435" s="545">
        <v>12</v>
      </c>
      <c r="H435" s="545">
        <v>6</v>
      </c>
      <c r="I435" s="545">
        <v>2018</v>
      </c>
      <c r="J435" s="550">
        <v>99</v>
      </c>
      <c r="K435" s="550">
        <v>2</v>
      </c>
      <c r="L435" s="543"/>
      <c r="M435" s="543"/>
      <c r="N435" s="543"/>
      <c r="O435" s="543"/>
      <c r="P435" s="543" t="s">
        <v>2872</v>
      </c>
      <c r="Q435" s="543" t="s">
        <v>2873</v>
      </c>
      <c r="R435" s="543"/>
      <c r="S435" s="536"/>
      <c r="T435" s="536"/>
      <c r="U435" s="536"/>
      <c r="V435" s="536"/>
    </row>
    <row r="436" spans="1:22" ht="28.5">
      <c r="A436" s="537">
        <v>421</v>
      </c>
      <c r="B436" s="538">
        <v>15.1</v>
      </c>
      <c r="C436" s="547" t="s">
        <v>3130</v>
      </c>
      <c r="D436" s="545">
        <v>18</v>
      </c>
      <c r="E436" s="545">
        <v>5</v>
      </c>
      <c r="F436" s="545">
        <v>2012</v>
      </c>
      <c r="G436" s="545">
        <v>9</v>
      </c>
      <c r="H436" s="545">
        <v>5</v>
      </c>
      <c r="I436" s="545">
        <v>2019</v>
      </c>
      <c r="J436" s="550">
        <v>99</v>
      </c>
      <c r="K436" s="550">
        <v>3</v>
      </c>
      <c r="L436" s="543"/>
      <c r="M436" s="543"/>
      <c r="N436" s="543"/>
      <c r="O436" s="543"/>
      <c r="P436" s="543" t="s">
        <v>2872</v>
      </c>
      <c r="Q436" s="543" t="s">
        <v>2873</v>
      </c>
      <c r="R436" s="543"/>
      <c r="S436" s="536"/>
      <c r="T436" s="536"/>
      <c r="U436" s="536"/>
      <c r="V436" s="536"/>
    </row>
    <row r="437" spans="1:22" ht="28.5">
      <c r="A437" s="537">
        <v>422</v>
      </c>
      <c r="B437" s="538">
        <v>15.1</v>
      </c>
      <c r="C437" s="547" t="s">
        <v>3131</v>
      </c>
      <c r="D437" s="545">
        <v>12</v>
      </c>
      <c r="E437" s="545">
        <v>9</v>
      </c>
      <c r="F437" s="545">
        <v>2013</v>
      </c>
      <c r="G437" s="545">
        <v>8</v>
      </c>
      <c r="H437" s="545">
        <v>11</v>
      </c>
      <c r="I437" s="545">
        <v>2018</v>
      </c>
      <c r="J437" s="550">
        <v>99</v>
      </c>
      <c r="K437" s="550">
        <v>4</v>
      </c>
      <c r="L437" s="543"/>
      <c r="M437" s="543"/>
      <c r="N437" s="543"/>
      <c r="O437" s="543"/>
      <c r="P437" s="543" t="s">
        <v>2872</v>
      </c>
      <c r="Q437" s="543" t="s">
        <v>2873</v>
      </c>
      <c r="R437" s="543"/>
      <c r="S437" s="536"/>
      <c r="T437" s="536"/>
      <c r="U437" s="536"/>
      <c r="V437" s="536"/>
    </row>
    <row r="438" spans="1:22" ht="28.5">
      <c r="A438" s="537">
        <v>423</v>
      </c>
      <c r="B438" s="538">
        <v>15.1</v>
      </c>
      <c r="C438" s="547" t="s">
        <v>3132</v>
      </c>
      <c r="D438" s="545">
        <v>4</v>
      </c>
      <c r="E438" s="545">
        <v>10</v>
      </c>
      <c r="F438" s="545">
        <v>2013</v>
      </c>
      <c r="G438" s="545">
        <v>21</v>
      </c>
      <c r="H438" s="545">
        <v>5</v>
      </c>
      <c r="I438" s="545">
        <v>2019</v>
      </c>
      <c r="J438" s="550">
        <v>99</v>
      </c>
      <c r="K438" s="550">
        <v>6</v>
      </c>
      <c r="L438" s="543"/>
      <c r="M438" s="543"/>
      <c r="N438" s="543"/>
      <c r="O438" s="543"/>
      <c r="P438" s="543" t="s">
        <v>2872</v>
      </c>
      <c r="Q438" s="543" t="s">
        <v>2873</v>
      </c>
      <c r="R438" s="543"/>
      <c r="S438" s="536"/>
      <c r="T438" s="536"/>
      <c r="U438" s="536"/>
      <c r="V438" s="536"/>
    </row>
    <row r="439" spans="1:22" ht="28.5">
      <c r="A439" s="537">
        <v>424</v>
      </c>
      <c r="B439" s="538">
        <v>15.1</v>
      </c>
      <c r="C439" s="547" t="s">
        <v>3133</v>
      </c>
      <c r="D439" s="545"/>
      <c r="E439" s="545"/>
      <c r="F439" s="545">
        <v>2013</v>
      </c>
      <c r="G439" s="545"/>
      <c r="H439" s="545"/>
      <c r="I439" s="545"/>
      <c r="J439" s="550">
        <v>99</v>
      </c>
      <c r="K439" s="550">
        <v>7</v>
      </c>
      <c r="L439" s="543"/>
      <c r="M439" s="543"/>
      <c r="N439" s="543"/>
      <c r="O439" s="543"/>
      <c r="P439" s="543" t="s">
        <v>2872</v>
      </c>
      <c r="Q439" s="543" t="s">
        <v>2873</v>
      </c>
      <c r="R439" s="543"/>
      <c r="S439" s="536"/>
      <c r="T439" s="536"/>
      <c r="U439" s="536"/>
      <c r="V439" s="536"/>
    </row>
    <row r="440" spans="1:22" ht="28.5">
      <c r="A440" s="537">
        <v>425</v>
      </c>
      <c r="B440" s="538">
        <v>15.1</v>
      </c>
      <c r="C440" s="547" t="s">
        <v>3134</v>
      </c>
      <c r="D440" s="540"/>
      <c r="E440" s="540"/>
      <c r="F440" s="540" t="s">
        <v>3016</v>
      </c>
      <c r="G440" s="545"/>
      <c r="H440" s="545"/>
      <c r="I440" s="545"/>
      <c r="J440" s="548">
        <v>100</v>
      </c>
      <c r="K440" s="548">
        <v>1</v>
      </c>
      <c r="L440" s="543"/>
      <c r="M440" s="543"/>
      <c r="N440" s="543"/>
      <c r="O440" s="543"/>
      <c r="P440" s="543" t="s">
        <v>2872</v>
      </c>
      <c r="Q440" s="543" t="s">
        <v>2873</v>
      </c>
      <c r="R440" s="543"/>
      <c r="S440" s="536"/>
      <c r="T440" s="536"/>
      <c r="U440" s="536"/>
      <c r="V440" s="536"/>
    </row>
    <row r="441" spans="1:22">
      <c r="A441" s="537">
        <v>426</v>
      </c>
      <c r="B441" s="538">
        <v>15.1</v>
      </c>
      <c r="C441" s="544" t="s">
        <v>3135</v>
      </c>
      <c r="D441" s="545">
        <v>12</v>
      </c>
      <c r="E441" s="545">
        <v>11</v>
      </c>
      <c r="F441" s="540" t="s">
        <v>3016</v>
      </c>
      <c r="G441" s="545">
        <v>12</v>
      </c>
      <c r="H441" s="545">
        <v>9</v>
      </c>
      <c r="I441" s="545">
        <v>2017</v>
      </c>
      <c r="J441" s="550">
        <v>100</v>
      </c>
      <c r="K441" s="550">
        <v>3</v>
      </c>
      <c r="L441" s="543"/>
      <c r="M441" s="543"/>
      <c r="N441" s="543"/>
      <c r="O441" s="543"/>
      <c r="P441" s="543" t="s">
        <v>2872</v>
      </c>
      <c r="Q441" s="543" t="s">
        <v>2873</v>
      </c>
      <c r="R441" s="543"/>
      <c r="S441" s="536"/>
      <c r="T441" s="536"/>
      <c r="U441" s="536"/>
      <c r="V441" s="536"/>
    </row>
    <row r="442" spans="1:22" ht="28.5">
      <c r="A442" s="537">
        <v>427</v>
      </c>
      <c r="B442" s="538">
        <v>15.1</v>
      </c>
      <c r="C442" s="547" t="s">
        <v>3136</v>
      </c>
      <c r="D442" s="545"/>
      <c r="E442" s="545"/>
      <c r="F442" s="540" t="s">
        <v>3016</v>
      </c>
      <c r="G442" s="545"/>
      <c r="H442" s="545"/>
      <c r="I442" s="545"/>
      <c r="J442" s="548">
        <v>100</v>
      </c>
      <c r="K442" s="562">
        <v>4</v>
      </c>
      <c r="L442" s="543"/>
      <c r="M442" s="543"/>
      <c r="N442" s="543"/>
      <c r="O442" s="543"/>
      <c r="P442" s="543" t="s">
        <v>2872</v>
      </c>
      <c r="Q442" s="543" t="s">
        <v>2873</v>
      </c>
      <c r="R442" s="543"/>
      <c r="S442" s="536"/>
      <c r="T442" s="536"/>
      <c r="U442" s="536"/>
      <c r="V442" s="536"/>
    </row>
    <row r="443" spans="1:22" ht="28.5">
      <c r="A443" s="537">
        <v>428</v>
      </c>
      <c r="B443" s="538">
        <v>15.1</v>
      </c>
      <c r="C443" s="547" t="s">
        <v>3137</v>
      </c>
      <c r="D443" s="545">
        <v>26</v>
      </c>
      <c r="E443" s="545">
        <v>7</v>
      </c>
      <c r="F443" s="540" t="s">
        <v>3016</v>
      </c>
      <c r="G443" s="545">
        <v>21</v>
      </c>
      <c r="H443" s="545">
        <v>3</v>
      </c>
      <c r="I443" s="545">
        <v>2019</v>
      </c>
      <c r="J443" s="548">
        <v>100</v>
      </c>
      <c r="K443" s="562">
        <v>5</v>
      </c>
      <c r="L443" s="543"/>
      <c r="M443" s="543"/>
      <c r="N443" s="543"/>
      <c r="O443" s="543"/>
      <c r="P443" s="543" t="s">
        <v>2872</v>
      </c>
      <c r="Q443" s="543" t="s">
        <v>2873</v>
      </c>
      <c r="R443" s="543"/>
      <c r="S443" s="536"/>
      <c r="T443" s="536"/>
      <c r="U443" s="536"/>
      <c r="V443" s="536"/>
    </row>
    <row r="444" spans="1:22" ht="28.5">
      <c r="A444" s="537">
        <v>429</v>
      </c>
      <c r="B444" s="538">
        <v>15.1</v>
      </c>
      <c r="C444" s="547" t="s">
        <v>3138</v>
      </c>
      <c r="D444" s="545">
        <v>27</v>
      </c>
      <c r="E444" s="545">
        <v>12</v>
      </c>
      <c r="F444" s="552">
        <v>2013</v>
      </c>
      <c r="G444" s="552">
        <v>25</v>
      </c>
      <c r="H444" s="552">
        <v>5</v>
      </c>
      <c r="I444" s="552">
        <v>2018</v>
      </c>
      <c r="J444" s="550">
        <v>100</v>
      </c>
      <c r="K444" s="541">
        <v>6</v>
      </c>
      <c r="L444" s="543"/>
      <c r="M444" s="543"/>
      <c r="N444" s="543"/>
      <c r="O444" s="543"/>
      <c r="P444" s="543" t="s">
        <v>2872</v>
      </c>
      <c r="Q444" s="543" t="s">
        <v>2873</v>
      </c>
      <c r="R444" s="543"/>
      <c r="S444" s="536"/>
      <c r="T444" s="536"/>
      <c r="U444" s="536"/>
      <c r="V444" s="536"/>
    </row>
    <row r="445" spans="1:22" ht="42.75">
      <c r="A445" s="537">
        <v>430</v>
      </c>
      <c r="B445" s="538">
        <v>15.1</v>
      </c>
      <c r="C445" s="547" t="s">
        <v>3139</v>
      </c>
      <c r="D445" s="545">
        <v>23</v>
      </c>
      <c r="E445" s="545">
        <v>10</v>
      </c>
      <c r="F445" s="540" t="s">
        <v>3016</v>
      </c>
      <c r="G445" s="552">
        <v>10</v>
      </c>
      <c r="H445" s="552">
        <v>8</v>
      </c>
      <c r="I445" s="552">
        <v>2018</v>
      </c>
      <c r="J445" s="550">
        <v>100</v>
      </c>
      <c r="K445" s="550">
        <v>8</v>
      </c>
      <c r="L445" s="543"/>
      <c r="M445" s="543"/>
      <c r="N445" s="543"/>
      <c r="O445" s="543"/>
      <c r="P445" s="543" t="s">
        <v>2872</v>
      </c>
      <c r="Q445" s="543" t="s">
        <v>2873</v>
      </c>
      <c r="R445" s="543"/>
      <c r="S445" s="536"/>
      <c r="T445" s="536"/>
      <c r="U445" s="536"/>
      <c r="V445" s="536"/>
    </row>
    <row r="446" spans="1:22" ht="28.5">
      <c r="A446" s="537">
        <v>431</v>
      </c>
      <c r="B446" s="538">
        <v>15.1</v>
      </c>
      <c r="C446" s="547" t="s">
        <v>3140</v>
      </c>
      <c r="D446" s="545">
        <v>18</v>
      </c>
      <c r="E446" s="545">
        <v>2</v>
      </c>
      <c r="F446" s="540" t="s">
        <v>3018</v>
      </c>
      <c r="G446" s="545">
        <v>15</v>
      </c>
      <c r="H446" s="545">
        <v>3</v>
      </c>
      <c r="I446" s="545">
        <v>2019</v>
      </c>
      <c r="J446" s="550">
        <v>101</v>
      </c>
      <c r="K446" s="550">
        <v>2</v>
      </c>
      <c r="L446" s="543"/>
      <c r="M446" s="543"/>
      <c r="N446" s="543"/>
      <c r="O446" s="543"/>
      <c r="P446" s="543" t="s">
        <v>2872</v>
      </c>
      <c r="Q446" s="543" t="s">
        <v>2873</v>
      </c>
      <c r="R446" s="543"/>
      <c r="S446" s="536"/>
      <c r="T446" s="536"/>
      <c r="U446" s="536"/>
      <c r="V446" s="536"/>
    </row>
    <row r="447" spans="1:22" ht="28.5">
      <c r="A447" s="537">
        <v>432</v>
      </c>
      <c r="B447" s="538">
        <v>15.1</v>
      </c>
      <c r="C447" s="547" t="s">
        <v>3141</v>
      </c>
      <c r="D447" s="545">
        <v>1</v>
      </c>
      <c r="E447" s="545">
        <v>6</v>
      </c>
      <c r="F447" s="540" t="s">
        <v>3142</v>
      </c>
      <c r="G447" s="545">
        <v>14</v>
      </c>
      <c r="H447" s="545">
        <v>6</v>
      </c>
      <c r="I447" s="545">
        <v>2018</v>
      </c>
      <c r="J447" s="550">
        <v>101</v>
      </c>
      <c r="K447" s="550">
        <v>3</v>
      </c>
      <c r="L447" s="543"/>
      <c r="M447" s="543"/>
      <c r="N447" s="543"/>
      <c r="O447" s="543"/>
      <c r="P447" s="543" t="s">
        <v>2872</v>
      </c>
      <c r="Q447" s="543" t="s">
        <v>2873</v>
      </c>
      <c r="R447" s="543"/>
      <c r="S447" s="536"/>
      <c r="T447" s="536"/>
      <c r="U447" s="536"/>
      <c r="V447" s="536"/>
    </row>
    <row r="448" spans="1:22" ht="28.5">
      <c r="A448" s="537">
        <v>433</v>
      </c>
      <c r="B448" s="538">
        <v>15.1</v>
      </c>
      <c r="C448" s="547" t="s">
        <v>3143</v>
      </c>
      <c r="D448" s="545">
        <v>18</v>
      </c>
      <c r="E448" s="545">
        <v>11</v>
      </c>
      <c r="F448" s="540" t="s">
        <v>3016</v>
      </c>
      <c r="G448" s="545">
        <v>6</v>
      </c>
      <c r="H448" s="545">
        <v>3</v>
      </c>
      <c r="I448" s="545">
        <v>2019</v>
      </c>
      <c r="J448" s="550">
        <v>101</v>
      </c>
      <c r="K448" s="550">
        <v>5</v>
      </c>
      <c r="L448" s="543"/>
      <c r="M448" s="543"/>
      <c r="N448" s="543"/>
      <c r="O448" s="543"/>
      <c r="P448" s="543" t="s">
        <v>2872</v>
      </c>
      <c r="Q448" s="543" t="s">
        <v>2873</v>
      </c>
      <c r="R448" s="543"/>
      <c r="S448" s="536"/>
      <c r="T448" s="536"/>
      <c r="U448" s="536"/>
      <c r="V448" s="536"/>
    </row>
    <row r="449" spans="1:22" ht="28.5">
      <c r="A449" s="537">
        <v>434</v>
      </c>
      <c r="B449" s="538">
        <v>15.1</v>
      </c>
      <c r="C449" s="547" t="s">
        <v>3144</v>
      </c>
      <c r="D449" s="545">
        <v>13</v>
      </c>
      <c r="E449" s="545">
        <v>12</v>
      </c>
      <c r="F449" s="540" t="s">
        <v>3016</v>
      </c>
      <c r="G449" s="545">
        <v>3</v>
      </c>
      <c r="H449" s="545">
        <v>12</v>
      </c>
      <c r="I449" s="545">
        <v>2018</v>
      </c>
      <c r="J449" s="550">
        <v>101</v>
      </c>
      <c r="K449" s="550">
        <v>6</v>
      </c>
      <c r="L449" s="543"/>
      <c r="M449" s="543"/>
      <c r="N449" s="543"/>
      <c r="O449" s="543"/>
      <c r="P449" s="543" t="s">
        <v>2872</v>
      </c>
      <c r="Q449" s="543" t="s">
        <v>2873</v>
      </c>
      <c r="R449" s="543"/>
      <c r="S449" s="536"/>
      <c r="T449" s="536"/>
      <c r="U449" s="536"/>
      <c r="V449" s="536"/>
    </row>
    <row r="450" spans="1:22" ht="28.5">
      <c r="A450" s="537">
        <v>435</v>
      </c>
      <c r="B450" s="538">
        <v>15.1</v>
      </c>
      <c r="C450" s="547" t="s">
        <v>3145</v>
      </c>
      <c r="D450" s="545">
        <v>22</v>
      </c>
      <c r="E450" s="545">
        <v>10</v>
      </c>
      <c r="F450" s="540" t="s">
        <v>3016</v>
      </c>
      <c r="G450" s="545">
        <v>31</v>
      </c>
      <c r="H450" s="545">
        <v>1</v>
      </c>
      <c r="I450" s="545">
        <v>2019</v>
      </c>
      <c r="J450" s="550">
        <v>101</v>
      </c>
      <c r="K450" s="550">
        <v>7</v>
      </c>
      <c r="L450" s="543"/>
      <c r="M450" s="543"/>
      <c r="N450" s="543"/>
      <c r="O450" s="543"/>
      <c r="P450" s="543" t="s">
        <v>2872</v>
      </c>
      <c r="Q450" s="543" t="s">
        <v>2873</v>
      </c>
      <c r="R450" s="543"/>
      <c r="S450" s="536"/>
      <c r="T450" s="536"/>
      <c r="U450" s="536"/>
      <c r="V450" s="536"/>
    </row>
    <row r="451" spans="1:22" ht="28.5">
      <c r="A451" s="537">
        <v>436</v>
      </c>
      <c r="B451" s="538">
        <v>15.1</v>
      </c>
      <c r="C451" s="547" t="s">
        <v>3146</v>
      </c>
      <c r="D451" s="545">
        <v>15</v>
      </c>
      <c r="E451" s="545">
        <v>1</v>
      </c>
      <c r="F451" s="540" t="s">
        <v>3018</v>
      </c>
      <c r="G451" s="545">
        <v>26</v>
      </c>
      <c r="H451" s="545">
        <v>6</v>
      </c>
      <c r="I451" s="545">
        <v>2018</v>
      </c>
      <c r="J451" s="550">
        <v>101</v>
      </c>
      <c r="K451" s="550">
        <v>10</v>
      </c>
      <c r="L451" s="543"/>
      <c r="M451" s="543"/>
      <c r="N451" s="543"/>
      <c r="O451" s="543"/>
      <c r="P451" s="543" t="s">
        <v>2872</v>
      </c>
      <c r="Q451" s="543" t="s">
        <v>2873</v>
      </c>
      <c r="R451" s="543"/>
      <c r="S451" s="536"/>
      <c r="T451" s="536"/>
      <c r="U451" s="536"/>
      <c r="V451" s="536"/>
    </row>
    <row r="452" spans="1:22" ht="28.5">
      <c r="A452" s="537">
        <v>437</v>
      </c>
      <c r="B452" s="538">
        <v>15.1</v>
      </c>
      <c r="C452" s="547" t="s">
        <v>3147</v>
      </c>
      <c r="D452" s="545">
        <v>25</v>
      </c>
      <c r="E452" s="551">
        <v>2</v>
      </c>
      <c r="F452" s="540" t="s">
        <v>3018</v>
      </c>
      <c r="G452" s="545">
        <v>2</v>
      </c>
      <c r="H452" s="545">
        <v>11</v>
      </c>
      <c r="I452" s="545">
        <v>2018</v>
      </c>
      <c r="J452" s="550">
        <v>102</v>
      </c>
      <c r="K452" s="550">
        <v>1</v>
      </c>
      <c r="L452" s="543"/>
      <c r="M452" s="543"/>
      <c r="N452" s="543"/>
      <c r="O452" s="543"/>
      <c r="P452" s="543" t="s">
        <v>2872</v>
      </c>
      <c r="Q452" s="543" t="s">
        <v>2873</v>
      </c>
      <c r="R452" s="543"/>
      <c r="S452" s="536"/>
      <c r="T452" s="536"/>
      <c r="U452" s="536"/>
      <c r="V452" s="536"/>
    </row>
    <row r="453" spans="1:22" ht="28.5">
      <c r="A453" s="537">
        <v>438</v>
      </c>
      <c r="B453" s="538">
        <v>15.1</v>
      </c>
      <c r="C453" s="547" t="s">
        <v>3148</v>
      </c>
      <c r="D453" s="545"/>
      <c r="E453" s="545"/>
      <c r="F453" s="540" t="s">
        <v>3018</v>
      </c>
      <c r="G453" s="545"/>
      <c r="H453" s="545"/>
      <c r="I453" s="545"/>
      <c r="J453" s="550">
        <v>102</v>
      </c>
      <c r="K453" s="550">
        <v>2</v>
      </c>
      <c r="L453" s="543"/>
      <c r="M453" s="543"/>
      <c r="N453" s="543"/>
      <c r="O453" s="543"/>
      <c r="P453" s="543" t="s">
        <v>2872</v>
      </c>
      <c r="Q453" s="543" t="s">
        <v>2873</v>
      </c>
      <c r="R453" s="543"/>
      <c r="S453" s="536"/>
      <c r="T453" s="536"/>
      <c r="U453" s="536"/>
      <c r="V453" s="536"/>
    </row>
    <row r="454" spans="1:22" ht="28.5">
      <c r="A454" s="537">
        <v>439</v>
      </c>
      <c r="B454" s="538">
        <v>15.1</v>
      </c>
      <c r="C454" s="547" t="s">
        <v>3149</v>
      </c>
      <c r="D454" s="545">
        <v>3</v>
      </c>
      <c r="E454" s="545">
        <v>9</v>
      </c>
      <c r="F454" s="540" t="s">
        <v>3016</v>
      </c>
      <c r="G454" s="545">
        <v>9</v>
      </c>
      <c r="H454" s="545">
        <v>4</v>
      </c>
      <c r="I454" s="545">
        <v>2019</v>
      </c>
      <c r="J454" s="550">
        <v>102</v>
      </c>
      <c r="K454" s="550">
        <v>3</v>
      </c>
      <c r="L454" s="543"/>
      <c r="M454" s="543"/>
      <c r="N454" s="543"/>
      <c r="O454" s="543"/>
      <c r="P454" s="543" t="s">
        <v>2872</v>
      </c>
      <c r="Q454" s="543" t="s">
        <v>2873</v>
      </c>
      <c r="R454" s="543"/>
      <c r="S454" s="536"/>
      <c r="T454" s="536"/>
      <c r="U454" s="536"/>
      <c r="V454" s="536"/>
    </row>
    <row r="455" spans="1:22" ht="28.5">
      <c r="A455" s="537">
        <v>440</v>
      </c>
      <c r="B455" s="538">
        <v>15.1</v>
      </c>
      <c r="C455" s="547" t="s">
        <v>3150</v>
      </c>
      <c r="D455" s="545">
        <v>3</v>
      </c>
      <c r="E455" s="545">
        <v>10</v>
      </c>
      <c r="F455" s="540" t="s">
        <v>3016</v>
      </c>
      <c r="G455" s="545">
        <v>23</v>
      </c>
      <c r="H455" s="545">
        <v>11</v>
      </c>
      <c r="I455" s="545">
        <v>2018</v>
      </c>
      <c r="J455" s="550">
        <v>102</v>
      </c>
      <c r="K455" s="550">
        <v>7</v>
      </c>
      <c r="L455" s="543"/>
      <c r="M455" s="543"/>
      <c r="N455" s="543"/>
      <c r="O455" s="543"/>
      <c r="P455" s="543" t="s">
        <v>2872</v>
      </c>
      <c r="Q455" s="543" t="s">
        <v>2873</v>
      </c>
      <c r="R455" s="543"/>
      <c r="S455" s="536"/>
      <c r="T455" s="536"/>
      <c r="U455" s="536"/>
      <c r="V455" s="536"/>
    </row>
    <row r="456" spans="1:22" ht="28.5">
      <c r="A456" s="537">
        <v>441</v>
      </c>
      <c r="B456" s="538">
        <v>15.1</v>
      </c>
      <c r="C456" s="547" t="s">
        <v>3151</v>
      </c>
      <c r="D456" s="545">
        <v>21</v>
      </c>
      <c r="E456" s="545">
        <v>10</v>
      </c>
      <c r="F456" s="540" t="s">
        <v>3016</v>
      </c>
      <c r="G456" s="545">
        <v>25</v>
      </c>
      <c r="H456" s="545">
        <v>5</v>
      </c>
      <c r="I456" s="545">
        <v>2018</v>
      </c>
      <c r="J456" s="550">
        <v>102</v>
      </c>
      <c r="K456" s="541">
        <v>8</v>
      </c>
      <c r="L456" s="543"/>
      <c r="M456" s="543"/>
      <c r="N456" s="543"/>
      <c r="O456" s="543"/>
      <c r="P456" s="543" t="s">
        <v>2872</v>
      </c>
      <c r="Q456" s="543" t="s">
        <v>2873</v>
      </c>
      <c r="R456" s="543"/>
      <c r="S456" s="536"/>
      <c r="T456" s="536"/>
      <c r="U456" s="536"/>
      <c r="V456" s="536"/>
    </row>
    <row r="457" spans="1:22" ht="28.5">
      <c r="A457" s="537">
        <v>442</v>
      </c>
      <c r="B457" s="538">
        <v>15.1</v>
      </c>
      <c r="C457" s="547" t="s">
        <v>3152</v>
      </c>
      <c r="D457" s="545">
        <v>17</v>
      </c>
      <c r="E457" s="545">
        <v>5</v>
      </c>
      <c r="F457" s="540" t="s">
        <v>3066</v>
      </c>
      <c r="G457" s="545">
        <v>4</v>
      </c>
      <c r="H457" s="545">
        <v>2</v>
      </c>
      <c r="I457" s="545">
        <v>2019</v>
      </c>
      <c r="J457" s="550">
        <v>102</v>
      </c>
      <c r="K457" s="550">
        <v>10</v>
      </c>
      <c r="L457" s="543"/>
      <c r="M457" s="543"/>
      <c r="N457" s="543"/>
      <c r="O457" s="543"/>
      <c r="P457" s="543" t="s">
        <v>2872</v>
      </c>
      <c r="Q457" s="543" t="s">
        <v>2873</v>
      </c>
      <c r="R457" s="543"/>
      <c r="S457" s="536"/>
      <c r="T457" s="536"/>
      <c r="U457" s="536"/>
      <c r="V457" s="536"/>
    </row>
    <row r="458" spans="1:22" ht="28.5">
      <c r="A458" s="537">
        <v>443</v>
      </c>
      <c r="B458" s="538">
        <v>15.1</v>
      </c>
      <c r="C458" s="547" t="s">
        <v>3153</v>
      </c>
      <c r="D458" s="545">
        <v>9</v>
      </c>
      <c r="E458" s="545">
        <v>10</v>
      </c>
      <c r="F458" s="540" t="s">
        <v>3018</v>
      </c>
      <c r="G458" s="545">
        <v>25</v>
      </c>
      <c r="H458" s="545">
        <v>9</v>
      </c>
      <c r="I458" s="545">
        <v>2018</v>
      </c>
      <c r="J458" s="550">
        <v>103</v>
      </c>
      <c r="K458" s="550">
        <v>1</v>
      </c>
      <c r="L458" s="543"/>
      <c r="M458" s="543"/>
      <c r="N458" s="543"/>
      <c r="O458" s="543"/>
      <c r="P458" s="543" t="s">
        <v>2872</v>
      </c>
      <c r="Q458" s="543" t="s">
        <v>2873</v>
      </c>
      <c r="R458" s="543"/>
      <c r="S458" s="536"/>
      <c r="T458" s="536"/>
      <c r="U458" s="536"/>
      <c r="V458" s="536"/>
    </row>
    <row r="459" spans="1:22" ht="28.5">
      <c r="A459" s="537">
        <v>444</v>
      </c>
      <c r="B459" s="538">
        <v>15.1</v>
      </c>
      <c r="C459" s="547" t="s">
        <v>3154</v>
      </c>
      <c r="D459" s="545"/>
      <c r="E459" s="545"/>
      <c r="F459" s="540" t="s">
        <v>3066</v>
      </c>
      <c r="G459" s="545"/>
      <c r="H459" s="545"/>
      <c r="I459" s="545"/>
      <c r="J459" s="550">
        <v>103</v>
      </c>
      <c r="K459" s="550">
        <v>4</v>
      </c>
      <c r="L459" s="543"/>
      <c r="M459" s="543"/>
      <c r="N459" s="543"/>
      <c r="O459" s="543"/>
      <c r="P459" s="543" t="s">
        <v>2872</v>
      </c>
      <c r="Q459" s="543" t="s">
        <v>2873</v>
      </c>
      <c r="R459" s="543"/>
      <c r="S459" s="536"/>
      <c r="T459" s="536"/>
      <c r="U459" s="536"/>
      <c r="V459" s="536"/>
    </row>
    <row r="460" spans="1:22" ht="28.5">
      <c r="A460" s="537">
        <v>445</v>
      </c>
      <c r="B460" s="538">
        <v>15.1</v>
      </c>
      <c r="C460" s="547" t="s">
        <v>3155</v>
      </c>
      <c r="D460" s="545">
        <v>5</v>
      </c>
      <c r="E460" s="545">
        <v>12</v>
      </c>
      <c r="F460" s="540" t="s">
        <v>3066</v>
      </c>
      <c r="G460" s="545">
        <v>21</v>
      </c>
      <c r="H460" s="545">
        <v>3</v>
      </c>
      <c r="I460" s="545">
        <v>2019</v>
      </c>
      <c r="J460" s="541">
        <v>103</v>
      </c>
      <c r="K460" s="550">
        <v>5</v>
      </c>
      <c r="L460" s="543"/>
      <c r="M460" s="543"/>
      <c r="N460" s="543"/>
      <c r="O460" s="543"/>
      <c r="P460" s="543" t="s">
        <v>2872</v>
      </c>
      <c r="Q460" s="543" t="s">
        <v>2873</v>
      </c>
      <c r="R460" s="543"/>
      <c r="S460" s="536"/>
      <c r="T460" s="536"/>
      <c r="U460" s="536"/>
      <c r="V460" s="536"/>
    </row>
    <row r="461" spans="1:22" ht="28.5">
      <c r="A461" s="537">
        <v>446</v>
      </c>
      <c r="B461" s="538">
        <v>15.1</v>
      </c>
      <c r="C461" s="547" t="s">
        <v>3156</v>
      </c>
      <c r="D461" s="545">
        <v>24</v>
      </c>
      <c r="E461" s="545">
        <v>10</v>
      </c>
      <c r="F461" s="540" t="s">
        <v>3066</v>
      </c>
      <c r="G461" s="545">
        <v>2</v>
      </c>
      <c r="H461" s="545">
        <v>5</v>
      </c>
      <c r="I461" s="545">
        <v>2019</v>
      </c>
      <c r="J461" s="550">
        <v>103</v>
      </c>
      <c r="K461" s="550">
        <v>6</v>
      </c>
      <c r="L461" s="543"/>
      <c r="M461" s="543"/>
      <c r="N461" s="543"/>
      <c r="O461" s="543"/>
      <c r="P461" s="543" t="s">
        <v>2872</v>
      </c>
      <c r="Q461" s="543" t="s">
        <v>2873</v>
      </c>
      <c r="R461" s="543"/>
      <c r="S461" s="536"/>
      <c r="T461" s="536"/>
      <c r="U461" s="536"/>
      <c r="V461" s="536"/>
    </row>
    <row r="462" spans="1:22" ht="28.5">
      <c r="A462" s="537">
        <v>447</v>
      </c>
      <c r="B462" s="538">
        <v>15.1</v>
      </c>
      <c r="C462" s="547" t="s">
        <v>3157</v>
      </c>
      <c r="D462" s="545"/>
      <c r="E462" s="545"/>
      <c r="F462" s="540" t="s">
        <v>3066</v>
      </c>
      <c r="G462" s="545"/>
      <c r="H462" s="545"/>
      <c r="I462" s="545"/>
      <c r="J462" s="548">
        <v>103</v>
      </c>
      <c r="K462" s="548">
        <v>7</v>
      </c>
      <c r="L462" s="543"/>
      <c r="M462" s="543"/>
      <c r="N462" s="543"/>
      <c r="O462" s="543"/>
      <c r="P462" s="543" t="s">
        <v>2872</v>
      </c>
      <c r="Q462" s="543" t="s">
        <v>2873</v>
      </c>
      <c r="R462" s="543"/>
      <c r="S462" s="536"/>
      <c r="T462" s="536"/>
      <c r="U462" s="536"/>
      <c r="V462" s="536"/>
    </row>
    <row r="463" spans="1:22" ht="28.5">
      <c r="A463" s="537">
        <v>448</v>
      </c>
      <c r="B463" s="538">
        <v>15.1</v>
      </c>
      <c r="C463" s="547" t="s">
        <v>3158</v>
      </c>
      <c r="D463" s="545">
        <v>29</v>
      </c>
      <c r="E463" s="545">
        <v>1</v>
      </c>
      <c r="F463" s="540" t="s">
        <v>3018</v>
      </c>
      <c r="G463" s="545">
        <v>27</v>
      </c>
      <c r="H463" s="545">
        <v>5</v>
      </c>
      <c r="I463" s="545">
        <v>2019</v>
      </c>
      <c r="J463" s="550">
        <v>103</v>
      </c>
      <c r="K463" s="550">
        <v>8</v>
      </c>
      <c r="L463" s="543"/>
      <c r="M463" s="543"/>
      <c r="N463" s="543"/>
      <c r="O463" s="543"/>
      <c r="P463" s="543" t="s">
        <v>2872</v>
      </c>
      <c r="Q463" s="543" t="s">
        <v>2873</v>
      </c>
      <c r="R463" s="543"/>
      <c r="S463" s="536"/>
      <c r="T463" s="536"/>
      <c r="U463" s="536"/>
      <c r="V463" s="536"/>
    </row>
    <row r="464" spans="1:22" ht="28.5">
      <c r="A464" s="537">
        <v>449</v>
      </c>
      <c r="B464" s="538">
        <v>15.1</v>
      </c>
      <c r="C464" s="547" t="s">
        <v>3159</v>
      </c>
      <c r="D464" s="545">
        <v>24</v>
      </c>
      <c r="E464" s="545">
        <v>6</v>
      </c>
      <c r="F464" s="540" t="s">
        <v>3052</v>
      </c>
      <c r="G464" s="545">
        <v>30</v>
      </c>
      <c r="H464" s="545">
        <v>4</v>
      </c>
      <c r="I464" s="545">
        <v>2018</v>
      </c>
      <c r="J464" s="550">
        <v>103</v>
      </c>
      <c r="K464" s="550">
        <v>9</v>
      </c>
      <c r="L464" s="543"/>
      <c r="M464" s="543"/>
      <c r="N464" s="543"/>
      <c r="O464" s="543"/>
      <c r="P464" s="543" t="s">
        <v>2872</v>
      </c>
      <c r="Q464" s="543" t="s">
        <v>2873</v>
      </c>
      <c r="R464" s="543"/>
      <c r="S464" s="536"/>
      <c r="T464" s="536"/>
      <c r="U464" s="536"/>
      <c r="V464" s="536"/>
    </row>
    <row r="465" spans="1:22" ht="28.5">
      <c r="A465" s="537">
        <v>450</v>
      </c>
      <c r="B465" s="538">
        <v>15.1</v>
      </c>
      <c r="C465" s="547" t="s">
        <v>3160</v>
      </c>
      <c r="D465" s="545">
        <v>19</v>
      </c>
      <c r="E465" s="545">
        <v>2</v>
      </c>
      <c r="F465" s="540" t="s">
        <v>3018</v>
      </c>
      <c r="G465" s="545">
        <v>15</v>
      </c>
      <c r="H465" s="545">
        <v>5</v>
      </c>
      <c r="I465" s="545">
        <v>2019</v>
      </c>
      <c r="J465" s="550">
        <v>103</v>
      </c>
      <c r="K465" s="550">
        <v>10</v>
      </c>
      <c r="L465" s="543"/>
      <c r="M465" s="543"/>
      <c r="N465" s="543"/>
      <c r="O465" s="543"/>
      <c r="P465" s="543" t="s">
        <v>2872</v>
      </c>
      <c r="Q465" s="543" t="s">
        <v>2873</v>
      </c>
      <c r="R465" s="543"/>
      <c r="S465" s="536"/>
      <c r="T465" s="536"/>
      <c r="U465" s="536"/>
      <c r="V465" s="536"/>
    </row>
    <row r="466" spans="1:22" ht="28.5">
      <c r="A466" s="537">
        <v>451</v>
      </c>
      <c r="B466" s="538">
        <v>15.1</v>
      </c>
      <c r="C466" s="547" t="s">
        <v>3161</v>
      </c>
      <c r="D466" s="545">
        <v>28</v>
      </c>
      <c r="E466" s="545">
        <v>1</v>
      </c>
      <c r="F466" s="540" t="s">
        <v>3018</v>
      </c>
      <c r="G466" s="545">
        <v>12</v>
      </c>
      <c r="H466" s="545">
        <v>10</v>
      </c>
      <c r="I466" s="545">
        <v>2018</v>
      </c>
      <c r="J466" s="550">
        <v>104</v>
      </c>
      <c r="K466" s="550">
        <v>1</v>
      </c>
      <c r="L466" s="543"/>
      <c r="M466" s="543"/>
      <c r="N466" s="543"/>
      <c r="O466" s="543"/>
      <c r="P466" s="543" t="s">
        <v>2872</v>
      </c>
      <c r="Q466" s="543" t="s">
        <v>2873</v>
      </c>
      <c r="R466" s="543"/>
      <c r="S466" s="536"/>
      <c r="T466" s="536"/>
      <c r="U466" s="536"/>
      <c r="V466" s="536"/>
    </row>
    <row r="467" spans="1:22" ht="28.5">
      <c r="A467" s="537">
        <v>452</v>
      </c>
      <c r="B467" s="538">
        <v>15.1</v>
      </c>
      <c r="C467" s="547" t="s">
        <v>3162</v>
      </c>
      <c r="D467" s="545">
        <v>0</v>
      </c>
      <c r="E467" s="545">
        <v>2</v>
      </c>
      <c r="F467" s="540" t="s">
        <v>3016</v>
      </c>
      <c r="G467" s="545">
        <v>21</v>
      </c>
      <c r="H467" s="545">
        <v>6</v>
      </c>
      <c r="I467" s="545">
        <v>2018</v>
      </c>
      <c r="J467" s="550">
        <v>104</v>
      </c>
      <c r="K467" s="550">
        <v>2</v>
      </c>
      <c r="L467" s="543"/>
      <c r="M467" s="543"/>
      <c r="N467" s="543"/>
      <c r="O467" s="543"/>
      <c r="P467" s="543" t="s">
        <v>2872</v>
      </c>
      <c r="Q467" s="543" t="s">
        <v>2873</v>
      </c>
      <c r="R467" s="543"/>
      <c r="S467" s="536"/>
      <c r="T467" s="536"/>
      <c r="U467" s="536"/>
      <c r="V467" s="536"/>
    </row>
    <row r="468" spans="1:22" ht="28.5">
      <c r="A468" s="537">
        <v>453</v>
      </c>
      <c r="B468" s="538">
        <v>15.1</v>
      </c>
      <c r="C468" s="547" t="s">
        <v>3163</v>
      </c>
      <c r="D468" s="545">
        <v>30</v>
      </c>
      <c r="E468" s="545">
        <v>9</v>
      </c>
      <c r="F468" s="540" t="s">
        <v>3016</v>
      </c>
      <c r="G468" s="545">
        <v>30</v>
      </c>
      <c r="H468" s="545">
        <v>11</v>
      </c>
      <c r="I468" s="545">
        <v>2018</v>
      </c>
      <c r="J468" s="550">
        <v>104</v>
      </c>
      <c r="K468" s="550">
        <v>3</v>
      </c>
      <c r="L468" s="543"/>
      <c r="M468" s="543"/>
      <c r="N468" s="543"/>
      <c r="O468" s="543"/>
      <c r="P468" s="543" t="s">
        <v>2872</v>
      </c>
      <c r="Q468" s="543" t="s">
        <v>2873</v>
      </c>
      <c r="R468" s="543"/>
      <c r="S468" s="536"/>
      <c r="T468" s="536"/>
      <c r="U468" s="536"/>
      <c r="V468" s="536"/>
    </row>
    <row r="469" spans="1:22" ht="28.5">
      <c r="A469" s="537">
        <v>454</v>
      </c>
      <c r="B469" s="538">
        <v>15.1</v>
      </c>
      <c r="C469" s="547" t="s">
        <v>3164</v>
      </c>
      <c r="D469" s="545">
        <v>11</v>
      </c>
      <c r="E469" s="545">
        <v>7</v>
      </c>
      <c r="F469" s="540" t="s">
        <v>3016</v>
      </c>
      <c r="G469" s="545">
        <v>23</v>
      </c>
      <c r="H469" s="545">
        <v>10</v>
      </c>
      <c r="I469" s="545">
        <v>2018</v>
      </c>
      <c r="J469" s="550">
        <v>104</v>
      </c>
      <c r="K469" s="550">
        <v>4</v>
      </c>
      <c r="L469" s="543"/>
      <c r="M469" s="543"/>
      <c r="N469" s="543"/>
      <c r="O469" s="543"/>
      <c r="P469" s="543" t="s">
        <v>2872</v>
      </c>
      <c r="Q469" s="543" t="s">
        <v>2873</v>
      </c>
      <c r="R469" s="543"/>
      <c r="S469" s="536"/>
      <c r="T469" s="536"/>
      <c r="U469" s="536"/>
      <c r="V469" s="536"/>
    </row>
    <row r="470" spans="1:22" ht="28.5">
      <c r="A470" s="537">
        <v>455</v>
      </c>
      <c r="B470" s="538">
        <v>15.1</v>
      </c>
      <c r="C470" s="547" t="s">
        <v>3165</v>
      </c>
      <c r="D470" s="545">
        <v>6</v>
      </c>
      <c r="E470" s="545">
        <v>12</v>
      </c>
      <c r="F470" s="540" t="s">
        <v>3016</v>
      </c>
      <c r="G470" s="545">
        <v>19</v>
      </c>
      <c r="H470" s="545">
        <v>7</v>
      </c>
      <c r="I470" s="545">
        <v>2018</v>
      </c>
      <c r="J470" s="550">
        <v>104</v>
      </c>
      <c r="K470" s="550">
        <v>6</v>
      </c>
      <c r="L470" s="543"/>
      <c r="M470" s="543"/>
      <c r="N470" s="543"/>
      <c r="O470" s="543"/>
      <c r="P470" s="543" t="s">
        <v>2872</v>
      </c>
      <c r="Q470" s="543" t="s">
        <v>2873</v>
      </c>
      <c r="R470" s="543"/>
      <c r="S470" s="536"/>
      <c r="T470" s="536"/>
      <c r="U470" s="536"/>
      <c r="V470" s="536"/>
    </row>
    <row r="471" spans="1:22" ht="28.5">
      <c r="A471" s="537">
        <v>456</v>
      </c>
      <c r="B471" s="538">
        <v>15.1</v>
      </c>
      <c r="C471" s="547" t="s">
        <v>3166</v>
      </c>
      <c r="D471" s="545">
        <v>30</v>
      </c>
      <c r="E471" s="545">
        <v>1</v>
      </c>
      <c r="F471" s="540" t="s">
        <v>3018</v>
      </c>
      <c r="G471" s="545">
        <v>22</v>
      </c>
      <c r="H471" s="545">
        <v>4</v>
      </c>
      <c r="I471" s="545">
        <v>2019</v>
      </c>
      <c r="J471" s="550">
        <v>104</v>
      </c>
      <c r="K471" s="550">
        <v>7</v>
      </c>
      <c r="L471" s="543"/>
      <c r="M471" s="543"/>
      <c r="N471" s="543"/>
      <c r="O471" s="543"/>
      <c r="P471" s="543" t="s">
        <v>2872</v>
      </c>
      <c r="Q471" s="543" t="s">
        <v>2873</v>
      </c>
      <c r="R471" s="543"/>
      <c r="S471" s="536"/>
      <c r="T471" s="536"/>
      <c r="U471" s="536"/>
      <c r="V471" s="536"/>
    </row>
    <row r="472" spans="1:22" ht="28.5">
      <c r="A472" s="537">
        <v>457</v>
      </c>
      <c r="B472" s="538">
        <v>15.1</v>
      </c>
      <c r="C472" s="547" t="s">
        <v>3167</v>
      </c>
      <c r="D472" s="551">
        <v>20</v>
      </c>
      <c r="E472" s="551">
        <v>3</v>
      </c>
      <c r="F472" s="551">
        <v>2014</v>
      </c>
      <c r="G472" s="551">
        <v>28</v>
      </c>
      <c r="H472" s="551">
        <v>11</v>
      </c>
      <c r="I472" s="551">
        <v>2018</v>
      </c>
      <c r="J472" s="550">
        <v>104</v>
      </c>
      <c r="K472" s="550">
        <v>8</v>
      </c>
      <c r="L472" s="543"/>
      <c r="M472" s="543"/>
      <c r="N472" s="543"/>
      <c r="O472" s="543"/>
      <c r="P472" s="543" t="s">
        <v>2872</v>
      </c>
      <c r="Q472" s="543" t="s">
        <v>2873</v>
      </c>
      <c r="R472" s="543"/>
      <c r="S472" s="536"/>
      <c r="T472" s="536"/>
      <c r="U472" s="536"/>
      <c r="V472" s="536"/>
    </row>
    <row r="473" spans="1:22" ht="28.5">
      <c r="A473" s="537">
        <v>458</v>
      </c>
      <c r="B473" s="538">
        <v>15.1</v>
      </c>
      <c r="C473" s="547" t="s">
        <v>3168</v>
      </c>
      <c r="D473" s="545">
        <v>8</v>
      </c>
      <c r="E473" s="545">
        <v>8</v>
      </c>
      <c r="F473" s="545">
        <v>2013</v>
      </c>
      <c r="G473" s="545">
        <v>22</v>
      </c>
      <c r="H473" s="545">
        <v>5</v>
      </c>
      <c r="I473" s="545">
        <v>2019</v>
      </c>
      <c r="J473" s="550">
        <v>105</v>
      </c>
      <c r="K473" s="550">
        <v>1</v>
      </c>
      <c r="L473" s="543"/>
      <c r="M473" s="543"/>
      <c r="N473" s="543"/>
      <c r="O473" s="543"/>
      <c r="P473" s="543" t="s">
        <v>2872</v>
      </c>
      <c r="Q473" s="543" t="s">
        <v>2873</v>
      </c>
      <c r="R473" s="543"/>
      <c r="S473" s="536"/>
      <c r="T473" s="536"/>
      <c r="U473" s="536"/>
      <c r="V473" s="536"/>
    </row>
    <row r="474" spans="1:22" ht="28.5">
      <c r="A474" s="537">
        <v>459</v>
      </c>
      <c r="B474" s="538">
        <v>15.1</v>
      </c>
      <c r="C474" s="547" t="s">
        <v>3169</v>
      </c>
      <c r="D474" s="545">
        <v>10</v>
      </c>
      <c r="E474" s="545">
        <v>12</v>
      </c>
      <c r="F474" s="540" t="s">
        <v>3016</v>
      </c>
      <c r="G474" s="545">
        <v>6</v>
      </c>
      <c r="H474" s="545">
        <v>12</v>
      </c>
      <c r="I474" s="545">
        <v>2018</v>
      </c>
      <c r="J474" s="550">
        <v>105</v>
      </c>
      <c r="K474" s="550">
        <v>2</v>
      </c>
      <c r="L474" s="543"/>
      <c r="M474" s="543"/>
      <c r="N474" s="543"/>
      <c r="O474" s="543"/>
      <c r="P474" s="543" t="s">
        <v>2872</v>
      </c>
      <c r="Q474" s="543" t="s">
        <v>2873</v>
      </c>
      <c r="R474" s="543"/>
      <c r="S474" s="536"/>
      <c r="T474" s="536"/>
      <c r="U474" s="536"/>
      <c r="V474" s="536"/>
    </row>
    <row r="475" spans="1:22" ht="42.75">
      <c r="A475" s="537">
        <v>460</v>
      </c>
      <c r="B475" s="538">
        <v>15.1</v>
      </c>
      <c r="C475" s="547" t="s">
        <v>3170</v>
      </c>
      <c r="D475" s="545">
        <v>19</v>
      </c>
      <c r="E475" s="545">
        <v>3</v>
      </c>
      <c r="F475" s="540" t="s">
        <v>3018</v>
      </c>
      <c r="G475" s="545">
        <v>19</v>
      </c>
      <c r="H475" s="545">
        <v>3</v>
      </c>
      <c r="I475" s="545"/>
      <c r="J475" s="550">
        <v>105</v>
      </c>
      <c r="K475" s="550">
        <v>3</v>
      </c>
      <c r="L475" s="543"/>
      <c r="M475" s="543"/>
      <c r="N475" s="543"/>
      <c r="O475" s="543"/>
      <c r="P475" s="543" t="s">
        <v>2872</v>
      </c>
      <c r="Q475" s="543" t="s">
        <v>2873</v>
      </c>
      <c r="R475" s="543"/>
      <c r="S475" s="536"/>
      <c r="T475" s="536"/>
      <c r="U475" s="536"/>
      <c r="V475" s="536"/>
    </row>
    <row r="476" spans="1:22" ht="28.5">
      <c r="A476" s="537">
        <v>461</v>
      </c>
      <c r="B476" s="538">
        <v>15.1</v>
      </c>
      <c r="C476" s="547" t="s">
        <v>3171</v>
      </c>
      <c r="D476" s="545">
        <v>30</v>
      </c>
      <c r="E476" s="545">
        <v>4</v>
      </c>
      <c r="F476" s="540" t="s">
        <v>3018</v>
      </c>
      <c r="G476" s="545">
        <v>21</v>
      </c>
      <c r="H476" s="545">
        <v>3</v>
      </c>
      <c r="I476" s="545">
        <v>2019</v>
      </c>
      <c r="J476" s="550">
        <v>105</v>
      </c>
      <c r="K476" s="550">
        <v>5</v>
      </c>
      <c r="L476" s="543"/>
      <c r="M476" s="543"/>
      <c r="N476" s="543"/>
      <c r="O476" s="543"/>
      <c r="P476" s="543" t="s">
        <v>2872</v>
      </c>
      <c r="Q476" s="543" t="s">
        <v>2873</v>
      </c>
      <c r="R476" s="543"/>
      <c r="S476" s="536"/>
      <c r="T476" s="536"/>
      <c r="U476" s="536"/>
      <c r="V476" s="536"/>
    </row>
    <row r="477" spans="1:22" ht="28.5">
      <c r="A477" s="537">
        <v>462</v>
      </c>
      <c r="B477" s="538">
        <v>15.1</v>
      </c>
      <c r="C477" s="547" t="s">
        <v>3172</v>
      </c>
      <c r="D477" s="545"/>
      <c r="E477" s="545"/>
      <c r="F477" s="540" t="s">
        <v>3016</v>
      </c>
      <c r="G477" s="545"/>
      <c r="H477" s="545"/>
      <c r="I477" s="545"/>
      <c r="J477" s="550">
        <v>105</v>
      </c>
      <c r="K477" s="550">
        <v>6</v>
      </c>
      <c r="L477" s="543"/>
      <c r="M477" s="543"/>
      <c r="N477" s="543"/>
      <c r="O477" s="543"/>
      <c r="P477" s="543" t="s">
        <v>2872</v>
      </c>
      <c r="Q477" s="543" t="s">
        <v>2873</v>
      </c>
      <c r="R477" s="543"/>
      <c r="S477" s="536"/>
      <c r="T477" s="536"/>
      <c r="U477" s="536"/>
      <c r="V477" s="536"/>
    </row>
    <row r="478" spans="1:22" ht="28.5">
      <c r="A478" s="537">
        <v>463</v>
      </c>
      <c r="B478" s="538">
        <v>15.1</v>
      </c>
      <c r="C478" s="547" t="s">
        <v>3173</v>
      </c>
      <c r="D478" s="545">
        <v>10</v>
      </c>
      <c r="E478" s="545">
        <v>2</v>
      </c>
      <c r="F478" s="540" t="s">
        <v>3018</v>
      </c>
      <c r="G478" s="545">
        <v>1</v>
      </c>
      <c r="H478" s="545">
        <v>4</v>
      </c>
      <c r="I478" s="545">
        <v>2019</v>
      </c>
      <c r="J478" s="550">
        <v>105</v>
      </c>
      <c r="K478" s="550">
        <v>9</v>
      </c>
      <c r="L478" s="543"/>
      <c r="M478" s="543"/>
      <c r="N478" s="543"/>
      <c r="O478" s="543"/>
      <c r="P478" s="543" t="s">
        <v>2872</v>
      </c>
      <c r="Q478" s="543" t="s">
        <v>2873</v>
      </c>
      <c r="R478" s="543"/>
      <c r="S478" s="536"/>
      <c r="T478" s="536"/>
      <c r="U478" s="536"/>
      <c r="V478" s="536"/>
    </row>
    <row r="479" spans="1:22" ht="28.5">
      <c r="A479" s="537">
        <v>464</v>
      </c>
      <c r="B479" s="538">
        <v>15.1</v>
      </c>
      <c r="C479" s="547" t="s">
        <v>3174</v>
      </c>
      <c r="D479" s="545">
        <v>31</v>
      </c>
      <c r="E479" s="545">
        <v>3</v>
      </c>
      <c r="F479" s="540" t="s">
        <v>3018</v>
      </c>
      <c r="G479" s="545">
        <v>5</v>
      </c>
      <c r="H479" s="545">
        <v>12</v>
      </c>
      <c r="I479" s="545">
        <v>2018</v>
      </c>
      <c r="J479" s="550">
        <v>105</v>
      </c>
      <c r="K479" s="550">
        <v>11</v>
      </c>
      <c r="L479" s="543"/>
      <c r="M479" s="543"/>
      <c r="N479" s="543"/>
      <c r="O479" s="543"/>
      <c r="P479" s="543" t="s">
        <v>2872</v>
      </c>
      <c r="Q479" s="543" t="s">
        <v>2873</v>
      </c>
      <c r="R479" s="543"/>
      <c r="S479" s="536"/>
      <c r="T479" s="536"/>
      <c r="U479" s="536"/>
      <c r="V479" s="536"/>
    </row>
    <row r="480" spans="1:22" ht="28.5">
      <c r="A480" s="537">
        <v>465</v>
      </c>
      <c r="B480" s="538">
        <v>15.1</v>
      </c>
      <c r="C480" s="547" t="s">
        <v>3175</v>
      </c>
      <c r="D480" s="545">
        <v>13</v>
      </c>
      <c r="E480" s="545">
        <v>3</v>
      </c>
      <c r="F480" s="540" t="s">
        <v>3018</v>
      </c>
      <c r="G480" s="545">
        <v>8</v>
      </c>
      <c r="H480" s="545">
        <v>11</v>
      </c>
      <c r="I480" s="545">
        <v>2018</v>
      </c>
      <c r="J480" s="550">
        <v>106</v>
      </c>
      <c r="K480" s="550">
        <v>4</v>
      </c>
      <c r="L480" s="543"/>
      <c r="M480" s="543"/>
      <c r="N480" s="543"/>
      <c r="O480" s="543"/>
      <c r="P480" s="543" t="s">
        <v>2872</v>
      </c>
      <c r="Q480" s="543" t="s">
        <v>2873</v>
      </c>
      <c r="R480" s="543"/>
      <c r="S480" s="536"/>
      <c r="T480" s="536"/>
      <c r="U480" s="536"/>
      <c r="V480" s="536"/>
    </row>
    <row r="481" spans="1:22" ht="28.5">
      <c r="A481" s="537">
        <v>466</v>
      </c>
      <c r="B481" s="538">
        <v>15.1</v>
      </c>
      <c r="C481" s="547" t="s">
        <v>3176</v>
      </c>
      <c r="D481" s="545">
        <v>20</v>
      </c>
      <c r="E481" s="545">
        <v>3</v>
      </c>
      <c r="F481" s="540" t="s">
        <v>3018</v>
      </c>
      <c r="G481" s="545">
        <v>27</v>
      </c>
      <c r="H481" s="545">
        <v>7</v>
      </c>
      <c r="I481" s="545">
        <v>2018</v>
      </c>
      <c r="J481" s="550">
        <v>106</v>
      </c>
      <c r="K481" s="550">
        <v>7</v>
      </c>
      <c r="L481" s="543"/>
      <c r="M481" s="543"/>
      <c r="N481" s="543"/>
      <c r="O481" s="543"/>
      <c r="P481" s="543" t="s">
        <v>2872</v>
      </c>
      <c r="Q481" s="543" t="s">
        <v>2873</v>
      </c>
      <c r="R481" s="543"/>
      <c r="S481" s="536"/>
      <c r="T481" s="536"/>
      <c r="U481" s="536"/>
      <c r="V481" s="536"/>
    </row>
    <row r="482" spans="1:22" ht="28.5">
      <c r="A482" s="537">
        <v>467</v>
      </c>
      <c r="B482" s="538">
        <v>15.1</v>
      </c>
      <c r="C482" s="547" t="s">
        <v>3177</v>
      </c>
      <c r="D482" s="545">
        <v>18</v>
      </c>
      <c r="E482" s="545">
        <v>2</v>
      </c>
      <c r="F482" s="552" t="s">
        <v>3018</v>
      </c>
      <c r="G482" s="545">
        <v>18</v>
      </c>
      <c r="H482" s="545">
        <v>4</v>
      </c>
      <c r="I482" s="545">
        <v>2018</v>
      </c>
      <c r="J482" s="550">
        <v>106</v>
      </c>
      <c r="K482" s="550">
        <v>8</v>
      </c>
      <c r="L482" s="543"/>
      <c r="M482" s="543"/>
      <c r="N482" s="543"/>
      <c r="O482" s="543"/>
      <c r="P482" s="543" t="s">
        <v>2872</v>
      </c>
      <c r="Q482" s="543" t="s">
        <v>2873</v>
      </c>
      <c r="R482" s="543"/>
      <c r="S482" s="536"/>
      <c r="T482" s="536"/>
      <c r="U482" s="536"/>
      <c r="V482" s="536"/>
    </row>
    <row r="483" spans="1:22" ht="28.5">
      <c r="A483" s="537">
        <v>468</v>
      </c>
      <c r="B483" s="538">
        <v>15.1</v>
      </c>
      <c r="C483" s="547" t="s">
        <v>3178</v>
      </c>
      <c r="D483" s="545">
        <v>4</v>
      </c>
      <c r="E483" s="545">
        <v>4</v>
      </c>
      <c r="F483" s="545">
        <v>2014</v>
      </c>
      <c r="G483" s="545">
        <v>16</v>
      </c>
      <c r="H483" s="545">
        <v>4</v>
      </c>
      <c r="I483" s="545">
        <v>2019</v>
      </c>
      <c r="J483" s="550">
        <v>106</v>
      </c>
      <c r="K483" s="541">
        <v>9</v>
      </c>
      <c r="L483" s="563"/>
      <c r="M483" s="563"/>
      <c r="N483" s="563"/>
      <c r="O483" s="563"/>
      <c r="P483" s="543" t="s">
        <v>2872</v>
      </c>
      <c r="Q483" s="543" t="s">
        <v>2873</v>
      </c>
      <c r="R483" s="563"/>
      <c r="S483" s="536"/>
      <c r="T483" s="536"/>
      <c r="U483" s="536"/>
      <c r="V483" s="536"/>
    </row>
    <row r="484" spans="1:22" ht="28.5">
      <c r="A484" s="537">
        <v>469</v>
      </c>
      <c r="B484" s="538">
        <v>15.1</v>
      </c>
      <c r="C484" s="547" t="s">
        <v>3179</v>
      </c>
      <c r="D484" s="545"/>
      <c r="E484" s="545"/>
      <c r="F484" s="540" t="s">
        <v>3018</v>
      </c>
      <c r="G484" s="545"/>
      <c r="H484" s="545"/>
      <c r="I484" s="545"/>
      <c r="J484" s="550">
        <v>107</v>
      </c>
      <c r="K484" s="550">
        <v>2</v>
      </c>
      <c r="L484" s="543"/>
      <c r="M484" s="543"/>
      <c r="N484" s="543"/>
      <c r="O484" s="543"/>
      <c r="P484" s="543" t="s">
        <v>2872</v>
      </c>
      <c r="Q484" s="543" t="s">
        <v>2873</v>
      </c>
      <c r="R484" s="543"/>
      <c r="S484" s="536"/>
      <c r="T484" s="536"/>
      <c r="U484" s="536"/>
      <c r="V484" s="536"/>
    </row>
    <row r="485" spans="1:22" ht="28.5">
      <c r="A485" s="537">
        <v>470</v>
      </c>
      <c r="B485" s="538">
        <v>15.1</v>
      </c>
      <c r="C485" s="547" t="s">
        <v>3180</v>
      </c>
      <c r="D485" s="545">
        <v>15</v>
      </c>
      <c r="E485" s="540" t="s">
        <v>2909</v>
      </c>
      <c r="F485" s="540" t="s">
        <v>3066</v>
      </c>
      <c r="G485" s="545">
        <v>10</v>
      </c>
      <c r="H485" s="545">
        <v>5</v>
      </c>
      <c r="I485" s="545">
        <v>2018</v>
      </c>
      <c r="J485" s="550">
        <v>107</v>
      </c>
      <c r="K485" s="550">
        <v>3</v>
      </c>
      <c r="L485" s="543"/>
      <c r="M485" s="543"/>
      <c r="N485" s="543"/>
      <c r="O485" s="543"/>
      <c r="P485" s="543" t="s">
        <v>2872</v>
      </c>
      <c r="Q485" s="543" t="s">
        <v>2873</v>
      </c>
      <c r="R485" s="543"/>
      <c r="S485" s="536"/>
      <c r="T485" s="536"/>
      <c r="U485" s="536"/>
      <c r="V485" s="536"/>
    </row>
    <row r="486" spans="1:22" ht="28.5">
      <c r="A486" s="537">
        <v>471</v>
      </c>
      <c r="B486" s="538">
        <v>15.1</v>
      </c>
      <c r="C486" s="547" t="s">
        <v>3181</v>
      </c>
      <c r="D486" s="545">
        <v>15</v>
      </c>
      <c r="E486" s="545">
        <v>4</v>
      </c>
      <c r="F486" s="540" t="s">
        <v>3018</v>
      </c>
      <c r="G486" s="545">
        <v>8</v>
      </c>
      <c r="H486" s="545">
        <v>11</v>
      </c>
      <c r="I486" s="545">
        <v>2017</v>
      </c>
      <c r="J486" s="550">
        <v>107</v>
      </c>
      <c r="K486" s="550">
        <v>4</v>
      </c>
      <c r="L486" s="563"/>
      <c r="M486" s="563"/>
      <c r="N486" s="563"/>
      <c r="O486" s="563"/>
      <c r="P486" s="543" t="s">
        <v>2872</v>
      </c>
      <c r="Q486" s="543" t="s">
        <v>2873</v>
      </c>
      <c r="R486" s="563"/>
      <c r="S486" s="536"/>
      <c r="T486" s="536"/>
      <c r="U486" s="536"/>
      <c r="V486" s="536"/>
    </row>
    <row r="487" spans="1:22">
      <c r="A487" s="537">
        <v>472</v>
      </c>
      <c r="B487" s="538">
        <v>15.1</v>
      </c>
      <c r="C487" s="547" t="s">
        <v>3182</v>
      </c>
      <c r="D487" s="545"/>
      <c r="E487" s="545"/>
      <c r="F487" s="540" t="s">
        <v>3018</v>
      </c>
      <c r="G487" s="545"/>
      <c r="H487" s="545"/>
      <c r="I487" s="545"/>
      <c r="J487" s="550">
        <v>107</v>
      </c>
      <c r="K487" s="550">
        <v>5</v>
      </c>
      <c r="L487" s="543"/>
      <c r="M487" s="543"/>
      <c r="N487" s="543"/>
      <c r="O487" s="543"/>
      <c r="P487" s="543" t="s">
        <v>2872</v>
      </c>
      <c r="Q487" s="543" t="s">
        <v>2873</v>
      </c>
      <c r="R487" s="543"/>
      <c r="S487" s="536"/>
      <c r="T487" s="536"/>
      <c r="U487" s="536"/>
      <c r="V487" s="536"/>
    </row>
    <row r="488" spans="1:22" ht="28.5">
      <c r="A488" s="537">
        <v>473</v>
      </c>
      <c r="B488" s="538">
        <v>15.1</v>
      </c>
      <c r="C488" s="547" t="s">
        <v>3183</v>
      </c>
      <c r="D488" s="545">
        <v>30</v>
      </c>
      <c r="E488" s="545">
        <v>4</v>
      </c>
      <c r="F488" s="540" t="s">
        <v>3077</v>
      </c>
      <c r="G488" s="545">
        <v>24</v>
      </c>
      <c r="H488" s="545">
        <v>3</v>
      </c>
      <c r="I488" s="545">
        <v>2019</v>
      </c>
      <c r="J488" s="550">
        <v>107</v>
      </c>
      <c r="K488" s="550">
        <v>6</v>
      </c>
      <c r="L488" s="543"/>
      <c r="M488" s="543"/>
      <c r="N488" s="543"/>
      <c r="O488" s="543"/>
      <c r="P488" s="543" t="s">
        <v>2872</v>
      </c>
      <c r="Q488" s="543" t="s">
        <v>2873</v>
      </c>
      <c r="R488" s="543"/>
      <c r="S488" s="536"/>
      <c r="T488" s="536"/>
      <c r="U488" s="536"/>
      <c r="V488" s="536"/>
    </row>
    <row r="489" spans="1:22" ht="28.5">
      <c r="A489" s="537">
        <v>474</v>
      </c>
      <c r="B489" s="538">
        <v>15.1</v>
      </c>
      <c r="C489" s="547" t="s">
        <v>3184</v>
      </c>
      <c r="D489" s="545">
        <v>14</v>
      </c>
      <c r="E489" s="545">
        <v>2</v>
      </c>
      <c r="F489" s="540" t="s">
        <v>3018</v>
      </c>
      <c r="G489" s="545">
        <v>21</v>
      </c>
      <c r="H489" s="545">
        <v>6</v>
      </c>
      <c r="I489" s="545">
        <v>2018</v>
      </c>
      <c r="J489" s="550">
        <v>107</v>
      </c>
      <c r="K489" s="550">
        <v>7</v>
      </c>
      <c r="L489" s="563"/>
      <c r="M489" s="563"/>
      <c r="N489" s="563"/>
      <c r="O489" s="543"/>
      <c r="P489" s="543" t="s">
        <v>2872</v>
      </c>
      <c r="Q489" s="543" t="s">
        <v>2873</v>
      </c>
      <c r="R489" s="563"/>
      <c r="S489" s="536"/>
      <c r="T489" s="536"/>
      <c r="U489" s="536"/>
      <c r="V489" s="536"/>
    </row>
    <row r="490" spans="1:22" ht="28.5">
      <c r="A490" s="537">
        <v>475</v>
      </c>
      <c r="B490" s="538">
        <v>15.1</v>
      </c>
      <c r="C490" s="547" t="s">
        <v>3185</v>
      </c>
      <c r="D490" s="545">
        <v>24</v>
      </c>
      <c r="E490" s="545">
        <v>2</v>
      </c>
      <c r="F490" s="540" t="s">
        <v>3018</v>
      </c>
      <c r="G490" s="545">
        <v>19</v>
      </c>
      <c r="H490" s="545">
        <v>10</v>
      </c>
      <c r="I490" s="545">
        <v>2018</v>
      </c>
      <c r="J490" s="550">
        <v>107</v>
      </c>
      <c r="K490" s="550">
        <v>8</v>
      </c>
      <c r="L490" s="543"/>
      <c r="M490" s="543"/>
      <c r="N490" s="543"/>
      <c r="O490" s="543"/>
      <c r="P490" s="543" t="s">
        <v>2872</v>
      </c>
      <c r="Q490" s="543" t="s">
        <v>2873</v>
      </c>
      <c r="R490" s="543"/>
      <c r="S490" s="536"/>
      <c r="T490" s="536"/>
      <c r="U490" s="536"/>
      <c r="V490" s="536"/>
    </row>
    <row r="491" spans="1:22" ht="28.5">
      <c r="A491" s="537">
        <v>476</v>
      </c>
      <c r="B491" s="538">
        <v>15.1</v>
      </c>
      <c r="C491" s="547" t="s">
        <v>3186</v>
      </c>
      <c r="D491" s="545">
        <v>11</v>
      </c>
      <c r="E491" s="545">
        <v>10</v>
      </c>
      <c r="F491" s="540" t="s">
        <v>3016</v>
      </c>
      <c r="G491" s="545">
        <v>30</v>
      </c>
      <c r="H491" s="545">
        <v>11</v>
      </c>
      <c r="I491" s="545">
        <v>2018</v>
      </c>
      <c r="J491" s="550">
        <v>107</v>
      </c>
      <c r="K491" s="550">
        <v>9</v>
      </c>
      <c r="L491" s="564"/>
      <c r="M491" s="564"/>
      <c r="N491" s="564"/>
      <c r="O491" s="564"/>
      <c r="P491" s="543" t="s">
        <v>2872</v>
      </c>
      <c r="Q491" s="543" t="s">
        <v>2873</v>
      </c>
      <c r="R491" s="564"/>
      <c r="S491" s="536"/>
      <c r="T491" s="536"/>
      <c r="U491" s="536"/>
      <c r="V491" s="536"/>
    </row>
    <row r="492" spans="1:22" ht="28.5">
      <c r="A492" s="537">
        <v>477</v>
      </c>
      <c r="B492" s="538">
        <v>15.1</v>
      </c>
      <c r="C492" s="547" t="s">
        <v>3187</v>
      </c>
      <c r="D492" s="545">
        <v>22</v>
      </c>
      <c r="E492" s="545">
        <v>1</v>
      </c>
      <c r="F492" s="540" t="s">
        <v>3016</v>
      </c>
      <c r="G492" s="545">
        <v>27</v>
      </c>
      <c r="H492" s="545">
        <v>7</v>
      </c>
      <c r="I492" s="545">
        <v>2018</v>
      </c>
      <c r="J492" s="550">
        <v>107</v>
      </c>
      <c r="K492" s="550">
        <v>11</v>
      </c>
      <c r="L492" s="543"/>
      <c r="M492" s="543"/>
      <c r="N492" s="543"/>
      <c r="O492" s="543"/>
      <c r="P492" s="543" t="s">
        <v>2872</v>
      </c>
      <c r="Q492" s="543" t="s">
        <v>2873</v>
      </c>
      <c r="R492" s="543"/>
      <c r="S492" s="536"/>
      <c r="T492" s="536"/>
      <c r="U492" s="536"/>
      <c r="V492" s="536"/>
    </row>
    <row r="493" spans="1:22" ht="28.5">
      <c r="A493" s="537">
        <v>478</v>
      </c>
      <c r="B493" s="538">
        <v>15.1</v>
      </c>
      <c r="C493" s="547" t="s">
        <v>3188</v>
      </c>
      <c r="D493" s="545">
        <v>4</v>
      </c>
      <c r="E493" s="545">
        <v>1</v>
      </c>
      <c r="F493" s="540" t="s">
        <v>3016</v>
      </c>
      <c r="G493" s="545">
        <v>3</v>
      </c>
      <c r="H493" s="545">
        <v>7</v>
      </c>
      <c r="I493" s="545">
        <v>2018</v>
      </c>
      <c r="J493" s="550">
        <v>108</v>
      </c>
      <c r="K493" s="550">
        <v>2</v>
      </c>
      <c r="L493" s="543"/>
      <c r="M493" s="543"/>
      <c r="N493" s="543"/>
      <c r="O493" s="543"/>
      <c r="P493" s="543" t="s">
        <v>2872</v>
      </c>
      <c r="Q493" s="543" t="s">
        <v>2873</v>
      </c>
      <c r="R493" s="543"/>
      <c r="S493" s="536"/>
      <c r="T493" s="536"/>
      <c r="U493" s="536"/>
      <c r="V493" s="536"/>
    </row>
    <row r="494" spans="1:22" ht="28.5">
      <c r="A494" s="537">
        <v>479</v>
      </c>
      <c r="B494" s="538">
        <v>15.1</v>
      </c>
      <c r="C494" s="547" t="s">
        <v>3189</v>
      </c>
      <c r="D494" s="545">
        <v>25</v>
      </c>
      <c r="E494" s="545">
        <v>6</v>
      </c>
      <c r="F494" s="540" t="s">
        <v>3016</v>
      </c>
      <c r="G494" s="545">
        <v>11</v>
      </c>
      <c r="H494" s="545">
        <v>4</v>
      </c>
      <c r="I494" s="545">
        <v>2019</v>
      </c>
      <c r="J494" s="550">
        <v>108</v>
      </c>
      <c r="K494" s="550">
        <v>4</v>
      </c>
      <c r="L494" s="543"/>
      <c r="M494" s="543"/>
      <c r="N494" s="543"/>
      <c r="O494" s="543"/>
      <c r="P494" s="543" t="s">
        <v>2872</v>
      </c>
      <c r="Q494" s="543" t="s">
        <v>2873</v>
      </c>
      <c r="R494" s="543"/>
      <c r="S494" s="536"/>
      <c r="T494" s="536"/>
      <c r="U494" s="536"/>
      <c r="V494" s="536"/>
    </row>
    <row r="495" spans="1:22" ht="28.5">
      <c r="A495" s="537">
        <v>480</v>
      </c>
      <c r="B495" s="538">
        <v>15.1</v>
      </c>
      <c r="C495" s="547" t="s">
        <v>3190</v>
      </c>
      <c r="D495" s="545"/>
      <c r="E495" s="545"/>
      <c r="F495" s="540" t="s">
        <v>3018</v>
      </c>
      <c r="G495" s="545"/>
      <c r="H495" s="545"/>
      <c r="I495" s="545"/>
      <c r="J495" s="550">
        <v>108</v>
      </c>
      <c r="K495" s="550">
        <v>6</v>
      </c>
      <c r="L495" s="543"/>
      <c r="M495" s="543"/>
      <c r="N495" s="543"/>
      <c r="O495" s="543"/>
      <c r="P495" s="543" t="s">
        <v>2872</v>
      </c>
      <c r="Q495" s="543" t="s">
        <v>2873</v>
      </c>
      <c r="R495" s="543"/>
      <c r="S495" s="536"/>
      <c r="T495" s="536"/>
      <c r="U495" s="536"/>
      <c r="V495" s="536"/>
    </row>
    <row r="496" spans="1:22" ht="28.5">
      <c r="A496" s="537">
        <v>481</v>
      </c>
      <c r="B496" s="538">
        <v>15.1</v>
      </c>
      <c r="C496" s="547" t="s">
        <v>3191</v>
      </c>
      <c r="D496" s="545">
        <v>30</v>
      </c>
      <c r="E496" s="545">
        <v>4</v>
      </c>
      <c r="F496" s="540" t="s">
        <v>3018</v>
      </c>
      <c r="G496" s="545">
        <v>10</v>
      </c>
      <c r="H496" s="545">
        <v>8</v>
      </c>
      <c r="I496" s="545">
        <v>2018</v>
      </c>
      <c r="J496" s="550">
        <v>108</v>
      </c>
      <c r="K496" s="550">
        <v>8</v>
      </c>
      <c r="L496" s="543"/>
      <c r="M496" s="543"/>
      <c r="N496" s="543"/>
      <c r="O496" s="543"/>
      <c r="P496" s="543" t="s">
        <v>2872</v>
      </c>
      <c r="Q496" s="543" t="s">
        <v>2873</v>
      </c>
      <c r="R496" s="543"/>
      <c r="S496" s="536"/>
      <c r="T496" s="536"/>
      <c r="U496" s="536"/>
      <c r="V496" s="536"/>
    </row>
    <row r="497" spans="1:22" ht="28.5">
      <c r="A497" s="537">
        <v>482</v>
      </c>
      <c r="B497" s="538">
        <v>15.1</v>
      </c>
      <c r="C497" s="547" t="s">
        <v>3192</v>
      </c>
      <c r="D497" s="545">
        <v>29</v>
      </c>
      <c r="E497" s="545">
        <v>8</v>
      </c>
      <c r="F497" s="540" t="s">
        <v>2897</v>
      </c>
      <c r="G497" s="545">
        <v>9</v>
      </c>
      <c r="H497" s="545">
        <v>1</v>
      </c>
      <c r="I497" s="545">
        <v>2019</v>
      </c>
      <c r="J497" s="550">
        <v>109</v>
      </c>
      <c r="K497" s="550">
        <v>3</v>
      </c>
      <c r="L497" s="543"/>
      <c r="M497" s="543"/>
      <c r="N497" s="543"/>
      <c r="O497" s="543"/>
      <c r="P497" s="543" t="s">
        <v>2872</v>
      </c>
      <c r="Q497" s="543" t="s">
        <v>2873</v>
      </c>
      <c r="R497" s="543"/>
      <c r="S497" s="536"/>
      <c r="T497" s="536"/>
      <c r="U497" s="536"/>
      <c r="V497" s="536"/>
    </row>
    <row r="498" spans="1:22">
      <c r="A498" s="537">
        <v>483</v>
      </c>
      <c r="B498" s="538">
        <v>15.1</v>
      </c>
      <c r="C498" s="547" t="s">
        <v>3193</v>
      </c>
      <c r="D498" s="545">
        <v>6</v>
      </c>
      <c r="E498" s="545">
        <v>1</v>
      </c>
      <c r="F498" s="540" t="s">
        <v>3077</v>
      </c>
      <c r="G498" s="545">
        <v>13</v>
      </c>
      <c r="H498" s="545">
        <v>6</v>
      </c>
      <c r="I498" s="545">
        <v>2017</v>
      </c>
      <c r="J498" s="550">
        <v>109</v>
      </c>
      <c r="K498" s="550">
        <v>4</v>
      </c>
      <c r="L498" s="543"/>
      <c r="M498" s="543"/>
      <c r="N498" s="543"/>
      <c r="O498" s="543"/>
      <c r="P498" s="543" t="s">
        <v>2872</v>
      </c>
      <c r="Q498" s="543" t="s">
        <v>2873</v>
      </c>
      <c r="R498" s="543"/>
      <c r="S498" s="536"/>
      <c r="T498" s="536"/>
      <c r="U498" s="536"/>
      <c r="V498" s="536"/>
    </row>
    <row r="499" spans="1:22" ht="28.5">
      <c r="A499" s="537">
        <v>484</v>
      </c>
      <c r="B499" s="538">
        <v>15.1</v>
      </c>
      <c r="C499" s="547" t="s">
        <v>3194</v>
      </c>
      <c r="D499" s="545">
        <v>29</v>
      </c>
      <c r="E499" s="545">
        <v>8</v>
      </c>
      <c r="F499" s="540" t="s">
        <v>3067</v>
      </c>
      <c r="G499" s="545">
        <v>10</v>
      </c>
      <c r="H499" s="545">
        <v>1</v>
      </c>
      <c r="I499" s="545">
        <v>2019</v>
      </c>
      <c r="J499" s="550">
        <v>109</v>
      </c>
      <c r="K499" s="550">
        <v>5</v>
      </c>
      <c r="L499" s="543"/>
      <c r="M499" s="543"/>
      <c r="N499" s="543"/>
      <c r="O499" s="543"/>
      <c r="P499" s="543" t="s">
        <v>2872</v>
      </c>
      <c r="Q499" s="543" t="s">
        <v>2873</v>
      </c>
      <c r="R499" s="543"/>
      <c r="S499" s="536"/>
      <c r="T499" s="536"/>
      <c r="U499" s="536"/>
      <c r="V499" s="536"/>
    </row>
    <row r="500" spans="1:22" ht="28.5">
      <c r="A500" s="537">
        <v>485</v>
      </c>
      <c r="B500" s="538">
        <v>15.1</v>
      </c>
      <c r="C500" s="547" t="s">
        <v>3195</v>
      </c>
      <c r="D500" s="545">
        <v>7</v>
      </c>
      <c r="E500" s="545">
        <v>11</v>
      </c>
      <c r="F500" s="540" t="s">
        <v>3067</v>
      </c>
      <c r="G500" s="545">
        <v>23</v>
      </c>
      <c r="H500" s="545">
        <v>10</v>
      </c>
      <c r="I500" s="545">
        <v>2018</v>
      </c>
      <c r="J500" s="550">
        <v>109</v>
      </c>
      <c r="K500" s="550">
        <v>7</v>
      </c>
      <c r="L500" s="543"/>
      <c r="M500" s="543"/>
      <c r="N500" s="543"/>
      <c r="O500" s="543"/>
      <c r="P500" s="543" t="s">
        <v>2872</v>
      </c>
      <c r="Q500" s="543" t="s">
        <v>2873</v>
      </c>
      <c r="R500" s="543"/>
      <c r="S500" s="536"/>
      <c r="T500" s="536"/>
      <c r="U500" s="536"/>
      <c r="V500" s="536"/>
    </row>
    <row r="501" spans="1:22" ht="28.5">
      <c r="A501" s="537">
        <v>486</v>
      </c>
      <c r="B501" s="538">
        <v>15.1</v>
      </c>
      <c r="C501" s="547" t="s">
        <v>3196</v>
      </c>
      <c r="D501" s="545">
        <v>31</v>
      </c>
      <c r="E501" s="545">
        <v>1</v>
      </c>
      <c r="F501" s="540" t="s">
        <v>3067</v>
      </c>
      <c r="G501" s="545">
        <v>14</v>
      </c>
      <c r="H501" s="545">
        <v>5</v>
      </c>
      <c r="I501" s="545">
        <v>2019</v>
      </c>
      <c r="J501" s="550">
        <v>109</v>
      </c>
      <c r="K501" s="550">
        <v>8</v>
      </c>
      <c r="L501" s="543"/>
      <c r="M501" s="543"/>
      <c r="N501" s="543"/>
      <c r="O501" s="543"/>
      <c r="P501" s="543" t="s">
        <v>2872</v>
      </c>
      <c r="Q501" s="543" t="s">
        <v>2873</v>
      </c>
      <c r="R501" s="543"/>
      <c r="S501" s="536"/>
      <c r="T501" s="536"/>
      <c r="U501" s="536"/>
      <c r="V501" s="536"/>
    </row>
    <row r="502" spans="1:22" ht="28.5">
      <c r="A502" s="537">
        <v>487</v>
      </c>
      <c r="B502" s="538">
        <v>15.1</v>
      </c>
      <c r="C502" s="547" t="s">
        <v>3197</v>
      </c>
      <c r="D502" s="545"/>
      <c r="E502" s="545"/>
      <c r="F502" s="540" t="s">
        <v>3077</v>
      </c>
      <c r="G502" s="545"/>
      <c r="H502" s="545"/>
      <c r="I502" s="545"/>
      <c r="J502" s="541">
        <v>109</v>
      </c>
      <c r="K502" s="550">
        <v>10</v>
      </c>
      <c r="L502" s="543"/>
      <c r="M502" s="543"/>
      <c r="N502" s="543"/>
      <c r="O502" s="543"/>
      <c r="P502" s="543" t="s">
        <v>2872</v>
      </c>
      <c r="Q502" s="543" t="s">
        <v>2873</v>
      </c>
      <c r="R502" s="543"/>
      <c r="S502" s="536"/>
      <c r="T502" s="536"/>
      <c r="U502" s="536"/>
      <c r="V502" s="536"/>
    </row>
    <row r="503" spans="1:22" ht="28.5">
      <c r="A503" s="537">
        <v>488</v>
      </c>
      <c r="B503" s="538">
        <v>15.1</v>
      </c>
      <c r="C503" s="547" t="s">
        <v>3198</v>
      </c>
      <c r="D503" s="545">
        <v>6</v>
      </c>
      <c r="E503" s="545">
        <v>3</v>
      </c>
      <c r="F503" s="540" t="s">
        <v>3018</v>
      </c>
      <c r="G503" s="551">
        <v>9</v>
      </c>
      <c r="H503" s="551">
        <v>7</v>
      </c>
      <c r="I503" s="545">
        <v>2018</v>
      </c>
      <c r="J503" s="550">
        <v>110</v>
      </c>
      <c r="K503" s="550">
        <v>1</v>
      </c>
      <c r="L503" s="543"/>
      <c r="M503" s="543"/>
      <c r="N503" s="543"/>
      <c r="O503" s="543"/>
      <c r="P503" s="543" t="s">
        <v>2872</v>
      </c>
      <c r="Q503" s="543" t="s">
        <v>2873</v>
      </c>
      <c r="R503" s="543"/>
      <c r="S503" s="536"/>
      <c r="T503" s="536"/>
      <c r="U503" s="536"/>
      <c r="V503" s="536"/>
    </row>
    <row r="504" spans="1:22" ht="28.5">
      <c r="A504" s="537">
        <v>489</v>
      </c>
      <c r="B504" s="538">
        <v>15.1</v>
      </c>
      <c r="C504" s="547" t="s">
        <v>3199</v>
      </c>
      <c r="D504" s="545"/>
      <c r="E504" s="545"/>
      <c r="F504" s="540" t="s">
        <v>3018</v>
      </c>
      <c r="G504" s="545"/>
      <c r="H504" s="545"/>
      <c r="I504" s="545"/>
      <c r="J504" s="550">
        <v>110</v>
      </c>
      <c r="K504" s="550">
        <v>2</v>
      </c>
      <c r="L504" s="543"/>
      <c r="M504" s="543"/>
      <c r="N504" s="543"/>
      <c r="O504" s="543"/>
      <c r="P504" s="543" t="s">
        <v>2872</v>
      </c>
      <c r="Q504" s="543" t="s">
        <v>2873</v>
      </c>
      <c r="R504" s="543"/>
      <c r="S504" s="536"/>
      <c r="T504" s="536"/>
      <c r="U504" s="536"/>
      <c r="V504" s="536"/>
    </row>
    <row r="505" spans="1:22" ht="28.5">
      <c r="A505" s="537">
        <v>490</v>
      </c>
      <c r="B505" s="538">
        <v>15.1</v>
      </c>
      <c r="C505" s="547" t="s">
        <v>3200</v>
      </c>
      <c r="D505" s="545">
        <v>3</v>
      </c>
      <c r="E505" s="545">
        <v>5</v>
      </c>
      <c r="F505" s="540" t="s">
        <v>3018</v>
      </c>
      <c r="G505" s="545">
        <v>27</v>
      </c>
      <c r="H505" s="545">
        <v>12</v>
      </c>
      <c r="I505" s="545">
        <v>2018</v>
      </c>
      <c r="J505" s="550">
        <v>110</v>
      </c>
      <c r="K505" s="550">
        <v>4</v>
      </c>
      <c r="L505" s="543"/>
      <c r="M505" s="543"/>
      <c r="N505" s="543"/>
      <c r="O505" s="543"/>
      <c r="P505" s="543" t="s">
        <v>2872</v>
      </c>
      <c r="Q505" s="543" t="s">
        <v>2873</v>
      </c>
      <c r="R505" s="543"/>
      <c r="S505" s="536"/>
      <c r="T505" s="536"/>
      <c r="U505" s="536"/>
      <c r="V505" s="536"/>
    </row>
    <row r="506" spans="1:22" ht="28.5">
      <c r="A506" s="537">
        <v>491</v>
      </c>
      <c r="B506" s="538">
        <v>15.1</v>
      </c>
      <c r="C506" s="547" t="s">
        <v>3201</v>
      </c>
      <c r="D506" s="545">
        <v>10</v>
      </c>
      <c r="E506" s="545">
        <v>3</v>
      </c>
      <c r="F506" s="540" t="s">
        <v>3018</v>
      </c>
      <c r="G506" s="545">
        <v>11</v>
      </c>
      <c r="H506" s="545">
        <v>3</v>
      </c>
      <c r="I506" s="545">
        <v>2019</v>
      </c>
      <c r="J506" s="550">
        <v>110</v>
      </c>
      <c r="K506" s="550">
        <v>5</v>
      </c>
      <c r="L506" s="543"/>
      <c r="M506" s="543"/>
      <c r="N506" s="543"/>
      <c r="O506" s="543"/>
      <c r="P506" s="543" t="s">
        <v>2872</v>
      </c>
      <c r="Q506" s="543" t="s">
        <v>2873</v>
      </c>
      <c r="R506" s="543"/>
      <c r="S506" s="536"/>
      <c r="T506" s="536"/>
      <c r="U506" s="536"/>
      <c r="V506" s="536"/>
    </row>
    <row r="507" spans="1:22" ht="28.5">
      <c r="A507" s="537">
        <v>492</v>
      </c>
      <c r="B507" s="538">
        <v>15.1</v>
      </c>
      <c r="C507" s="547" t="s">
        <v>3202</v>
      </c>
      <c r="D507" s="545">
        <v>9</v>
      </c>
      <c r="E507" s="545">
        <v>5</v>
      </c>
      <c r="F507" s="540" t="s">
        <v>2868</v>
      </c>
      <c r="G507" s="545">
        <v>7</v>
      </c>
      <c r="H507" s="545">
        <v>5</v>
      </c>
      <c r="I507" s="545">
        <v>2019</v>
      </c>
      <c r="J507" s="550">
        <v>110</v>
      </c>
      <c r="K507" s="550">
        <v>7</v>
      </c>
      <c r="L507" s="543"/>
      <c r="M507" s="543"/>
      <c r="N507" s="543"/>
      <c r="O507" s="543"/>
      <c r="P507" s="543" t="s">
        <v>2872</v>
      </c>
      <c r="Q507" s="543" t="s">
        <v>2873</v>
      </c>
      <c r="R507" s="543"/>
      <c r="S507" s="536"/>
      <c r="T507" s="536"/>
      <c r="U507" s="536"/>
      <c r="V507" s="536"/>
    </row>
    <row r="508" spans="1:22" ht="28.5">
      <c r="A508" s="537">
        <v>493</v>
      </c>
      <c r="B508" s="538">
        <v>15.1</v>
      </c>
      <c r="C508" s="547" t="s">
        <v>3203</v>
      </c>
      <c r="D508" s="545">
        <v>9</v>
      </c>
      <c r="E508" s="545">
        <v>5</v>
      </c>
      <c r="F508" s="540" t="s">
        <v>3018</v>
      </c>
      <c r="G508" s="545">
        <v>9</v>
      </c>
      <c r="H508" s="545">
        <v>4</v>
      </c>
      <c r="I508" s="545">
        <v>2019</v>
      </c>
      <c r="J508" s="550">
        <v>110</v>
      </c>
      <c r="K508" s="550">
        <v>8</v>
      </c>
      <c r="L508" s="543"/>
      <c r="M508" s="543"/>
      <c r="N508" s="543"/>
      <c r="O508" s="543"/>
      <c r="P508" s="543" t="s">
        <v>2872</v>
      </c>
      <c r="Q508" s="543" t="s">
        <v>2873</v>
      </c>
      <c r="R508" s="543"/>
      <c r="S508" s="536"/>
      <c r="T508" s="536"/>
      <c r="U508" s="536"/>
      <c r="V508" s="536"/>
    </row>
    <row r="509" spans="1:22" ht="28.5">
      <c r="A509" s="537">
        <v>494</v>
      </c>
      <c r="B509" s="538">
        <v>15.1</v>
      </c>
      <c r="C509" s="547" t="s">
        <v>3204</v>
      </c>
      <c r="D509" s="545">
        <v>8</v>
      </c>
      <c r="E509" s="545">
        <v>10</v>
      </c>
      <c r="F509" s="540" t="s">
        <v>3016</v>
      </c>
      <c r="G509" s="545">
        <v>21</v>
      </c>
      <c r="H509" s="545">
        <v>11</v>
      </c>
      <c r="I509" s="545">
        <v>2017</v>
      </c>
      <c r="J509" s="550">
        <v>110</v>
      </c>
      <c r="K509" s="550">
        <v>9</v>
      </c>
      <c r="L509" s="543"/>
      <c r="M509" s="543"/>
      <c r="N509" s="543"/>
      <c r="O509" s="543"/>
      <c r="P509" s="543" t="s">
        <v>2872</v>
      </c>
      <c r="Q509" s="543" t="s">
        <v>2873</v>
      </c>
      <c r="R509" s="543"/>
      <c r="S509" s="536"/>
      <c r="T509" s="536"/>
      <c r="U509" s="536"/>
      <c r="V509" s="536"/>
    </row>
    <row r="510" spans="1:22" ht="28.5">
      <c r="A510" s="537">
        <v>495</v>
      </c>
      <c r="B510" s="538">
        <v>15.1</v>
      </c>
      <c r="C510" s="547" t="s">
        <v>3205</v>
      </c>
      <c r="D510" s="545">
        <v>9</v>
      </c>
      <c r="E510" s="545">
        <v>5</v>
      </c>
      <c r="F510" s="540" t="s">
        <v>3018</v>
      </c>
      <c r="G510" s="545">
        <v>28</v>
      </c>
      <c r="H510" s="545">
        <v>8</v>
      </c>
      <c r="I510" s="545">
        <v>2018</v>
      </c>
      <c r="J510" s="550">
        <v>111</v>
      </c>
      <c r="K510" s="550">
        <v>1</v>
      </c>
      <c r="L510" s="543"/>
      <c r="M510" s="543"/>
      <c r="N510" s="543"/>
      <c r="O510" s="543"/>
      <c r="P510" s="543" t="s">
        <v>2872</v>
      </c>
      <c r="Q510" s="543" t="s">
        <v>2873</v>
      </c>
      <c r="R510" s="543"/>
      <c r="S510" s="536"/>
      <c r="T510" s="536"/>
      <c r="U510" s="536"/>
      <c r="V510" s="536"/>
    </row>
    <row r="511" spans="1:22" ht="28.5">
      <c r="A511" s="537">
        <v>496</v>
      </c>
      <c r="B511" s="538">
        <v>15.1</v>
      </c>
      <c r="C511" s="547" t="s">
        <v>3206</v>
      </c>
      <c r="D511" s="545">
        <v>28</v>
      </c>
      <c r="E511" s="545">
        <v>4</v>
      </c>
      <c r="F511" s="540" t="s">
        <v>3018</v>
      </c>
      <c r="G511" s="545">
        <v>13</v>
      </c>
      <c r="H511" s="545">
        <v>8</v>
      </c>
      <c r="I511" s="545">
        <v>2018</v>
      </c>
      <c r="J511" s="550">
        <v>111</v>
      </c>
      <c r="K511" s="550">
        <v>2</v>
      </c>
      <c r="L511" s="543"/>
      <c r="M511" s="543"/>
      <c r="N511" s="543"/>
      <c r="O511" s="543"/>
      <c r="P511" s="543" t="s">
        <v>2872</v>
      </c>
      <c r="Q511" s="543" t="s">
        <v>2873</v>
      </c>
      <c r="R511" s="543"/>
      <c r="S511" s="536"/>
      <c r="T511" s="536"/>
      <c r="U511" s="536"/>
      <c r="V511" s="536"/>
    </row>
    <row r="512" spans="1:22" ht="28.5">
      <c r="A512" s="537">
        <v>497</v>
      </c>
      <c r="B512" s="538">
        <v>15.1</v>
      </c>
      <c r="C512" s="547" t="s">
        <v>3207</v>
      </c>
      <c r="D512" s="545">
        <v>22</v>
      </c>
      <c r="E512" s="545">
        <v>5</v>
      </c>
      <c r="F512" s="540" t="s">
        <v>3018</v>
      </c>
      <c r="G512" s="545">
        <v>29</v>
      </c>
      <c r="H512" s="545">
        <v>3</v>
      </c>
      <c r="I512" s="545">
        <v>2019</v>
      </c>
      <c r="J512" s="550">
        <v>111</v>
      </c>
      <c r="K512" s="550">
        <v>3</v>
      </c>
      <c r="L512" s="543"/>
      <c r="M512" s="543"/>
      <c r="N512" s="543"/>
      <c r="O512" s="543"/>
      <c r="P512" s="543" t="s">
        <v>2872</v>
      </c>
      <c r="Q512" s="543" t="s">
        <v>2873</v>
      </c>
      <c r="R512" s="543"/>
      <c r="S512" s="536"/>
      <c r="T512" s="536"/>
      <c r="U512" s="536"/>
      <c r="V512" s="536"/>
    </row>
    <row r="513" spans="1:22" ht="28.5">
      <c r="A513" s="537">
        <v>498</v>
      </c>
      <c r="B513" s="538">
        <v>15.1</v>
      </c>
      <c r="C513" s="547" t="s">
        <v>3208</v>
      </c>
      <c r="D513" s="545">
        <v>14</v>
      </c>
      <c r="E513" s="545">
        <v>2</v>
      </c>
      <c r="F513" s="540" t="s">
        <v>3018</v>
      </c>
      <c r="G513" s="545">
        <v>22</v>
      </c>
      <c r="H513" s="545">
        <v>10</v>
      </c>
      <c r="I513" s="545">
        <v>2018</v>
      </c>
      <c r="J513" s="550">
        <v>111</v>
      </c>
      <c r="K513" s="550">
        <v>4</v>
      </c>
      <c r="L513" s="543"/>
      <c r="M513" s="543"/>
      <c r="N513" s="543"/>
      <c r="O513" s="543"/>
      <c r="P513" s="543" t="s">
        <v>2872</v>
      </c>
      <c r="Q513" s="543" t="s">
        <v>2873</v>
      </c>
      <c r="R513" s="543"/>
      <c r="S513" s="536"/>
      <c r="T513" s="536"/>
      <c r="U513" s="536"/>
      <c r="V513" s="536"/>
    </row>
    <row r="514" spans="1:22" ht="28.5">
      <c r="A514" s="537">
        <v>499</v>
      </c>
      <c r="B514" s="538">
        <v>15.1</v>
      </c>
      <c r="C514" s="547" t="s">
        <v>3209</v>
      </c>
      <c r="D514" s="545">
        <v>21</v>
      </c>
      <c r="E514" s="545">
        <v>5</v>
      </c>
      <c r="F514" s="540" t="s">
        <v>3018</v>
      </c>
      <c r="G514" s="545">
        <v>13</v>
      </c>
      <c r="H514" s="545">
        <v>8</v>
      </c>
      <c r="I514" s="545">
        <v>2018</v>
      </c>
      <c r="J514" s="550">
        <v>111</v>
      </c>
      <c r="K514" s="550">
        <v>6</v>
      </c>
      <c r="L514" s="543"/>
      <c r="M514" s="543"/>
      <c r="N514" s="543"/>
      <c r="O514" s="543"/>
      <c r="P514" s="543" t="s">
        <v>2872</v>
      </c>
      <c r="Q514" s="543" t="s">
        <v>2873</v>
      </c>
      <c r="R514" s="543"/>
      <c r="S514" s="536"/>
      <c r="T514" s="536"/>
      <c r="U514" s="536"/>
      <c r="V514" s="536"/>
    </row>
    <row r="515" spans="1:22" ht="28.5">
      <c r="A515" s="537">
        <v>500</v>
      </c>
      <c r="B515" s="538">
        <v>15.1</v>
      </c>
      <c r="C515" s="547" t="s">
        <v>3210</v>
      </c>
      <c r="D515" s="545">
        <v>21</v>
      </c>
      <c r="E515" s="545">
        <v>5</v>
      </c>
      <c r="F515" s="540" t="s">
        <v>3018</v>
      </c>
      <c r="G515" s="545">
        <v>12</v>
      </c>
      <c r="H515" s="545">
        <v>12</v>
      </c>
      <c r="I515" s="545">
        <v>2018</v>
      </c>
      <c r="J515" s="550">
        <v>111</v>
      </c>
      <c r="K515" s="550">
        <v>7</v>
      </c>
      <c r="L515" s="543"/>
      <c r="M515" s="543"/>
      <c r="N515" s="543"/>
      <c r="O515" s="543"/>
      <c r="P515" s="543" t="s">
        <v>2872</v>
      </c>
      <c r="Q515" s="543" t="s">
        <v>2873</v>
      </c>
      <c r="R515" s="543"/>
      <c r="S515" s="536"/>
      <c r="T515" s="536"/>
      <c r="U515" s="536"/>
      <c r="V515" s="536"/>
    </row>
    <row r="516" spans="1:22" ht="28.5">
      <c r="A516" s="537">
        <v>501</v>
      </c>
      <c r="B516" s="538">
        <v>15.1</v>
      </c>
      <c r="C516" s="547" t="s">
        <v>3211</v>
      </c>
      <c r="D516" s="545">
        <v>6</v>
      </c>
      <c r="E516" s="545">
        <v>11</v>
      </c>
      <c r="F516" s="540" t="s">
        <v>3016</v>
      </c>
      <c r="G516" s="545">
        <v>28</v>
      </c>
      <c r="H516" s="545">
        <v>3</v>
      </c>
      <c r="I516" s="545">
        <v>2019</v>
      </c>
      <c r="J516" s="550">
        <v>111</v>
      </c>
      <c r="K516" s="550">
        <v>8</v>
      </c>
      <c r="L516" s="543"/>
      <c r="M516" s="543"/>
      <c r="N516" s="543"/>
      <c r="O516" s="543"/>
      <c r="P516" s="543" t="s">
        <v>2872</v>
      </c>
      <c r="Q516" s="543" t="s">
        <v>2873</v>
      </c>
      <c r="R516" s="543"/>
      <c r="S516" s="536"/>
      <c r="T516" s="536"/>
      <c r="U516" s="536"/>
      <c r="V516" s="536"/>
    </row>
    <row r="517" spans="1:22" ht="28.5">
      <c r="A517" s="537">
        <v>502</v>
      </c>
      <c r="B517" s="538">
        <v>15.1</v>
      </c>
      <c r="C517" s="547" t="s">
        <v>3212</v>
      </c>
      <c r="D517" s="545">
        <v>26</v>
      </c>
      <c r="E517" s="545">
        <v>5</v>
      </c>
      <c r="F517" s="540" t="s">
        <v>3018</v>
      </c>
      <c r="G517" s="545">
        <v>23</v>
      </c>
      <c r="H517" s="545">
        <v>10</v>
      </c>
      <c r="I517" s="545">
        <v>2018</v>
      </c>
      <c r="J517" s="548">
        <v>111</v>
      </c>
      <c r="K517" s="548">
        <v>10</v>
      </c>
      <c r="L517" s="543"/>
      <c r="M517" s="543"/>
      <c r="N517" s="543"/>
      <c r="O517" s="543"/>
      <c r="P517" s="543" t="s">
        <v>2872</v>
      </c>
      <c r="Q517" s="543" t="s">
        <v>2873</v>
      </c>
      <c r="R517" s="543"/>
      <c r="S517" s="536"/>
      <c r="T517" s="536"/>
      <c r="U517" s="536"/>
      <c r="V517" s="536"/>
    </row>
    <row r="518" spans="1:22" ht="28.5">
      <c r="A518" s="537">
        <v>503</v>
      </c>
      <c r="B518" s="538">
        <v>15.1</v>
      </c>
      <c r="C518" s="547" t="s">
        <v>3213</v>
      </c>
      <c r="D518" s="545">
        <v>23</v>
      </c>
      <c r="E518" s="545">
        <v>5</v>
      </c>
      <c r="F518" s="540" t="s">
        <v>3018</v>
      </c>
      <c r="G518" s="545">
        <v>22</v>
      </c>
      <c r="H518" s="545">
        <v>1</v>
      </c>
      <c r="I518" s="545">
        <v>2019</v>
      </c>
      <c r="J518" s="541">
        <v>112</v>
      </c>
      <c r="K518" s="541">
        <v>1</v>
      </c>
      <c r="L518" s="543"/>
      <c r="M518" s="543"/>
      <c r="N518" s="543"/>
      <c r="O518" s="543"/>
      <c r="P518" s="543" t="s">
        <v>2872</v>
      </c>
      <c r="Q518" s="543" t="s">
        <v>2873</v>
      </c>
      <c r="R518" s="543"/>
      <c r="S518" s="536"/>
      <c r="T518" s="536"/>
      <c r="U518" s="536"/>
      <c r="V518" s="536"/>
    </row>
    <row r="519" spans="1:22" ht="28.5">
      <c r="A519" s="537">
        <v>504</v>
      </c>
      <c r="B519" s="538">
        <v>15.1</v>
      </c>
      <c r="C519" s="547" t="s">
        <v>3214</v>
      </c>
      <c r="D519" s="545">
        <v>7</v>
      </c>
      <c r="E519" s="545">
        <v>9</v>
      </c>
      <c r="F519" s="540" t="s">
        <v>2897</v>
      </c>
      <c r="G519" s="545">
        <v>4</v>
      </c>
      <c r="H519" s="545">
        <v>4</v>
      </c>
      <c r="I519" s="545">
        <v>2019</v>
      </c>
      <c r="J519" s="550">
        <v>112</v>
      </c>
      <c r="K519" s="550">
        <v>2</v>
      </c>
      <c r="L519" s="543"/>
      <c r="M519" s="543"/>
      <c r="N519" s="543"/>
      <c r="O519" s="543"/>
      <c r="P519" s="543" t="s">
        <v>2872</v>
      </c>
      <c r="Q519" s="543" t="s">
        <v>2873</v>
      </c>
      <c r="R519" s="543"/>
      <c r="S519" s="536"/>
      <c r="T519" s="536"/>
      <c r="U519" s="536"/>
      <c r="V519" s="536"/>
    </row>
    <row r="520" spans="1:22">
      <c r="A520" s="537">
        <v>505</v>
      </c>
      <c r="B520" s="538">
        <v>15.1</v>
      </c>
      <c r="C520" s="547" t="s">
        <v>3215</v>
      </c>
      <c r="D520" s="551"/>
      <c r="E520" s="551"/>
      <c r="F520" s="551">
        <v>2013</v>
      </c>
      <c r="G520" s="551"/>
      <c r="H520" s="551"/>
      <c r="I520" s="551"/>
      <c r="J520" s="550">
        <v>112</v>
      </c>
      <c r="K520" s="550">
        <v>3</v>
      </c>
      <c r="L520" s="543"/>
      <c r="M520" s="543"/>
      <c r="N520" s="543"/>
      <c r="O520" s="543"/>
      <c r="P520" s="543" t="s">
        <v>2872</v>
      </c>
      <c r="Q520" s="543" t="s">
        <v>2873</v>
      </c>
      <c r="R520" s="543"/>
      <c r="S520" s="536"/>
      <c r="T520" s="536"/>
      <c r="U520" s="536"/>
      <c r="V520" s="536"/>
    </row>
    <row r="521" spans="1:22" ht="28.5">
      <c r="A521" s="537">
        <v>506</v>
      </c>
      <c r="B521" s="538">
        <v>15.1</v>
      </c>
      <c r="C521" s="544" t="s">
        <v>3216</v>
      </c>
      <c r="D521" s="545">
        <v>3</v>
      </c>
      <c r="E521" s="545">
        <v>6</v>
      </c>
      <c r="F521" s="540" t="s">
        <v>3018</v>
      </c>
      <c r="G521" s="545">
        <v>14</v>
      </c>
      <c r="H521" s="545">
        <v>3</v>
      </c>
      <c r="I521" s="545">
        <v>2019</v>
      </c>
      <c r="J521" s="550">
        <v>112</v>
      </c>
      <c r="K521" s="550">
        <v>7</v>
      </c>
      <c r="L521" s="543"/>
      <c r="M521" s="543"/>
      <c r="N521" s="543"/>
      <c r="O521" s="543"/>
      <c r="P521" s="543" t="s">
        <v>2872</v>
      </c>
      <c r="Q521" s="543" t="s">
        <v>2873</v>
      </c>
      <c r="R521" s="543"/>
      <c r="S521" s="536"/>
      <c r="T521" s="536"/>
      <c r="U521" s="536"/>
      <c r="V521" s="536"/>
    </row>
    <row r="522" spans="1:22" ht="28.5">
      <c r="A522" s="537">
        <v>507</v>
      </c>
      <c r="B522" s="538">
        <v>15.1</v>
      </c>
      <c r="C522" s="547" t="s">
        <v>3217</v>
      </c>
      <c r="D522" s="545">
        <v>3</v>
      </c>
      <c r="E522" s="545">
        <v>6</v>
      </c>
      <c r="F522" s="540" t="s">
        <v>3018</v>
      </c>
      <c r="G522" s="545">
        <v>21</v>
      </c>
      <c r="H522" s="545">
        <v>9</v>
      </c>
      <c r="I522" s="545">
        <v>2018</v>
      </c>
      <c r="J522" s="550">
        <v>113</v>
      </c>
      <c r="K522" s="550">
        <v>1</v>
      </c>
      <c r="L522" s="543"/>
      <c r="M522" s="543"/>
      <c r="N522" s="543"/>
      <c r="O522" s="543"/>
      <c r="P522" s="543" t="s">
        <v>2872</v>
      </c>
      <c r="Q522" s="543" t="s">
        <v>2873</v>
      </c>
      <c r="R522" s="543"/>
      <c r="S522" s="536"/>
      <c r="T522" s="536"/>
      <c r="U522" s="536"/>
      <c r="V522" s="536"/>
    </row>
    <row r="523" spans="1:22" ht="28.5">
      <c r="A523" s="537">
        <v>508</v>
      </c>
      <c r="B523" s="538">
        <v>15.1</v>
      </c>
      <c r="C523" s="547" t="s">
        <v>3218</v>
      </c>
      <c r="D523" s="545">
        <v>10</v>
      </c>
      <c r="E523" s="545">
        <v>1</v>
      </c>
      <c r="F523" s="540" t="s">
        <v>3067</v>
      </c>
      <c r="G523" s="545">
        <v>28</v>
      </c>
      <c r="H523" s="545">
        <v>6</v>
      </c>
      <c r="I523" s="545">
        <v>2018</v>
      </c>
      <c r="J523" s="550">
        <v>113</v>
      </c>
      <c r="K523" s="550">
        <v>4</v>
      </c>
      <c r="L523" s="543"/>
      <c r="M523" s="543"/>
      <c r="N523" s="543"/>
      <c r="O523" s="543"/>
      <c r="P523" s="543" t="s">
        <v>2872</v>
      </c>
      <c r="Q523" s="543" t="s">
        <v>2873</v>
      </c>
      <c r="R523" s="543"/>
      <c r="S523" s="536"/>
      <c r="T523" s="536"/>
      <c r="U523" s="536"/>
      <c r="V523" s="536"/>
    </row>
    <row r="524" spans="1:22" ht="28.5">
      <c r="A524" s="537">
        <v>509</v>
      </c>
      <c r="B524" s="538">
        <v>15.1</v>
      </c>
      <c r="C524" s="547" t="s">
        <v>3219</v>
      </c>
      <c r="D524" s="545">
        <v>10</v>
      </c>
      <c r="E524" s="545">
        <v>6</v>
      </c>
      <c r="F524" s="540" t="s">
        <v>3018</v>
      </c>
      <c r="G524" s="545">
        <v>26</v>
      </c>
      <c r="H524" s="545">
        <v>3</v>
      </c>
      <c r="I524" s="545">
        <v>2019</v>
      </c>
      <c r="J524" s="550">
        <v>113</v>
      </c>
      <c r="K524" s="550">
        <v>5</v>
      </c>
      <c r="L524" s="543"/>
      <c r="M524" s="543"/>
      <c r="N524" s="543"/>
      <c r="O524" s="543"/>
      <c r="P524" s="543" t="s">
        <v>2872</v>
      </c>
      <c r="Q524" s="543" t="s">
        <v>2873</v>
      </c>
      <c r="R524" s="543"/>
      <c r="S524" s="536"/>
      <c r="T524" s="536"/>
      <c r="U524" s="536"/>
      <c r="V524" s="536"/>
    </row>
    <row r="525" spans="1:22" ht="28.5">
      <c r="A525" s="537">
        <v>510</v>
      </c>
      <c r="B525" s="538">
        <v>15.1</v>
      </c>
      <c r="C525" s="547" t="s">
        <v>3220</v>
      </c>
      <c r="D525" s="545">
        <v>11</v>
      </c>
      <c r="E525" s="545">
        <v>6</v>
      </c>
      <c r="F525" s="540" t="s">
        <v>3018</v>
      </c>
      <c r="G525" s="545">
        <v>23</v>
      </c>
      <c r="H525" s="545">
        <v>1</v>
      </c>
      <c r="I525" s="545">
        <v>2019</v>
      </c>
      <c r="J525" s="550">
        <v>113</v>
      </c>
      <c r="K525" s="550">
        <v>6</v>
      </c>
      <c r="L525" s="543"/>
      <c r="M525" s="543"/>
      <c r="N525" s="543"/>
      <c r="O525" s="543"/>
      <c r="P525" s="543" t="s">
        <v>2872</v>
      </c>
      <c r="Q525" s="543" t="s">
        <v>2873</v>
      </c>
      <c r="R525" s="543"/>
      <c r="S525" s="536"/>
      <c r="T525" s="536"/>
      <c r="U525" s="536"/>
      <c r="V525" s="536"/>
    </row>
    <row r="526" spans="1:22" ht="28.5">
      <c r="A526" s="537">
        <v>511</v>
      </c>
      <c r="B526" s="538">
        <v>15.1</v>
      </c>
      <c r="C526" s="547" t="s">
        <v>3221</v>
      </c>
      <c r="D526" s="545">
        <v>18</v>
      </c>
      <c r="E526" s="545">
        <v>6</v>
      </c>
      <c r="F526" s="540" t="s">
        <v>3018</v>
      </c>
      <c r="G526" s="545">
        <v>10</v>
      </c>
      <c r="H526" s="545">
        <v>10</v>
      </c>
      <c r="I526" s="545">
        <v>2018</v>
      </c>
      <c r="J526" s="550">
        <v>113</v>
      </c>
      <c r="K526" s="550">
        <v>7</v>
      </c>
      <c r="L526" s="543"/>
      <c r="M526" s="543"/>
      <c r="N526" s="543"/>
      <c r="O526" s="543"/>
      <c r="P526" s="543" t="s">
        <v>2872</v>
      </c>
      <c r="Q526" s="543" t="s">
        <v>2873</v>
      </c>
      <c r="R526" s="543"/>
      <c r="S526" s="536"/>
      <c r="T526" s="536"/>
      <c r="U526" s="536"/>
      <c r="V526" s="536"/>
    </row>
    <row r="527" spans="1:22" ht="28.5">
      <c r="A527" s="537">
        <v>512</v>
      </c>
      <c r="B527" s="538">
        <v>15.1</v>
      </c>
      <c r="C527" s="547" t="s">
        <v>3222</v>
      </c>
      <c r="D527" s="545">
        <v>18</v>
      </c>
      <c r="E527" s="545">
        <v>6</v>
      </c>
      <c r="F527" s="540" t="s">
        <v>3018</v>
      </c>
      <c r="G527" s="545">
        <v>20</v>
      </c>
      <c r="H527" s="545">
        <v>3</v>
      </c>
      <c r="I527" s="545">
        <v>2019</v>
      </c>
      <c r="J527" s="550">
        <v>113</v>
      </c>
      <c r="K527" s="550">
        <v>8</v>
      </c>
      <c r="L527" s="543"/>
      <c r="M527" s="543"/>
      <c r="N527" s="543"/>
      <c r="O527" s="543"/>
      <c r="P527" s="543" t="s">
        <v>2872</v>
      </c>
      <c r="Q527" s="543" t="s">
        <v>2873</v>
      </c>
      <c r="R527" s="543"/>
      <c r="S527" s="536"/>
      <c r="T527" s="536"/>
      <c r="U527" s="536"/>
      <c r="V527" s="536"/>
    </row>
    <row r="528" spans="1:22" ht="28.5">
      <c r="A528" s="537">
        <v>513</v>
      </c>
      <c r="B528" s="538">
        <v>15.1</v>
      </c>
      <c r="C528" s="547" t="s">
        <v>3223</v>
      </c>
      <c r="D528" s="545">
        <v>27</v>
      </c>
      <c r="E528" s="545">
        <v>6</v>
      </c>
      <c r="F528" s="540" t="s">
        <v>3018</v>
      </c>
      <c r="G528" s="545">
        <v>20</v>
      </c>
      <c r="H528" s="545">
        <v>5</v>
      </c>
      <c r="I528" s="545">
        <v>2019</v>
      </c>
      <c r="J528" s="550">
        <v>113</v>
      </c>
      <c r="K528" s="550">
        <v>9</v>
      </c>
      <c r="L528" s="543"/>
      <c r="M528" s="543"/>
      <c r="N528" s="543"/>
      <c r="O528" s="543"/>
      <c r="P528" s="543" t="s">
        <v>2872</v>
      </c>
      <c r="Q528" s="543" t="s">
        <v>2873</v>
      </c>
      <c r="R528" s="543"/>
      <c r="S528" s="536"/>
      <c r="T528" s="536"/>
      <c r="U528" s="536"/>
      <c r="V528" s="536"/>
    </row>
    <row r="529" spans="1:22" ht="28.5">
      <c r="A529" s="537">
        <v>514</v>
      </c>
      <c r="B529" s="538">
        <v>15.1</v>
      </c>
      <c r="C529" s="547" t="s">
        <v>3224</v>
      </c>
      <c r="D529" s="545">
        <v>16</v>
      </c>
      <c r="E529" s="545">
        <v>6</v>
      </c>
      <c r="F529" s="540" t="s">
        <v>3018</v>
      </c>
      <c r="G529" s="545">
        <v>28</v>
      </c>
      <c r="H529" s="545">
        <v>12</v>
      </c>
      <c r="I529" s="545">
        <v>2018</v>
      </c>
      <c r="J529" s="550">
        <v>114</v>
      </c>
      <c r="K529" s="550">
        <v>2</v>
      </c>
      <c r="L529" s="543"/>
      <c r="M529" s="543"/>
      <c r="N529" s="543"/>
      <c r="O529" s="543"/>
      <c r="P529" s="543" t="s">
        <v>2872</v>
      </c>
      <c r="Q529" s="543" t="s">
        <v>2873</v>
      </c>
      <c r="R529" s="543"/>
      <c r="S529" s="536"/>
      <c r="T529" s="536"/>
      <c r="U529" s="536"/>
      <c r="V529" s="536"/>
    </row>
    <row r="530" spans="1:22" ht="28.5">
      <c r="A530" s="537">
        <v>515</v>
      </c>
      <c r="B530" s="538">
        <v>15.1</v>
      </c>
      <c r="C530" s="547" t="s">
        <v>3225</v>
      </c>
      <c r="D530" s="545">
        <v>3</v>
      </c>
      <c r="E530" s="545">
        <v>5</v>
      </c>
      <c r="F530" s="540" t="s">
        <v>3067</v>
      </c>
      <c r="G530" s="545">
        <v>21</v>
      </c>
      <c r="H530" s="545">
        <v>5</v>
      </c>
      <c r="I530" s="545">
        <v>2019</v>
      </c>
      <c r="J530" s="550">
        <v>114</v>
      </c>
      <c r="K530" s="550">
        <v>3</v>
      </c>
      <c r="L530" s="543"/>
      <c r="M530" s="543"/>
      <c r="N530" s="543"/>
      <c r="O530" s="543"/>
      <c r="P530" s="543" t="s">
        <v>2872</v>
      </c>
      <c r="Q530" s="543" t="s">
        <v>2873</v>
      </c>
      <c r="R530" s="543"/>
      <c r="S530" s="536"/>
      <c r="T530" s="536"/>
      <c r="U530" s="536"/>
      <c r="V530" s="536"/>
    </row>
    <row r="531" spans="1:22" ht="28.5">
      <c r="A531" s="537">
        <v>516</v>
      </c>
      <c r="B531" s="538">
        <v>15.1</v>
      </c>
      <c r="C531" s="547" t="s">
        <v>3226</v>
      </c>
      <c r="D531" s="545">
        <v>1</v>
      </c>
      <c r="E531" s="545">
        <v>7</v>
      </c>
      <c r="F531" s="540" t="s">
        <v>3018</v>
      </c>
      <c r="G531" s="545">
        <v>22</v>
      </c>
      <c r="H531" s="545">
        <v>10</v>
      </c>
      <c r="I531" s="545">
        <v>2018</v>
      </c>
      <c r="J531" s="550">
        <v>114</v>
      </c>
      <c r="K531" s="550">
        <v>4</v>
      </c>
      <c r="L531" s="543"/>
      <c r="M531" s="543"/>
      <c r="N531" s="543"/>
      <c r="O531" s="543"/>
      <c r="P531" s="543" t="s">
        <v>2872</v>
      </c>
      <c r="Q531" s="543" t="s">
        <v>2873</v>
      </c>
      <c r="R531" s="543"/>
      <c r="S531" s="536"/>
      <c r="T531" s="536"/>
      <c r="U531" s="536"/>
      <c r="V531" s="536"/>
    </row>
    <row r="532" spans="1:22" ht="28.5">
      <c r="A532" s="537">
        <v>517</v>
      </c>
      <c r="B532" s="538">
        <v>15.1</v>
      </c>
      <c r="C532" s="547" t="s">
        <v>3227</v>
      </c>
      <c r="D532" s="545">
        <v>7</v>
      </c>
      <c r="E532" s="545">
        <v>7</v>
      </c>
      <c r="F532" s="540" t="s">
        <v>3018</v>
      </c>
      <c r="G532" s="545"/>
      <c r="H532" s="545"/>
      <c r="I532" s="545"/>
      <c r="J532" s="550">
        <v>114</v>
      </c>
      <c r="K532" s="550">
        <v>5</v>
      </c>
      <c r="L532" s="543"/>
      <c r="M532" s="543"/>
      <c r="N532" s="543"/>
      <c r="O532" s="543"/>
      <c r="P532" s="543" t="s">
        <v>2872</v>
      </c>
      <c r="Q532" s="543" t="s">
        <v>2873</v>
      </c>
      <c r="R532" s="543"/>
      <c r="S532" s="536"/>
      <c r="T532" s="536"/>
      <c r="U532" s="536"/>
      <c r="V532" s="536"/>
    </row>
    <row r="533" spans="1:22" ht="28.5">
      <c r="A533" s="537">
        <v>518</v>
      </c>
      <c r="B533" s="538">
        <v>15.1</v>
      </c>
      <c r="C533" s="547" t="s">
        <v>3228</v>
      </c>
      <c r="D533" s="545">
        <v>3</v>
      </c>
      <c r="E533" s="545">
        <v>7</v>
      </c>
      <c r="F533" s="540" t="s">
        <v>3018</v>
      </c>
      <c r="G533" s="545">
        <v>28</v>
      </c>
      <c r="H533" s="545">
        <v>8</v>
      </c>
      <c r="I533" s="545">
        <v>2018</v>
      </c>
      <c r="J533" s="550">
        <v>114</v>
      </c>
      <c r="K533" s="550">
        <v>6</v>
      </c>
      <c r="L533" s="543"/>
      <c r="M533" s="543"/>
      <c r="N533" s="543"/>
      <c r="O533" s="543"/>
      <c r="P533" s="543" t="s">
        <v>2872</v>
      </c>
      <c r="Q533" s="543" t="s">
        <v>2873</v>
      </c>
      <c r="R533" s="543"/>
      <c r="S533" s="536"/>
      <c r="T533" s="536"/>
      <c r="U533" s="536"/>
      <c r="V533" s="536"/>
    </row>
    <row r="534" spans="1:22" ht="28.5">
      <c r="A534" s="537">
        <v>519</v>
      </c>
      <c r="B534" s="538">
        <v>15.1</v>
      </c>
      <c r="C534" s="547" t="s">
        <v>3229</v>
      </c>
      <c r="D534" s="545">
        <v>30</v>
      </c>
      <c r="E534" s="545">
        <v>7</v>
      </c>
      <c r="F534" s="540" t="s">
        <v>3018</v>
      </c>
      <c r="G534" s="545">
        <v>19</v>
      </c>
      <c r="H534" s="545">
        <v>12</v>
      </c>
      <c r="I534" s="545">
        <v>2018</v>
      </c>
      <c r="J534" s="550">
        <v>114</v>
      </c>
      <c r="K534" s="550">
        <v>7</v>
      </c>
      <c r="L534" s="543"/>
      <c r="M534" s="543"/>
      <c r="N534" s="543"/>
      <c r="O534" s="543"/>
      <c r="P534" s="543" t="s">
        <v>2872</v>
      </c>
      <c r="Q534" s="543" t="s">
        <v>2873</v>
      </c>
      <c r="R534" s="543"/>
      <c r="S534" s="536"/>
      <c r="T534" s="536"/>
      <c r="U534" s="536"/>
      <c r="V534" s="536"/>
    </row>
    <row r="535" spans="1:22" ht="28.5">
      <c r="A535" s="537">
        <v>520</v>
      </c>
      <c r="B535" s="538">
        <v>15.1</v>
      </c>
      <c r="C535" s="547" t="s">
        <v>3230</v>
      </c>
      <c r="D535" s="545"/>
      <c r="E535" s="545"/>
      <c r="F535" s="540" t="s">
        <v>3052</v>
      </c>
      <c r="G535" s="545"/>
      <c r="H535" s="545"/>
      <c r="I535" s="545"/>
      <c r="J535" s="548">
        <v>114</v>
      </c>
      <c r="K535" s="548">
        <v>8</v>
      </c>
      <c r="L535" s="543"/>
      <c r="M535" s="543"/>
      <c r="N535" s="543"/>
      <c r="O535" s="543"/>
      <c r="P535" s="543" t="s">
        <v>2872</v>
      </c>
      <c r="Q535" s="543" t="s">
        <v>2873</v>
      </c>
      <c r="R535" s="543"/>
      <c r="S535" s="536"/>
      <c r="T535" s="536"/>
      <c r="U535" s="536"/>
      <c r="V535" s="536"/>
    </row>
    <row r="536" spans="1:22" ht="28.5">
      <c r="A536" s="537">
        <v>521</v>
      </c>
      <c r="B536" s="538">
        <v>15.1</v>
      </c>
      <c r="C536" s="547" t="s">
        <v>3231</v>
      </c>
      <c r="D536" s="545">
        <v>6</v>
      </c>
      <c r="E536" s="545">
        <v>2</v>
      </c>
      <c r="F536" s="540" t="s">
        <v>3018</v>
      </c>
      <c r="G536" s="545">
        <v>29</v>
      </c>
      <c r="H536" s="545">
        <v>10</v>
      </c>
      <c r="I536" s="545">
        <v>2018</v>
      </c>
      <c r="J536" s="550">
        <v>115</v>
      </c>
      <c r="K536" s="550">
        <v>1</v>
      </c>
      <c r="L536" s="543"/>
      <c r="M536" s="543"/>
      <c r="N536" s="543"/>
      <c r="O536" s="543"/>
      <c r="P536" s="543" t="s">
        <v>2872</v>
      </c>
      <c r="Q536" s="543" t="s">
        <v>2873</v>
      </c>
      <c r="R536" s="543"/>
      <c r="S536" s="536"/>
      <c r="T536" s="536"/>
      <c r="U536" s="536"/>
      <c r="V536" s="536"/>
    </row>
    <row r="537" spans="1:22" ht="28.5">
      <c r="A537" s="537">
        <v>522</v>
      </c>
      <c r="B537" s="538">
        <v>15.1</v>
      </c>
      <c r="C537" s="547" t="s">
        <v>3232</v>
      </c>
      <c r="D537" s="545">
        <v>3</v>
      </c>
      <c r="E537" s="545">
        <v>9</v>
      </c>
      <c r="F537" s="540" t="s">
        <v>3018</v>
      </c>
      <c r="G537" s="545">
        <v>10</v>
      </c>
      <c r="H537" s="545">
        <v>4</v>
      </c>
      <c r="I537" s="545">
        <v>2019</v>
      </c>
      <c r="J537" s="550">
        <v>115</v>
      </c>
      <c r="K537" s="550">
        <v>2</v>
      </c>
      <c r="L537" s="543"/>
      <c r="M537" s="543"/>
      <c r="N537" s="543"/>
      <c r="O537" s="543"/>
      <c r="P537" s="543" t="s">
        <v>2872</v>
      </c>
      <c r="Q537" s="543" t="s">
        <v>2873</v>
      </c>
      <c r="R537" s="543"/>
      <c r="S537" s="536"/>
      <c r="T537" s="536"/>
      <c r="U537" s="536"/>
      <c r="V537" s="536"/>
    </row>
    <row r="538" spans="1:22" ht="28.5">
      <c r="A538" s="537">
        <v>523</v>
      </c>
      <c r="B538" s="538">
        <v>15.1</v>
      </c>
      <c r="C538" s="547" t="s">
        <v>3233</v>
      </c>
      <c r="D538" s="545">
        <v>2</v>
      </c>
      <c r="E538" s="545">
        <v>7</v>
      </c>
      <c r="F538" s="540" t="s">
        <v>3018</v>
      </c>
      <c r="G538" s="545">
        <v>10</v>
      </c>
      <c r="H538" s="545">
        <v>7</v>
      </c>
      <c r="I538" s="545">
        <v>2018</v>
      </c>
      <c r="J538" s="550">
        <v>115</v>
      </c>
      <c r="K538" s="550">
        <v>3</v>
      </c>
      <c r="L538" s="543"/>
      <c r="M538" s="543"/>
      <c r="N538" s="543"/>
      <c r="O538" s="543"/>
      <c r="P538" s="543" t="s">
        <v>2872</v>
      </c>
      <c r="Q538" s="543" t="s">
        <v>2873</v>
      </c>
      <c r="R538" s="543"/>
      <c r="S538" s="536"/>
      <c r="T538" s="536"/>
      <c r="U538" s="536"/>
      <c r="V538" s="536"/>
    </row>
    <row r="539" spans="1:22" ht="28.5">
      <c r="A539" s="537">
        <v>524</v>
      </c>
      <c r="B539" s="538">
        <v>15.1</v>
      </c>
      <c r="C539" s="547" t="s">
        <v>3234</v>
      </c>
      <c r="D539" s="545">
        <v>10</v>
      </c>
      <c r="E539" s="545">
        <v>7</v>
      </c>
      <c r="F539" s="540" t="s">
        <v>3018</v>
      </c>
      <c r="G539" s="545">
        <v>24</v>
      </c>
      <c r="H539" s="545">
        <v>7</v>
      </c>
      <c r="I539" s="545">
        <v>2018</v>
      </c>
      <c r="J539" s="550">
        <v>115</v>
      </c>
      <c r="K539" s="550">
        <v>7</v>
      </c>
      <c r="L539" s="543"/>
      <c r="M539" s="543"/>
      <c r="N539" s="543"/>
      <c r="O539" s="543"/>
      <c r="P539" s="543" t="s">
        <v>2872</v>
      </c>
      <c r="Q539" s="543" t="s">
        <v>2873</v>
      </c>
      <c r="R539" s="543"/>
      <c r="S539" s="536"/>
      <c r="T539" s="536"/>
      <c r="U539" s="536"/>
      <c r="V539" s="536"/>
    </row>
    <row r="540" spans="1:22" ht="28.5">
      <c r="A540" s="537">
        <v>525</v>
      </c>
      <c r="B540" s="538">
        <v>15.1</v>
      </c>
      <c r="C540" s="547" t="s">
        <v>3235</v>
      </c>
      <c r="D540" s="545">
        <v>10</v>
      </c>
      <c r="E540" s="545">
        <v>7</v>
      </c>
      <c r="F540" s="540" t="s">
        <v>3018</v>
      </c>
      <c r="G540" s="545">
        <v>20</v>
      </c>
      <c r="H540" s="545">
        <v>3</v>
      </c>
      <c r="I540" s="545">
        <v>2019</v>
      </c>
      <c r="J540" s="550">
        <v>115</v>
      </c>
      <c r="K540" s="550">
        <v>8</v>
      </c>
      <c r="L540" s="543"/>
      <c r="M540" s="543"/>
      <c r="N540" s="543"/>
      <c r="O540" s="543"/>
      <c r="P540" s="543" t="s">
        <v>2872</v>
      </c>
      <c r="Q540" s="543" t="s">
        <v>2873</v>
      </c>
      <c r="R540" s="543"/>
      <c r="S540" s="536"/>
      <c r="T540" s="536"/>
      <c r="U540" s="536"/>
      <c r="V540" s="536"/>
    </row>
    <row r="541" spans="1:22" ht="28.5">
      <c r="A541" s="537">
        <v>526</v>
      </c>
      <c r="B541" s="538">
        <v>15.1</v>
      </c>
      <c r="C541" s="547" t="s">
        <v>3236</v>
      </c>
      <c r="D541" s="545">
        <v>8</v>
      </c>
      <c r="E541" s="545">
        <v>8</v>
      </c>
      <c r="F541" s="540" t="s">
        <v>3067</v>
      </c>
      <c r="G541" s="545">
        <v>27</v>
      </c>
      <c r="H541" s="545">
        <v>7</v>
      </c>
      <c r="I541" s="545">
        <v>2018</v>
      </c>
      <c r="J541" s="550">
        <v>115</v>
      </c>
      <c r="K541" s="550">
        <v>9</v>
      </c>
      <c r="L541" s="543"/>
      <c r="M541" s="543"/>
      <c r="N541" s="543"/>
      <c r="O541" s="543"/>
      <c r="P541" s="543" t="s">
        <v>2872</v>
      </c>
      <c r="Q541" s="543" t="s">
        <v>2873</v>
      </c>
      <c r="R541" s="543"/>
      <c r="S541" s="536"/>
      <c r="T541" s="536"/>
      <c r="U541" s="536"/>
      <c r="V541" s="536"/>
    </row>
    <row r="542" spans="1:22" ht="28.5">
      <c r="A542" s="537">
        <v>527</v>
      </c>
      <c r="B542" s="538">
        <v>15.1</v>
      </c>
      <c r="C542" s="547" t="s">
        <v>3237</v>
      </c>
      <c r="D542" s="545">
        <v>8</v>
      </c>
      <c r="E542" s="545">
        <v>8</v>
      </c>
      <c r="F542" s="540" t="s">
        <v>3067</v>
      </c>
      <c r="G542" s="545">
        <v>2</v>
      </c>
      <c r="H542" s="545">
        <v>5</v>
      </c>
      <c r="I542" s="545">
        <v>2019</v>
      </c>
      <c r="J542" s="550">
        <v>116</v>
      </c>
      <c r="K542" s="550">
        <v>1</v>
      </c>
      <c r="L542" s="543"/>
      <c r="M542" s="543"/>
      <c r="N542" s="543"/>
      <c r="O542" s="543"/>
      <c r="P542" s="543" t="s">
        <v>2872</v>
      </c>
      <c r="Q542" s="543" t="s">
        <v>2873</v>
      </c>
      <c r="R542" s="543"/>
      <c r="S542" s="536"/>
      <c r="T542" s="536"/>
      <c r="U542" s="536"/>
      <c r="V542" s="536"/>
    </row>
    <row r="543" spans="1:22" ht="28.5">
      <c r="A543" s="537">
        <v>528</v>
      </c>
      <c r="B543" s="538">
        <v>15.1</v>
      </c>
      <c r="C543" s="547" t="s">
        <v>3238</v>
      </c>
      <c r="D543" s="545">
        <v>14</v>
      </c>
      <c r="E543" s="545">
        <v>7</v>
      </c>
      <c r="F543" s="540" t="s">
        <v>3018</v>
      </c>
      <c r="G543" s="545">
        <v>22</v>
      </c>
      <c r="H543" s="545">
        <v>11</v>
      </c>
      <c r="I543" s="545">
        <v>2018</v>
      </c>
      <c r="J543" s="550">
        <v>116</v>
      </c>
      <c r="K543" s="550">
        <v>3</v>
      </c>
      <c r="L543" s="543"/>
      <c r="M543" s="543"/>
      <c r="N543" s="543"/>
      <c r="O543" s="543"/>
      <c r="P543" s="543" t="s">
        <v>2872</v>
      </c>
      <c r="Q543" s="543" t="s">
        <v>2873</v>
      </c>
      <c r="R543" s="543"/>
      <c r="S543" s="536"/>
      <c r="T543" s="536"/>
      <c r="U543" s="536"/>
      <c r="V543" s="536"/>
    </row>
    <row r="544" spans="1:22" ht="28.5">
      <c r="A544" s="537">
        <v>529</v>
      </c>
      <c r="B544" s="538">
        <v>15.1</v>
      </c>
      <c r="C544" s="547" t="s">
        <v>3239</v>
      </c>
      <c r="D544" s="545"/>
      <c r="E544" s="545"/>
      <c r="F544" s="540" t="s">
        <v>3018</v>
      </c>
      <c r="G544" s="545"/>
      <c r="H544" s="545"/>
      <c r="I544" s="545"/>
      <c r="J544" s="550">
        <v>116</v>
      </c>
      <c r="K544" s="550">
        <v>4</v>
      </c>
      <c r="L544" s="543"/>
      <c r="M544" s="543"/>
      <c r="N544" s="543"/>
      <c r="O544" s="543"/>
      <c r="P544" s="543" t="s">
        <v>2872</v>
      </c>
      <c r="Q544" s="543" t="s">
        <v>2873</v>
      </c>
      <c r="R544" s="543"/>
      <c r="S544" s="536"/>
      <c r="T544" s="536"/>
      <c r="U544" s="536"/>
      <c r="V544" s="536"/>
    </row>
    <row r="545" spans="1:22" ht="28.5">
      <c r="A545" s="537">
        <v>530</v>
      </c>
      <c r="B545" s="538">
        <v>15.1</v>
      </c>
      <c r="C545" s="547" t="s">
        <v>3240</v>
      </c>
      <c r="D545" s="545"/>
      <c r="E545" s="545"/>
      <c r="F545" s="540" t="s">
        <v>3016</v>
      </c>
      <c r="G545" s="545"/>
      <c r="H545" s="545"/>
      <c r="I545" s="545"/>
      <c r="J545" s="550">
        <v>116</v>
      </c>
      <c r="K545" s="550">
        <v>5</v>
      </c>
      <c r="L545" s="543"/>
      <c r="M545" s="543"/>
      <c r="N545" s="543"/>
      <c r="O545" s="543"/>
      <c r="P545" s="543" t="s">
        <v>2872</v>
      </c>
      <c r="Q545" s="543" t="s">
        <v>2873</v>
      </c>
      <c r="R545" s="543"/>
      <c r="S545" s="536"/>
      <c r="T545" s="536"/>
      <c r="U545" s="536"/>
      <c r="V545" s="536"/>
    </row>
    <row r="546" spans="1:22" ht="28.5">
      <c r="A546" s="537">
        <v>531</v>
      </c>
      <c r="B546" s="538">
        <v>15.1</v>
      </c>
      <c r="C546" s="547" t="s">
        <v>3241</v>
      </c>
      <c r="D546" s="545">
        <v>6</v>
      </c>
      <c r="E546" s="545">
        <v>9</v>
      </c>
      <c r="F546" s="540" t="s">
        <v>3067</v>
      </c>
      <c r="G546" s="545">
        <v>26</v>
      </c>
      <c r="H546" s="545">
        <v>6</v>
      </c>
      <c r="I546" s="545">
        <v>2018</v>
      </c>
      <c r="J546" s="550">
        <v>116</v>
      </c>
      <c r="K546" s="550">
        <v>6</v>
      </c>
      <c r="L546" s="543"/>
      <c r="M546" s="543"/>
      <c r="N546" s="543"/>
      <c r="O546" s="543"/>
      <c r="P546" s="543" t="s">
        <v>2872</v>
      </c>
      <c r="Q546" s="543" t="s">
        <v>2873</v>
      </c>
      <c r="R546" s="543"/>
      <c r="S546" s="536"/>
      <c r="T546" s="536"/>
      <c r="U546" s="536"/>
      <c r="V546" s="536"/>
    </row>
    <row r="547" spans="1:22" ht="28.5">
      <c r="A547" s="537">
        <v>532</v>
      </c>
      <c r="B547" s="538">
        <v>15.1</v>
      </c>
      <c r="C547" s="547" t="s">
        <v>3242</v>
      </c>
      <c r="D547" s="545">
        <v>7</v>
      </c>
      <c r="E547" s="545">
        <v>7</v>
      </c>
      <c r="F547" s="540" t="s">
        <v>3018</v>
      </c>
      <c r="G547" s="545">
        <v>8</v>
      </c>
      <c r="H547" s="545">
        <v>9</v>
      </c>
      <c r="I547" s="545">
        <v>2018</v>
      </c>
      <c r="J547" s="550">
        <v>116</v>
      </c>
      <c r="K547" s="550">
        <v>8</v>
      </c>
      <c r="L547" s="543"/>
      <c r="M547" s="543"/>
      <c r="N547" s="543"/>
      <c r="O547" s="543"/>
      <c r="P547" s="543" t="s">
        <v>2872</v>
      </c>
      <c r="Q547" s="543" t="s">
        <v>2873</v>
      </c>
      <c r="R547" s="543"/>
      <c r="S547" s="536"/>
      <c r="T547" s="536"/>
      <c r="U547" s="536"/>
      <c r="V547" s="536"/>
    </row>
    <row r="548" spans="1:22" ht="28.5">
      <c r="A548" s="537">
        <v>533</v>
      </c>
      <c r="B548" s="538">
        <v>15.1</v>
      </c>
      <c r="C548" s="547" t="s">
        <v>3243</v>
      </c>
      <c r="D548" s="545">
        <v>30</v>
      </c>
      <c r="E548" s="545">
        <v>7</v>
      </c>
      <c r="F548" s="540" t="s">
        <v>3018</v>
      </c>
      <c r="G548" s="545">
        <v>22</v>
      </c>
      <c r="H548" s="545">
        <v>1</v>
      </c>
      <c r="I548" s="545">
        <v>2019</v>
      </c>
      <c r="J548" s="550">
        <v>116</v>
      </c>
      <c r="K548" s="550">
        <v>9</v>
      </c>
      <c r="L548" s="543"/>
      <c r="M548" s="543"/>
      <c r="N548" s="543"/>
      <c r="O548" s="543"/>
      <c r="P548" s="543" t="s">
        <v>2872</v>
      </c>
      <c r="Q548" s="543" t="s">
        <v>2873</v>
      </c>
      <c r="R548" s="543"/>
      <c r="S548" s="536"/>
      <c r="T548" s="536"/>
      <c r="U548" s="536"/>
      <c r="V548" s="536"/>
    </row>
    <row r="549" spans="1:22" ht="28.5">
      <c r="A549" s="537">
        <v>534</v>
      </c>
      <c r="B549" s="538">
        <v>15.1</v>
      </c>
      <c r="C549" s="547" t="s">
        <v>3244</v>
      </c>
      <c r="D549" s="545">
        <v>17</v>
      </c>
      <c r="E549" s="545">
        <v>6</v>
      </c>
      <c r="F549" s="540" t="s">
        <v>3018</v>
      </c>
      <c r="G549" s="545">
        <v>28</v>
      </c>
      <c r="H549" s="545">
        <v>5</v>
      </c>
      <c r="I549" s="545">
        <v>2019</v>
      </c>
      <c r="J549" s="550">
        <v>116</v>
      </c>
      <c r="K549" s="550">
        <v>10</v>
      </c>
      <c r="L549" s="543"/>
      <c r="M549" s="543"/>
      <c r="N549" s="543"/>
      <c r="O549" s="543"/>
      <c r="P549" s="543" t="s">
        <v>2872</v>
      </c>
      <c r="Q549" s="543" t="s">
        <v>2873</v>
      </c>
      <c r="R549" s="543"/>
      <c r="S549" s="536"/>
      <c r="T549" s="536"/>
      <c r="U549" s="536"/>
      <c r="V549" s="536"/>
    </row>
    <row r="550" spans="1:22" ht="28.5">
      <c r="A550" s="537">
        <v>535</v>
      </c>
      <c r="B550" s="538">
        <v>15.1</v>
      </c>
      <c r="C550" s="547" t="s">
        <v>3245</v>
      </c>
      <c r="D550" s="545">
        <v>2</v>
      </c>
      <c r="E550" s="545">
        <v>12</v>
      </c>
      <c r="F550" s="540" t="s">
        <v>3016</v>
      </c>
      <c r="G550" s="545">
        <v>14</v>
      </c>
      <c r="H550" s="545">
        <v>11</v>
      </c>
      <c r="I550" s="545">
        <v>2018</v>
      </c>
      <c r="J550" s="550">
        <v>117</v>
      </c>
      <c r="K550" s="550">
        <v>2</v>
      </c>
      <c r="L550" s="543"/>
      <c r="M550" s="543"/>
      <c r="N550" s="543"/>
      <c r="O550" s="543"/>
      <c r="P550" s="543" t="s">
        <v>2872</v>
      </c>
      <c r="Q550" s="543" t="s">
        <v>2873</v>
      </c>
      <c r="R550" s="543"/>
      <c r="S550" s="536"/>
      <c r="T550" s="536"/>
      <c r="U550" s="536"/>
      <c r="V550" s="536"/>
    </row>
    <row r="551" spans="1:22" ht="42.75">
      <c r="A551" s="537">
        <v>536</v>
      </c>
      <c r="B551" s="538">
        <v>15.1</v>
      </c>
      <c r="C551" s="547" t="s">
        <v>3246</v>
      </c>
      <c r="D551" s="545">
        <v>28</v>
      </c>
      <c r="E551" s="545">
        <v>7</v>
      </c>
      <c r="F551" s="540" t="s">
        <v>3018</v>
      </c>
      <c r="G551" s="545">
        <v>25</v>
      </c>
      <c r="H551" s="545">
        <v>4</v>
      </c>
      <c r="I551" s="545">
        <v>2019</v>
      </c>
      <c r="J551" s="550">
        <v>117</v>
      </c>
      <c r="K551" s="550">
        <v>3</v>
      </c>
      <c r="L551" s="543"/>
      <c r="M551" s="543"/>
      <c r="N551" s="543"/>
      <c r="O551" s="543"/>
      <c r="P551" s="543" t="s">
        <v>2872</v>
      </c>
      <c r="Q551" s="543" t="s">
        <v>2873</v>
      </c>
      <c r="R551" s="543"/>
      <c r="S551" s="536"/>
      <c r="T551" s="536"/>
      <c r="U551" s="536"/>
      <c r="V551" s="536"/>
    </row>
    <row r="552" spans="1:22" ht="28.5">
      <c r="A552" s="537">
        <v>537</v>
      </c>
      <c r="B552" s="538">
        <v>15.1</v>
      </c>
      <c r="C552" s="547" t="s">
        <v>3247</v>
      </c>
      <c r="D552" s="545">
        <v>24</v>
      </c>
      <c r="E552" s="545">
        <v>7</v>
      </c>
      <c r="F552" s="540" t="s">
        <v>3018</v>
      </c>
      <c r="G552" s="545">
        <v>4</v>
      </c>
      <c r="H552" s="545">
        <v>6</v>
      </c>
      <c r="I552" s="545">
        <v>2019</v>
      </c>
      <c r="J552" s="550">
        <v>117</v>
      </c>
      <c r="K552" s="550">
        <v>5</v>
      </c>
      <c r="L552" s="543"/>
      <c r="M552" s="543"/>
      <c r="N552" s="543"/>
      <c r="O552" s="543"/>
      <c r="P552" s="543" t="s">
        <v>2872</v>
      </c>
      <c r="Q552" s="543" t="s">
        <v>2873</v>
      </c>
      <c r="R552" s="543"/>
      <c r="S552" s="536"/>
      <c r="T552" s="536"/>
      <c r="U552" s="536"/>
      <c r="V552" s="536"/>
    </row>
    <row r="553" spans="1:22" ht="28.5">
      <c r="A553" s="537">
        <v>538</v>
      </c>
      <c r="B553" s="538">
        <v>15.1</v>
      </c>
      <c r="C553" s="547" t="s">
        <v>3248</v>
      </c>
      <c r="D553" s="545">
        <v>30</v>
      </c>
      <c r="E553" s="545">
        <v>7</v>
      </c>
      <c r="F553" s="540" t="s">
        <v>3018</v>
      </c>
      <c r="G553" s="545">
        <v>23</v>
      </c>
      <c r="H553" s="545">
        <v>5</v>
      </c>
      <c r="I553" s="545">
        <v>2019</v>
      </c>
      <c r="J553" s="550">
        <v>117</v>
      </c>
      <c r="K553" s="550">
        <v>6</v>
      </c>
      <c r="L553" s="543"/>
      <c r="M553" s="543"/>
      <c r="N553" s="543"/>
      <c r="O553" s="543"/>
      <c r="P553" s="543" t="s">
        <v>2872</v>
      </c>
      <c r="Q553" s="543" t="s">
        <v>2873</v>
      </c>
      <c r="R553" s="543"/>
      <c r="S553" s="536"/>
      <c r="T553" s="536"/>
      <c r="U553" s="536"/>
      <c r="V553" s="536"/>
    </row>
    <row r="554" spans="1:22" ht="28.5">
      <c r="A554" s="537">
        <v>539</v>
      </c>
      <c r="B554" s="538">
        <v>15.1</v>
      </c>
      <c r="C554" s="547" t="s">
        <v>3249</v>
      </c>
      <c r="D554" s="545">
        <v>24</v>
      </c>
      <c r="E554" s="545">
        <v>6</v>
      </c>
      <c r="F554" s="540" t="s">
        <v>3018</v>
      </c>
      <c r="G554" s="545">
        <v>24</v>
      </c>
      <c r="H554" s="545">
        <v>4</v>
      </c>
      <c r="I554" s="545">
        <v>2019</v>
      </c>
      <c r="J554" s="550">
        <v>117</v>
      </c>
      <c r="K554" s="550">
        <v>7</v>
      </c>
      <c r="L554" s="543"/>
      <c r="M554" s="543"/>
      <c r="N554" s="543"/>
      <c r="O554" s="543"/>
      <c r="P554" s="543" t="s">
        <v>2872</v>
      </c>
      <c r="Q554" s="543" t="s">
        <v>2873</v>
      </c>
      <c r="R554" s="543"/>
      <c r="S554" s="536"/>
      <c r="T554" s="536"/>
      <c r="U554" s="536"/>
      <c r="V554" s="536"/>
    </row>
    <row r="555" spans="1:22" ht="28.5">
      <c r="A555" s="537">
        <v>540</v>
      </c>
      <c r="B555" s="538">
        <v>15.1</v>
      </c>
      <c r="C555" s="547" t="s">
        <v>3250</v>
      </c>
      <c r="D555" s="545">
        <v>11</v>
      </c>
      <c r="E555" s="545">
        <v>8</v>
      </c>
      <c r="F555" s="540" t="s">
        <v>3018</v>
      </c>
      <c r="G555" s="545">
        <v>26</v>
      </c>
      <c r="H555" s="545">
        <v>4</v>
      </c>
      <c r="I555" s="545">
        <v>2019</v>
      </c>
      <c r="J555" s="550">
        <v>118</v>
      </c>
      <c r="K555" s="550">
        <v>1</v>
      </c>
      <c r="L555" s="543"/>
      <c r="M555" s="543"/>
      <c r="N555" s="543"/>
      <c r="O555" s="543"/>
      <c r="P555" s="543" t="s">
        <v>2872</v>
      </c>
      <c r="Q555" s="543" t="s">
        <v>2873</v>
      </c>
      <c r="R555" s="543"/>
      <c r="S555" s="536"/>
      <c r="T555" s="536"/>
      <c r="U555" s="536"/>
      <c r="V555" s="536"/>
    </row>
    <row r="556" spans="1:22" ht="28.5">
      <c r="A556" s="537">
        <v>541</v>
      </c>
      <c r="B556" s="538">
        <v>15.1</v>
      </c>
      <c r="C556" s="547" t="s">
        <v>3251</v>
      </c>
      <c r="D556" s="545">
        <v>11</v>
      </c>
      <c r="E556" s="545">
        <v>8</v>
      </c>
      <c r="F556" s="540" t="s">
        <v>3018</v>
      </c>
      <c r="G556" s="545">
        <v>3</v>
      </c>
      <c r="H556" s="545">
        <v>5</v>
      </c>
      <c r="I556" s="545">
        <v>2019</v>
      </c>
      <c r="J556" s="550">
        <v>118</v>
      </c>
      <c r="K556" s="550">
        <v>2</v>
      </c>
      <c r="L556" s="543"/>
      <c r="M556" s="543"/>
      <c r="N556" s="543"/>
      <c r="O556" s="543"/>
      <c r="P556" s="543" t="s">
        <v>2872</v>
      </c>
      <c r="Q556" s="543" t="s">
        <v>2873</v>
      </c>
      <c r="R556" s="543"/>
      <c r="S556" s="536"/>
      <c r="T556" s="536"/>
      <c r="U556" s="536"/>
      <c r="V556" s="536"/>
    </row>
    <row r="557" spans="1:22" ht="28.5">
      <c r="A557" s="537">
        <v>542</v>
      </c>
      <c r="B557" s="538">
        <v>15.1</v>
      </c>
      <c r="C557" s="547" t="s">
        <v>3252</v>
      </c>
      <c r="D557" s="545">
        <v>11</v>
      </c>
      <c r="E557" s="545">
        <v>8</v>
      </c>
      <c r="F557" s="540" t="s">
        <v>3018</v>
      </c>
      <c r="G557" s="545">
        <v>20</v>
      </c>
      <c r="H557" s="545">
        <v>9</v>
      </c>
      <c r="I557" s="545">
        <v>2018</v>
      </c>
      <c r="J557" s="550">
        <v>118</v>
      </c>
      <c r="K557" s="550">
        <v>3</v>
      </c>
      <c r="L557" s="543"/>
      <c r="M557" s="543"/>
      <c r="N557" s="543"/>
      <c r="O557" s="543"/>
      <c r="P557" s="543" t="s">
        <v>2872</v>
      </c>
      <c r="Q557" s="543" t="s">
        <v>2873</v>
      </c>
      <c r="R557" s="543"/>
      <c r="S557" s="536"/>
      <c r="T557" s="536"/>
      <c r="U557" s="536"/>
      <c r="V557" s="536"/>
    </row>
    <row r="558" spans="1:22" ht="28.5">
      <c r="A558" s="537">
        <v>543</v>
      </c>
      <c r="B558" s="538">
        <v>15.1</v>
      </c>
      <c r="C558" s="547" t="s">
        <v>3253</v>
      </c>
      <c r="D558" s="545">
        <v>15</v>
      </c>
      <c r="E558" s="545">
        <v>8</v>
      </c>
      <c r="F558" s="540" t="s">
        <v>3018</v>
      </c>
      <c r="G558" s="545">
        <v>12</v>
      </c>
      <c r="H558" s="545">
        <v>12</v>
      </c>
      <c r="I558" s="545">
        <v>2018</v>
      </c>
      <c r="J558" s="550">
        <v>118</v>
      </c>
      <c r="K558" s="550">
        <v>4</v>
      </c>
      <c r="L558" s="543"/>
      <c r="M558" s="543"/>
      <c r="N558" s="543"/>
      <c r="O558" s="543"/>
      <c r="P558" s="543" t="s">
        <v>2872</v>
      </c>
      <c r="Q558" s="543" t="s">
        <v>2873</v>
      </c>
      <c r="R558" s="543"/>
      <c r="S558" s="536"/>
      <c r="T558" s="536"/>
      <c r="U558" s="536"/>
      <c r="V558" s="536"/>
    </row>
    <row r="559" spans="1:22" ht="28.5">
      <c r="A559" s="537">
        <v>544</v>
      </c>
      <c r="B559" s="538">
        <v>15.1</v>
      </c>
      <c r="C559" s="547" t="s">
        <v>3254</v>
      </c>
      <c r="D559" s="545">
        <v>5</v>
      </c>
      <c r="E559" s="545">
        <v>3</v>
      </c>
      <c r="F559" s="540" t="s">
        <v>3018</v>
      </c>
      <c r="G559" s="545">
        <v>9</v>
      </c>
      <c r="H559" s="545">
        <v>1</v>
      </c>
      <c r="I559" s="545">
        <v>2019</v>
      </c>
      <c r="J559" s="550">
        <v>118</v>
      </c>
      <c r="K559" s="550">
        <v>5</v>
      </c>
      <c r="L559" s="543"/>
      <c r="M559" s="543"/>
      <c r="N559" s="543"/>
      <c r="O559" s="543"/>
      <c r="P559" s="543" t="s">
        <v>2872</v>
      </c>
      <c r="Q559" s="543" t="s">
        <v>2873</v>
      </c>
      <c r="R559" s="543"/>
      <c r="S559" s="536"/>
      <c r="T559" s="536"/>
      <c r="U559" s="536"/>
      <c r="V559" s="536"/>
    </row>
    <row r="560" spans="1:22" ht="28.5">
      <c r="A560" s="537">
        <v>545</v>
      </c>
      <c r="B560" s="538">
        <v>15.1</v>
      </c>
      <c r="C560" s="547" t="s">
        <v>3255</v>
      </c>
      <c r="D560" s="545">
        <v>12</v>
      </c>
      <c r="E560" s="545">
        <v>8</v>
      </c>
      <c r="F560" s="540" t="s">
        <v>3018</v>
      </c>
      <c r="G560" s="545">
        <v>11</v>
      </c>
      <c r="H560" s="545">
        <v>9</v>
      </c>
      <c r="I560" s="545">
        <v>2018</v>
      </c>
      <c r="J560" s="550">
        <v>118</v>
      </c>
      <c r="K560" s="550">
        <v>6</v>
      </c>
      <c r="L560" s="543"/>
      <c r="M560" s="543"/>
      <c r="N560" s="543"/>
      <c r="O560" s="543"/>
      <c r="P560" s="543" t="s">
        <v>2872</v>
      </c>
      <c r="Q560" s="543" t="s">
        <v>2873</v>
      </c>
      <c r="R560" s="543"/>
      <c r="S560" s="536"/>
      <c r="T560" s="536"/>
      <c r="U560" s="536"/>
      <c r="V560" s="536"/>
    </row>
    <row r="561" spans="1:22" ht="28.5">
      <c r="A561" s="537">
        <v>546</v>
      </c>
      <c r="B561" s="538">
        <v>15.1</v>
      </c>
      <c r="C561" s="547" t="s">
        <v>3256</v>
      </c>
      <c r="D561" s="545">
        <v>11</v>
      </c>
      <c r="E561" s="545">
        <v>8</v>
      </c>
      <c r="F561" s="540" t="s">
        <v>3018</v>
      </c>
      <c r="G561" s="545">
        <v>28</v>
      </c>
      <c r="H561" s="545">
        <v>5</v>
      </c>
      <c r="I561" s="545">
        <v>2019</v>
      </c>
      <c r="J561" s="550">
        <v>118</v>
      </c>
      <c r="K561" s="550">
        <v>7</v>
      </c>
      <c r="L561" s="543"/>
      <c r="M561" s="543"/>
      <c r="N561" s="543"/>
      <c r="O561" s="543"/>
      <c r="P561" s="543" t="s">
        <v>2872</v>
      </c>
      <c r="Q561" s="543" t="s">
        <v>2873</v>
      </c>
      <c r="R561" s="543"/>
      <c r="S561" s="536"/>
      <c r="T561" s="536"/>
      <c r="U561" s="536"/>
      <c r="V561" s="536"/>
    </row>
    <row r="562" spans="1:22" ht="28.5">
      <c r="A562" s="537">
        <v>547</v>
      </c>
      <c r="B562" s="538">
        <v>15.1</v>
      </c>
      <c r="C562" s="547" t="s">
        <v>3257</v>
      </c>
      <c r="D562" s="545">
        <v>12</v>
      </c>
      <c r="E562" s="545">
        <v>2</v>
      </c>
      <c r="F562" s="540" t="s">
        <v>3018</v>
      </c>
      <c r="G562" s="545">
        <v>17</v>
      </c>
      <c r="H562" s="545">
        <v>10</v>
      </c>
      <c r="I562" s="545">
        <v>2018</v>
      </c>
      <c r="J562" s="550">
        <v>118</v>
      </c>
      <c r="K562" s="550">
        <v>8</v>
      </c>
      <c r="L562" s="543"/>
      <c r="M562" s="543"/>
      <c r="N562" s="543"/>
      <c r="O562" s="543"/>
      <c r="P562" s="543" t="s">
        <v>2872</v>
      </c>
      <c r="Q562" s="543" t="s">
        <v>2873</v>
      </c>
      <c r="R562" s="543"/>
      <c r="S562" s="536"/>
      <c r="T562" s="536"/>
      <c r="U562" s="536"/>
      <c r="V562" s="536"/>
    </row>
    <row r="563" spans="1:22" ht="28.5">
      <c r="A563" s="537">
        <v>548</v>
      </c>
      <c r="B563" s="538">
        <v>15.1</v>
      </c>
      <c r="C563" s="547" t="s">
        <v>3258</v>
      </c>
      <c r="D563" s="545">
        <v>20</v>
      </c>
      <c r="E563" s="545">
        <v>6</v>
      </c>
      <c r="F563" s="540" t="s">
        <v>3018</v>
      </c>
      <c r="G563" s="545">
        <v>21</v>
      </c>
      <c r="H563" s="545">
        <v>8</v>
      </c>
      <c r="I563" s="545">
        <v>2018</v>
      </c>
      <c r="J563" s="550">
        <v>118</v>
      </c>
      <c r="K563" s="550">
        <v>9</v>
      </c>
      <c r="L563" s="543"/>
      <c r="M563" s="543"/>
      <c r="N563" s="543"/>
      <c r="O563" s="543"/>
      <c r="P563" s="543" t="s">
        <v>2872</v>
      </c>
      <c r="Q563" s="543" t="s">
        <v>2873</v>
      </c>
      <c r="R563" s="543"/>
      <c r="S563" s="536"/>
      <c r="T563" s="536"/>
      <c r="U563" s="536"/>
      <c r="V563" s="536"/>
    </row>
    <row r="564" spans="1:22" ht="28.5">
      <c r="A564" s="537">
        <v>549</v>
      </c>
      <c r="B564" s="538">
        <v>15.1</v>
      </c>
      <c r="C564" s="547" t="s">
        <v>3259</v>
      </c>
      <c r="D564" s="545">
        <v>19</v>
      </c>
      <c r="E564" s="545">
        <v>8</v>
      </c>
      <c r="F564" s="540" t="s">
        <v>3018</v>
      </c>
      <c r="G564" s="545">
        <v>27</v>
      </c>
      <c r="H564" s="545">
        <v>7</v>
      </c>
      <c r="I564" s="545">
        <v>2018</v>
      </c>
      <c r="J564" s="550">
        <v>119</v>
      </c>
      <c r="K564" s="550">
        <v>1</v>
      </c>
      <c r="L564" s="543"/>
      <c r="M564" s="543"/>
      <c r="N564" s="543"/>
      <c r="O564" s="543"/>
      <c r="P564" s="543" t="s">
        <v>2872</v>
      </c>
      <c r="Q564" s="543" t="s">
        <v>2873</v>
      </c>
      <c r="R564" s="543"/>
      <c r="S564" s="536"/>
      <c r="T564" s="536"/>
      <c r="U564" s="536"/>
      <c r="V564" s="536"/>
    </row>
    <row r="565" spans="1:22" ht="28.5">
      <c r="A565" s="537">
        <v>550</v>
      </c>
      <c r="B565" s="538">
        <v>15.1</v>
      </c>
      <c r="C565" s="547" t="s">
        <v>3260</v>
      </c>
      <c r="D565" s="545">
        <v>19</v>
      </c>
      <c r="E565" s="545">
        <v>8</v>
      </c>
      <c r="F565" s="540" t="s">
        <v>3018</v>
      </c>
      <c r="G565" s="545">
        <v>3</v>
      </c>
      <c r="H565" s="545">
        <v>7</v>
      </c>
      <c r="I565" s="545">
        <v>2018</v>
      </c>
      <c r="J565" s="550">
        <v>119</v>
      </c>
      <c r="K565" s="550">
        <v>2</v>
      </c>
      <c r="L565" s="543"/>
      <c r="M565" s="543"/>
      <c r="N565" s="543"/>
      <c r="O565" s="543"/>
      <c r="P565" s="543" t="s">
        <v>2872</v>
      </c>
      <c r="Q565" s="543" t="s">
        <v>2873</v>
      </c>
      <c r="R565" s="543"/>
      <c r="S565" s="536"/>
      <c r="T565" s="536"/>
      <c r="U565" s="536"/>
      <c r="V565" s="536"/>
    </row>
    <row r="566" spans="1:22" ht="28.5">
      <c r="A566" s="537">
        <v>551</v>
      </c>
      <c r="B566" s="538">
        <v>15.1</v>
      </c>
      <c r="C566" s="547" t="s">
        <v>3261</v>
      </c>
      <c r="D566" s="545"/>
      <c r="E566" s="545"/>
      <c r="F566" s="545">
        <v>2013</v>
      </c>
      <c r="G566" s="545"/>
      <c r="H566" s="545"/>
      <c r="I566" s="545"/>
      <c r="J566" s="550">
        <v>119</v>
      </c>
      <c r="K566" s="550">
        <v>3</v>
      </c>
      <c r="L566" s="543"/>
      <c r="M566" s="543"/>
      <c r="N566" s="543"/>
      <c r="O566" s="543"/>
      <c r="P566" s="543" t="s">
        <v>2872</v>
      </c>
      <c r="Q566" s="543" t="s">
        <v>2873</v>
      </c>
      <c r="R566" s="543"/>
      <c r="S566" s="536"/>
      <c r="T566" s="536"/>
      <c r="U566" s="536"/>
      <c r="V566" s="536"/>
    </row>
    <row r="567" spans="1:22" ht="57">
      <c r="A567" s="537">
        <v>552</v>
      </c>
      <c r="B567" s="538">
        <v>15.1</v>
      </c>
      <c r="C567" s="561" t="s">
        <v>3262</v>
      </c>
      <c r="D567" s="545">
        <v>22</v>
      </c>
      <c r="E567" s="545">
        <v>1</v>
      </c>
      <c r="F567" s="540" t="s">
        <v>3018</v>
      </c>
      <c r="G567" s="545">
        <v>20</v>
      </c>
      <c r="H567" s="545">
        <v>3</v>
      </c>
      <c r="I567" s="545">
        <v>2019</v>
      </c>
      <c r="J567" s="550">
        <v>119</v>
      </c>
      <c r="K567" s="550">
        <v>4</v>
      </c>
      <c r="L567" s="543"/>
      <c r="M567" s="543"/>
      <c r="N567" s="543"/>
      <c r="O567" s="543"/>
      <c r="P567" s="543" t="s">
        <v>2872</v>
      </c>
      <c r="Q567" s="543" t="s">
        <v>2873</v>
      </c>
      <c r="R567" s="543"/>
      <c r="S567" s="536"/>
      <c r="T567" s="536"/>
      <c r="U567" s="536"/>
      <c r="V567" s="536"/>
    </row>
    <row r="568" spans="1:22" ht="28.5">
      <c r="A568" s="537">
        <v>553</v>
      </c>
      <c r="B568" s="538">
        <v>15.1</v>
      </c>
      <c r="C568" s="547" t="s">
        <v>3263</v>
      </c>
      <c r="D568" s="545">
        <v>24</v>
      </c>
      <c r="E568" s="545">
        <v>8</v>
      </c>
      <c r="F568" s="540" t="s">
        <v>3018</v>
      </c>
      <c r="G568" s="545">
        <v>10</v>
      </c>
      <c r="H568" s="545">
        <v>10</v>
      </c>
      <c r="I568" s="545">
        <v>2018</v>
      </c>
      <c r="J568" s="550">
        <v>119</v>
      </c>
      <c r="K568" s="550">
        <v>5</v>
      </c>
      <c r="L568" s="543"/>
      <c r="M568" s="543"/>
      <c r="N568" s="543"/>
      <c r="O568" s="543"/>
      <c r="P568" s="543" t="s">
        <v>2872</v>
      </c>
      <c r="Q568" s="543" t="s">
        <v>2873</v>
      </c>
      <c r="R568" s="543"/>
      <c r="S568" s="536"/>
      <c r="T568" s="536"/>
      <c r="U568" s="536"/>
      <c r="V568" s="536"/>
    </row>
    <row r="569" spans="1:22" ht="28.5">
      <c r="A569" s="537">
        <v>554</v>
      </c>
      <c r="B569" s="538">
        <v>15.1</v>
      </c>
      <c r="C569" s="547" t="s">
        <v>3264</v>
      </c>
      <c r="D569" s="545">
        <v>26</v>
      </c>
      <c r="E569" s="545">
        <v>8</v>
      </c>
      <c r="F569" s="540" t="s">
        <v>3018</v>
      </c>
      <c r="G569" s="545">
        <v>9</v>
      </c>
      <c r="H569" s="545">
        <v>4</v>
      </c>
      <c r="I569" s="545">
        <v>2019</v>
      </c>
      <c r="J569" s="550">
        <v>119</v>
      </c>
      <c r="K569" s="550">
        <v>7</v>
      </c>
      <c r="L569" s="543"/>
      <c r="M569" s="543"/>
      <c r="N569" s="543"/>
      <c r="O569" s="543"/>
      <c r="P569" s="543" t="s">
        <v>2872</v>
      </c>
      <c r="Q569" s="543" t="s">
        <v>2873</v>
      </c>
      <c r="R569" s="543"/>
      <c r="S569" s="536"/>
      <c r="T569" s="536"/>
      <c r="U569" s="536"/>
      <c r="V569" s="536"/>
    </row>
    <row r="570" spans="1:22" ht="28.5">
      <c r="A570" s="537">
        <v>555</v>
      </c>
      <c r="B570" s="538">
        <v>15.1</v>
      </c>
      <c r="C570" s="547" t="s">
        <v>3265</v>
      </c>
      <c r="D570" s="545">
        <v>21</v>
      </c>
      <c r="E570" s="545">
        <v>8</v>
      </c>
      <c r="F570" s="540" t="s">
        <v>3018</v>
      </c>
      <c r="G570" s="545">
        <v>4</v>
      </c>
      <c r="H570" s="545">
        <v>6</v>
      </c>
      <c r="I570" s="545">
        <v>2019</v>
      </c>
      <c r="J570" s="550">
        <v>119</v>
      </c>
      <c r="K570" s="550">
        <v>8</v>
      </c>
      <c r="L570" s="543"/>
      <c r="M570" s="543"/>
      <c r="N570" s="543"/>
      <c r="O570" s="543"/>
      <c r="P570" s="543" t="s">
        <v>2872</v>
      </c>
      <c r="Q570" s="543" t="s">
        <v>2873</v>
      </c>
      <c r="R570" s="543"/>
      <c r="S570" s="536"/>
      <c r="T570" s="536"/>
      <c r="U570" s="536"/>
      <c r="V570" s="536"/>
    </row>
    <row r="571" spans="1:22" ht="28.5">
      <c r="A571" s="537">
        <v>556</v>
      </c>
      <c r="B571" s="538">
        <v>15.1</v>
      </c>
      <c r="C571" s="547" t="s">
        <v>3266</v>
      </c>
      <c r="D571" s="545">
        <v>2</v>
      </c>
      <c r="E571" s="545">
        <v>8</v>
      </c>
      <c r="F571" s="540" t="s">
        <v>3018</v>
      </c>
      <c r="G571" s="545">
        <v>11</v>
      </c>
      <c r="H571" s="545">
        <v>4</v>
      </c>
      <c r="I571" s="545">
        <v>2019</v>
      </c>
      <c r="J571" s="548">
        <v>119</v>
      </c>
      <c r="K571" s="548">
        <v>9</v>
      </c>
      <c r="L571" s="543"/>
      <c r="M571" s="543"/>
      <c r="N571" s="543"/>
      <c r="O571" s="543"/>
      <c r="P571" s="543" t="s">
        <v>2872</v>
      </c>
      <c r="Q571" s="543" t="s">
        <v>2873</v>
      </c>
      <c r="R571" s="543"/>
      <c r="S571" s="536"/>
      <c r="T571" s="536"/>
      <c r="U571" s="536"/>
      <c r="V571" s="536"/>
    </row>
    <row r="572" spans="1:22" ht="28.5">
      <c r="A572" s="537">
        <v>557</v>
      </c>
      <c r="B572" s="538">
        <v>15.1</v>
      </c>
      <c r="C572" s="547" t="s">
        <v>3267</v>
      </c>
      <c r="D572" s="545">
        <v>28</v>
      </c>
      <c r="E572" s="545">
        <v>8</v>
      </c>
      <c r="F572" s="540" t="s">
        <v>3018</v>
      </c>
      <c r="G572" s="545">
        <v>30</v>
      </c>
      <c r="H572" s="545">
        <v>11</v>
      </c>
      <c r="I572" s="545">
        <v>2018</v>
      </c>
      <c r="J572" s="550">
        <v>119</v>
      </c>
      <c r="K572" s="550">
        <v>10</v>
      </c>
      <c r="L572" s="543"/>
      <c r="M572" s="543"/>
      <c r="N572" s="543"/>
      <c r="O572" s="543"/>
      <c r="P572" s="543" t="s">
        <v>2872</v>
      </c>
      <c r="Q572" s="543" t="s">
        <v>2873</v>
      </c>
      <c r="R572" s="543"/>
      <c r="S572" s="536"/>
      <c r="T572" s="536"/>
      <c r="U572" s="536"/>
      <c r="V572" s="536"/>
    </row>
    <row r="573" spans="1:22" ht="28.5">
      <c r="A573" s="537">
        <v>558</v>
      </c>
      <c r="B573" s="538">
        <v>15.1</v>
      </c>
      <c r="C573" s="547" t="s">
        <v>3268</v>
      </c>
      <c r="D573" s="545">
        <v>26</v>
      </c>
      <c r="E573" s="545">
        <v>8</v>
      </c>
      <c r="F573" s="540" t="s">
        <v>3018</v>
      </c>
      <c r="G573" s="545">
        <v>31</v>
      </c>
      <c r="H573" s="545">
        <v>10</v>
      </c>
      <c r="I573" s="545">
        <v>2018</v>
      </c>
      <c r="J573" s="550">
        <v>120</v>
      </c>
      <c r="K573" s="550">
        <v>1</v>
      </c>
      <c r="L573" s="543"/>
      <c r="M573" s="543"/>
      <c r="N573" s="543"/>
      <c r="O573" s="543"/>
      <c r="P573" s="543" t="s">
        <v>2872</v>
      </c>
      <c r="Q573" s="543" t="s">
        <v>2873</v>
      </c>
      <c r="R573" s="543"/>
      <c r="S573" s="536"/>
      <c r="T573" s="536"/>
      <c r="U573" s="536"/>
      <c r="V573" s="536"/>
    </row>
    <row r="574" spans="1:22" ht="28.5">
      <c r="A574" s="537">
        <v>559</v>
      </c>
      <c r="B574" s="538">
        <v>15.1</v>
      </c>
      <c r="C574" s="547" t="s">
        <v>3269</v>
      </c>
      <c r="D574" s="545">
        <v>26</v>
      </c>
      <c r="E574" s="545">
        <v>8</v>
      </c>
      <c r="F574" s="540" t="s">
        <v>3018</v>
      </c>
      <c r="G574" s="545">
        <v>13</v>
      </c>
      <c r="H574" s="545">
        <v>3</v>
      </c>
      <c r="I574" s="545">
        <v>2018</v>
      </c>
      <c r="J574" s="550">
        <v>120</v>
      </c>
      <c r="K574" s="550">
        <v>2</v>
      </c>
      <c r="L574" s="543"/>
      <c r="M574" s="543"/>
      <c r="N574" s="543"/>
      <c r="O574" s="543"/>
      <c r="P574" s="543" t="s">
        <v>2872</v>
      </c>
      <c r="Q574" s="543" t="s">
        <v>2873</v>
      </c>
      <c r="R574" s="543"/>
      <c r="S574" s="536"/>
      <c r="T574" s="536"/>
      <c r="U574" s="536"/>
      <c r="V574" s="536"/>
    </row>
    <row r="575" spans="1:22" ht="28.5">
      <c r="A575" s="537">
        <v>560</v>
      </c>
      <c r="B575" s="538">
        <v>15.1</v>
      </c>
      <c r="C575" s="547" t="s">
        <v>3270</v>
      </c>
      <c r="D575" s="545">
        <v>29</v>
      </c>
      <c r="E575" s="545">
        <v>8</v>
      </c>
      <c r="F575" s="540" t="s">
        <v>3018</v>
      </c>
      <c r="G575" s="545">
        <v>12</v>
      </c>
      <c r="H575" s="545">
        <v>12</v>
      </c>
      <c r="I575" s="545">
        <v>2018</v>
      </c>
      <c r="J575" s="550">
        <v>120</v>
      </c>
      <c r="K575" s="550">
        <v>3</v>
      </c>
      <c r="L575" s="543"/>
      <c r="M575" s="543"/>
      <c r="N575" s="543"/>
      <c r="O575" s="543"/>
      <c r="P575" s="543" t="s">
        <v>2872</v>
      </c>
      <c r="Q575" s="543" t="s">
        <v>2873</v>
      </c>
      <c r="R575" s="543"/>
      <c r="S575" s="536"/>
      <c r="T575" s="536"/>
      <c r="U575" s="536"/>
      <c r="V575" s="536"/>
    </row>
    <row r="576" spans="1:22" ht="28.5">
      <c r="A576" s="537">
        <v>561</v>
      </c>
      <c r="B576" s="538">
        <v>15.1</v>
      </c>
      <c r="C576" s="547" t="s">
        <v>3271</v>
      </c>
      <c r="D576" s="545">
        <v>1</v>
      </c>
      <c r="E576" s="545">
        <v>9</v>
      </c>
      <c r="F576" s="540" t="s">
        <v>3018</v>
      </c>
      <c r="G576" s="545">
        <v>27</v>
      </c>
      <c r="H576" s="545">
        <v>7</v>
      </c>
      <c r="I576" s="545">
        <v>2018</v>
      </c>
      <c r="J576" s="550">
        <v>120</v>
      </c>
      <c r="K576" s="550">
        <v>4</v>
      </c>
      <c r="L576" s="543"/>
      <c r="M576" s="543"/>
      <c r="N576" s="543"/>
      <c r="O576" s="543"/>
      <c r="P576" s="543" t="s">
        <v>2872</v>
      </c>
      <c r="Q576" s="543" t="s">
        <v>2873</v>
      </c>
      <c r="R576" s="543"/>
      <c r="S576" s="536"/>
      <c r="T576" s="536"/>
      <c r="U576" s="536"/>
      <c r="V576" s="536"/>
    </row>
    <row r="577" spans="1:22" ht="28.5">
      <c r="A577" s="537">
        <v>562</v>
      </c>
      <c r="B577" s="538">
        <v>15.1</v>
      </c>
      <c r="C577" s="547" t="s">
        <v>3272</v>
      </c>
      <c r="D577" s="545">
        <v>2</v>
      </c>
      <c r="E577" s="545">
        <v>9</v>
      </c>
      <c r="F577" s="540" t="s">
        <v>3018</v>
      </c>
      <c r="G577" s="545">
        <v>6</v>
      </c>
      <c r="H577" s="545">
        <v>5</v>
      </c>
      <c r="I577" s="545">
        <v>2019</v>
      </c>
      <c r="J577" s="550">
        <v>120</v>
      </c>
      <c r="K577" s="550">
        <v>5</v>
      </c>
      <c r="L577" s="543"/>
      <c r="M577" s="543"/>
      <c r="N577" s="543"/>
      <c r="O577" s="543"/>
      <c r="P577" s="543" t="s">
        <v>2872</v>
      </c>
      <c r="Q577" s="543" t="s">
        <v>2873</v>
      </c>
      <c r="R577" s="543"/>
      <c r="S577" s="536"/>
      <c r="T577" s="536"/>
      <c r="U577" s="536"/>
      <c r="V577" s="536"/>
    </row>
    <row r="578" spans="1:22" ht="28.5">
      <c r="A578" s="537">
        <v>563</v>
      </c>
      <c r="B578" s="538">
        <v>15.1</v>
      </c>
      <c r="C578" s="547" t="s">
        <v>3273</v>
      </c>
      <c r="D578" s="545">
        <v>2</v>
      </c>
      <c r="E578" s="545">
        <v>9</v>
      </c>
      <c r="F578" s="540" t="s">
        <v>3018</v>
      </c>
      <c r="G578" s="545">
        <v>29</v>
      </c>
      <c r="H578" s="545">
        <v>4</v>
      </c>
      <c r="I578" s="545">
        <v>2019</v>
      </c>
      <c r="J578" s="550">
        <v>120</v>
      </c>
      <c r="K578" s="550">
        <v>6</v>
      </c>
      <c r="L578" s="543"/>
      <c r="M578" s="543"/>
      <c r="N578" s="543"/>
      <c r="O578" s="543"/>
      <c r="P578" s="543" t="s">
        <v>2872</v>
      </c>
      <c r="Q578" s="543" t="s">
        <v>2873</v>
      </c>
      <c r="R578" s="543"/>
      <c r="S578" s="536"/>
      <c r="T578" s="536"/>
      <c r="U578" s="536"/>
      <c r="V578" s="536"/>
    </row>
    <row r="579" spans="1:22" ht="28.5">
      <c r="A579" s="537">
        <v>564</v>
      </c>
      <c r="B579" s="538">
        <v>15.1</v>
      </c>
      <c r="C579" s="547" t="s">
        <v>3274</v>
      </c>
      <c r="D579" s="545">
        <v>26</v>
      </c>
      <c r="E579" s="545">
        <v>8</v>
      </c>
      <c r="F579" s="540" t="s">
        <v>3018</v>
      </c>
      <c r="G579" s="545">
        <v>30</v>
      </c>
      <c r="H579" s="545">
        <v>11</v>
      </c>
      <c r="I579" s="545">
        <v>2018</v>
      </c>
      <c r="J579" s="550">
        <v>120</v>
      </c>
      <c r="K579" s="550">
        <v>7</v>
      </c>
      <c r="L579" s="543"/>
      <c r="M579" s="543"/>
      <c r="N579" s="543"/>
      <c r="O579" s="543"/>
      <c r="P579" s="543" t="s">
        <v>2872</v>
      </c>
      <c r="Q579" s="543" t="s">
        <v>2873</v>
      </c>
      <c r="R579" s="543"/>
      <c r="S579" s="536"/>
      <c r="T579" s="536"/>
      <c r="U579" s="536"/>
      <c r="V579" s="536"/>
    </row>
    <row r="580" spans="1:22" ht="28.5">
      <c r="A580" s="537">
        <v>565</v>
      </c>
      <c r="B580" s="538">
        <v>15.1</v>
      </c>
      <c r="C580" s="547" t="s">
        <v>3275</v>
      </c>
      <c r="D580" s="545">
        <v>14</v>
      </c>
      <c r="E580" s="545">
        <v>2</v>
      </c>
      <c r="F580" s="540" t="s">
        <v>3018</v>
      </c>
      <c r="G580" s="545">
        <v>1</v>
      </c>
      <c r="H580" s="545">
        <v>10</v>
      </c>
      <c r="I580" s="545">
        <v>2018</v>
      </c>
      <c r="J580" s="550">
        <v>120</v>
      </c>
      <c r="K580" s="550">
        <v>9</v>
      </c>
      <c r="L580" s="543"/>
      <c r="M580" s="543"/>
      <c r="N580" s="543"/>
      <c r="O580" s="543"/>
      <c r="P580" s="543" t="s">
        <v>2872</v>
      </c>
      <c r="Q580" s="543" t="s">
        <v>2873</v>
      </c>
      <c r="R580" s="543"/>
      <c r="S580" s="536"/>
      <c r="T580" s="536"/>
      <c r="U580" s="536"/>
      <c r="V580" s="536"/>
    </row>
    <row r="581" spans="1:22" ht="28.5">
      <c r="A581" s="537">
        <v>566</v>
      </c>
      <c r="B581" s="538">
        <v>15.1</v>
      </c>
      <c r="C581" s="547" t="s">
        <v>3276</v>
      </c>
      <c r="D581" s="545">
        <v>23</v>
      </c>
      <c r="E581" s="545">
        <v>11</v>
      </c>
      <c r="F581" s="540" t="s">
        <v>3066</v>
      </c>
      <c r="G581" s="545">
        <v>12</v>
      </c>
      <c r="H581" s="545">
        <v>12</v>
      </c>
      <c r="I581" s="545">
        <v>2018</v>
      </c>
      <c r="J581" s="550">
        <v>120</v>
      </c>
      <c r="K581" s="550">
        <v>10</v>
      </c>
      <c r="L581" s="543"/>
      <c r="M581" s="543"/>
      <c r="N581" s="543"/>
      <c r="O581" s="543"/>
      <c r="P581" s="543" t="s">
        <v>2872</v>
      </c>
      <c r="Q581" s="543" t="s">
        <v>2873</v>
      </c>
      <c r="R581" s="543"/>
      <c r="S581" s="536"/>
      <c r="T581" s="536"/>
      <c r="U581" s="536"/>
      <c r="V581" s="536"/>
    </row>
    <row r="582" spans="1:22" ht="28.5">
      <c r="A582" s="537">
        <v>567</v>
      </c>
      <c r="B582" s="538">
        <v>15.1</v>
      </c>
      <c r="C582" s="547" t="s">
        <v>3277</v>
      </c>
      <c r="D582" s="545"/>
      <c r="E582" s="545"/>
      <c r="F582" s="540" t="s">
        <v>3018</v>
      </c>
      <c r="G582" s="545"/>
      <c r="H582" s="545"/>
      <c r="I582" s="545"/>
      <c r="J582" s="550">
        <v>121</v>
      </c>
      <c r="K582" s="550">
        <v>2</v>
      </c>
      <c r="L582" s="543"/>
      <c r="M582" s="543"/>
      <c r="N582" s="543"/>
      <c r="O582" s="543"/>
      <c r="P582" s="543" t="s">
        <v>2872</v>
      </c>
      <c r="Q582" s="543" t="s">
        <v>2873</v>
      </c>
      <c r="R582" s="543"/>
      <c r="S582" s="536"/>
      <c r="T582" s="536"/>
      <c r="U582" s="536"/>
      <c r="V582" s="536"/>
    </row>
    <row r="583" spans="1:22" ht="28.5">
      <c r="A583" s="537">
        <v>568</v>
      </c>
      <c r="B583" s="538">
        <v>15.1</v>
      </c>
      <c r="C583" s="547" t="s">
        <v>3278</v>
      </c>
      <c r="D583" s="545">
        <v>5</v>
      </c>
      <c r="E583" s="545">
        <v>9</v>
      </c>
      <c r="F583" s="540" t="s">
        <v>3018</v>
      </c>
      <c r="G583" s="545">
        <v>18</v>
      </c>
      <c r="H583" s="545">
        <v>12</v>
      </c>
      <c r="I583" s="545">
        <v>2018</v>
      </c>
      <c r="J583" s="550">
        <v>121</v>
      </c>
      <c r="K583" s="550">
        <v>3</v>
      </c>
      <c r="L583" s="543"/>
      <c r="M583" s="543"/>
      <c r="N583" s="543"/>
      <c r="O583" s="543"/>
      <c r="P583" s="543" t="s">
        <v>2872</v>
      </c>
      <c r="Q583" s="543" t="s">
        <v>2873</v>
      </c>
      <c r="R583" s="543"/>
      <c r="S583" s="536"/>
      <c r="T583" s="536"/>
      <c r="U583" s="536"/>
      <c r="V583" s="536"/>
    </row>
    <row r="584" spans="1:22" ht="28.5">
      <c r="A584" s="537">
        <v>569</v>
      </c>
      <c r="B584" s="538">
        <v>15.1</v>
      </c>
      <c r="C584" s="547" t="s">
        <v>3279</v>
      </c>
      <c r="D584" s="545"/>
      <c r="E584" s="545"/>
      <c r="F584" s="540" t="s">
        <v>3018</v>
      </c>
      <c r="G584" s="545"/>
      <c r="H584" s="545"/>
      <c r="I584" s="545"/>
      <c r="J584" s="550">
        <v>121</v>
      </c>
      <c r="K584" s="550">
        <v>5</v>
      </c>
      <c r="L584" s="543"/>
      <c r="M584" s="543"/>
      <c r="N584" s="543"/>
      <c r="O584" s="543"/>
      <c r="P584" s="543" t="s">
        <v>2872</v>
      </c>
      <c r="Q584" s="543" t="s">
        <v>2873</v>
      </c>
      <c r="R584" s="543"/>
      <c r="S584" s="536"/>
      <c r="T584" s="536"/>
      <c r="U584" s="536"/>
      <c r="V584" s="536"/>
    </row>
    <row r="585" spans="1:22" ht="28.5">
      <c r="A585" s="537">
        <v>570</v>
      </c>
      <c r="B585" s="538">
        <v>15.1</v>
      </c>
      <c r="C585" s="547" t="s">
        <v>3280</v>
      </c>
      <c r="D585" s="545">
        <v>20</v>
      </c>
      <c r="E585" s="545">
        <v>3</v>
      </c>
      <c r="F585" s="540" t="s">
        <v>3018</v>
      </c>
      <c r="G585" s="545">
        <v>21</v>
      </c>
      <c r="H585" s="545">
        <v>5</v>
      </c>
      <c r="I585" s="545">
        <v>2019</v>
      </c>
      <c r="J585" s="550">
        <v>121</v>
      </c>
      <c r="K585" s="550">
        <v>7</v>
      </c>
      <c r="L585" s="543"/>
      <c r="M585" s="543"/>
      <c r="N585" s="543"/>
      <c r="O585" s="543"/>
      <c r="P585" s="543" t="s">
        <v>2872</v>
      </c>
      <c r="Q585" s="543" t="s">
        <v>2873</v>
      </c>
      <c r="R585" s="543"/>
      <c r="S585" s="536"/>
      <c r="T585" s="536"/>
      <c r="U585" s="536"/>
      <c r="V585" s="536"/>
    </row>
    <row r="586" spans="1:22" ht="28.5">
      <c r="A586" s="537">
        <v>571</v>
      </c>
      <c r="B586" s="538">
        <v>15.1</v>
      </c>
      <c r="C586" s="547" t="s">
        <v>3281</v>
      </c>
      <c r="D586" s="545">
        <v>13</v>
      </c>
      <c r="E586" s="545">
        <v>11</v>
      </c>
      <c r="F586" s="540" t="s">
        <v>3016</v>
      </c>
      <c r="G586" s="545">
        <v>1</v>
      </c>
      <c r="H586" s="545">
        <v>11</v>
      </c>
      <c r="I586" s="545">
        <v>2018</v>
      </c>
      <c r="J586" s="550">
        <v>121</v>
      </c>
      <c r="K586" s="550">
        <v>8</v>
      </c>
      <c r="L586" s="543"/>
      <c r="M586" s="543"/>
      <c r="N586" s="543"/>
      <c r="O586" s="543"/>
      <c r="P586" s="543" t="s">
        <v>2872</v>
      </c>
      <c r="Q586" s="543" t="s">
        <v>2873</v>
      </c>
      <c r="R586" s="543"/>
      <c r="S586" s="536"/>
      <c r="T586" s="536"/>
      <c r="U586" s="536"/>
      <c r="V586" s="536"/>
    </row>
    <row r="587" spans="1:22">
      <c r="A587" s="537">
        <v>572</v>
      </c>
      <c r="B587" s="538">
        <v>15.1</v>
      </c>
      <c r="C587" s="547" t="s">
        <v>3282</v>
      </c>
      <c r="D587" s="545">
        <v>11</v>
      </c>
      <c r="E587" s="545">
        <v>9</v>
      </c>
      <c r="F587" s="540" t="s">
        <v>3018</v>
      </c>
      <c r="G587" s="545">
        <v>4</v>
      </c>
      <c r="H587" s="545">
        <v>4</v>
      </c>
      <c r="I587" s="545">
        <v>2019</v>
      </c>
      <c r="J587" s="550">
        <v>121</v>
      </c>
      <c r="K587" s="550">
        <v>10</v>
      </c>
      <c r="L587" s="543"/>
      <c r="M587" s="543"/>
      <c r="N587" s="543"/>
      <c r="O587" s="543"/>
      <c r="P587" s="543" t="s">
        <v>2872</v>
      </c>
      <c r="Q587" s="543" t="s">
        <v>2873</v>
      </c>
      <c r="R587" s="543"/>
      <c r="S587" s="536"/>
      <c r="T587" s="536"/>
      <c r="U587" s="536"/>
      <c r="V587" s="536"/>
    </row>
    <row r="588" spans="1:22" ht="28.5">
      <c r="A588" s="537">
        <v>573</v>
      </c>
      <c r="B588" s="538">
        <v>15.1</v>
      </c>
      <c r="C588" s="547" t="s">
        <v>3283</v>
      </c>
      <c r="D588" s="545">
        <v>15</v>
      </c>
      <c r="E588" s="545">
        <v>9</v>
      </c>
      <c r="F588" s="540" t="s">
        <v>3018</v>
      </c>
      <c r="G588" s="545">
        <v>17</v>
      </c>
      <c r="H588" s="545">
        <v>5</v>
      </c>
      <c r="I588" s="545">
        <v>2019</v>
      </c>
      <c r="J588" s="550">
        <v>122</v>
      </c>
      <c r="K588" s="550">
        <v>2</v>
      </c>
      <c r="L588" s="543"/>
      <c r="M588" s="543"/>
      <c r="N588" s="543"/>
      <c r="O588" s="543"/>
      <c r="P588" s="543" t="s">
        <v>2872</v>
      </c>
      <c r="Q588" s="543" t="s">
        <v>2873</v>
      </c>
      <c r="R588" s="543"/>
      <c r="S588" s="536"/>
      <c r="T588" s="536"/>
      <c r="U588" s="536"/>
      <c r="V588" s="536"/>
    </row>
    <row r="589" spans="1:22" ht="28.5">
      <c r="A589" s="537">
        <v>574</v>
      </c>
      <c r="B589" s="538">
        <v>15.1</v>
      </c>
      <c r="C589" s="547" t="s">
        <v>3284</v>
      </c>
      <c r="D589" s="545">
        <v>17</v>
      </c>
      <c r="E589" s="545">
        <v>9</v>
      </c>
      <c r="F589" s="540" t="s">
        <v>3018</v>
      </c>
      <c r="G589" s="545">
        <v>30</v>
      </c>
      <c r="H589" s="545">
        <v>11</v>
      </c>
      <c r="I589" s="545">
        <v>2018</v>
      </c>
      <c r="J589" s="550">
        <v>122</v>
      </c>
      <c r="K589" s="550">
        <v>3</v>
      </c>
      <c r="L589" s="543"/>
      <c r="M589" s="543"/>
      <c r="N589" s="543"/>
      <c r="O589" s="543"/>
      <c r="P589" s="543" t="s">
        <v>2872</v>
      </c>
      <c r="Q589" s="543" t="s">
        <v>2873</v>
      </c>
      <c r="R589" s="543"/>
      <c r="S589" s="536"/>
      <c r="T589" s="536"/>
      <c r="U589" s="536"/>
      <c r="V589" s="536"/>
    </row>
    <row r="590" spans="1:22" ht="28.5">
      <c r="A590" s="537">
        <v>575</v>
      </c>
      <c r="B590" s="538">
        <v>15.1</v>
      </c>
      <c r="C590" s="547" t="s">
        <v>3285</v>
      </c>
      <c r="D590" s="545">
        <v>23</v>
      </c>
      <c r="E590" s="545">
        <v>9</v>
      </c>
      <c r="F590" s="540" t="s">
        <v>3018</v>
      </c>
      <c r="G590" s="545">
        <v>9</v>
      </c>
      <c r="H590" s="545">
        <v>5</v>
      </c>
      <c r="I590" s="545">
        <v>2019</v>
      </c>
      <c r="J590" s="550">
        <v>122</v>
      </c>
      <c r="K590" s="550">
        <v>4</v>
      </c>
      <c r="L590" s="543"/>
      <c r="M590" s="543"/>
      <c r="N590" s="543"/>
      <c r="O590" s="543"/>
      <c r="P590" s="543" t="s">
        <v>2872</v>
      </c>
      <c r="Q590" s="543" t="s">
        <v>2873</v>
      </c>
      <c r="R590" s="543"/>
      <c r="S590" s="536"/>
      <c r="T590" s="536"/>
      <c r="U590" s="536"/>
      <c r="V590" s="536"/>
    </row>
    <row r="591" spans="1:22" ht="28.5">
      <c r="A591" s="537">
        <v>576</v>
      </c>
      <c r="B591" s="538">
        <v>15.1</v>
      </c>
      <c r="C591" s="547" t="s">
        <v>3286</v>
      </c>
      <c r="D591" s="545"/>
      <c r="E591" s="545"/>
      <c r="F591" s="540" t="s">
        <v>3018</v>
      </c>
      <c r="G591" s="545"/>
      <c r="H591" s="545"/>
      <c r="I591" s="545"/>
      <c r="J591" s="550">
        <v>122</v>
      </c>
      <c r="K591" s="550">
        <v>6</v>
      </c>
      <c r="L591" s="543"/>
      <c r="M591" s="543"/>
      <c r="N591" s="543"/>
      <c r="O591" s="543"/>
      <c r="P591" s="543" t="s">
        <v>2872</v>
      </c>
      <c r="Q591" s="543" t="s">
        <v>2873</v>
      </c>
      <c r="R591" s="543"/>
      <c r="S591" s="536"/>
      <c r="T591" s="536"/>
      <c r="U591" s="536"/>
      <c r="V591" s="536"/>
    </row>
    <row r="592" spans="1:22" ht="28.5">
      <c r="A592" s="537">
        <v>577</v>
      </c>
      <c r="B592" s="538">
        <v>15.1</v>
      </c>
      <c r="C592" s="547" t="s">
        <v>3287</v>
      </c>
      <c r="D592" s="545">
        <v>17</v>
      </c>
      <c r="E592" s="545">
        <v>9</v>
      </c>
      <c r="F592" s="540" t="s">
        <v>3018</v>
      </c>
      <c r="G592" s="545">
        <v>20</v>
      </c>
      <c r="H592" s="545">
        <v>6</v>
      </c>
      <c r="I592" s="545">
        <v>2018</v>
      </c>
      <c r="J592" s="550">
        <v>122</v>
      </c>
      <c r="K592" s="550">
        <v>7</v>
      </c>
      <c r="L592" s="543"/>
      <c r="M592" s="543"/>
      <c r="N592" s="543"/>
      <c r="O592" s="543"/>
      <c r="P592" s="543" t="s">
        <v>2872</v>
      </c>
      <c r="Q592" s="543" t="s">
        <v>2873</v>
      </c>
      <c r="R592" s="543"/>
      <c r="S592" s="536"/>
      <c r="T592" s="536"/>
      <c r="U592" s="536"/>
      <c r="V592" s="536"/>
    </row>
    <row r="593" spans="1:22">
      <c r="A593" s="537">
        <v>578</v>
      </c>
      <c r="B593" s="538">
        <v>15.1</v>
      </c>
      <c r="C593" s="547" t="s">
        <v>3288</v>
      </c>
      <c r="D593" s="545"/>
      <c r="E593" s="545"/>
      <c r="F593" s="540" t="s">
        <v>3018</v>
      </c>
      <c r="G593" s="545"/>
      <c r="H593" s="545"/>
      <c r="I593" s="545"/>
      <c r="J593" s="550">
        <v>122</v>
      </c>
      <c r="K593" s="550">
        <v>8</v>
      </c>
      <c r="L593" s="543"/>
      <c r="M593" s="543"/>
      <c r="N593" s="543"/>
      <c r="O593" s="543"/>
      <c r="P593" s="543" t="s">
        <v>2872</v>
      </c>
      <c r="Q593" s="543" t="s">
        <v>2873</v>
      </c>
      <c r="R593" s="543"/>
      <c r="S593" s="536"/>
      <c r="T593" s="536"/>
      <c r="U593" s="536"/>
      <c r="V593" s="536"/>
    </row>
    <row r="594" spans="1:22" ht="28.5">
      <c r="A594" s="537">
        <v>579</v>
      </c>
      <c r="B594" s="538">
        <v>15.1</v>
      </c>
      <c r="C594" s="547" t="s">
        <v>3289</v>
      </c>
      <c r="D594" s="545">
        <v>11</v>
      </c>
      <c r="E594" s="545">
        <v>8</v>
      </c>
      <c r="F594" s="540" t="s">
        <v>3018</v>
      </c>
      <c r="G594" s="545">
        <v>22</v>
      </c>
      <c r="H594" s="545">
        <v>11</v>
      </c>
      <c r="I594" s="545">
        <v>2018</v>
      </c>
      <c r="J594" s="550">
        <v>122</v>
      </c>
      <c r="K594" s="550">
        <v>9</v>
      </c>
      <c r="L594" s="543"/>
      <c r="M594" s="543"/>
      <c r="N594" s="543"/>
      <c r="O594" s="543"/>
      <c r="P594" s="543" t="s">
        <v>2872</v>
      </c>
      <c r="Q594" s="543" t="s">
        <v>2873</v>
      </c>
      <c r="R594" s="543"/>
      <c r="S594" s="536"/>
      <c r="T594" s="536"/>
      <c r="U594" s="536"/>
      <c r="V594" s="536"/>
    </row>
    <row r="595" spans="1:22" ht="28.5">
      <c r="A595" s="537">
        <v>580</v>
      </c>
      <c r="B595" s="538">
        <v>15.1</v>
      </c>
      <c r="C595" s="547" t="s">
        <v>3290</v>
      </c>
      <c r="D595" s="545">
        <v>9</v>
      </c>
      <c r="E595" s="545">
        <v>6</v>
      </c>
      <c r="F595" s="540" t="s">
        <v>3018</v>
      </c>
      <c r="G595" s="545">
        <v>20</v>
      </c>
      <c r="H595" s="545">
        <v>3</v>
      </c>
      <c r="I595" s="545">
        <v>2019</v>
      </c>
      <c r="J595" s="550">
        <v>123</v>
      </c>
      <c r="K595" s="550">
        <v>1</v>
      </c>
      <c r="L595" s="543"/>
      <c r="M595" s="543"/>
      <c r="N595" s="543"/>
      <c r="O595" s="543"/>
      <c r="P595" s="543" t="s">
        <v>2872</v>
      </c>
      <c r="Q595" s="543" t="s">
        <v>2873</v>
      </c>
      <c r="R595" s="543"/>
      <c r="S595" s="536"/>
      <c r="T595" s="536"/>
      <c r="U595" s="536"/>
      <c r="V595" s="536"/>
    </row>
    <row r="596" spans="1:22" ht="28.5">
      <c r="A596" s="537">
        <v>581</v>
      </c>
      <c r="B596" s="538">
        <v>15.1</v>
      </c>
      <c r="C596" s="547" t="s">
        <v>3291</v>
      </c>
      <c r="D596" s="545">
        <v>25</v>
      </c>
      <c r="E596" s="545">
        <v>9</v>
      </c>
      <c r="F596" s="540" t="s">
        <v>3018</v>
      </c>
      <c r="G596" s="545">
        <v>5</v>
      </c>
      <c r="H596" s="545">
        <v>2</v>
      </c>
      <c r="I596" s="545">
        <v>2019</v>
      </c>
      <c r="J596" s="550">
        <v>123</v>
      </c>
      <c r="K596" s="550">
        <v>2</v>
      </c>
      <c r="L596" s="543"/>
      <c r="M596" s="543"/>
      <c r="N596" s="543"/>
      <c r="O596" s="543"/>
      <c r="P596" s="543" t="s">
        <v>2872</v>
      </c>
      <c r="Q596" s="543" t="s">
        <v>2873</v>
      </c>
      <c r="R596" s="543"/>
      <c r="S596" s="536"/>
      <c r="T596" s="536"/>
      <c r="U596" s="536"/>
      <c r="V596" s="536"/>
    </row>
    <row r="597" spans="1:22" ht="28.5">
      <c r="A597" s="537">
        <v>582</v>
      </c>
      <c r="B597" s="538">
        <v>15.1</v>
      </c>
      <c r="C597" s="547" t="s">
        <v>3292</v>
      </c>
      <c r="D597" s="545">
        <v>9</v>
      </c>
      <c r="E597" s="545">
        <v>10</v>
      </c>
      <c r="F597" s="540" t="s">
        <v>3018</v>
      </c>
      <c r="G597" s="545">
        <v>13</v>
      </c>
      <c r="H597" s="545">
        <v>6</v>
      </c>
      <c r="I597" s="545">
        <v>2019</v>
      </c>
      <c r="J597" s="550">
        <v>123</v>
      </c>
      <c r="K597" s="550">
        <v>4</v>
      </c>
      <c r="L597" s="543"/>
      <c r="M597" s="543"/>
      <c r="N597" s="543"/>
      <c r="O597" s="543"/>
      <c r="P597" s="543" t="s">
        <v>2872</v>
      </c>
      <c r="Q597" s="543" t="s">
        <v>2873</v>
      </c>
      <c r="R597" s="543"/>
      <c r="S597" s="536"/>
      <c r="T597" s="536"/>
      <c r="U597" s="536"/>
      <c r="V597" s="536"/>
    </row>
    <row r="598" spans="1:22" ht="28.5">
      <c r="A598" s="537">
        <v>583</v>
      </c>
      <c r="B598" s="538">
        <v>15.1</v>
      </c>
      <c r="C598" s="547" t="s">
        <v>3293</v>
      </c>
      <c r="D598" s="545">
        <v>9</v>
      </c>
      <c r="E598" s="545">
        <v>10</v>
      </c>
      <c r="F598" s="540" t="s">
        <v>3018</v>
      </c>
      <c r="G598" s="545">
        <v>7</v>
      </c>
      <c r="H598" s="545">
        <v>6</v>
      </c>
      <c r="I598" s="545">
        <v>2019</v>
      </c>
      <c r="J598" s="550">
        <v>123</v>
      </c>
      <c r="K598" s="550">
        <v>5</v>
      </c>
      <c r="L598" s="543"/>
      <c r="M598" s="543"/>
      <c r="N598" s="543"/>
      <c r="O598" s="543"/>
      <c r="P598" s="543" t="s">
        <v>2872</v>
      </c>
      <c r="Q598" s="543" t="s">
        <v>2873</v>
      </c>
      <c r="R598" s="543"/>
      <c r="S598" s="536"/>
      <c r="T598" s="536"/>
      <c r="U598" s="536"/>
      <c r="V598" s="536"/>
    </row>
    <row r="599" spans="1:22" ht="28.5">
      <c r="A599" s="537">
        <v>584</v>
      </c>
      <c r="B599" s="538">
        <v>15.1</v>
      </c>
      <c r="C599" s="547" t="s">
        <v>3294</v>
      </c>
      <c r="D599" s="545">
        <v>10</v>
      </c>
      <c r="E599" s="545">
        <v>10</v>
      </c>
      <c r="F599" s="540" t="s">
        <v>3018</v>
      </c>
      <c r="G599" s="545">
        <v>19</v>
      </c>
      <c r="H599" s="545">
        <v>11</v>
      </c>
      <c r="I599" s="545">
        <v>2018</v>
      </c>
      <c r="J599" s="550">
        <v>123</v>
      </c>
      <c r="K599" s="550">
        <v>6</v>
      </c>
      <c r="L599" s="543"/>
      <c r="M599" s="543"/>
      <c r="N599" s="543"/>
      <c r="O599" s="543"/>
      <c r="P599" s="543" t="s">
        <v>2872</v>
      </c>
      <c r="Q599" s="543" t="s">
        <v>2873</v>
      </c>
      <c r="R599" s="543"/>
      <c r="S599" s="536"/>
      <c r="T599" s="536"/>
      <c r="U599" s="536"/>
      <c r="V599" s="536"/>
    </row>
    <row r="600" spans="1:22" ht="28.5">
      <c r="A600" s="537">
        <v>585</v>
      </c>
      <c r="B600" s="538">
        <v>15.1</v>
      </c>
      <c r="C600" s="547" t="s">
        <v>3295</v>
      </c>
      <c r="D600" s="545">
        <v>10</v>
      </c>
      <c r="E600" s="545">
        <v>10</v>
      </c>
      <c r="F600" s="540" t="s">
        <v>3018</v>
      </c>
      <c r="G600" s="545">
        <v>1</v>
      </c>
      <c r="H600" s="545">
        <v>4</v>
      </c>
      <c r="I600" s="545">
        <v>2019</v>
      </c>
      <c r="J600" s="550">
        <v>123</v>
      </c>
      <c r="K600" s="550">
        <v>7</v>
      </c>
      <c r="L600" s="543"/>
      <c r="M600" s="543"/>
      <c r="N600" s="543"/>
      <c r="O600" s="543"/>
      <c r="P600" s="543" t="s">
        <v>2872</v>
      </c>
      <c r="Q600" s="543" t="s">
        <v>2873</v>
      </c>
      <c r="R600" s="543"/>
      <c r="S600" s="536"/>
      <c r="T600" s="536"/>
      <c r="U600" s="536"/>
      <c r="V600" s="536"/>
    </row>
    <row r="601" spans="1:22" ht="28.5">
      <c r="A601" s="537">
        <v>586</v>
      </c>
      <c r="B601" s="538">
        <v>15.1</v>
      </c>
      <c r="C601" s="547" t="s">
        <v>3296</v>
      </c>
      <c r="D601" s="545">
        <v>14</v>
      </c>
      <c r="E601" s="545">
        <v>10</v>
      </c>
      <c r="F601" s="540" t="s">
        <v>3018</v>
      </c>
      <c r="G601" s="545">
        <v>2</v>
      </c>
      <c r="H601" s="545">
        <v>5</v>
      </c>
      <c r="I601" s="545">
        <v>2019</v>
      </c>
      <c r="J601" s="550">
        <v>123</v>
      </c>
      <c r="K601" s="550">
        <v>8</v>
      </c>
      <c r="L601" s="543"/>
      <c r="M601" s="543"/>
      <c r="N601" s="543"/>
      <c r="O601" s="543"/>
      <c r="P601" s="543" t="s">
        <v>2872</v>
      </c>
      <c r="Q601" s="543" t="s">
        <v>2873</v>
      </c>
      <c r="R601" s="543"/>
      <c r="S601" s="536"/>
      <c r="T601" s="536"/>
      <c r="U601" s="536"/>
      <c r="V601" s="536"/>
    </row>
    <row r="602" spans="1:22" ht="28.5">
      <c r="A602" s="537">
        <v>587</v>
      </c>
      <c r="B602" s="538">
        <v>15.1</v>
      </c>
      <c r="C602" s="547" t="s">
        <v>3297</v>
      </c>
      <c r="D602" s="545">
        <v>17</v>
      </c>
      <c r="E602" s="545">
        <v>10</v>
      </c>
      <c r="F602" s="540" t="s">
        <v>3018</v>
      </c>
      <c r="G602" s="545">
        <v>9</v>
      </c>
      <c r="H602" s="545">
        <v>5</v>
      </c>
      <c r="I602" s="545">
        <v>2019</v>
      </c>
      <c r="J602" s="550">
        <v>123</v>
      </c>
      <c r="K602" s="550">
        <v>9</v>
      </c>
      <c r="L602" s="543"/>
      <c r="M602" s="543"/>
      <c r="N602" s="543"/>
      <c r="O602" s="543"/>
      <c r="P602" s="543" t="s">
        <v>2872</v>
      </c>
      <c r="Q602" s="543" t="s">
        <v>2873</v>
      </c>
      <c r="R602" s="543"/>
      <c r="S602" s="536"/>
      <c r="T602" s="536"/>
      <c r="U602" s="536"/>
      <c r="V602" s="536"/>
    </row>
    <row r="603" spans="1:22" ht="28.5">
      <c r="A603" s="537">
        <v>588</v>
      </c>
      <c r="B603" s="538">
        <v>15.1</v>
      </c>
      <c r="C603" s="547" t="s">
        <v>3298</v>
      </c>
      <c r="D603" s="545">
        <v>10</v>
      </c>
      <c r="E603" s="545">
        <v>10</v>
      </c>
      <c r="F603" s="540" t="s">
        <v>3018</v>
      </c>
      <c r="G603" s="545">
        <v>9</v>
      </c>
      <c r="H603" s="545">
        <v>1</v>
      </c>
      <c r="I603" s="545">
        <v>2019</v>
      </c>
      <c r="J603" s="550">
        <v>123</v>
      </c>
      <c r="K603" s="550">
        <v>10</v>
      </c>
      <c r="L603" s="543"/>
      <c r="M603" s="543"/>
      <c r="N603" s="543"/>
      <c r="O603" s="543"/>
      <c r="P603" s="543" t="s">
        <v>2872</v>
      </c>
      <c r="Q603" s="543" t="s">
        <v>2873</v>
      </c>
      <c r="R603" s="543"/>
      <c r="S603" s="536"/>
      <c r="T603" s="536"/>
      <c r="U603" s="536"/>
      <c r="V603" s="536"/>
    </row>
    <row r="604" spans="1:22">
      <c r="A604" s="537">
        <v>589</v>
      </c>
      <c r="B604" s="538">
        <v>15.1</v>
      </c>
      <c r="C604" s="547" t="s">
        <v>3299</v>
      </c>
      <c r="D604" s="545">
        <v>22</v>
      </c>
      <c r="E604" s="545">
        <v>10</v>
      </c>
      <c r="F604" s="540" t="s">
        <v>3018</v>
      </c>
      <c r="G604" s="545">
        <v>1</v>
      </c>
      <c r="H604" s="545">
        <v>11</v>
      </c>
      <c r="I604" s="545">
        <v>2018</v>
      </c>
      <c r="J604" s="550">
        <v>124</v>
      </c>
      <c r="K604" s="550">
        <v>1</v>
      </c>
      <c r="L604" s="543"/>
      <c r="M604" s="543"/>
      <c r="N604" s="543"/>
      <c r="O604" s="543"/>
      <c r="P604" s="543" t="s">
        <v>2872</v>
      </c>
      <c r="Q604" s="543" t="s">
        <v>2873</v>
      </c>
      <c r="R604" s="543"/>
      <c r="S604" s="536"/>
      <c r="T604" s="536"/>
      <c r="U604" s="536"/>
      <c r="V604" s="536"/>
    </row>
    <row r="605" spans="1:22" ht="28.5">
      <c r="A605" s="537">
        <v>590</v>
      </c>
      <c r="B605" s="538">
        <v>15.1</v>
      </c>
      <c r="C605" s="547" t="s">
        <v>3300</v>
      </c>
      <c r="D605" s="545">
        <v>22</v>
      </c>
      <c r="E605" s="545">
        <v>10</v>
      </c>
      <c r="F605" s="540" t="s">
        <v>3018</v>
      </c>
      <c r="G605" s="545">
        <v>1</v>
      </c>
      <c r="H605" s="545">
        <v>11</v>
      </c>
      <c r="I605" s="545">
        <v>2018</v>
      </c>
      <c r="J605" s="550">
        <v>124</v>
      </c>
      <c r="K605" s="550">
        <v>2</v>
      </c>
      <c r="L605" s="543"/>
      <c r="M605" s="543"/>
      <c r="N605" s="543"/>
      <c r="O605" s="543"/>
      <c r="P605" s="543" t="s">
        <v>2872</v>
      </c>
      <c r="Q605" s="543" t="s">
        <v>2873</v>
      </c>
      <c r="R605" s="543"/>
      <c r="S605" s="536"/>
      <c r="T605" s="536"/>
      <c r="U605" s="536"/>
      <c r="V605" s="536"/>
    </row>
    <row r="606" spans="1:22" ht="42.75">
      <c r="A606" s="537">
        <v>591</v>
      </c>
      <c r="B606" s="538">
        <v>15.1</v>
      </c>
      <c r="C606" s="547" t="s">
        <v>3301</v>
      </c>
      <c r="D606" s="545">
        <v>22</v>
      </c>
      <c r="E606" s="545">
        <v>10</v>
      </c>
      <c r="F606" s="540" t="s">
        <v>3018</v>
      </c>
      <c r="G606" s="545">
        <v>7</v>
      </c>
      <c r="H606" s="545">
        <v>12</v>
      </c>
      <c r="I606" s="545">
        <v>2018</v>
      </c>
      <c r="J606" s="550">
        <v>124</v>
      </c>
      <c r="K606" s="550">
        <v>4</v>
      </c>
      <c r="L606" s="543"/>
      <c r="M606" s="543"/>
      <c r="N606" s="543"/>
      <c r="O606" s="543"/>
      <c r="P606" s="543" t="s">
        <v>2872</v>
      </c>
      <c r="Q606" s="543" t="s">
        <v>2873</v>
      </c>
      <c r="R606" s="543"/>
      <c r="S606" s="536"/>
      <c r="T606" s="536"/>
      <c r="U606" s="536"/>
      <c r="V606" s="536"/>
    </row>
    <row r="607" spans="1:22" ht="28.5">
      <c r="A607" s="537">
        <v>592</v>
      </c>
      <c r="B607" s="538">
        <v>15.1</v>
      </c>
      <c r="C607" s="547" t="s">
        <v>3302</v>
      </c>
      <c r="D607" s="545">
        <v>22</v>
      </c>
      <c r="E607" s="545">
        <v>10</v>
      </c>
      <c r="F607" s="540" t="s">
        <v>3018</v>
      </c>
      <c r="G607" s="545">
        <v>15</v>
      </c>
      <c r="H607" s="545">
        <v>12</v>
      </c>
      <c r="I607" s="545">
        <v>2018</v>
      </c>
      <c r="J607" s="550">
        <v>124</v>
      </c>
      <c r="K607" s="550">
        <v>5</v>
      </c>
      <c r="L607" s="543"/>
      <c r="M607" s="543"/>
      <c r="N607" s="543"/>
      <c r="O607" s="543"/>
      <c r="P607" s="543" t="s">
        <v>2872</v>
      </c>
      <c r="Q607" s="543" t="s">
        <v>2873</v>
      </c>
      <c r="R607" s="543"/>
      <c r="S607" s="536"/>
      <c r="T607" s="536"/>
      <c r="U607" s="536"/>
      <c r="V607" s="536"/>
    </row>
    <row r="608" spans="1:22" ht="28.5">
      <c r="A608" s="537">
        <v>593</v>
      </c>
      <c r="B608" s="538">
        <v>15.1</v>
      </c>
      <c r="C608" s="547" t="s">
        <v>3303</v>
      </c>
      <c r="D608" s="565">
        <v>30</v>
      </c>
      <c r="E608" s="545">
        <v>10</v>
      </c>
      <c r="F608" s="540" t="s">
        <v>3018</v>
      </c>
      <c r="G608" s="545">
        <v>23</v>
      </c>
      <c r="H608" s="545">
        <v>10</v>
      </c>
      <c r="I608" s="545">
        <v>2018</v>
      </c>
      <c r="J608" s="550">
        <v>124</v>
      </c>
      <c r="K608" s="550">
        <v>6</v>
      </c>
      <c r="L608" s="543"/>
      <c r="M608" s="543"/>
      <c r="N608" s="543"/>
      <c r="O608" s="543"/>
      <c r="P608" s="543" t="s">
        <v>2872</v>
      </c>
      <c r="Q608" s="543" t="s">
        <v>2873</v>
      </c>
      <c r="R608" s="543"/>
      <c r="S608" s="536"/>
      <c r="T608" s="536"/>
      <c r="U608" s="536"/>
      <c r="V608" s="536"/>
    </row>
    <row r="609" spans="1:22" ht="28.5">
      <c r="A609" s="537">
        <v>594</v>
      </c>
      <c r="B609" s="538">
        <v>15.1</v>
      </c>
      <c r="C609" s="566" t="s">
        <v>3304</v>
      </c>
      <c r="D609" s="565">
        <v>30</v>
      </c>
      <c r="E609" s="545">
        <v>10</v>
      </c>
      <c r="F609" s="540" t="s">
        <v>3018</v>
      </c>
      <c r="G609" s="545">
        <v>18</v>
      </c>
      <c r="H609" s="545">
        <v>7</v>
      </c>
      <c r="I609" s="545">
        <v>2018</v>
      </c>
      <c r="J609" s="550">
        <v>124</v>
      </c>
      <c r="K609" s="550">
        <v>8</v>
      </c>
      <c r="L609" s="543"/>
      <c r="M609" s="543"/>
      <c r="N609" s="543"/>
      <c r="O609" s="543"/>
      <c r="P609" s="543" t="s">
        <v>2872</v>
      </c>
      <c r="Q609" s="543" t="s">
        <v>2873</v>
      </c>
      <c r="R609" s="543"/>
      <c r="S609" s="536"/>
      <c r="T609" s="536"/>
      <c r="U609" s="536"/>
      <c r="V609" s="536"/>
    </row>
    <row r="610" spans="1:22" ht="28.5">
      <c r="A610" s="537">
        <v>595</v>
      </c>
      <c r="B610" s="538">
        <v>15.1</v>
      </c>
      <c r="C610" s="566" t="s">
        <v>3305</v>
      </c>
      <c r="D610" s="565">
        <v>30</v>
      </c>
      <c r="E610" s="545">
        <v>10</v>
      </c>
      <c r="F610" s="540" t="s">
        <v>3018</v>
      </c>
      <c r="G610" s="545">
        <v>17</v>
      </c>
      <c r="H610" s="545">
        <v>7</v>
      </c>
      <c r="I610" s="545">
        <v>2018</v>
      </c>
      <c r="J610" s="541">
        <v>124</v>
      </c>
      <c r="K610" s="567">
        <v>9</v>
      </c>
      <c r="L610" s="543"/>
      <c r="M610" s="543"/>
      <c r="N610" s="543"/>
      <c r="O610" s="543"/>
      <c r="P610" s="543" t="s">
        <v>2872</v>
      </c>
      <c r="Q610" s="543" t="s">
        <v>2873</v>
      </c>
      <c r="R610" s="543"/>
      <c r="S610" s="536"/>
      <c r="T610" s="536"/>
      <c r="U610" s="536"/>
      <c r="V610" s="536"/>
    </row>
    <row r="611" spans="1:22" ht="28.5">
      <c r="A611" s="537">
        <v>596</v>
      </c>
      <c r="B611" s="538">
        <v>15.1</v>
      </c>
      <c r="C611" s="566" t="s">
        <v>3306</v>
      </c>
      <c r="D611" s="545">
        <v>9</v>
      </c>
      <c r="E611" s="545">
        <v>10</v>
      </c>
      <c r="F611" s="540" t="s">
        <v>3077</v>
      </c>
      <c r="G611" s="545">
        <v>3</v>
      </c>
      <c r="H611" s="545">
        <v>12</v>
      </c>
      <c r="I611" s="545">
        <v>2018</v>
      </c>
      <c r="J611" s="550">
        <v>124</v>
      </c>
      <c r="K611" s="550">
        <v>10</v>
      </c>
      <c r="L611" s="543"/>
      <c r="M611" s="543"/>
      <c r="N611" s="543"/>
      <c r="O611" s="543"/>
      <c r="P611" s="543" t="s">
        <v>2872</v>
      </c>
      <c r="Q611" s="543" t="s">
        <v>2873</v>
      </c>
      <c r="R611" s="543"/>
      <c r="S611" s="536"/>
      <c r="T611" s="536"/>
      <c r="U611" s="536"/>
      <c r="V611" s="536"/>
    </row>
    <row r="612" spans="1:22" ht="28.5">
      <c r="A612" s="537">
        <v>597</v>
      </c>
      <c r="B612" s="538">
        <v>15.1</v>
      </c>
      <c r="C612" s="547" t="s">
        <v>3307</v>
      </c>
      <c r="D612" s="551">
        <v>17</v>
      </c>
      <c r="E612" s="551">
        <v>10</v>
      </c>
      <c r="F612" s="551">
        <v>2012</v>
      </c>
      <c r="G612" s="551">
        <v>8</v>
      </c>
      <c r="H612" s="551">
        <v>10</v>
      </c>
      <c r="I612" s="551">
        <v>2018</v>
      </c>
      <c r="J612" s="550">
        <v>124</v>
      </c>
      <c r="K612" s="550">
        <v>11</v>
      </c>
      <c r="L612" s="543"/>
      <c r="M612" s="543"/>
      <c r="N612" s="543"/>
      <c r="O612" s="543"/>
      <c r="P612" s="543" t="s">
        <v>2872</v>
      </c>
      <c r="Q612" s="543" t="s">
        <v>2873</v>
      </c>
      <c r="R612" s="543"/>
      <c r="S612" s="536"/>
      <c r="T612" s="536"/>
      <c r="U612" s="536"/>
      <c r="V612" s="536"/>
    </row>
    <row r="613" spans="1:22" ht="28.5">
      <c r="A613" s="537">
        <v>598</v>
      </c>
      <c r="B613" s="538">
        <v>15.1</v>
      </c>
      <c r="C613" s="547" t="s">
        <v>3308</v>
      </c>
      <c r="D613" s="545">
        <v>10</v>
      </c>
      <c r="E613" s="545">
        <v>11</v>
      </c>
      <c r="F613" s="540" t="s">
        <v>3018</v>
      </c>
      <c r="G613" s="545">
        <v>2</v>
      </c>
      <c r="H613" s="545">
        <v>10</v>
      </c>
      <c r="I613" s="545">
        <v>2018</v>
      </c>
      <c r="J613" s="550">
        <v>125</v>
      </c>
      <c r="K613" s="550">
        <v>1</v>
      </c>
      <c r="L613" s="543"/>
      <c r="M613" s="543"/>
      <c r="N613" s="543"/>
      <c r="O613" s="543"/>
      <c r="P613" s="543" t="s">
        <v>2872</v>
      </c>
      <c r="Q613" s="543" t="s">
        <v>2873</v>
      </c>
      <c r="R613" s="543"/>
      <c r="S613" s="536"/>
      <c r="T613" s="536"/>
      <c r="U613" s="536"/>
      <c r="V613" s="536"/>
    </row>
    <row r="614" spans="1:22" ht="28.5">
      <c r="A614" s="537">
        <v>599</v>
      </c>
      <c r="B614" s="538">
        <v>15.1</v>
      </c>
      <c r="C614" s="547" t="s">
        <v>3309</v>
      </c>
      <c r="D614" s="545">
        <v>5</v>
      </c>
      <c r="E614" s="545">
        <v>11</v>
      </c>
      <c r="F614" s="540" t="s">
        <v>3018</v>
      </c>
      <c r="G614" s="545">
        <v>3</v>
      </c>
      <c r="H614" s="545">
        <v>4</v>
      </c>
      <c r="I614" s="545">
        <v>2019</v>
      </c>
      <c r="J614" s="550">
        <v>125</v>
      </c>
      <c r="K614" s="550">
        <v>3</v>
      </c>
      <c r="L614" s="543"/>
      <c r="M614" s="543"/>
      <c r="N614" s="543"/>
      <c r="O614" s="543"/>
      <c r="P614" s="543" t="s">
        <v>2872</v>
      </c>
      <c r="Q614" s="543" t="s">
        <v>2873</v>
      </c>
      <c r="R614" s="543"/>
      <c r="S614" s="536"/>
      <c r="T614" s="536"/>
      <c r="U614" s="536"/>
      <c r="V614" s="536"/>
    </row>
    <row r="615" spans="1:22" ht="28.5">
      <c r="A615" s="537">
        <v>600</v>
      </c>
      <c r="B615" s="538">
        <v>15.1</v>
      </c>
      <c r="C615" s="547" t="s">
        <v>3310</v>
      </c>
      <c r="D615" s="545">
        <v>20</v>
      </c>
      <c r="E615" s="545">
        <v>5</v>
      </c>
      <c r="F615" s="540" t="s">
        <v>3052</v>
      </c>
      <c r="G615" s="545">
        <v>4</v>
      </c>
      <c r="H615" s="545">
        <v>4</v>
      </c>
      <c r="I615" s="545">
        <v>2019</v>
      </c>
      <c r="J615" s="550">
        <v>125</v>
      </c>
      <c r="K615" s="550">
        <v>6</v>
      </c>
      <c r="L615" s="543"/>
      <c r="M615" s="543"/>
      <c r="N615" s="543"/>
      <c r="O615" s="543"/>
      <c r="P615" s="543" t="s">
        <v>2872</v>
      </c>
      <c r="Q615" s="543" t="s">
        <v>2873</v>
      </c>
      <c r="R615" s="543"/>
      <c r="S615" s="536"/>
      <c r="T615" s="536"/>
      <c r="U615" s="536"/>
      <c r="V615" s="536"/>
    </row>
    <row r="616" spans="1:22">
      <c r="A616" s="537">
        <v>601</v>
      </c>
      <c r="B616" s="538">
        <v>15.1</v>
      </c>
      <c r="C616" s="547" t="s">
        <v>3311</v>
      </c>
      <c r="D616" s="545">
        <v>7</v>
      </c>
      <c r="E616" s="545">
        <v>11</v>
      </c>
      <c r="F616" s="540" t="s">
        <v>3018</v>
      </c>
      <c r="G616" s="545">
        <v>1</v>
      </c>
      <c r="H616" s="545">
        <v>11</v>
      </c>
      <c r="I616" s="545">
        <v>2018</v>
      </c>
      <c r="J616" s="550">
        <v>125</v>
      </c>
      <c r="K616" s="550">
        <v>7</v>
      </c>
      <c r="L616" s="543"/>
      <c r="M616" s="543"/>
      <c r="N616" s="543"/>
      <c r="O616" s="543"/>
      <c r="P616" s="543" t="s">
        <v>2872</v>
      </c>
      <c r="Q616" s="543" t="s">
        <v>2873</v>
      </c>
      <c r="R616" s="543"/>
      <c r="S616" s="536"/>
      <c r="T616" s="536"/>
      <c r="U616" s="536"/>
      <c r="V616" s="536"/>
    </row>
    <row r="617" spans="1:22">
      <c r="A617" s="537">
        <v>602</v>
      </c>
      <c r="B617" s="538">
        <v>15.1</v>
      </c>
      <c r="C617" s="547" t="s">
        <v>3312</v>
      </c>
      <c r="D617" s="545">
        <v>7</v>
      </c>
      <c r="E617" s="545">
        <v>11</v>
      </c>
      <c r="F617" s="540" t="s">
        <v>3018</v>
      </c>
      <c r="G617" s="545">
        <v>6</v>
      </c>
      <c r="H617" s="545">
        <v>5</v>
      </c>
      <c r="I617" s="545">
        <v>2019</v>
      </c>
      <c r="J617" s="550">
        <v>125</v>
      </c>
      <c r="K617" s="550">
        <v>8</v>
      </c>
      <c r="L617" s="543"/>
      <c r="M617" s="543"/>
      <c r="N617" s="543"/>
      <c r="O617" s="543"/>
      <c r="P617" s="543" t="s">
        <v>2872</v>
      </c>
      <c r="Q617" s="543" t="s">
        <v>2873</v>
      </c>
      <c r="R617" s="543"/>
      <c r="S617" s="536"/>
      <c r="T617" s="536"/>
      <c r="U617" s="536"/>
      <c r="V617" s="536"/>
    </row>
    <row r="618" spans="1:22">
      <c r="A618" s="537">
        <v>603</v>
      </c>
      <c r="B618" s="538">
        <v>15.1</v>
      </c>
      <c r="C618" s="547" t="s">
        <v>3313</v>
      </c>
      <c r="D618" s="545">
        <v>7</v>
      </c>
      <c r="E618" s="545">
        <v>11</v>
      </c>
      <c r="F618" s="540" t="s">
        <v>3018</v>
      </c>
      <c r="G618" s="545">
        <v>10</v>
      </c>
      <c r="H618" s="545">
        <v>4</v>
      </c>
      <c r="I618" s="545">
        <v>2019</v>
      </c>
      <c r="J618" s="548">
        <v>125</v>
      </c>
      <c r="K618" s="548">
        <v>10</v>
      </c>
      <c r="L618" s="543"/>
      <c r="M618" s="543"/>
      <c r="N618" s="543"/>
      <c r="O618" s="543"/>
      <c r="P618" s="543" t="s">
        <v>2872</v>
      </c>
      <c r="Q618" s="543" t="s">
        <v>2873</v>
      </c>
      <c r="R618" s="543"/>
      <c r="S618" s="536"/>
      <c r="T618" s="536"/>
      <c r="U618" s="536"/>
      <c r="V618" s="536"/>
    </row>
    <row r="619" spans="1:22">
      <c r="A619" s="537">
        <v>604</v>
      </c>
      <c r="B619" s="538">
        <v>15.1</v>
      </c>
      <c r="C619" s="547" t="s">
        <v>3314</v>
      </c>
      <c r="D619" s="545">
        <v>7</v>
      </c>
      <c r="E619" s="545">
        <v>11</v>
      </c>
      <c r="F619" s="540" t="s">
        <v>3018</v>
      </c>
      <c r="G619" s="545">
        <v>4</v>
      </c>
      <c r="H619" s="545">
        <v>4</v>
      </c>
      <c r="I619" s="545">
        <v>2019</v>
      </c>
      <c r="J619" s="550">
        <v>126</v>
      </c>
      <c r="K619" s="550">
        <v>2</v>
      </c>
      <c r="L619" s="543"/>
      <c r="M619" s="543"/>
      <c r="N619" s="543"/>
      <c r="O619" s="543"/>
      <c r="P619" s="543" t="s">
        <v>2872</v>
      </c>
      <c r="Q619" s="543" t="s">
        <v>2873</v>
      </c>
      <c r="R619" s="543"/>
      <c r="S619" s="536"/>
      <c r="T619" s="536"/>
      <c r="U619" s="536"/>
      <c r="V619" s="536"/>
    </row>
    <row r="620" spans="1:22">
      <c r="A620" s="537">
        <v>605</v>
      </c>
      <c r="B620" s="538">
        <v>15.1</v>
      </c>
      <c r="C620" s="547" t="s">
        <v>3315</v>
      </c>
      <c r="D620" s="545">
        <v>18</v>
      </c>
      <c r="E620" s="545">
        <v>12</v>
      </c>
      <c r="F620" s="540" t="s">
        <v>3018</v>
      </c>
      <c r="G620" s="545">
        <v>12</v>
      </c>
      <c r="H620" s="545">
        <v>3</v>
      </c>
      <c r="I620" s="545">
        <v>2019</v>
      </c>
      <c r="J620" s="550">
        <v>126</v>
      </c>
      <c r="K620" s="550">
        <v>3</v>
      </c>
      <c r="L620" s="543"/>
      <c r="M620" s="543"/>
      <c r="N620" s="543"/>
      <c r="O620" s="543"/>
      <c r="P620" s="543" t="s">
        <v>2872</v>
      </c>
      <c r="Q620" s="543" t="s">
        <v>2873</v>
      </c>
      <c r="R620" s="543"/>
      <c r="S620" s="536"/>
      <c r="T620" s="536"/>
      <c r="U620" s="536"/>
      <c r="V620" s="536"/>
    </row>
    <row r="621" spans="1:22" ht="28.5">
      <c r="A621" s="537">
        <v>606</v>
      </c>
      <c r="B621" s="538">
        <v>15.1</v>
      </c>
      <c r="C621" s="547" t="s">
        <v>3316</v>
      </c>
      <c r="D621" s="545">
        <v>26</v>
      </c>
      <c r="E621" s="545">
        <v>1</v>
      </c>
      <c r="F621" s="540" t="s">
        <v>3052</v>
      </c>
      <c r="G621" s="545">
        <v>6</v>
      </c>
      <c r="H621" s="545">
        <v>2</v>
      </c>
      <c r="I621" s="545">
        <v>2019</v>
      </c>
      <c r="J621" s="550">
        <v>126</v>
      </c>
      <c r="K621" s="550">
        <v>4</v>
      </c>
      <c r="L621" s="543"/>
      <c r="M621" s="543"/>
      <c r="N621" s="543"/>
      <c r="O621" s="543"/>
      <c r="P621" s="543" t="s">
        <v>2872</v>
      </c>
      <c r="Q621" s="543" t="s">
        <v>2873</v>
      </c>
      <c r="R621" s="543"/>
      <c r="S621" s="536"/>
      <c r="T621" s="536"/>
      <c r="U621" s="536"/>
      <c r="V621" s="536"/>
    </row>
    <row r="622" spans="1:22" ht="28.5">
      <c r="A622" s="537">
        <v>607</v>
      </c>
      <c r="B622" s="538">
        <v>15.1</v>
      </c>
      <c r="C622" s="547" t="s">
        <v>3317</v>
      </c>
      <c r="D622" s="545">
        <v>20</v>
      </c>
      <c r="E622" s="545">
        <v>5</v>
      </c>
      <c r="F622" s="540" t="s">
        <v>3052</v>
      </c>
      <c r="G622" s="545">
        <v>2</v>
      </c>
      <c r="H622" s="545">
        <v>4</v>
      </c>
      <c r="I622" s="545">
        <v>2019</v>
      </c>
      <c r="J622" s="550">
        <v>126</v>
      </c>
      <c r="K622" s="550">
        <v>5</v>
      </c>
      <c r="L622" s="543"/>
      <c r="M622" s="543"/>
      <c r="N622" s="543"/>
      <c r="O622" s="543"/>
      <c r="P622" s="543" t="s">
        <v>2872</v>
      </c>
      <c r="Q622" s="543" t="s">
        <v>2873</v>
      </c>
      <c r="R622" s="543"/>
      <c r="S622" s="536"/>
      <c r="T622" s="536"/>
      <c r="U622" s="536"/>
      <c r="V622" s="536"/>
    </row>
    <row r="623" spans="1:22">
      <c r="A623" s="537">
        <v>608</v>
      </c>
      <c r="B623" s="538">
        <v>15.1</v>
      </c>
      <c r="C623" s="547" t="s">
        <v>3318</v>
      </c>
      <c r="D623" s="545">
        <v>26</v>
      </c>
      <c r="E623" s="545">
        <v>1</v>
      </c>
      <c r="F623" s="540" t="s">
        <v>3052</v>
      </c>
      <c r="G623" s="545">
        <v>28</v>
      </c>
      <c r="H623" s="545">
        <v>12</v>
      </c>
      <c r="I623" s="545">
        <v>2018</v>
      </c>
      <c r="J623" s="550">
        <v>126</v>
      </c>
      <c r="K623" s="550">
        <v>6</v>
      </c>
      <c r="L623" s="543"/>
      <c r="M623" s="543"/>
      <c r="N623" s="543"/>
      <c r="O623" s="543"/>
      <c r="P623" s="543" t="s">
        <v>2872</v>
      </c>
      <c r="Q623" s="543" t="s">
        <v>2873</v>
      </c>
      <c r="R623" s="543"/>
      <c r="S623" s="536"/>
      <c r="T623" s="536"/>
      <c r="U623" s="536"/>
      <c r="V623" s="536"/>
    </row>
    <row r="624" spans="1:22" ht="28.5">
      <c r="A624" s="537">
        <v>609</v>
      </c>
      <c r="B624" s="538">
        <v>15.1</v>
      </c>
      <c r="C624" s="547" t="s">
        <v>3319</v>
      </c>
      <c r="D624" s="545">
        <v>10</v>
      </c>
      <c r="E624" s="545">
        <v>3</v>
      </c>
      <c r="F624" s="540" t="s">
        <v>3052</v>
      </c>
      <c r="G624" s="545"/>
      <c r="H624" s="545"/>
      <c r="I624" s="545"/>
      <c r="J624" s="550">
        <v>126</v>
      </c>
      <c r="K624" s="550">
        <v>7</v>
      </c>
      <c r="L624" s="543"/>
      <c r="M624" s="543"/>
      <c r="N624" s="543"/>
      <c r="O624" s="543"/>
      <c r="P624" s="543" t="s">
        <v>2872</v>
      </c>
      <c r="Q624" s="543" t="s">
        <v>2873</v>
      </c>
      <c r="R624" s="543"/>
      <c r="S624" s="536"/>
      <c r="T624" s="536"/>
      <c r="U624" s="536"/>
      <c r="V624" s="536"/>
    </row>
    <row r="625" spans="1:22">
      <c r="A625" s="537">
        <v>610</v>
      </c>
      <c r="B625" s="538">
        <v>15.1</v>
      </c>
      <c r="C625" s="568" t="s">
        <v>3320</v>
      </c>
      <c r="D625" s="545">
        <v>8</v>
      </c>
      <c r="E625" s="545">
        <v>10</v>
      </c>
      <c r="F625" s="540" t="s">
        <v>3018</v>
      </c>
      <c r="G625" s="545">
        <v>6</v>
      </c>
      <c r="H625" s="545">
        <v>5</v>
      </c>
      <c r="I625" s="545">
        <v>2019</v>
      </c>
      <c r="J625" s="550">
        <v>128</v>
      </c>
      <c r="K625" s="550">
        <v>1</v>
      </c>
      <c r="L625" s="543"/>
      <c r="M625" s="543"/>
      <c r="N625" s="543"/>
      <c r="O625" s="543"/>
      <c r="P625" s="543" t="s">
        <v>2872</v>
      </c>
      <c r="Q625" s="543" t="s">
        <v>2873</v>
      </c>
      <c r="R625" s="543"/>
      <c r="S625" s="536"/>
      <c r="T625" s="536"/>
      <c r="U625" s="536"/>
      <c r="V625" s="536"/>
    </row>
    <row r="626" spans="1:22">
      <c r="A626" s="537">
        <v>611</v>
      </c>
      <c r="B626" s="538">
        <v>15.1</v>
      </c>
      <c r="C626" s="568" t="s">
        <v>3321</v>
      </c>
      <c r="D626" s="545">
        <v>20</v>
      </c>
      <c r="E626" s="545">
        <v>5</v>
      </c>
      <c r="F626" s="540" t="s">
        <v>3052</v>
      </c>
      <c r="G626" s="545">
        <v>1</v>
      </c>
      <c r="H626" s="545">
        <v>4</v>
      </c>
      <c r="I626" s="545">
        <v>2019</v>
      </c>
      <c r="J626" s="550">
        <v>128</v>
      </c>
      <c r="K626" s="550">
        <v>2</v>
      </c>
      <c r="L626" s="543"/>
      <c r="M626" s="543"/>
      <c r="N626" s="543"/>
      <c r="O626" s="543"/>
      <c r="P626" s="543" t="s">
        <v>2872</v>
      </c>
      <c r="Q626" s="543" t="s">
        <v>2873</v>
      </c>
      <c r="R626" s="543"/>
      <c r="S626" s="536"/>
      <c r="T626" s="536"/>
      <c r="U626" s="536"/>
      <c r="V626" s="536"/>
    </row>
    <row r="627" spans="1:22" ht="28.5">
      <c r="A627" s="537">
        <v>612</v>
      </c>
      <c r="B627" s="538">
        <v>15.1</v>
      </c>
      <c r="C627" s="547" t="s">
        <v>3322</v>
      </c>
      <c r="D627" s="545">
        <v>17</v>
      </c>
      <c r="E627" s="545">
        <v>6</v>
      </c>
      <c r="F627" s="540" t="s">
        <v>3018</v>
      </c>
      <c r="G627" s="545">
        <v>23</v>
      </c>
      <c r="H627" s="545">
        <v>10</v>
      </c>
      <c r="I627" s="545">
        <v>2018</v>
      </c>
      <c r="J627" s="550">
        <v>128</v>
      </c>
      <c r="K627" s="550">
        <v>3</v>
      </c>
      <c r="L627" s="543"/>
      <c r="M627" s="543"/>
      <c r="N627" s="543"/>
      <c r="O627" s="543"/>
      <c r="P627" s="543" t="s">
        <v>2872</v>
      </c>
      <c r="Q627" s="543" t="s">
        <v>2873</v>
      </c>
      <c r="R627" s="543"/>
      <c r="S627" s="536"/>
      <c r="T627" s="536"/>
      <c r="U627" s="536"/>
      <c r="V627" s="536"/>
    </row>
    <row r="628" spans="1:22" ht="28.5">
      <c r="A628" s="537">
        <v>613</v>
      </c>
      <c r="B628" s="538">
        <v>15.1</v>
      </c>
      <c r="C628" s="547" t="s">
        <v>3323</v>
      </c>
      <c r="D628" s="545">
        <v>15</v>
      </c>
      <c r="E628" s="545">
        <v>1</v>
      </c>
      <c r="F628" s="540" t="s">
        <v>3018</v>
      </c>
      <c r="G628" s="545">
        <v>29</v>
      </c>
      <c r="H628" s="545">
        <v>3</v>
      </c>
      <c r="I628" s="545">
        <v>2019</v>
      </c>
      <c r="J628" s="550">
        <v>128</v>
      </c>
      <c r="K628" s="550">
        <v>4</v>
      </c>
      <c r="L628" s="543"/>
      <c r="M628" s="543"/>
      <c r="N628" s="543"/>
      <c r="O628" s="543"/>
      <c r="P628" s="543" t="s">
        <v>2872</v>
      </c>
      <c r="Q628" s="543" t="s">
        <v>2873</v>
      </c>
      <c r="R628" s="543"/>
      <c r="S628" s="536"/>
      <c r="T628" s="536"/>
      <c r="U628" s="536"/>
      <c r="V628" s="536"/>
    </row>
    <row r="629" spans="1:22" ht="28.5">
      <c r="A629" s="537">
        <v>614</v>
      </c>
      <c r="B629" s="538">
        <v>15.1</v>
      </c>
      <c r="C629" s="547" t="s">
        <v>3324</v>
      </c>
      <c r="D629" s="545">
        <v>20</v>
      </c>
      <c r="E629" s="545">
        <v>10</v>
      </c>
      <c r="F629" s="540" t="s">
        <v>3018</v>
      </c>
      <c r="G629" s="545">
        <v>4</v>
      </c>
      <c r="H629" s="545">
        <v>4</v>
      </c>
      <c r="I629" s="545">
        <v>2019</v>
      </c>
      <c r="J629" s="550">
        <v>128</v>
      </c>
      <c r="K629" s="550">
        <v>5</v>
      </c>
      <c r="L629" s="543"/>
      <c r="M629" s="543"/>
      <c r="N629" s="543"/>
      <c r="O629" s="543"/>
      <c r="P629" s="543" t="s">
        <v>2872</v>
      </c>
      <c r="Q629" s="543" t="s">
        <v>2873</v>
      </c>
      <c r="R629" s="543"/>
      <c r="S629" s="536"/>
      <c r="T629" s="536"/>
      <c r="U629" s="536"/>
      <c r="V629" s="536"/>
    </row>
    <row r="630" spans="1:22" ht="28.5">
      <c r="A630" s="537">
        <v>615</v>
      </c>
      <c r="B630" s="538">
        <v>15.1</v>
      </c>
      <c r="C630" s="547" t="s">
        <v>3325</v>
      </c>
      <c r="D630" s="545">
        <v>3</v>
      </c>
      <c r="E630" s="545">
        <v>6</v>
      </c>
      <c r="F630" s="540" t="s">
        <v>3016</v>
      </c>
      <c r="G630" s="545">
        <v>7</v>
      </c>
      <c r="H630" s="545">
        <v>5</v>
      </c>
      <c r="I630" s="545">
        <v>2019</v>
      </c>
      <c r="J630" s="550">
        <v>128</v>
      </c>
      <c r="K630" s="550">
        <v>6</v>
      </c>
      <c r="L630" s="543"/>
      <c r="M630" s="543"/>
      <c r="N630" s="543"/>
      <c r="O630" s="543"/>
      <c r="P630" s="543" t="s">
        <v>2872</v>
      </c>
      <c r="Q630" s="543" t="s">
        <v>2873</v>
      </c>
      <c r="R630" s="543"/>
      <c r="S630" s="536"/>
      <c r="T630" s="536"/>
      <c r="U630" s="536"/>
      <c r="V630" s="536"/>
    </row>
    <row r="631" spans="1:22" ht="28.5">
      <c r="A631" s="537">
        <v>616</v>
      </c>
      <c r="B631" s="538">
        <v>15.1</v>
      </c>
      <c r="C631" s="547" t="s">
        <v>3326</v>
      </c>
      <c r="D631" s="545">
        <v>5</v>
      </c>
      <c r="E631" s="545">
        <v>11</v>
      </c>
      <c r="F631" s="540" t="s">
        <v>3018</v>
      </c>
      <c r="G631" s="545">
        <v>12</v>
      </c>
      <c r="H631" s="545">
        <v>12</v>
      </c>
      <c r="I631" s="545">
        <v>2018</v>
      </c>
      <c r="J631" s="550">
        <v>128</v>
      </c>
      <c r="K631" s="550">
        <v>7</v>
      </c>
      <c r="L631" s="543"/>
      <c r="M631" s="543"/>
      <c r="N631" s="543"/>
      <c r="O631" s="543"/>
      <c r="P631" s="543" t="s">
        <v>2872</v>
      </c>
      <c r="Q631" s="543" t="s">
        <v>2873</v>
      </c>
      <c r="R631" s="543"/>
      <c r="S631" s="536"/>
      <c r="T631" s="536"/>
      <c r="U631" s="536"/>
      <c r="V631" s="536"/>
    </row>
    <row r="632" spans="1:22" ht="28.5">
      <c r="A632" s="537">
        <v>617</v>
      </c>
      <c r="B632" s="538">
        <v>15.1</v>
      </c>
      <c r="C632" s="547" t="s">
        <v>3327</v>
      </c>
      <c r="D632" s="545">
        <v>5</v>
      </c>
      <c r="E632" s="545">
        <v>11</v>
      </c>
      <c r="F632" s="540" t="s">
        <v>3018</v>
      </c>
      <c r="G632" s="545">
        <v>9</v>
      </c>
      <c r="H632" s="545">
        <v>1</v>
      </c>
      <c r="I632" s="545">
        <v>2019</v>
      </c>
      <c r="J632" s="550">
        <v>128</v>
      </c>
      <c r="K632" s="550">
        <v>8</v>
      </c>
      <c r="L632" s="543"/>
      <c r="M632" s="543"/>
      <c r="N632" s="543"/>
      <c r="O632" s="543"/>
      <c r="P632" s="543" t="s">
        <v>2872</v>
      </c>
      <c r="Q632" s="543" t="s">
        <v>2873</v>
      </c>
      <c r="R632" s="543"/>
      <c r="S632" s="536"/>
      <c r="T632" s="536"/>
      <c r="U632" s="536"/>
      <c r="V632" s="536"/>
    </row>
    <row r="633" spans="1:22" ht="28.5">
      <c r="A633" s="537">
        <v>618</v>
      </c>
      <c r="B633" s="538">
        <v>15.1</v>
      </c>
      <c r="C633" s="547" t="s">
        <v>3328</v>
      </c>
      <c r="D633" s="545">
        <v>5</v>
      </c>
      <c r="E633" s="545">
        <v>11</v>
      </c>
      <c r="F633" s="540" t="s">
        <v>3018</v>
      </c>
      <c r="G633" s="545">
        <v>20</v>
      </c>
      <c r="H633" s="545">
        <v>3</v>
      </c>
      <c r="I633" s="545">
        <v>2019</v>
      </c>
      <c r="J633" s="550">
        <v>128</v>
      </c>
      <c r="K633" s="550">
        <v>10</v>
      </c>
      <c r="L633" s="543"/>
      <c r="M633" s="543"/>
      <c r="N633" s="543"/>
      <c r="O633" s="543"/>
      <c r="P633" s="543" t="s">
        <v>2872</v>
      </c>
      <c r="Q633" s="543" t="s">
        <v>2873</v>
      </c>
      <c r="R633" s="543"/>
      <c r="S633" s="536"/>
      <c r="T633" s="536"/>
      <c r="U633" s="536"/>
      <c r="V633" s="536"/>
    </row>
    <row r="634" spans="1:22" ht="28.5">
      <c r="A634" s="537">
        <v>619</v>
      </c>
      <c r="B634" s="538">
        <v>15.1</v>
      </c>
      <c r="C634" s="547" t="s">
        <v>3329</v>
      </c>
      <c r="D634" s="545"/>
      <c r="E634" s="545"/>
      <c r="F634" s="540" t="s">
        <v>3018</v>
      </c>
      <c r="G634" s="545"/>
      <c r="H634" s="545"/>
      <c r="I634" s="545"/>
      <c r="J634" s="550">
        <v>129</v>
      </c>
      <c r="K634" s="550">
        <v>3</v>
      </c>
      <c r="L634" s="543"/>
      <c r="M634" s="543"/>
      <c r="N634" s="543"/>
      <c r="O634" s="543"/>
      <c r="P634" s="543" t="s">
        <v>2872</v>
      </c>
      <c r="Q634" s="543" t="s">
        <v>2873</v>
      </c>
      <c r="R634" s="543"/>
      <c r="S634" s="536"/>
      <c r="T634" s="536"/>
      <c r="U634" s="536"/>
      <c r="V634" s="536"/>
    </row>
    <row r="635" spans="1:22" ht="28.5">
      <c r="A635" s="537">
        <v>620</v>
      </c>
      <c r="B635" s="538">
        <v>15.1</v>
      </c>
      <c r="C635" s="547" t="s">
        <v>3330</v>
      </c>
      <c r="D635" s="545">
        <v>10</v>
      </c>
      <c r="E635" s="545">
        <v>11</v>
      </c>
      <c r="F635" s="540" t="s">
        <v>3018</v>
      </c>
      <c r="G635" s="545">
        <v>26</v>
      </c>
      <c r="H635" s="545">
        <v>9</v>
      </c>
      <c r="I635" s="545">
        <v>2018</v>
      </c>
      <c r="J635" s="550">
        <v>129</v>
      </c>
      <c r="K635" s="550">
        <v>4</v>
      </c>
      <c r="L635" s="543"/>
      <c r="M635" s="543"/>
      <c r="N635" s="543"/>
      <c r="O635" s="543"/>
      <c r="P635" s="543" t="s">
        <v>2872</v>
      </c>
      <c r="Q635" s="543" t="s">
        <v>2873</v>
      </c>
      <c r="R635" s="543"/>
      <c r="S635" s="536"/>
      <c r="T635" s="536"/>
      <c r="U635" s="536"/>
      <c r="V635" s="536"/>
    </row>
    <row r="636" spans="1:22" ht="42.75">
      <c r="A636" s="537">
        <v>621</v>
      </c>
      <c r="B636" s="538">
        <v>15.1</v>
      </c>
      <c r="C636" s="547" t="s">
        <v>3331</v>
      </c>
      <c r="D636" s="545"/>
      <c r="E636" s="545"/>
      <c r="F636" s="540" t="s">
        <v>3016</v>
      </c>
      <c r="G636" s="545"/>
      <c r="H636" s="545"/>
      <c r="I636" s="545"/>
      <c r="J636" s="550">
        <v>129</v>
      </c>
      <c r="K636" s="550">
        <v>5</v>
      </c>
      <c r="L636" s="543"/>
      <c r="M636" s="543"/>
      <c r="N636" s="543"/>
      <c r="O636" s="543"/>
      <c r="P636" s="543" t="s">
        <v>2872</v>
      </c>
      <c r="Q636" s="543" t="s">
        <v>2873</v>
      </c>
      <c r="R636" s="543"/>
      <c r="S636" s="536"/>
      <c r="T636" s="536"/>
      <c r="U636" s="536"/>
      <c r="V636" s="536"/>
    </row>
    <row r="637" spans="1:22" ht="28.5">
      <c r="A637" s="537">
        <v>622</v>
      </c>
      <c r="B637" s="538">
        <v>15.1</v>
      </c>
      <c r="C637" s="547" t="s">
        <v>3332</v>
      </c>
      <c r="D637" s="545">
        <v>10</v>
      </c>
      <c r="E637" s="545">
        <v>11</v>
      </c>
      <c r="F637" s="540" t="s">
        <v>3018</v>
      </c>
      <c r="G637" s="545">
        <v>28</v>
      </c>
      <c r="H637" s="545">
        <v>12</v>
      </c>
      <c r="I637" s="545">
        <v>2018</v>
      </c>
      <c r="J637" s="550">
        <v>129</v>
      </c>
      <c r="K637" s="550">
        <v>7</v>
      </c>
      <c r="L637" s="543"/>
      <c r="M637" s="543"/>
      <c r="N637" s="543"/>
      <c r="O637" s="543"/>
      <c r="P637" s="543" t="s">
        <v>2872</v>
      </c>
      <c r="Q637" s="543" t="s">
        <v>2873</v>
      </c>
      <c r="R637" s="543"/>
      <c r="S637" s="536"/>
      <c r="T637" s="536"/>
      <c r="U637" s="536"/>
      <c r="V637" s="536"/>
    </row>
    <row r="638" spans="1:22" ht="28.5">
      <c r="A638" s="537">
        <v>623</v>
      </c>
      <c r="B638" s="538">
        <v>15.1</v>
      </c>
      <c r="C638" s="547" t="s">
        <v>3333</v>
      </c>
      <c r="D638" s="545">
        <v>14</v>
      </c>
      <c r="E638" s="545">
        <v>11</v>
      </c>
      <c r="F638" s="540" t="s">
        <v>3067</v>
      </c>
      <c r="G638" s="545">
        <v>29</v>
      </c>
      <c r="H638" s="545">
        <v>4</v>
      </c>
      <c r="I638" s="545">
        <v>2019</v>
      </c>
      <c r="J638" s="550">
        <v>129</v>
      </c>
      <c r="K638" s="550">
        <v>8</v>
      </c>
      <c r="L638" s="543"/>
      <c r="M638" s="543"/>
      <c r="N638" s="543"/>
      <c r="O638" s="543"/>
      <c r="P638" s="543" t="s">
        <v>2872</v>
      </c>
      <c r="Q638" s="543" t="s">
        <v>2873</v>
      </c>
      <c r="R638" s="543"/>
      <c r="S638" s="536"/>
      <c r="T638" s="536"/>
      <c r="U638" s="536"/>
      <c r="V638" s="536"/>
    </row>
    <row r="639" spans="1:22" ht="42.75">
      <c r="A639" s="537">
        <v>624</v>
      </c>
      <c r="B639" s="538">
        <v>15.1</v>
      </c>
      <c r="C639" s="547" t="s">
        <v>3334</v>
      </c>
      <c r="D639" s="545">
        <v>19</v>
      </c>
      <c r="E639" s="545">
        <v>8</v>
      </c>
      <c r="F639" s="540" t="s">
        <v>3018</v>
      </c>
      <c r="G639" s="545">
        <v>1</v>
      </c>
      <c r="H639" s="545">
        <v>4</v>
      </c>
      <c r="I639" s="545">
        <v>2019</v>
      </c>
      <c r="J639" s="550">
        <v>130</v>
      </c>
      <c r="K639" s="550">
        <v>1</v>
      </c>
      <c r="L639" s="543"/>
      <c r="M639" s="543"/>
      <c r="N639" s="543"/>
      <c r="O639" s="543"/>
      <c r="P639" s="543" t="s">
        <v>2872</v>
      </c>
      <c r="Q639" s="543" t="s">
        <v>2873</v>
      </c>
      <c r="R639" s="543"/>
      <c r="S639" s="536"/>
      <c r="T639" s="536"/>
      <c r="U639" s="536"/>
      <c r="V639" s="536"/>
    </row>
    <row r="640" spans="1:22" ht="28.5">
      <c r="A640" s="537">
        <v>625</v>
      </c>
      <c r="B640" s="538">
        <v>15.1</v>
      </c>
      <c r="C640" s="547" t="s">
        <v>3335</v>
      </c>
      <c r="D640" s="545">
        <v>14</v>
      </c>
      <c r="E640" s="545">
        <v>11</v>
      </c>
      <c r="F640" s="540" t="s">
        <v>3018</v>
      </c>
      <c r="G640" s="545">
        <v>13</v>
      </c>
      <c r="H640" s="545">
        <v>3</v>
      </c>
      <c r="I640" s="545">
        <v>2019</v>
      </c>
      <c r="J640" s="550">
        <v>130</v>
      </c>
      <c r="K640" s="550">
        <v>2</v>
      </c>
      <c r="L640" s="543"/>
      <c r="M640" s="543"/>
      <c r="N640" s="543"/>
      <c r="O640" s="543"/>
      <c r="P640" s="543" t="s">
        <v>2872</v>
      </c>
      <c r="Q640" s="543" t="s">
        <v>2873</v>
      </c>
      <c r="R640" s="543"/>
      <c r="S640" s="536"/>
      <c r="T640" s="536"/>
      <c r="U640" s="536"/>
      <c r="V640" s="536"/>
    </row>
    <row r="641" spans="1:22" ht="28.5">
      <c r="A641" s="537">
        <v>626</v>
      </c>
      <c r="B641" s="538">
        <v>15.1</v>
      </c>
      <c r="C641" s="547" t="s">
        <v>3336</v>
      </c>
      <c r="D641" s="545">
        <v>21</v>
      </c>
      <c r="E641" s="545">
        <v>11</v>
      </c>
      <c r="F641" s="540" t="s">
        <v>3018</v>
      </c>
      <c r="G641" s="545">
        <v>2</v>
      </c>
      <c r="H641" s="545">
        <v>10</v>
      </c>
      <c r="I641" s="545">
        <v>2018</v>
      </c>
      <c r="J641" s="550">
        <v>130</v>
      </c>
      <c r="K641" s="550">
        <v>3</v>
      </c>
      <c r="L641" s="543"/>
      <c r="M641" s="543"/>
      <c r="N641" s="543"/>
      <c r="O641" s="543"/>
      <c r="P641" s="543" t="s">
        <v>2872</v>
      </c>
      <c r="Q641" s="543" t="s">
        <v>2873</v>
      </c>
      <c r="R641" s="543"/>
      <c r="S641" s="536"/>
      <c r="T641" s="536"/>
      <c r="U641" s="536"/>
      <c r="V641" s="536"/>
    </row>
    <row r="642" spans="1:22" ht="28.5">
      <c r="A642" s="537">
        <v>627</v>
      </c>
      <c r="B642" s="538">
        <v>15.1</v>
      </c>
      <c r="C642" s="547" t="s">
        <v>3337</v>
      </c>
      <c r="D642" s="545">
        <v>21</v>
      </c>
      <c r="E642" s="545">
        <v>11</v>
      </c>
      <c r="F642" s="540" t="s">
        <v>3018</v>
      </c>
      <c r="G642" s="545">
        <v>27</v>
      </c>
      <c r="H642" s="545">
        <v>11</v>
      </c>
      <c r="I642" s="545">
        <v>2018</v>
      </c>
      <c r="J642" s="550">
        <v>130</v>
      </c>
      <c r="K642" s="550">
        <v>4</v>
      </c>
      <c r="L642" s="543"/>
      <c r="M642" s="543"/>
      <c r="N642" s="543"/>
      <c r="O642" s="543"/>
      <c r="P642" s="543" t="s">
        <v>2872</v>
      </c>
      <c r="Q642" s="543" t="s">
        <v>2873</v>
      </c>
      <c r="R642" s="543"/>
      <c r="S642" s="536"/>
      <c r="T642" s="536"/>
      <c r="U642" s="536"/>
      <c r="V642" s="536"/>
    </row>
    <row r="643" spans="1:22" ht="28.5">
      <c r="A643" s="537">
        <v>628</v>
      </c>
      <c r="B643" s="538">
        <v>15.1</v>
      </c>
      <c r="C643" s="547" t="s">
        <v>3338</v>
      </c>
      <c r="D643" s="545">
        <v>21</v>
      </c>
      <c r="E643" s="545">
        <v>11</v>
      </c>
      <c r="F643" s="540" t="s">
        <v>3018</v>
      </c>
      <c r="G643" s="545">
        <v>2</v>
      </c>
      <c r="H643" s="545">
        <v>5</v>
      </c>
      <c r="I643" s="545">
        <v>2019</v>
      </c>
      <c r="J643" s="550">
        <v>130</v>
      </c>
      <c r="K643" s="550">
        <v>6</v>
      </c>
      <c r="L643" s="543"/>
      <c r="M643" s="543"/>
      <c r="N643" s="543"/>
      <c r="O643" s="543"/>
      <c r="P643" s="543" t="s">
        <v>2872</v>
      </c>
      <c r="Q643" s="543" t="s">
        <v>2873</v>
      </c>
      <c r="R643" s="543"/>
      <c r="S643" s="536"/>
      <c r="T643" s="536"/>
      <c r="U643" s="536"/>
      <c r="V643" s="536"/>
    </row>
    <row r="644" spans="1:22" ht="28.5">
      <c r="A644" s="537">
        <v>629</v>
      </c>
      <c r="B644" s="538">
        <v>15.1</v>
      </c>
      <c r="C644" s="547" t="s">
        <v>3339</v>
      </c>
      <c r="D644" s="545">
        <v>20</v>
      </c>
      <c r="E644" s="545">
        <v>11</v>
      </c>
      <c r="F644" s="540" t="s">
        <v>3018</v>
      </c>
      <c r="G644" s="545">
        <v>29</v>
      </c>
      <c r="H644" s="545">
        <v>10</v>
      </c>
      <c r="I644" s="545">
        <v>2018</v>
      </c>
      <c r="J644" s="550">
        <v>130</v>
      </c>
      <c r="K644" s="550">
        <v>7</v>
      </c>
      <c r="L644" s="543"/>
      <c r="M644" s="543"/>
      <c r="N644" s="543"/>
      <c r="O644" s="543"/>
      <c r="P644" s="543" t="s">
        <v>2872</v>
      </c>
      <c r="Q644" s="543" t="s">
        <v>2873</v>
      </c>
      <c r="R644" s="543"/>
      <c r="S644" s="536"/>
      <c r="T644" s="536"/>
      <c r="U644" s="536"/>
      <c r="V644" s="536"/>
    </row>
    <row r="645" spans="1:22" ht="28.5">
      <c r="A645" s="537">
        <v>630</v>
      </c>
      <c r="B645" s="538">
        <v>15.1</v>
      </c>
      <c r="C645" s="547" t="s">
        <v>3340</v>
      </c>
      <c r="D645" s="545">
        <v>21</v>
      </c>
      <c r="E645" s="545">
        <v>11</v>
      </c>
      <c r="F645" s="540" t="s">
        <v>3018</v>
      </c>
      <c r="G645" s="545">
        <v>6</v>
      </c>
      <c r="H645" s="545">
        <v>11</v>
      </c>
      <c r="I645" s="545">
        <v>2018</v>
      </c>
      <c r="J645" s="550">
        <v>130</v>
      </c>
      <c r="K645" s="550">
        <v>8</v>
      </c>
      <c r="L645" s="543"/>
      <c r="M645" s="543"/>
      <c r="N645" s="543"/>
      <c r="O645" s="543"/>
      <c r="P645" s="543" t="s">
        <v>2872</v>
      </c>
      <c r="Q645" s="543" t="s">
        <v>2873</v>
      </c>
      <c r="R645" s="543"/>
      <c r="S645" s="536"/>
      <c r="T645" s="536"/>
      <c r="U645" s="536"/>
      <c r="V645" s="536"/>
    </row>
    <row r="646" spans="1:22" ht="28.5">
      <c r="A646" s="537">
        <v>631</v>
      </c>
      <c r="B646" s="538">
        <v>15.1</v>
      </c>
      <c r="C646" s="547" t="s">
        <v>3341</v>
      </c>
      <c r="D646" s="545">
        <v>21</v>
      </c>
      <c r="E646" s="545">
        <v>11</v>
      </c>
      <c r="F646" s="540" t="s">
        <v>3018</v>
      </c>
      <c r="G646" s="545">
        <v>3</v>
      </c>
      <c r="H646" s="545">
        <v>4</v>
      </c>
      <c r="I646" s="545">
        <v>2019</v>
      </c>
      <c r="J646" s="550">
        <v>130</v>
      </c>
      <c r="K646" s="550">
        <v>9</v>
      </c>
      <c r="L646" s="543"/>
      <c r="M646" s="543"/>
      <c r="N646" s="543"/>
      <c r="O646" s="543"/>
      <c r="P646" s="543" t="s">
        <v>2872</v>
      </c>
      <c r="Q646" s="543" t="s">
        <v>2873</v>
      </c>
      <c r="R646" s="543"/>
      <c r="S646" s="536"/>
      <c r="T646" s="536"/>
      <c r="U646" s="536"/>
      <c r="V646" s="536"/>
    </row>
    <row r="647" spans="1:22" ht="28.5">
      <c r="A647" s="537">
        <v>632</v>
      </c>
      <c r="B647" s="538">
        <v>15.1</v>
      </c>
      <c r="C647" s="547" t="s">
        <v>3342</v>
      </c>
      <c r="D647" s="545">
        <v>21</v>
      </c>
      <c r="E647" s="545">
        <v>11</v>
      </c>
      <c r="F647" s="540" t="s">
        <v>3018</v>
      </c>
      <c r="G647" s="545">
        <v>5</v>
      </c>
      <c r="H647" s="545">
        <v>2</v>
      </c>
      <c r="I647" s="545">
        <v>2018</v>
      </c>
      <c r="J647" s="550">
        <v>130</v>
      </c>
      <c r="K647" s="550">
        <v>10</v>
      </c>
      <c r="L647" s="543"/>
      <c r="M647" s="543"/>
      <c r="N647" s="543"/>
      <c r="O647" s="543"/>
      <c r="P647" s="543" t="s">
        <v>2872</v>
      </c>
      <c r="Q647" s="543" t="s">
        <v>2873</v>
      </c>
      <c r="R647" s="543"/>
      <c r="S647" s="536"/>
      <c r="T647" s="536"/>
      <c r="U647" s="536"/>
      <c r="V647" s="536"/>
    </row>
    <row r="648" spans="1:22">
      <c r="A648" s="537">
        <v>633</v>
      </c>
      <c r="B648" s="538">
        <v>15.1</v>
      </c>
      <c r="C648" s="547" t="s">
        <v>3343</v>
      </c>
      <c r="D648" s="545">
        <v>18</v>
      </c>
      <c r="E648" s="545">
        <v>11</v>
      </c>
      <c r="F648" s="540" t="s">
        <v>3018</v>
      </c>
      <c r="G648" s="545">
        <v>22</v>
      </c>
      <c r="H648" s="545">
        <v>1</v>
      </c>
      <c r="I648" s="545">
        <v>2019</v>
      </c>
      <c r="J648" s="550">
        <v>131</v>
      </c>
      <c r="K648" s="550">
        <v>1</v>
      </c>
      <c r="L648" s="543"/>
      <c r="M648" s="543"/>
      <c r="N648" s="543"/>
      <c r="O648" s="543"/>
      <c r="P648" s="543" t="s">
        <v>2872</v>
      </c>
      <c r="Q648" s="543" t="s">
        <v>2873</v>
      </c>
      <c r="R648" s="543"/>
      <c r="S648" s="536"/>
      <c r="T648" s="536"/>
      <c r="U648" s="536"/>
      <c r="V648" s="536"/>
    </row>
    <row r="649" spans="1:22" ht="28.5">
      <c r="A649" s="537">
        <v>634</v>
      </c>
      <c r="B649" s="538">
        <v>15.1</v>
      </c>
      <c r="C649" s="547" t="s">
        <v>3344</v>
      </c>
      <c r="D649" s="545">
        <v>23</v>
      </c>
      <c r="E649" s="545">
        <v>7</v>
      </c>
      <c r="F649" s="540" t="s">
        <v>3067</v>
      </c>
      <c r="G649" s="545">
        <v>26</v>
      </c>
      <c r="H649" s="545">
        <v>6</v>
      </c>
      <c r="I649" s="545">
        <v>2012</v>
      </c>
      <c r="J649" s="550">
        <v>131</v>
      </c>
      <c r="K649" s="550">
        <v>3</v>
      </c>
      <c r="L649" s="543"/>
      <c r="M649" s="543"/>
      <c r="N649" s="543"/>
      <c r="O649" s="543"/>
      <c r="P649" s="543" t="s">
        <v>2872</v>
      </c>
      <c r="Q649" s="543" t="s">
        <v>2873</v>
      </c>
      <c r="R649" s="543"/>
      <c r="S649" s="536"/>
      <c r="T649" s="536"/>
      <c r="U649" s="536"/>
      <c r="V649" s="536"/>
    </row>
    <row r="650" spans="1:22">
      <c r="A650" s="537">
        <v>635</v>
      </c>
      <c r="B650" s="538">
        <v>15.1</v>
      </c>
      <c r="C650" s="547" t="s">
        <v>3345</v>
      </c>
      <c r="D650" s="545">
        <v>9</v>
      </c>
      <c r="E650" s="545">
        <v>6</v>
      </c>
      <c r="F650" s="540" t="s">
        <v>3077</v>
      </c>
      <c r="G650" s="545">
        <v>2</v>
      </c>
      <c r="H650" s="545">
        <v>5</v>
      </c>
      <c r="I650" s="545">
        <v>2019</v>
      </c>
      <c r="J650" s="550">
        <v>131</v>
      </c>
      <c r="K650" s="550">
        <v>4</v>
      </c>
      <c r="L650" s="543"/>
      <c r="M650" s="543"/>
      <c r="N650" s="543"/>
      <c r="O650" s="543"/>
      <c r="P650" s="543" t="s">
        <v>2872</v>
      </c>
      <c r="Q650" s="543" t="s">
        <v>2873</v>
      </c>
      <c r="R650" s="543"/>
      <c r="S650" s="536"/>
      <c r="T650" s="536"/>
      <c r="U650" s="536"/>
      <c r="V650" s="536"/>
    </row>
    <row r="651" spans="1:22" ht="28.5">
      <c r="A651" s="537">
        <v>636</v>
      </c>
      <c r="B651" s="538">
        <v>15.1</v>
      </c>
      <c r="C651" s="547" t="s">
        <v>3346</v>
      </c>
      <c r="D651" s="545">
        <v>19</v>
      </c>
      <c r="E651" s="545">
        <v>2</v>
      </c>
      <c r="F651" s="540" t="s">
        <v>3016</v>
      </c>
      <c r="G651" s="545">
        <v>2</v>
      </c>
      <c r="H651" s="545">
        <v>5</v>
      </c>
      <c r="I651" s="545">
        <v>2019</v>
      </c>
      <c r="J651" s="550">
        <v>131</v>
      </c>
      <c r="K651" s="550">
        <v>5</v>
      </c>
      <c r="L651" s="543"/>
      <c r="M651" s="543"/>
      <c r="N651" s="543"/>
      <c r="O651" s="543"/>
      <c r="P651" s="543" t="s">
        <v>2872</v>
      </c>
      <c r="Q651" s="543" t="s">
        <v>2873</v>
      </c>
      <c r="R651" s="543"/>
      <c r="S651" s="536"/>
      <c r="T651" s="536"/>
      <c r="U651" s="536"/>
      <c r="V651" s="536"/>
    </row>
    <row r="652" spans="1:22" ht="28.5">
      <c r="A652" s="537">
        <v>637</v>
      </c>
      <c r="B652" s="538">
        <v>15.1</v>
      </c>
      <c r="C652" s="547" t="s">
        <v>3347</v>
      </c>
      <c r="D652" s="545">
        <v>27</v>
      </c>
      <c r="E652" s="545">
        <v>11</v>
      </c>
      <c r="F652" s="540" t="s">
        <v>3016</v>
      </c>
      <c r="G652" s="545">
        <v>12</v>
      </c>
      <c r="H652" s="545">
        <v>6</v>
      </c>
      <c r="I652" s="545">
        <v>2018</v>
      </c>
      <c r="J652" s="550">
        <v>131</v>
      </c>
      <c r="K652" s="550">
        <v>6</v>
      </c>
      <c r="L652" s="543"/>
      <c r="M652" s="543"/>
      <c r="N652" s="543"/>
      <c r="O652" s="543"/>
      <c r="P652" s="543" t="s">
        <v>2872</v>
      </c>
      <c r="Q652" s="543" t="s">
        <v>2873</v>
      </c>
      <c r="R652" s="543"/>
      <c r="S652" s="536"/>
      <c r="T652" s="536"/>
      <c r="U652" s="536"/>
      <c r="V652" s="536"/>
    </row>
    <row r="653" spans="1:22" ht="28.5">
      <c r="A653" s="537">
        <v>638</v>
      </c>
      <c r="B653" s="538">
        <v>15.1</v>
      </c>
      <c r="C653" s="547" t="s">
        <v>3348</v>
      </c>
      <c r="D653" s="545"/>
      <c r="E653" s="545"/>
      <c r="F653" s="540" t="s">
        <v>3016</v>
      </c>
      <c r="G653" s="545"/>
      <c r="H653" s="545"/>
      <c r="I653" s="545"/>
      <c r="J653" s="550">
        <v>131</v>
      </c>
      <c r="K653" s="550">
        <v>7</v>
      </c>
      <c r="L653" s="543"/>
      <c r="M653" s="543"/>
      <c r="N653" s="543"/>
      <c r="O653" s="543"/>
      <c r="P653" s="543" t="s">
        <v>2872</v>
      </c>
      <c r="Q653" s="543" t="s">
        <v>2873</v>
      </c>
      <c r="R653" s="543"/>
      <c r="S653" s="536"/>
      <c r="T653" s="536"/>
      <c r="U653" s="536"/>
      <c r="V653" s="536"/>
    </row>
    <row r="654" spans="1:22" ht="28.5">
      <c r="A654" s="537">
        <v>639</v>
      </c>
      <c r="B654" s="538">
        <v>15.1</v>
      </c>
      <c r="C654" s="547" t="s">
        <v>3349</v>
      </c>
      <c r="D654" s="545">
        <v>12</v>
      </c>
      <c r="E654" s="545">
        <v>11</v>
      </c>
      <c r="F654" s="540" t="s">
        <v>3018</v>
      </c>
      <c r="G654" s="545">
        <v>12</v>
      </c>
      <c r="H654" s="545">
        <v>10</v>
      </c>
      <c r="I654" s="545">
        <v>2017</v>
      </c>
      <c r="J654" s="550">
        <v>131</v>
      </c>
      <c r="K654" s="550">
        <v>8</v>
      </c>
      <c r="L654" s="543"/>
      <c r="M654" s="543"/>
      <c r="N654" s="543"/>
      <c r="O654" s="543"/>
      <c r="P654" s="543" t="s">
        <v>2872</v>
      </c>
      <c r="Q654" s="543" t="s">
        <v>2873</v>
      </c>
      <c r="R654" s="543"/>
      <c r="S654" s="536"/>
      <c r="T654" s="536"/>
      <c r="U654" s="536"/>
      <c r="V654" s="536"/>
    </row>
    <row r="655" spans="1:22">
      <c r="A655" s="537">
        <v>640</v>
      </c>
      <c r="B655" s="538">
        <v>15.1</v>
      </c>
      <c r="C655" s="547" t="s">
        <v>3350</v>
      </c>
      <c r="D655" s="545">
        <v>24</v>
      </c>
      <c r="E655" s="545">
        <v>11</v>
      </c>
      <c r="F655" s="545">
        <v>2014</v>
      </c>
      <c r="G655" s="545">
        <v>2</v>
      </c>
      <c r="H655" s="545">
        <v>5</v>
      </c>
      <c r="I655" s="545">
        <v>2019</v>
      </c>
      <c r="J655" s="547">
        <v>131</v>
      </c>
      <c r="K655" s="550">
        <v>9</v>
      </c>
      <c r="L655" s="543"/>
      <c r="M655" s="543"/>
      <c r="N655" s="543"/>
      <c r="O655" s="543"/>
      <c r="P655" s="543" t="s">
        <v>2872</v>
      </c>
      <c r="Q655" s="543" t="s">
        <v>2873</v>
      </c>
      <c r="R655" s="543"/>
      <c r="S655" s="536"/>
      <c r="T655" s="536"/>
      <c r="U655" s="536"/>
      <c r="V655" s="536"/>
    </row>
    <row r="656" spans="1:22" ht="28.5">
      <c r="A656" s="537">
        <v>641</v>
      </c>
      <c r="B656" s="538">
        <v>15.1</v>
      </c>
      <c r="C656" s="541" t="s">
        <v>3351</v>
      </c>
      <c r="D656" s="545">
        <v>25</v>
      </c>
      <c r="E656" s="545">
        <v>11</v>
      </c>
      <c r="F656" s="545">
        <v>2014</v>
      </c>
      <c r="G656" s="545">
        <v>23</v>
      </c>
      <c r="H656" s="545">
        <v>10</v>
      </c>
      <c r="I656" s="545">
        <v>2018</v>
      </c>
      <c r="J656" s="550">
        <v>131</v>
      </c>
      <c r="K656" s="550">
        <v>10</v>
      </c>
      <c r="L656" s="543"/>
      <c r="M656" s="543"/>
      <c r="N656" s="543"/>
      <c r="O656" s="543"/>
      <c r="P656" s="543" t="s">
        <v>2872</v>
      </c>
      <c r="Q656" s="543" t="s">
        <v>2873</v>
      </c>
      <c r="R656" s="543"/>
      <c r="S656" s="536"/>
      <c r="T656" s="536"/>
      <c r="U656" s="536"/>
      <c r="V656" s="536"/>
    </row>
    <row r="657" spans="1:22" ht="28.5">
      <c r="A657" s="537">
        <v>642</v>
      </c>
      <c r="B657" s="538">
        <v>15.1</v>
      </c>
      <c r="C657" s="541" t="s">
        <v>3352</v>
      </c>
      <c r="D657" s="545">
        <v>4</v>
      </c>
      <c r="E657" s="545">
        <v>12</v>
      </c>
      <c r="F657" s="540" t="s">
        <v>3018</v>
      </c>
      <c r="G657" s="545">
        <v>8</v>
      </c>
      <c r="H657" s="545">
        <v>5</v>
      </c>
      <c r="I657" s="551">
        <v>2019</v>
      </c>
      <c r="J657" s="550">
        <v>132</v>
      </c>
      <c r="K657" s="550">
        <v>1</v>
      </c>
      <c r="L657" s="543"/>
      <c r="M657" s="543"/>
      <c r="N657" s="543"/>
      <c r="O657" s="543"/>
      <c r="P657" s="543" t="s">
        <v>2872</v>
      </c>
      <c r="Q657" s="543" t="s">
        <v>2873</v>
      </c>
      <c r="R657" s="543"/>
      <c r="S657" s="536"/>
      <c r="T657" s="536"/>
      <c r="U657" s="536"/>
      <c r="V657" s="536"/>
    </row>
    <row r="658" spans="1:22" ht="28.5">
      <c r="A658" s="537">
        <v>643</v>
      </c>
      <c r="B658" s="538">
        <v>15.1</v>
      </c>
      <c r="C658" s="547" t="s">
        <v>3353</v>
      </c>
      <c r="D658" s="545">
        <v>29</v>
      </c>
      <c r="E658" s="545">
        <v>1</v>
      </c>
      <c r="F658" s="540" t="s">
        <v>3016</v>
      </c>
      <c r="G658" s="545">
        <v>25</v>
      </c>
      <c r="H658" s="545">
        <v>4</v>
      </c>
      <c r="I658" s="545">
        <v>2019</v>
      </c>
      <c r="J658" s="550">
        <v>132</v>
      </c>
      <c r="K658" s="550">
        <v>2</v>
      </c>
      <c r="L658" s="543"/>
      <c r="M658" s="543"/>
      <c r="N658" s="543"/>
      <c r="O658" s="543"/>
      <c r="P658" s="543" t="s">
        <v>2872</v>
      </c>
      <c r="Q658" s="543" t="s">
        <v>2873</v>
      </c>
      <c r="R658" s="543"/>
      <c r="S658" s="536"/>
      <c r="T658" s="536"/>
      <c r="U658" s="536"/>
      <c r="V658" s="536"/>
    </row>
    <row r="659" spans="1:22" ht="28.5">
      <c r="A659" s="537">
        <v>644</v>
      </c>
      <c r="B659" s="538">
        <v>15.1</v>
      </c>
      <c r="C659" s="547" t="s">
        <v>3354</v>
      </c>
      <c r="D659" s="545">
        <v>4</v>
      </c>
      <c r="E659" s="545">
        <v>12</v>
      </c>
      <c r="F659" s="540" t="s">
        <v>3018</v>
      </c>
      <c r="G659" s="545">
        <v>3</v>
      </c>
      <c r="H659" s="545">
        <v>4</v>
      </c>
      <c r="I659" s="545">
        <v>2019</v>
      </c>
      <c r="J659" s="550">
        <v>132</v>
      </c>
      <c r="K659" s="550">
        <v>5</v>
      </c>
      <c r="L659" s="543"/>
      <c r="M659" s="543"/>
      <c r="N659" s="543"/>
      <c r="O659" s="543"/>
      <c r="P659" s="543" t="s">
        <v>2872</v>
      </c>
      <c r="Q659" s="543" t="s">
        <v>2873</v>
      </c>
      <c r="R659" s="543"/>
      <c r="S659" s="536"/>
      <c r="T659" s="536"/>
      <c r="U659" s="536"/>
      <c r="V659" s="536"/>
    </row>
    <row r="660" spans="1:22" ht="28.5">
      <c r="A660" s="537">
        <v>645</v>
      </c>
      <c r="B660" s="538">
        <v>15.1</v>
      </c>
      <c r="C660" s="547" t="s">
        <v>3355</v>
      </c>
      <c r="D660" s="545">
        <v>3</v>
      </c>
      <c r="E660" s="545">
        <v>12</v>
      </c>
      <c r="F660" s="540" t="s">
        <v>3018</v>
      </c>
      <c r="G660" s="545">
        <v>1</v>
      </c>
      <c r="H660" s="545">
        <v>7</v>
      </c>
      <c r="I660" s="545">
        <v>2018</v>
      </c>
      <c r="J660" s="550">
        <v>132</v>
      </c>
      <c r="K660" s="550">
        <v>6</v>
      </c>
      <c r="L660" s="543"/>
      <c r="M660" s="543"/>
      <c r="N660" s="543"/>
      <c r="O660" s="543"/>
      <c r="P660" s="543" t="s">
        <v>2872</v>
      </c>
      <c r="Q660" s="543" t="s">
        <v>2873</v>
      </c>
      <c r="R660" s="543"/>
      <c r="S660" s="536"/>
      <c r="T660" s="536"/>
      <c r="U660" s="536"/>
      <c r="V660" s="536"/>
    </row>
    <row r="661" spans="1:22" ht="28.5">
      <c r="A661" s="537">
        <v>646</v>
      </c>
      <c r="B661" s="538">
        <v>15.1</v>
      </c>
      <c r="C661" s="547" t="s">
        <v>3356</v>
      </c>
      <c r="D661" s="545"/>
      <c r="E661" s="545">
        <v>2</v>
      </c>
      <c r="F661" s="540" t="s">
        <v>3018</v>
      </c>
      <c r="G661" s="545">
        <v>27</v>
      </c>
      <c r="H661" s="545">
        <v>12</v>
      </c>
      <c r="I661" s="545">
        <v>2018</v>
      </c>
      <c r="J661" s="550">
        <v>132</v>
      </c>
      <c r="K661" s="550">
        <v>7</v>
      </c>
      <c r="L661" s="543"/>
      <c r="M661" s="543"/>
      <c r="N661" s="543"/>
      <c r="O661" s="543"/>
      <c r="P661" s="543" t="s">
        <v>2872</v>
      </c>
      <c r="Q661" s="543" t="s">
        <v>2873</v>
      </c>
      <c r="R661" s="543"/>
      <c r="S661" s="536"/>
      <c r="T661" s="536"/>
      <c r="U661" s="536"/>
      <c r="V661" s="536"/>
    </row>
    <row r="662" spans="1:22" ht="28.5">
      <c r="A662" s="537">
        <v>647</v>
      </c>
      <c r="B662" s="538">
        <v>15.1</v>
      </c>
      <c r="C662" s="547" t="s">
        <v>3357</v>
      </c>
      <c r="D662" s="545">
        <v>18</v>
      </c>
      <c r="E662" s="545">
        <v>9</v>
      </c>
      <c r="F662" s="540" t="s">
        <v>3018</v>
      </c>
      <c r="G662" s="545">
        <v>25</v>
      </c>
      <c r="H662" s="545">
        <v>6</v>
      </c>
      <c r="I662" s="545">
        <v>2017</v>
      </c>
      <c r="J662" s="550">
        <v>132</v>
      </c>
      <c r="K662" s="550">
        <v>8</v>
      </c>
      <c r="L662" s="543"/>
      <c r="M662" s="543"/>
      <c r="N662" s="543"/>
      <c r="O662" s="543"/>
      <c r="P662" s="543" t="s">
        <v>2872</v>
      </c>
      <c r="Q662" s="543" t="s">
        <v>2873</v>
      </c>
      <c r="R662" s="543"/>
      <c r="S662" s="536"/>
      <c r="T662" s="536"/>
      <c r="U662" s="536"/>
      <c r="V662" s="536"/>
    </row>
    <row r="663" spans="1:22" ht="28.5">
      <c r="A663" s="537">
        <v>648</v>
      </c>
      <c r="B663" s="538">
        <v>15.1</v>
      </c>
      <c r="C663" s="547" t="s">
        <v>3358</v>
      </c>
      <c r="D663" s="545">
        <v>10</v>
      </c>
      <c r="E663" s="545">
        <v>12</v>
      </c>
      <c r="F663" s="540" t="s">
        <v>3018</v>
      </c>
      <c r="G663" s="545">
        <v>25</v>
      </c>
      <c r="H663" s="545">
        <v>4</v>
      </c>
      <c r="I663" s="545">
        <v>2018</v>
      </c>
      <c r="J663" s="550">
        <v>133</v>
      </c>
      <c r="K663" s="550">
        <v>2</v>
      </c>
      <c r="L663" s="543"/>
      <c r="M663" s="543"/>
      <c r="N663" s="543"/>
      <c r="O663" s="543"/>
      <c r="P663" s="543" t="s">
        <v>2872</v>
      </c>
      <c r="Q663" s="543" t="s">
        <v>2873</v>
      </c>
      <c r="R663" s="543"/>
      <c r="S663" s="536"/>
      <c r="T663" s="536"/>
      <c r="U663" s="536"/>
      <c r="V663" s="536"/>
    </row>
    <row r="664" spans="1:22" ht="28.5">
      <c r="A664" s="537">
        <v>649</v>
      </c>
      <c r="B664" s="538">
        <v>15.1</v>
      </c>
      <c r="C664" s="547" t="s">
        <v>3359</v>
      </c>
      <c r="D664" s="545">
        <v>10</v>
      </c>
      <c r="E664" s="545">
        <v>12</v>
      </c>
      <c r="F664" s="540" t="s">
        <v>3018</v>
      </c>
      <c r="G664" s="545">
        <v>17</v>
      </c>
      <c r="H664" s="545">
        <v>5</v>
      </c>
      <c r="I664" s="545">
        <v>2019</v>
      </c>
      <c r="J664" s="550">
        <v>133</v>
      </c>
      <c r="K664" s="550">
        <v>3</v>
      </c>
      <c r="L664" s="543"/>
      <c r="M664" s="543"/>
      <c r="N664" s="543"/>
      <c r="O664" s="543"/>
      <c r="P664" s="543" t="s">
        <v>2872</v>
      </c>
      <c r="Q664" s="543" t="s">
        <v>2873</v>
      </c>
      <c r="R664" s="543"/>
      <c r="S664" s="536"/>
      <c r="T664" s="536"/>
      <c r="U664" s="536"/>
      <c r="V664" s="536"/>
    </row>
    <row r="665" spans="1:22" ht="28.5">
      <c r="A665" s="537">
        <v>650</v>
      </c>
      <c r="B665" s="538">
        <v>15.1</v>
      </c>
      <c r="C665" s="547" t="s">
        <v>3360</v>
      </c>
      <c r="D665" s="545">
        <v>16</v>
      </c>
      <c r="E665" s="545">
        <v>12</v>
      </c>
      <c r="F665" s="540" t="s">
        <v>3018</v>
      </c>
      <c r="G665" s="545">
        <v>19</v>
      </c>
      <c r="H665" s="545">
        <v>12</v>
      </c>
      <c r="I665" s="545">
        <v>2018</v>
      </c>
      <c r="J665" s="550">
        <v>133</v>
      </c>
      <c r="K665" s="550">
        <v>4</v>
      </c>
      <c r="L665" s="543"/>
      <c r="M665" s="543"/>
      <c r="N665" s="543"/>
      <c r="O665" s="543"/>
      <c r="P665" s="543" t="s">
        <v>2872</v>
      </c>
      <c r="Q665" s="543" t="s">
        <v>2873</v>
      </c>
      <c r="R665" s="543"/>
      <c r="S665" s="536"/>
      <c r="T665" s="536"/>
      <c r="U665" s="536"/>
      <c r="V665" s="536"/>
    </row>
    <row r="666" spans="1:22" ht="28.5">
      <c r="A666" s="537">
        <v>651</v>
      </c>
      <c r="B666" s="538">
        <v>15.1</v>
      </c>
      <c r="C666" s="547" t="s">
        <v>3361</v>
      </c>
      <c r="D666" s="545">
        <v>17</v>
      </c>
      <c r="E666" s="545">
        <v>12</v>
      </c>
      <c r="F666" s="540" t="s">
        <v>3018</v>
      </c>
      <c r="G666" s="545">
        <v>30</v>
      </c>
      <c r="H666" s="545">
        <v>10</v>
      </c>
      <c r="I666" s="545">
        <v>2018</v>
      </c>
      <c r="J666" s="550">
        <v>133</v>
      </c>
      <c r="K666" s="550">
        <v>5</v>
      </c>
      <c r="L666" s="543"/>
      <c r="M666" s="543"/>
      <c r="N666" s="543"/>
      <c r="O666" s="543"/>
      <c r="P666" s="543" t="s">
        <v>2872</v>
      </c>
      <c r="Q666" s="543" t="s">
        <v>2873</v>
      </c>
      <c r="R666" s="543"/>
      <c r="S666" s="536"/>
      <c r="T666" s="536"/>
      <c r="U666" s="536"/>
      <c r="V666" s="536"/>
    </row>
    <row r="667" spans="1:22" ht="28.5">
      <c r="A667" s="537">
        <v>652</v>
      </c>
      <c r="B667" s="538">
        <v>15.1</v>
      </c>
      <c r="C667" s="547" t="s">
        <v>3362</v>
      </c>
      <c r="D667" s="545">
        <v>17</v>
      </c>
      <c r="E667" s="545">
        <v>12</v>
      </c>
      <c r="F667" s="540" t="s">
        <v>3018</v>
      </c>
      <c r="G667" s="545">
        <v>6</v>
      </c>
      <c r="H667" s="545">
        <v>12</v>
      </c>
      <c r="I667" s="545">
        <v>2017</v>
      </c>
      <c r="J667" s="550">
        <v>133</v>
      </c>
      <c r="K667" s="550">
        <v>7</v>
      </c>
      <c r="L667" s="543"/>
      <c r="M667" s="543"/>
      <c r="N667" s="543"/>
      <c r="O667" s="543"/>
      <c r="P667" s="543" t="s">
        <v>2872</v>
      </c>
      <c r="Q667" s="543" t="s">
        <v>2873</v>
      </c>
      <c r="R667" s="543"/>
      <c r="S667" s="536"/>
      <c r="T667" s="536"/>
      <c r="U667" s="536"/>
      <c r="V667" s="536"/>
    </row>
    <row r="668" spans="1:22" ht="28.5">
      <c r="A668" s="537">
        <v>653</v>
      </c>
      <c r="B668" s="538">
        <v>15.1</v>
      </c>
      <c r="C668" s="547" t="s">
        <v>3363</v>
      </c>
      <c r="D668" s="545">
        <v>17</v>
      </c>
      <c r="E668" s="545">
        <v>12</v>
      </c>
      <c r="F668" s="540" t="s">
        <v>3018</v>
      </c>
      <c r="G668" s="545">
        <v>8</v>
      </c>
      <c r="H668" s="545">
        <v>10</v>
      </c>
      <c r="I668" s="545">
        <v>2018</v>
      </c>
      <c r="J668" s="550">
        <v>133</v>
      </c>
      <c r="K668" s="550">
        <v>10</v>
      </c>
      <c r="L668" s="543"/>
      <c r="M668" s="543"/>
      <c r="N668" s="543"/>
      <c r="O668" s="543"/>
      <c r="P668" s="543" t="s">
        <v>2872</v>
      </c>
      <c r="Q668" s="543" t="s">
        <v>2873</v>
      </c>
      <c r="R668" s="543"/>
      <c r="S668" s="536"/>
      <c r="T668" s="536"/>
      <c r="U668" s="536"/>
      <c r="V668" s="536"/>
    </row>
    <row r="669" spans="1:22" ht="28.5">
      <c r="A669" s="537">
        <v>654</v>
      </c>
      <c r="B669" s="538">
        <v>15.1</v>
      </c>
      <c r="C669" s="547" t="s">
        <v>3364</v>
      </c>
      <c r="D669" s="545">
        <v>21</v>
      </c>
      <c r="E669" s="545">
        <v>5</v>
      </c>
      <c r="F669" s="540" t="s">
        <v>3016</v>
      </c>
      <c r="G669" s="545">
        <v>6</v>
      </c>
      <c r="H669" s="545">
        <v>11</v>
      </c>
      <c r="I669" s="545">
        <v>2018</v>
      </c>
      <c r="J669" s="548">
        <v>134</v>
      </c>
      <c r="K669" s="548">
        <v>1</v>
      </c>
      <c r="L669" s="543"/>
      <c r="M669" s="543"/>
      <c r="N669" s="543"/>
      <c r="O669" s="543"/>
      <c r="P669" s="543" t="s">
        <v>2872</v>
      </c>
      <c r="Q669" s="543" t="s">
        <v>2873</v>
      </c>
      <c r="R669" s="543"/>
      <c r="S669" s="536"/>
      <c r="T669" s="536"/>
      <c r="U669" s="536"/>
      <c r="V669" s="536"/>
    </row>
    <row r="670" spans="1:22" ht="28.5">
      <c r="A670" s="537">
        <v>655</v>
      </c>
      <c r="B670" s="538">
        <v>15.1</v>
      </c>
      <c r="C670" s="547" t="s">
        <v>3365</v>
      </c>
      <c r="D670" s="545">
        <v>18</v>
      </c>
      <c r="E670" s="545">
        <v>12</v>
      </c>
      <c r="F670" s="540" t="s">
        <v>3018</v>
      </c>
      <c r="G670" s="545">
        <v>14</v>
      </c>
      <c r="H670" s="545">
        <v>5</v>
      </c>
      <c r="I670" s="545">
        <v>2019</v>
      </c>
      <c r="J670" s="550">
        <v>134</v>
      </c>
      <c r="K670" s="550">
        <v>3</v>
      </c>
      <c r="L670" s="543"/>
      <c r="M670" s="543"/>
      <c r="N670" s="543"/>
      <c r="O670" s="543"/>
      <c r="P670" s="543" t="s">
        <v>2872</v>
      </c>
      <c r="Q670" s="543" t="s">
        <v>2873</v>
      </c>
      <c r="R670" s="543"/>
      <c r="S670" s="536"/>
      <c r="T670" s="536"/>
      <c r="U670" s="536"/>
      <c r="V670" s="536"/>
    </row>
    <row r="671" spans="1:22">
      <c r="A671" s="537">
        <v>656</v>
      </c>
      <c r="B671" s="538">
        <v>15.1</v>
      </c>
      <c r="C671" s="547" t="s">
        <v>3366</v>
      </c>
      <c r="D671" s="545"/>
      <c r="E671" s="545"/>
      <c r="F671" s="540" t="s">
        <v>3018</v>
      </c>
      <c r="G671" s="545"/>
      <c r="H671" s="545"/>
      <c r="I671" s="545"/>
      <c r="J671" s="550">
        <v>134</v>
      </c>
      <c r="K671" s="550">
        <v>4</v>
      </c>
      <c r="L671" s="543"/>
      <c r="M671" s="543"/>
      <c r="N671" s="543"/>
      <c r="O671" s="543"/>
      <c r="P671" s="543" t="s">
        <v>2872</v>
      </c>
      <c r="Q671" s="543" t="s">
        <v>2873</v>
      </c>
      <c r="R671" s="543"/>
      <c r="S671" s="536"/>
      <c r="T671" s="536"/>
      <c r="U671" s="536"/>
      <c r="V671" s="536"/>
    </row>
    <row r="672" spans="1:22" ht="28.5">
      <c r="A672" s="537">
        <v>657</v>
      </c>
      <c r="B672" s="538">
        <v>15.1</v>
      </c>
      <c r="C672" s="547" t="s">
        <v>3367</v>
      </c>
      <c r="D672" s="545">
        <v>25</v>
      </c>
      <c r="E672" s="545">
        <v>11</v>
      </c>
      <c r="F672" s="540" t="s">
        <v>3018</v>
      </c>
      <c r="G672" s="545">
        <v>3</v>
      </c>
      <c r="H672" s="545">
        <v>7</v>
      </c>
      <c r="I672" s="545">
        <v>2018</v>
      </c>
      <c r="J672" s="550">
        <v>134</v>
      </c>
      <c r="K672" s="550">
        <v>5</v>
      </c>
      <c r="L672" s="543"/>
      <c r="M672" s="543"/>
      <c r="N672" s="543"/>
      <c r="O672" s="543"/>
      <c r="P672" s="543" t="s">
        <v>2872</v>
      </c>
      <c r="Q672" s="543" t="s">
        <v>2873</v>
      </c>
      <c r="R672" s="543"/>
      <c r="S672" s="536"/>
      <c r="T672" s="536"/>
      <c r="U672" s="536"/>
      <c r="V672" s="536"/>
    </row>
    <row r="673" spans="1:22">
      <c r="A673" s="537">
        <v>658</v>
      </c>
      <c r="B673" s="538">
        <v>15.1</v>
      </c>
      <c r="C673" s="547" t="s">
        <v>3368</v>
      </c>
      <c r="D673" s="545">
        <v>28</v>
      </c>
      <c r="E673" s="545">
        <v>1</v>
      </c>
      <c r="F673" s="540" t="s">
        <v>3016</v>
      </c>
      <c r="G673" s="545">
        <v>1</v>
      </c>
      <c r="H673" s="545">
        <v>10</v>
      </c>
      <c r="I673" s="545">
        <v>2018</v>
      </c>
      <c r="J673" s="550">
        <v>134</v>
      </c>
      <c r="K673" s="550">
        <v>6</v>
      </c>
      <c r="L673" s="543"/>
      <c r="M673" s="543"/>
      <c r="N673" s="543"/>
      <c r="O673" s="543"/>
      <c r="P673" s="543" t="s">
        <v>2872</v>
      </c>
      <c r="Q673" s="543" t="s">
        <v>2873</v>
      </c>
      <c r="R673" s="543"/>
      <c r="S673" s="536"/>
      <c r="T673" s="536"/>
      <c r="U673" s="536"/>
      <c r="V673" s="536"/>
    </row>
    <row r="674" spans="1:22">
      <c r="A674" s="537">
        <v>659</v>
      </c>
      <c r="B674" s="538">
        <v>15.1</v>
      </c>
      <c r="C674" s="547" t="s">
        <v>3369</v>
      </c>
      <c r="D674" s="545"/>
      <c r="E674" s="545"/>
      <c r="F674" s="540" t="s">
        <v>3016</v>
      </c>
      <c r="G674" s="545"/>
      <c r="H674" s="545"/>
      <c r="I674" s="545"/>
      <c r="J674" s="550">
        <v>134</v>
      </c>
      <c r="K674" s="550">
        <v>8</v>
      </c>
      <c r="L674" s="543"/>
      <c r="M674" s="543"/>
      <c r="N674" s="543"/>
      <c r="O674" s="543"/>
      <c r="P674" s="543" t="s">
        <v>2872</v>
      </c>
      <c r="Q674" s="543" t="s">
        <v>2873</v>
      </c>
      <c r="R674" s="543"/>
      <c r="S674" s="536"/>
      <c r="T674" s="536"/>
      <c r="U674" s="536"/>
      <c r="V674" s="536"/>
    </row>
    <row r="675" spans="1:22">
      <c r="A675" s="537">
        <v>660</v>
      </c>
      <c r="B675" s="538">
        <v>15.1</v>
      </c>
      <c r="C675" s="547" t="s">
        <v>3370</v>
      </c>
      <c r="D675" s="545">
        <v>30</v>
      </c>
      <c r="E675" s="545">
        <v>12</v>
      </c>
      <c r="F675" s="540" t="s">
        <v>3018</v>
      </c>
      <c r="G675" s="545">
        <v>20</v>
      </c>
      <c r="H675" s="545">
        <v>3</v>
      </c>
      <c r="I675" s="545">
        <v>2019</v>
      </c>
      <c r="J675" s="550">
        <v>134</v>
      </c>
      <c r="K675" s="550">
        <v>9</v>
      </c>
      <c r="L675" s="543"/>
      <c r="M675" s="543"/>
      <c r="N675" s="543"/>
      <c r="O675" s="543"/>
      <c r="P675" s="543" t="s">
        <v>2872</v>
      </c>
      <c r="Q675" s="543" t="s">
        <v>2873</v>
      </c>
      <c r="R675" s="543"/>
      <c r="S675" s="536"/>
      <c r="T675" s="536"/>
      <c r="U675" s="536"/>
      <c r="V675" s="536"/>
    </row>
    <row r="676" spans="1:22" ht="28.5">
      <c r="A676" s="537">
        <v>661</v>
      </c>
      <c r="B676" s="538">
        <v>15.1</v>
      </c>
      <c r="C676" s="547" t="s">
        <v>3371</v>
      </c>
      <c r="D676" s="545">
        <v>19</v>
      </c>
      <c r="E676" s="545">
        <v>12</v>
      </c>
      <c r="F676" s="540" t="s">
        <v>3018</v>
      </c>
      <c r="G676" s="545">
        <v>29</v>
      </c>
      <c r="H676" s="545">
        <v>3</v>
      </c>
      <c r="I676" s="545">
        <v>2019</v>
      </c>
      <c r="J676" s="550">
        <v>134</v>
      </c>
      <c r="K676" s="550">
        <v>10</v>
      </c>
      <c r="L676" s="543"/>
      <c r="M676" s="543"/>
      <c r="N676" s="543"/>
      <c r="O676" s="543"/>
      <c r="P676" s="543" t="s">
        <v>2872</v>
      </c>
      <c r="Q676" s="543" t="s">
        <v>2873</v>
      </c>
      <c r="R676" s="543"/>
      <c r="S676" s="536"/>
      <c r="T676" s="536"/>
      <c r="U676" s="536"/>
      <c r="V676" s="536"/>
    </row>
    <row r="677" spans="1:22" ht="28.5">
      <c r="A677" s="537">
        <v>662</v>
      </c>
      <c r="B677" s="538">
        <v>15.1</v>
      </c>
      <c r="C677" s="547" t="s">
        <v>3372</v>
      </c>
      <c r="D677" s="545">
        <v>20</v>
      </c>
      <c r="E677" s="545">
        <v>10</v>
      </c>
      <c r="F677" s="540" t="s">
        <v>3018</v>
      </c>
      <c r="G677" s="545">
        <v>26</v>
      </c>
      <c r="H677" s="545">
        <v>3</v>
      </c>
      <c r="I677" s="545">
        <v>2019</v>
      </c>
      <c r="J677" s="550">
        <v>135</v>
      </c>
      <c r="K677" s="550">
        <v>1</v>
      </c>
      <c r="L677" s="543"/>
      <c r="M677" s="543"/>
      <c r="N677" s="543"/>
      <c r="O677" s="543"/>
      <c r="P677" s="543" t="s">
        <v>2872</v>
      </c>
      <c r="Q677" s="543" t="s">
        <v>2873</v>
      </c>
      <c r="R677" s="543"/>
      <c r="S677" s="536"/>
      <c r="T677" s="536"/>
      <c r="U677" s="536"/>
      <c r="V677" s="536"/>
    </row>
    <row r="678" spans="1:22" ht="28.5">
      <c r="A678" s="537">
        <v>663</v>
      </c>
      <c r="B678" s="538">
        <v>15.1</v>
      </c>
      <c r="C678" s="547" t="s">
        <v>3373</v>
      </c>
      <c r="D678" s="545">
        <v>8</v>
      </c>
      <c r="E678" s="545">
        <v>1</v>
      </c>
      <c r="F678" s="540" t="s">
        <v>2897</v>
      </c>
      <c r="G678" s="545">
        <v>11</v>
      </c>
      <c r="H678" s="545">
        <v>12</v>
      </c>
      <c r="I678" s="545">
        <v>2018</v>
      </c>
      <c r="J678" s="550">
        <v>135</v>
      </c>
      <c r="K678" s="550">
        <v>2</v>
      </c>
      <c r="L678" s="543"/>
      <c r="M678" s="543"/>
      <c r="N678" s="543"/>
      <c r="O678" s="543"/>
      <c r="P678" s="543" t="s">
        <v>2872</v>
      </c>
      <c r="Q678" s="543" t="s">
        <v>2873</v>
      </c>
      <c r="R678" s="543"/>
      <c r="S678" s="536"/>
      <c r="T678" s="536"/>
      <c r="U678" s="536"/>
      <c r="V678" s="536"/>
    </row>
    <row r="679" spans="1:22">
      <c r="A679" s="537">
        <v>664</v>
      </c>
      <c r="B679" s="538">
        <v>15.1</v>
      </c>
      <c r="C679" s="547" t="s">
        <v>3374</v>
      </c>
      <c r="D679" s="545">
        <v>11</v>
      </c>
      <c r="E679" s="545">
        <v>12</v>
      </c>
      <c r="F679" s="540" t="s">
        <v>3018</v>
      </c>
      <c r="G679" s="545">
        <v>28</v>
      </c>
      <c r="H679" s="545">
        <v>11</v>
      </c>
      <c r="I679" s="545">
        <v>2018</v>
      </c>
      <c r="J679" s="550">
        <v>135</v>
      </c>
      <c r="K679" s="550">
        <v>3</v>
      </c>
      <c r="L679" s="543"/>
      <c r="M679" s="543"/>
      <c r="N679" s="543"/>
      <c r="O679" s="543"/>
      <c r="P679" s="543" t="s">
        <v>2872</v>
      </c>
      <c r="Q679" s="543" t="s">
        <v>2873</v>
      </c>
      <c r="R679" s="543"/>
      <c r="S679" s="536"/>
      <c r="T679" s="536"/>
      <c r="U679" s="536"/>
      <c r="V679" s="536"/>
    </row>
    <row r="680" spans="1:22" ht="28.5">
      <c r="A680" s="537">
        <v>665</v>
      </c>
      <c r="B680" s="538">
        <v>15.1</v>
      </c>
      <c r="C680" s="547" t="s">
        <v>3375</v>
      </c>
      <c r="D680" s="545">
        <v>8</v>
      </c>
      <c r="E680" s="545">
        <v>1</v>
      </c>
      <c r="F680" s="540" t="s">
        <v>3052</v>
      </c>
      <c r="G680" s="545">
        <v>14</v>
      </c>
      <c r="H680" s="545">
        <v>11</v>
      </c>
      <c r="I680" s="545">
        <v>2018</v>
      </c>
      <c r="J680" s="548">
        <v>135</v>
      </c>
      <c r="K680" s="548">
        <v>5</v>
      </c>
      <c r="L680" s="543"/>
      <c r="M680" s="543"/>
      <c r="N680" s="543"/>
      <c r="O680" s="543"/>
      <c r="P680" s="543" t="s">
        <v>2872</v>
      </c>
      <c r="Q680" s="543" t="s">
        <v>2873</v>
      </c>
      <c r="R680" s="543"/>
      <c r="S680" s="536"/>
      <c r="T680" s="536"/>
      <c r="U680" s="536"/>
      <c r="V680" s="536"/>
    </row>
    <row r="681" spans="1:22" ht="28.5">
      <c r="A681" s="537">
        <v>666</v>
      </c>
      <c r="B681" s="538">
        <v>15.1</v>
      </c>
      <c r="C681" s="547" t="s">
        <v>3376</v>
      </c>
      <c r="D681" s="545">
        <v>5</v>
      </c>
      <c r="E681" s="545">
        <v>12</v>
      </c>
      <c r="F681" s="540" t="s">
        <v>3018</v>
      </c>
      <c r="G681" s="545">
        <v>28</v>
      </c>
      <c r="H681" s="545">
        <v>5</v>
      </c>
      <c r="I681" s="545">
        <v>2018</v>
      </c>
      <c r="J681" s="548">
        <v>135</v>
      </c>
      <c r="K681" s="548">
        <v>6</v>
      </c>
      <c r="L681" s="543"/>
      <c r="M681" s="543"/>
      <c r="N681" s="543"/>
      <c r="O681" s="543"/>
      <c r="P681" s="543" t="s">
        <v>2872</v>
      </c>
      <c r="Q681" s="543" t="s">
        <v>2873</v>
      </c>
      <c r="R681" s="543"/>
      <c r="S681" s="536"/>
      <c r="T681" s="536"/>
      <c r="U681" s="536"/>
      <c r="V681" s="536"/>
    </row>
    <row r="682" spans="1:22" ht="28.5">
      <c r="A682" s="537">
        <v>667</v>
      </c>
      <c r="B682" s="538">
        <v>15.1</v>
      </c>
      <c r="C682" s="547" t="s">
        <v>3377</v>
      </c>
      <c r="D682" s="545">
        <v>14</v>
      </c>
      <c r="E682" s="545">
        <v>8</v>
      </c>
      <c r="F682" s="540" t="s">
        <v>3067</v>
      </c>
      <c r="G682" s="545">
        <v>4</v>
      </c>
      <c r="H682" s="545">
        <v>10</v>
      </c>
      <c r="I682" s="545">
        <v>2018</v>
      </c>
      <c r="J682" s="548">
        <v>135</v>
      </c>
      <c r="K682" s="548">
        <v>7</v>
      </c>
      <c r="L682" s="543"/>
      <c r="M682" s="543"/>
      <c r="N682" s="543"/>
      <c r="O682" s="543"/>
      <c r="P682" s="543" t="s">
        <v>2872</v>
      </c>
      <c r="Q682" s="543" t="s">
        <v>2873</v>
      </c>
      <c r="R682" s="543"/>
      <c r="S682" s="536"/>
      <c r="T682" s="536"/>
      <c r="U682" s="536"/>
      <c r="V682" s="536"/>
    </row>
    <row r="683" spans="1:22" ht="28.5">
      <c r="A683" s="537">
        <v>668</v>
      </c>
      <c r="B683" s="538">
        <v>15.1</v>
      </c>
      <c r="C683" s="547" t="s">
        <v>3378</v>
      </c>
      <c r="D683" s="545">
        <v>5</v>
      </c>
      <c r="E683" s="545">
        <v>12</v>
      </c>
      <c r="F683" s="540" t="s">
        <v>3018</v>
      </c>
      <c r="G683" s="545">
        <v>27</v>
      </c>
      <c r="H683" s="545">
        <v>7</v>
      </c>
      <c r="I683" s="545">
        <v>2018</v>
      </c>
      <c r="J683" s="548">
        <v>135</v>
      </c>
      <c r="K683" s="548">
        <v>9</v>
      </c>
      <c r="L683" s="543"/>
      <c r="M683" s="543"/>
      <c r="N683" s="543"/>
      <c r="O683" s="543"/>
      <c r="P683" s="543" t="s">
        <v>2872</v>
      </c>
      <c r="Q683" s="543" t="s">
        <v>2873</v>
      </c>
      <c r="R683" s="543"/>
      <c r="S683" s="536"/>
      <c r="T683" s="536"/>
      <c r="U683" s="536"/>
      <c r="V683" s="536"/>
    </row>
    <row r="684" spans="1:22" ht="28.5">
      <c r="A684" s="537">
        <v>669</v>
      </c>
      <c r="B684" s="538">
        <v>15.1</v>
      </c>
      <c r="C684" s="547" t="s">
        <v>3379</v>
      </c>
      <c r="D684" s="545">
        <v>5</v>
      </c>
      <c r="E684" s="545">
        <v>12</v>
      </c>
      <c r="F684" s="540" t="s">
        <v>3018</v>
      </c>
      <c r="G684" s="545">
        <v>29</v>
      </c>
      <c r="H684" s="545">
        <v>4</v>
      </c>
      <c r="I684" s="545">
        <v>2019</v>
      </c>
      <c r="J684" s="550">
        <v>135</v>
      </c>
      <c r="K684" s="550">
        <v>10</v>
      </c>
      <c r="L684" s="543"/>
      <c r="M684" s="543"/>
      <c r="N684" s="543"/>
      <c r="O684" s="543"/>
      <c r="P684" s="543" t="s">
        <v>2872</v>
      </c>
      <c r="Q684" s="543" t="s">
        <v>2873</v>
      </c>
      <c r="R684" s="543"/>
      <c r="S684" s="536"/>
      <c r="T684" s="536"/>
      <c r="U684" s="536"/>
      <c r="V684" s="536"/>
    </row>
    <row r="685" spans="1:22" ht="28.5">
      <c r="A685" s="537">
        <v>670</v>
      </c>
      <c r="B685" s="538">
        <v>15.1</v>
      </c>
      <c r="C685" s="547" t="s">
        <v>3380</v>
      </c>
      <c r="D685" s="545">
        <v>14</v>
      </c>
      <c r="E685" s="545">
        <v>1</v>
      </c>
      <c r="F685" s="540" t="s">
        <v>3052</v>
      </c>
      <c r="G685" s="545">
        <v>8</v>
      </c>
      <c r="H685" s="545">
        <v>6</v>
      </c>
      <c r="I685" s="545">
        <v>2018</v>
      </c>
      <c r="J685" s="550">
        <v>136</v>
      </c>
      <c r="K685" s="550">
        <v>1</v>
      </c>
      <c r="L685" s="543"/>
      <c r="M685" s="543"/>
      <c r="N685" s="543"/>
      <c r="O685" s="543"/>
      <c r="P685" s="543" t="s">
        <v>2872</v>
      </c>
      <c r="Q685" s="543" t="s">
        <v>2873</v>
      </c>
      <c r="R685" s="543"/>
      <c r="S685" s="536"/>
      <c r="T685" s="536"/>
      <c r="U685" s="536"/>
      <c r="V685" s="536"/>
    </row>
    <row r="686" spans="1:22">
      <c r="A686" s="537">
        <v>671</v>
      </c>
      <c r="B686" s="538">
        <v>15.1</v>
      </c>
      <c r="C686" s="547" t="s">
        <v>3381</v>
      </c>
      <c r="D686" s="545">
        <v>16</v>
      </c>
      <c r="E686" s="545">
        <v>1</v>
      </c>
      <c r="F686" s="540" t="s">
        <v>3052</v>
      </c>
      <c r="G686" s="545">
        <v>29</v>
      </c>
      <c r="H686" s="545">
        <v>4</v>
      </c>
      <c r="I686" s="545">
        <v>2019</v>
      </c>
      <c r="J686" s="548">
        <v>136</v>
      </c>
      <c r="K686" s="548">
        <v>2</v>
      </c>
      <c r="L686" s="543"/>
      <c r="M686" s="543"/>
      <c r="N686" s="543"/>
      <c r="O686" s="543"/>
      <c r="P686" s="543" t="s">
        <v>2872</v>
      </c>
      <c r="Q686" s="543" t="s">
        <v>2873</v>
      </c>
      <c r="R686" s="543"/>
      <c r="S686" s="536"/>
      <c r="T686" s="536"/>
      <c r="U686" s="536"/>
      <c r="V686" s="536"/>
    </row>
    <row r="687" spans="1:22" ht="28.5">
      <c r="A687" s="537">
        <v>672</v>
      </c>
      <c r="B687" s="538">
        <v>15.1</v>
      </c>
      <c r="C687" s="547" t="s">
        <v>3382</v>
      </c>
      <c r="D687" s="545">
        <v>5</v>
      </c>
      <c r="E687" s="545">
        <v>12</v>
      </c>
      <c r="F687" s="540" t="s">
        <v>3018</v>
      </c>
      <c r="G687" s="545">
        <v>20</v>
      </c>
      <c r="H687" s="545">
        <v>2</v>
      </c>
      <c r="I687" s="545">
        <v>2018</v>
      </c>
      <c r="J687" s="548">
        <v>136</v>
      </c>
      <c r="K687" s="548">
        <v>3</v>
      </c>
      <c r="L687" s="543"/>
      <c r="M687" s="543"/>
      <c r="N687" s="543"/>
      <c r="O687" s="543"/>
      <c r="P687" s="543" t="s">
        <v>2872</v>
      </c>
      <c r="Q687" s="543" t="s">
        <v>2873</v>
      </c>
      <c r="R687" s="543"/>
      <c r="S687" s="536"/>
      <c r="T687" s="536"/>
      <c r="U687" s="536"/>
      <c r="V687" s="536"/>
    </row>
    <row r="688" spans="1:22" ht="28.5">
      <c r="A688" s="537">
        <v>673</v>
      </c>
      <c r="B688" s="538">
        <v>15.1</v>
      </c>
      <c r="C688" s="547" t="s">
        <v>3383</v>
      </c>
      <c r="D688" s="545">
        <v>5</v>
      </c>
      <c r="E688" s="545">
        <v>12</v>
      </c>
      <c r="F688" s="540" t="s">
        <v>3018</v>
      </c>
      <c r="G688" s="545">
        <v>4</v>
      </c>
      <c r="H688" s="545">
        <v>6</v>
      </c>
      <c r="I688" s="545">
        <v>2019</v>
      </c>
      <c r="J688" s="548">
        <v>136</v>
      </c>
      <c r="K688" s="548">
        <v>4</v>
      </c>
      <c r="L688" s="543"/>
      <c r="M688" s="543"/>
      <c r="N688" s="543"/>
      <c r="O688" s="543"/>
      <c r="P688" s="543" t="s">
        <v>2872</v>
      </c>
      <c r="Q688" s="543" t="s">
        <v>2873</v>
      </c>
      <c r="R688" s="543"/>
      <c r="S688" s="536"/>
      <c r="T688" s="536"/>
      <c r="U688" s="536"/>
      <c r="V688" s="536"/>
    </row>
    <row r="689" spans="1:22" ht="28.5">
      <c r="A689" s="537">
        <v>674</v>
      </c>
      <c r="B689" s="538">
        <v>15.1</v>
      </c>
      <c r="C689" s="547" t="s">
        <v>3384</v>
      </c>
      <c r="D689" s="545">
        <v>5</v>
      </c>
      <c r="E689" s="545">
        <v>12</v>
      </c>
      <c r="F689" s="540" t="s">
        <v>3018</v>
      </c>
      <c r="G689" s="545">
        <v>21</v>
      </c>
      <c r="H689" s="545">
        <v>9</v>
      </c>
      <c r="I689" s="545">
        <v>2017</v>
      </c>
      <c r="J689" s="548">
        <v>136</v>
      </c>
      <c r="K689" s="548">
        <v>5</v>
      </c>
      <c r="L689" s="543"/>
      <c r="M689" s="543"/>
      <c r="N689" s="543"/>
      <c r="O689" s="543"/>
      <c r="P689" s="543" t="s">
        <v>2872</v>
      </c>
      <c r="Q689" s="543" t="s">
        <v>2873</v>
      </c>
      <c r="R689" s="543"/>
      <c r="S689" s="536"/>
      <c r="T689" s="536"/>
      <c r="U689" s="536"/>
      <c r="V689" s="536"/>
    </row>
    <row r="690" spans="1:22" ht="28.5">
      <c r="A690" s="537">
        <v>675</v>
      </c>
      <c r="B690" s="538">
        <v>15.1</v>
      </c>
      <c r="C690" s="547" t="s">
        <v>3385</v>
      </c>
      <c r="D690" s="545">
        <v>5</v>
      </c>
      <c r="E690" s="545">
        <v>12</v>
      </c>
      <c r="F690" s="540" t="s">
        <v>3018</v>
      </c>
      <c r="G690" s="545">
        <v>27</v>
      </c>
      <c r="H690" s="545">
        <v>9</v>
      </c>
      <c r="I690" s="545">
        <v>2017</v>
      </c>
      <c r="J690" s="548">
        <v>136</v>
      </c>
      <c r="K690" s="548">
        <v>6</v>
      </c>
      <c r="L690" s="543"/>
      <c r="M690" s="543"/>
      <c r="N690" s="543"/>
      <c r="O690" s="543"/>
      <c r="P690" s="543" t="s">
        <v>2872</v>
      </c>
      <c r="Q690" s="543" t="s">
        <v>2873</v>
      </c>
      <c r="R690" s="543"/>
      <c r="S690" s="536"/>
      <c r="T690" s="536"/>
      <c r="U690" s="536"/>
      <c r="V690" s="536"/>
    </row>
    <row r="691" spans="1:22" ht="28.5">
      <c r="A691" s="537">
        <v>676</v>
      </c>
      <c r="B691" s="538">
        <v>15.1</v>
      </c>
      <c r="C691" s="547" t="s">
        <v>3386</v>
      </c>
      <c r="D691" s="545">
        <v>5</v>
      </c>
      <c r="E691" s="545">
        <v>12</v>
      </c>
      <c r="F691" s="540" t="s">
        <v>3018</v>
      </c>
      <c r="G691" s="545">
        <v>24</v>
      </c>
      <c r="H691" s="545">
        <v>7</v>
      </c>
      <c r="I691" s="545">
        <v>2018</v>
      </c>
      <c r="J691" s="548">
        <v>136</v>
      </c>
      <c r="K691" s="548">
        <v>7</v>
      </c>
      <c r="L691" s="543"/>
      <c r="M691" s="543"/>
      <c r="N691" s="543"/>
      <c r="O691" s="543"/>
      <c r="P691" s="543" t="s">
        <v>2872</v>
      </c>
      <c r="Q691" s="543" t="s">
        <v>2873</v>
      </c>
      <c r="R691" s="543"/>
      <c r="S691" s="536"/>
      <c r="T691" s="536"/>
      <c r="U691" s="536"/>
      <c r="V691" s="536"/>
    </row>
    <row r="692" spans="1:22" ht="28.5">
      <c r="A692" s="537">
        <v>677</v>
      </c>
      <c r="B692" s="538">
        <v>15.1</v>
      </c>
      <c r="C692" s="547" t="s">
        <v>3387</v>
      </c>
      <c r="D692" s="545">
        <v>5</v>
      </c>
      <c r="E692" s="545">
        <v>12</v>
      </c>
      <c r="F692" s="540" t="s">
        <v>3018</v>
      </c>
      <c r="G692" s="545">
        <v>27</v>
      </c>
      <c r="H692" s="545">
        <v>7</v>
      </c>
      <c r="I692" s="545">
        <v>2018</v>
      </c>
      <c r="J692" s="548">
        <v>136</v>
      </c>
      <c r="K692" s="548">
        <v>8</v>
      </c>
      <c r="L692" s="543"/>
      <c r="M692" s="543"/>
      <c r="N692" s="543"/>
      <c r="O692" s="543"/>
      <c r="P692" s="543" t="s">
        <v>2872</v>
      </c>
      <c r="Q692" s="543" t="s">
        <v>2873</v>
      </c>
      <c r="R692" s="543"/>
      <c r="S692" s="536"/>
      <c r="T692" s="536"/>
      <c r="U692" s="536"/>
      <c r="V692" s="536"/>
    </row>
    <row r="693" spans="1:22" ht="28.5">
      <c r="A693" s="537">
        <v>678</v>
      </c>
      <c r="B693" s="538">
        <v>15.1</v>
      </c>
      <c r="C693" s="547" t="s">
        <v>3388</v>
      </c>
      <c r="D693" s="545">
        <v>14</v>
      </c>
      <c r="E693" s="545">
        <v>1</v>
      </c>
      <c r="F693" s="540" t="s">
        <v>3052</v>
      </c>
      <c r="G693" s="545">
        <v>20</v>
      </c>
      <c r="H693" s="545">
        <v>5</v>
      </c>
      <c r="I693" s="545">
        <v>2019</v>
      </c>
      <c r="J693" s="548">
        <v>136</v>
      </c>
      <c r="K693" s="548">
        <v>9</v>
      </c>
      <c r="L693" s="543"/>
      <c r="M693" s="543"/>
      <c r="N693" s="543"/>
      <c r="O693" s="543"/>
      <c r="P693" s="543" t="s">
        <v>2872</v>
      </c>
      <c r="Q693" s="543" t="s">
        <v>2873</v>
      </c>
      <c r="R693" s="543"/>
      <c r="S693" s="536"/>
      <c r="T693" s="536"/>
      <c r="U693" s="536"/>
      <c r="V693" s="536"/>
    </row>
    <row r="694" spans="1:22" ht="28.5">
      <c r="A694" s="537">
        <v>679</v>
      </c>
      <c r="B694" s="538">
        <v>15.1</v>
      </c>
      <c r="C694" s="547" t="s">
        <v>3389</v>
      </c>
      <c r="D694" s="545">
        <v>16</v>
      </c>
      <c r="E694" s="545">
        <v>1</v>
      </c>
      <c r="F694" s="540" t="s">
        <v>3052</v>
      </c>
      <c r="G694" s="545">
        <v>30</v>
      </c>
      <c r="H694" s="545">
        <v>10</v>
      </c>
      <c r="I694" s="545">
        <v>2018</v>
      </c>
      <c r="J694" s="548">
        <v>136</v>
      </c>
      <c r="K694" s="548">
        <v>10</v>
      </c>
      <c r="L694" s="543"/>
      <c r="M694" s="543"/>
      <c r="N694" s="543"/>
      <c r="O694" s="543"/>
      <c r="P694" s="543" t="s">
        <v>2872</v>
      </c>
      <c r="Q694" s="543" t="s">
        <v>2873</v>
      </c>
      <c r="R694" s="543"/>
      <c r="S694" s="536"/>
      <c r="T694" s="536"/>
      <c r="U694" s="536"/>
      <c r="V694" s="536"/>
    </row>
    <row r="695" spans="1:22" ht="28.5">
      <c r="A695" s="537">
        <v>680</v>
      </c>
      <c r="B695" s="538">
        <v>15.1</v>
      </c>
      <c r="C695" s="547" t="s">
        <v>3390</v>
      </c>
      <c r="D695" s="545">
        <v>16</v>
      </c>
      <c r="E695" s="545">
        <v>1</v>
      </c>
      <c r="F695" s="540" t="s">
        <v>3052</v>
      </c>
      <c r="G695" s="545">
        <v>6</v>
      </c>
      <c r="H695" s="545">
        <v>5</v>
      </c>
      <c r="I695" s="545">
        <v>2019</v>
      </c>
      <c r="J695" s="548">
        <v>137</v>
      </c>
      <c r="K695" s="548">
        <v>3</v>
      </c>
      <c r="L695" s="543"/>
      <c r="M695" s="543"/>
      <c r="N695" s="543"/>
      <c r="O695" s="543"/>
      <c r="P695" s="543" t="s">
        <v>2872</v>
      </c>
      <c r="Q695" s="543" t="s">
        <v>2873</v>
      </c>
      <c r="R695" s="543"/>
      <c r="S695" s="536"/>
      <c r="T695" s="536"/>
      <c r="U695" s="536"/>
      <c r="V695" s="536"/>
    </row>
    <row r="696" spans="1:22" ht="28.5">
      <c r="A696" s="537">
        <v>681</v>
      </c>
      <c r="B696" s="538">
        <v>15.1</v>
      </c>
      <c r="C696" s="547" t="s">
        <v>3391</v>
      </c>
      <c r="D696" s="545">
        <v>19</v>
      </c>
      <c r="E696" s="545">
        <v>1</v>
      </c>
      <c r="F696" s="540" t="s">
        <v>3052</v>
      </c>
      <c r="G696" s="545">
        <v>6</v>
      </c>
      <c r="H696" s="545">
        <v>5</v>
      </c>
      <c r="I696" s="545">
        <v>2019</v>
      </c>
      <c r="J696" s="548">
        <v>137</v>
      </c>
      <c r="K696" s="548">
        <v>4</v>
      </c>
      <c r="L696" s="543"/>
      <c r="M696" s="543"/>
      <c r="N696" s="543"/>
      <c r="O696" s="543"/>
      <c r="P696" s="543" t="s">
        <v>2872</v>
      </c>
      <c r="Q696" s="543" t="s">
        <v>2873</v>
      </c>
      <c r="R696" s="543"/>
      <c r="S696" s="536"/>
      <c r="T696" s="536"/>
      <c r="U696" s="536"/>
      <c r="V696" s="536"/>
    </row>
    <row r="697" spans="1:22" ht="28.5">
      <c r="A697" s="537">
        <v>682</v>
      </c>
      <c r="B697" s="538">
        <v>15.1</v>
      </c>
      <c r="C697" s="547" t="s">
        <v>3392</v>
      </c>
      <c r="D697" s="545">
        <v>16</v>
      </c>
      <c r="E697" s="545">
        <v>1</v>
      </c>
      <c r="F697" s="540" t="s">
        <v>3052</v>
      </c>
      <c r="G697" s="545">
        <v>28</v>
      </c>
      <c r="H697" s="545">
        <v>9</v>
      </c>
      <c r="I697" s="545">
        <v>2018</v>
      </c>
      <c r="J697" s="548">
        <v>137</v>
      </c>
      <c r="K697" s="548">
        <v>7</v>
      </c>
      <c r="L697" s="543"/>
      <c r="M697" s="543"/>
      <c r="N697" s="543"/>
      <c r="O697" s="543"/>
      <c r="P697" s="543" t="s">
        <v>2872</v>
      </c>
      <c r="Q697" s="543" t="s">
        <v>2873</v>
      </c>
      <c r="R697" s="543"/>
      <c r="S697" s="536"/>
      <c r="T697" s="536"/>
      <c r="U697" s="536"/>
      <c r="V697" s="536"/>
    </row>
    <row r="698" spans="1:22">
      <c r="A698" s="537">
        <v>683</v>
      </c>
      <c r="B698" s="538">
        <v>15.1</v>
      </c>
      <c r="C698" s="547" t="s">
        <v>3393</v>
      </c>
      <c r="D698" s="545"/>
      <c r="E698" s="545"/>
      <c r="F698" s="540" t="s">
        <v>3052</v>
      </c>
      <c r="G698" s="545"/>
      <c r="H698" s="545"/>
      <c r="I698" s="545"/>
      <c r="J698" s="548">
        <v>137</v>
      </c>
      <c r="K698" s="548">
        <v>8</v>
      </c>
      <c r="L698" s="543"/>
      <c r="M698" s="543"/>
      <c r="N698" s="543"/>
      <c r="O698" s="543"/>
      <c r="P698" s="543" t="s">
        <v>2872</v>
      </c>
      <c r="Q698" s="543" t="s">
        <v>2873</v>
      </c>
      <c r="R698" s="543"/>
      <c r="S698" s="536"/>
      <c r="T698" s="536"/>
      <c r="U698" s="536"/>
      <c r="V698" s="536"/>
    </row>
    <row r="699" spans="1:22" ht="28.5">
      <c r="A699" s="537">
        <v>684</v>
      </c>
      <c r="B699" s="538">
        <v>15.1</v>
      </c>
      <c r="C699" s="547" t="s">
        <v>3394</v>
      </c>
      <c r="D699" s="545">
        <v>7</v>
      </c>
      <c r="E699" s="545">
        <v>1</v>
      </c>
      <c r="F699" s="540" t="s">
        <v>3052</v>
      </c>
      <c r="G699" s="545">
        <v>2</v>
      </c>
      <c r="H699" s="545">
        <v>10</v>
      </c>
      <c r="I699" s="545">
        <v>2018</v>
      </c>
      <c r="J699" s="548">
        <v>137</v>
      </c>
      <c r="K699" s="548">
        <v>9</v>
      </c>
      <c r="L699" s="543"/>
      <c r="M699" s="543"/>
      <c r="N699" s="543"/>
      <c r="O699" s="543"/>
      <c r="P699" s="543" t="s">
        <v>2872</v>
      </c>
      <c r="Q699" s="543" t="s">
        <v>2873</v>
      </c>
      <c r="R699" s="543"/>
      <c r="S699" s="536"/>
      <c r="T699" s="536"/>
      <c r="U699" s="536"/>
      <c r="V699" s="536"/>
    </row>
    <row r="700" spans="1:22" ht="28.5">
      <c r="A700" s="537">
        <v>685</v>
      </c>
      <c r="B700" s="538">
        <v>15.1</v>
      </c>
      <c r="C700" s="547" t="s">
        <v>3395</v>
      </c>
      <c r="D700" s="545">
        <v>19</v>
      </c>
      <c r="E700" s="545">
        <v>1</v>
      </c>
      <c r="F700" s="540" t="s">
        <v>3052</v>
      </c>
      <c r="G700" s="545">
        <v>0</v>
      </c>
      <c r="H700" s="545">
        <v>5</v>
      </c>
      <c r="I700" s="545">
        <v>2019</v>
      </c>
      <c r="J700" s="548">
        <v>138</v>
      </c>
      <c r="K700" s="548">
        <v>1</v>
      </c>
      <c r="L700" s="543"/>
      <c r="M700" s="543"/>
      <c r="N700" s="543"/>
      <c r="O700" s="543"/>
      <c r="P700" s="543" t="s">
        <v>2872</v>
      </c>
      <c r="Q700" s="543" t="s">
        <v>2873</v>
      </c>
      <c r="R700" s="543"/>
      <c r="S700" s="536"/>
      <c r="T700" s="536"/>
      <c r="U700" s="536"/>
      <c r="V700" s="536"/>
    </row>
    <row r="701" spans="1:22">
      <c r="A701" s="537">
        <v>686</v>
      </c>
      <c r="B701" s="538">
        <v>15.1</v>
      </c>
      <c r="C701" s="547" t="s">
        <v>3396</v>
      </c>
      <c r="D701" s="545">
        <v>27</v>
      </c>
      <c r="E701" s="545">
        <v>1</v>
      </c>
      <c r="F701" s="540" t="s">
        <v>3052</v>
      </c>
      <c r="G701" s="545">
        <v>2</v>
      </c>
      <c r="H701" s="545">
        <v>4</v>
      </c>
      <c r="I701" s="545">
        <v>2019</v>
      </c>
      <c r="J701" s="548">
        <v>138</v>
      </c>
      <c r="K701" s="548">
        <v>3</v>
      </c>
      <c r="L701" s="543"/>
      <c r="M701" s="543"/>
      <c r="N701" s="543"/>
      <c r="O701" s="543"/>
      <c r="P701" s="543" t="s">
        <v>2872</v>
      </c>
      <c r="Q701" s="543" t="s">
        <v>2873</v>
      </c>
      <c r="R701" s="543"/>
      <c r="S701" s="536"/>
      <c r="T701" s="536"/>
      <c r="U701" s="536"/>
      <c r="V701" s="536"/>
    </row>
    <row r="702" spans="1:22" ht="28.5">
      <c r="A702" s="537">
        <v>687</v>
      </c>
      <c r="B702" s="538">
        <v>15.1</v>
      </c>
      <c r="C702" s="547" t="s">
        <v>3397</v>
      </c>
      <c r="D702" s="545">
        <v>30</v>
      </c>
      <c r="E702" s="545">
        <v>1</v>
      </c>
      <c r="F702" s="540" t="s">
        <v>3052</v>
      </c>
      <c r="G702" s="545">
        <v>13</v>
      </c>
      <c r="H702" s="545">
        <v>8</v>
      </c>
      <c r="I702" s="545">
        <v>2018</v>
      </c>
      <c r="J702" s="548">
        <v>138</v>
      </c>
      <c r="K702" s="548">
        <v>4</v>
      </c>
      <c r="L702" s="543"/>
      <c r="M702" s="543"/>
      <c r="N702" s="543"/>
      <c r="O702" s="543"/>
      <c r="P702" s="543" t="s">
        <v>2872</v>
      </c>
      <c r="Q702" s="543" t="s">
        <v>2873</v>
      </c>
      <c r="R702" s="543"/>
      <c r="S702" s="536"/>
      <c r="T702" s="536"/>
      <c r="U702" s="536"/>
      <c r="V702" s="536"/>
    </row>
    <row r="703" spans="1:22" ht="28.5">
      <c r="A703" s="537">
        <v>688</v>
      </c>
      <c r="B703" s="538">
        <v>15.1</v>
      </c>
      <c r="C703" s="547" t="s">
        <v>3398</v>
      </c>
      <c r="D703" s="545">
        <v>30</v>
      </c>
      <c r="E703" s="545">
        <v>1</v>
      </c>
      <c r="F703" s="540" t="s">
        <v>3052</v>
      </c>
      <c r="G703" s="545">
        <v>24</v>
      </c>
      <c r="H703" s="545">
        <v>4</v>
      </c>
      <c r="I703" s="545">
        <v>2019</v>
      </c>
      <c r="J703" s="548">
        <v>138</v>
      </c>
      <c r="K703" s="548">
        <v>6</v>
      </c>
      <c r="L703" s="543"/>
      <c r="M703" s="543"/>
      <c r="N703" s="543"/>
      <c r="O703" s="543"/>
      <c r="P703" s="543" t="s">
        <v>2872</v>
      </c>
      <c r="Q703" s="543" t="s">
        <v>2873</v>
      </c>
      <c r="R703" s="543"/>
      <c r="S703" s="536"/>
      <c r="T703" s="536"/>
      <c r="U703" s="536"/>
      <c r="V703" s="536"/>
    </row>
    <row r="704" spans="1:22" ht="28.5">
      <c r="A704" s="537">
        <v>689</v>
      </c>
      <c r="B704" s="538">
        <v>15.1</v>
      </c>
      <c r="C704" s="547" t="s">
        <v>3399</v>
      </c>
      <c r="D704" s="545">
        <v>26</v>
      </c>
      <c r="E704" s="545">
        <v>1</v>
      </c>
      <c r="F704" s="540" t="s">
        <v>3052</v>
      </c>
      <c r="G704" s="545">
        <v>29</v>
      </c>
      <c r="H704" s="545">
        <v>3</v>
      </c>
      <c r="I704" s="545">
        <v>2019</v>
      </c>
      <c r="J704" s="548">
        <v>138</v>
      </c>
      <c r="K704" s="548">
        <v>7</v>
      </c>
      <c r="L704" s="543"/>
      <c r="M704" s="543"/>
      <c r="N704" s="543"/>
      <c r="O704" s="543"/>
      <c r="P704" s="543" t="s">
        <v>2872</v>
      </c>
      <c r="Q704" s="543" t="s">
        <v>2873</v>
      </c>
      <c r="R704" s="543"/>
      <c r="S704" s="536"/>
      <c r="T704" s="536"/>
      <c r="U704" s="536"/>
      <c r="V704" s="536"/>
    </row>
    <row r="705" spans="1:22" ht="28.5">
      <c r="A705" s="537">
        <v>690</v>
      </c>
      <c r="B705" s="538">
        <v>15.1</v>
      </c>
      <c r="C705" s="547" t="s">
        <v>3400</v>
      </c>
      <c r="D705" s="545">
        <v>26</v>
      </c>
      <c r="E705" s="545">
        <v>1</v>
      </c>
      <c r="F705" s="540" t="s">
        <v>3052</v>
      </c>
      <c r="G705" s="545">
        <v>14</v>
      </c>
      <c r="H705" s="545">
        <v>5</v>
      </c>
      <c r="I705" s="545">
        <v>2019</v>
      </c>
      <c r="J705" s="548">
        <v>138</v>
      </c>
      <c r="K705" s="548">
        <v>10</v>
      </c>
      <c r="L705" s="543"/>
      <c r="M705" s="543"/>
      <c r="N705" s="543"/>
      <c r="O705" s="543"/>
      <c r="P705" s="543" t="s">
        <v>2872</v>
      </c>
      <c r="Q705" s="543" t="s">
        <v>2873</v>
      </c>
      <c r="R705" s="543"/>
      <c r="S705" s="536"/>
      <c r="T705" s="536"/>
      <c r="U705" s="536"/>
      <c r="V705" s="536"/>
    </row>
    <row r="706" spans="1:22" ht="28.5">
      <c r="A706" s="537">
        <v>691</v>
      </c>
      <c r="B706" s="538">
        <v>15.1</v>
      </c>
      <c r="C706" s="547" t="s">
        <v>3401</v>
      </c>
      <c r="D706" s="545">
        <v>2</v>
      </c>
      <c r="E706" s="545">
        <v>2</v>
      </c>
      <c r="F706" s="540" t="s">
        <v>3052</v>
      </c>
      <c r="G706" s="545">
        <v>14</v>
      </c>
      <c r="H706" s="545">
        <v>8</v>
      </c>
      <c r="I706" s="545">
        <v>2018</v>
      </c>
      <c r="J706" s="548">
        <v>139</v>
      </c>
      <c r="K706" s="548">
        <v>1</v>
      </c>
      <c r="L706" s="543"/>
      <c r="M706" s="543"/>
      <c r="N706" s="543"/>
      <c r="O706" s="543"/>
      <c r="P706" s="543" t="s">
        <v>2872</v>
      </c>
      <c r="Q706" s="543" t="s">
        <v>2873</v>
      </c>
      <c r="R706" s="543"/>
      <c r="S706" s="536"/>
      <c r="T706" s="536"/>
      <c r="U706" s="536"/>
      <c r="V706" s="536"/>
    </row>
    <row r="707" spans="1:22" ht="28.5">
      <c r="A707" s="537">
        <v>692</v>
      </c>
      <c r="B707" s="538">
        <v>15.1</v>
      </c>
      <c r="C707" s="547" t="s">
        <v>3402</v>
      </c>
      <c r="D707" s="545">
        <v>25</v>
      </c>
      <c r="E707" s="545">
        <v>6</v>
      </c>
      <c r="F707" s="540" t="s">
        <v>3067</v>
      </c>
      <c r="G707" s="545">
        <v>23</v>
      </c>
      <c r="H707" s="545">
        <v>10</v>
      </c>
      <c r="I707" s="545">
        <v>2018</v>
      </c>
      <c r="J707" s="548">
        <v>139</v>
      </c>
      <c r="K707" s="548">
        <v>2</v>
      </c>
      <c r="L707" s="543"/>
      <c r="M707" s="543"/>
      <c r="N707" s="543"/>
      <c r="O707" s="543"/>
      <c r="P707" s="543" t="s">
        <v>2872</v>
      </c>
      <c r="Q707" s="543" t="s">
        <v>2873</v>
      </c>
      <c r="R707" s="543"/>
      <c r="S707" s="536"/>
      <c r="T707" s="536"/>
      <c r="U707" s="536"/>
      <c r="V707" s="536"/>
    </row>
    <row r="708" spans="1:22" ht="28.5">
      <c r="A708" s="537">
        <v>693</v>
      </c>
      <c r="B708" s="538">
        <v>15.1</v>
      </c>
      <c r="C708" s="547" t="s">
        <v>3403</v>
      </c>
      <c r="D708" s="545">
        <v>3</v>
      </c>
      <c r="E708" s="545">
        <v>2</v>
      </c>
      <c r="F708" s="540" t="s">
        <v>3052</v>
      </c>
      <c r="G708" s="545">
        <v>9</v>
      </c>
      <c r="H708" s="545">
        <v>5</v>
      </c>
      <c r="I708" s="545">
        <v>2019</v>
      </c>
      <c r="J708" s="548">
        <v>139</v>
      </c>
      <c r="K708" s="548">
        <v>3</v>
      </c>
      <c r="L708" s="543"/>
      <c r="M708" s="543"/>
      <c r="N708" s="543"/>
      <c r="O708" s="543"/>
      <c r="P708" s="543" t="s">
        <v>2872</v>
      </c>
      <c r="Q708" s="543" t="s">
        <v>2873</v>
      </c>
      <c r="R708" s="543"/>
      <c r="S708" s="536"/>
      <c r="T708" s="536"/>
      <c r="U708" s="536"/>
      <c r="V708" s="536"/>
    </row>
    <row r="709" spans="1:22" ht="28.5">
      <c r="A709" s="537">
        <v>694</v>
      </c>
      <c r="B709" s="538">
        <v>15.1</v>
      </c>
      <c r="C709" s="547" t="s">
        <v>3404</v>
      </c>
      <c r="D709" s="545">
        <v>3</v>
      </c>
      <c r="E709" s="545">
        <v>2</v>
      </c>
      <c r="F709" s="540" t="s">
        <v>3052</v>
      </c>
      <c r="G709" s="545">
        <v>4</v>
      </c>
      <c r="H709" s="545">
        <v>6</v>
      </c>
      <c r="I709" s="545">
        <v>2019</v>
      </c>
      <c r="J709" s="548">
        <v>139</v>
      </c>
      <c r="K709" s="548">
        <v>4</v>
      </c>
      <c r="L709" s="543"/>
      <c r="M709" s="543"/>
      <c r="N709" s="543"/>
      <c r="O709" s="543"/>
      <c r="P709" s="543" t="s">
        <v>2872</v>
      </c>
      <c r="Q709" s="543" t="s">
        <v>2873</v>
      </c>
      <c r="R709" s="543"/>
      <c r="S709" s="536"/>
      <c r="T709" s="536"/>
      <c r="U709" s="536"/>
      <c r="V709" s="536"/>
    </row>
    <row r="710" spans="1:22" ht="28.5">
      <c r="A710" s="537">
        <v>695</v>
      </c>
      <c r="B710" s="538">
        <v>15.1</v>
      </c>
      <c r="C710" s="547" t="s">
        <v>3405</v>
      </c>
      <c r="D710" s="545">
        <v>30</v>
      </c>
      <c r="E710" s="545">
        <v>1</v>
      </c>
      <c r="F710" s="540" t="s">
        <v>3052</v>
      </c>
      <c r="G710" s="545"/>
      <c r="H710" s="545"/>
      <c r="I710" s="545"/>
      <c r="J710" s="548">
        <v>139</v>
      </c>
      <c r="K710" s="548">
        <v>8</v>
      </c>
      <c r="L710" s="543"/>
      <c r="M710" s="543"/>
      <c r="N710" s="543"/>
      <c r="O710" s="543"/>
      <c r="P710" s="543" t="s">
        <v>2872</v>
      </c>
      <c r="Q710" s="543" t="s">
        <v>2873</v>
      </c>
      <c r="R710" s="543"/>
      <c r="S710" s="536"/>
      <c r="T710" s="536"/>
      <c r="U710" s="536"/>
      <c r="V710" s="536"/>
    </row>
    <row r="711" spans="1:22" ht="28.5">
      <c r="A711" s="537">
        <v>696</v>
      </c>
      <c r="B711" s="538">
        <v>15.1</v>
      </c>
      <c r="C711" s="547" t="s">
        <v>3406</v>
      </c>
      <c r="D711" s="545"/>
      <c r="E711" s="545"/>
      <c r="F711" s="540" t="s">
        <v>3052</v>
      </c>
      <c r="G711" s="545"/>
      <c r="H711" s="545"/>
      <c r="I711" s="545"/>
      <c r="J711" s="548">
        <v>139</v>
      </c>
      <c r="K711" s="548">
        <v>9</v>
      </c>
      <c r="L711" s="543"/>
      <c r="M711" s="543"/>
      <c r="N711" s="543"/>
      <c r="O711" s="543"/>
      <c r="P711" s="543" t="s">
        <v>2872</v>
      </c>
      <c r="Q711" s="543" t="s">
        <v>2873</v>
      </c>
      <c r="R711" s="543"/>
      <c r="S711" s="536"/>
      <c r="T711" s="536"/>
      <c r="U711" s="536"/>
      <c r="V711" s="536"/>
    </row>
    <row r="712" spans="1:22" ht="28.5">
      <c r="A712" s="537">
        <v>697</v>
      </c>
      <c r="B712" s="538">
        <v>15.1</v>
      </c>
      <c r="C712" s="547" t="s">
        <v>3407</v>
      </c>
      <c r="D712" s="545">
        <v>13</v>
      </c>
      <c r="E712" s="545">
        <v>2</v>
      </c>
      <c r="F712" s="540" t="s">
        <v>3052</v>
      </c>
      <c r="G712" s="545">
        <v>28</v>
      </c>
      <c r="H712" s="545">
        <v>2</v>
      </c>
      <c r="I712" s="545">
        <v>2019</v>
      </c>
      <c r="J712" s="548">
        <v>139</v>
      </c>
      <c r="K712" s="548">
        <v>10</v>
      </c>
      <c r="L712" s="543"/>
      <c r="M712" s="543"/>
      <c r="N712" s="543"/>
      <c r="O712" s="543"/>
      <c r="P712" s="543" t="s">
        <v>2872</v>
      </c>
      <c r="Q712" s="543" t="s">
        <v>2873</v>
      </c>
      <c r="R712" s="543"/>
      <c r="S712" s="536"/>
      <c r="T712" s="536"/>
      <c r="U712" s="536"/>
      <c r="V712" s="536"/>
    </row>
    <row r="713" spans="1:22" ht="28.5">
      <c r="A713" s="537">
        <v>698</v>
      </c>
      <c r="B713" s="538">
        <v>15.1</v>
      </c>
      <c r="C713" s="547" t="s">
        <v>3408</v>
      </c>
      <c r="D713" s="545">
        <v>10</v>
      </c>
      <c r="E713" s="545">
        <v>2</v>
      </c>
      <c r="F713" s="540" t="s">
        <v>3052</v>
      </c>
      <c r="G713" s="545">
        <v>27</v>
      </c>
      <c r="H713" s="545">
        <v>7</v>
      </c>
      <c r="I713" s="545">
        <v>2018</v>
      </c>
      <c r="J713" s="548">
        <v>140</v>
      </c>
      <c r="K713" s="548">
        <v>1</v>
      </c>
      <c r="L713" s="543"/>
      <c r="M713" s="543"/>
      <c r="N713" s="543"/>
      <c r="O713" s="543"/>
      <c r="P713" s="543" t="s">
        <v>2872</v>
      </c>
      <c r="Q713" s="543" t="s">
        <v>2873</v>
      </c>
      <c r="R713" s="543"/>
      <c r="S713" s="536"/>
      <c r="T713" s="536"/>
      <c r="U713" s="536"/>
      <c r="V713" s="536"/>
    </row>
    <row r="714" spans="1:22" ht="28.5">
      <c r="A714" s="537">
        <v>699</v>
      </c>
      <c r="B714" s="538">
        <v>15.1</v>
      </c>
      <c r="C714" s="547" t="s">
        <v>3409</v>
      </c>
      <c r="D714" s="540" t="s">
        <v>2906</v>
      </c>
      <c r="E714" s="540" t="s">
        <v>2909</v>
      </c>
      <c r="F714" s="540" t="s">
        <v>3052</v>
      </c>
      <c r="G714" s="545">
        <v>1</v>
      </c>
      <c r="H714" s="545">
        <v>5</v>
      </c>
      <c r="I714" s="545">
        <v>2019</v>
      </c>
      <c r="J714" s="548">
        <v>140</v>
      </c>
      <c r="K714" s="548">
        <v>2</v>
      </c>
      <c r="L714" s="543"/>
      <c r="M714" s="543"/>
      <c r="N714" s="543"/>
      <c r="O714" s="543"/>
      <c r="P714" s="543" t="s">
        <v>2872</v>
      </c>
      <c r="Q714" s="543" t="s">
        <v>2873</v>
      </c>
      <c r="R714" s="543"/>
      <c r="S714" s="536"/>
      <c r="T714" s="536"/>
      <c r="U714" s="536"/>
      <c r="V714" s="536"/>
    </row>
    <row r="715" spans="1:22" ht="28.5">
      <c r="A715" s="537">
        <v>700</v>
      </c>
      <c r="B715" s="538">
        <v>15.1</v>
      </c>
      <c r="C715" s="544" t="s">
        <v>3410</v>
      </c>
      <c r="D715" s="545">
        <v>30</v>
      </c>
      <c r="E715" s="545">
        <v>11</v>
      </c>
      <c r="F715" s="540" t="s">
        <v>3052</v>
      </c>
      <c r="G715" s="545">
        <v>19</v>
      </c>
      <c r="H715" s="545">
        <v>3</v>
      </c>
      <c r="I715" s="545">
        <v>2019</v>
      </c>
      <c r="J715" s="548">
        <v>140</v>
      </c>
      <c r="K715" s="548">
        <v>3</v>
      </c>
      <c r="L715" s="543"/>
      <c r="M715" s="543"/>
      <c r="N715" s="543"/>
      <c r="O715" s="543"/>
      <c r="P715" s="543" t="s">
        <v>2872</v>
      </c>
      <c r="Q715" s="543" t="s">
        <v>2873</v>
      </c>
      <c r="R715" s="543"/>
      <c r="S715" s="536"/>
      <c r="T715" s="536"/>
      <c r="U715" s="536"/>
      <c r="V715" s="536"/>
    </row>
    <row r="716" spans="1:22">
      <c r="A716" s="537">
        <v>701</v>
      </c>
      <c r="B716" s="538">
        <v>15.1</v>
      </c>
      <c r="C716" s="547" t="s">
        <v>3411</v>
      </c>
      <c r="D716" s="540" t="s">
        <v>2912</v>
      </c>
      <c r="E716" s="540" t="s">
        <v>2909</v>
      </c>
      <c r="F716" s="540" t="s">
        <v>3052</v>
      </c>
      <c r="G716" s="545">
        <v>6</v>
      </c>
      <c r="H716" s="545">
        <v>5</v>
      </c>
      <c r="I716" s="545">
        <v>2019</v>
      </c>
      <c r="J716" s="548">
        <v>140</v>
      </c>
      <c r="K716" s="548">
        <v>4</v>
      </c>
      <c r="L716" s="543"/>
      <c r="M716" s="543"/>
      <c r="N716" s="543"/>
      <c r="O716" s="543"/>
      <c r="P716" s="543" t="s">
        <v>2872</v>
      </c>
      <c r="Q716" s="543" t="s">
        <v>2873</v>
      </c>
      <c r="R716" s="543"/>
      <c r="S716" s="536"/>
      <c r="T716" s="536"/>
      <c r="U716" s="536"/>
      <c r="V716" s="536"/>
    </row>
    <row r="717" spans="1:22" ht="28.5">
      <c r="A717" s="537">
        <v>702</v>
      </c>
      <c r="B717" s="538">
        <v>15.1</v>
      </c>
      <c r="C717" s="544" t="s">
        <v>3412</v>
      </c>
      <c r="D717" s="540" t="s">
        <v>96</v>
      </c>
      <c r="E717" s="540" t="s">
        <v>2909</v>
      </c>
      <c r="F717" s="540" t="s">
        <v>3052</v>
      </c>
      <c r="G717" s="545">
        <v>10</v>
      </c>
      <c r="H717" s="545">
        <v>5</v>
      </c>
      <c r="I717" s="545">
        <v>2018</v>
      </c>
      <c r="J717" s="548">
        <v>140</v>
      </c>
      <c r="K717" s="548">
        <v>7</v>
      </c>
      <c r="L717" s="543"/>
      <c r="M717" s="543"/>
      <c r="N717" s="543"/>
      <c r="O717" s="543"/>
      <c r="P717" s="543" t="s">
        <v>2872</v>
      </c>
      <c r="Q717" s="543" t="s">
        <v>2873</v>
      </c>
      <c r="R717" s="543"/>
      <c r="S717" s="536"/>
      <c r="T717" s="536"/>
      <c r="U717" s="536"/>
      <c r="V717" s="536"/>
    </row>
    <row r="718" spans="1:22" ht="28.5">
      <c r="A718" s="537">
        <v>703</v>
      </c>
      <c r="B718" s="538">
        <v>15.1</v>
      </c>
      <c r="C718" s="544" t="s">
        <v>3413</v>
      </c>
      <c r="D718" s="540"/>
      <c r="E718" s="540"/>
      <c r="F718" s="540" t="s">
        <v>3052</v>
      </c>
      <c r="G718" s="545"/>
      <c r="H718" s="545"/>
      <c r="I718" s="545"/>
      <c r="J718" s="548">
        <v>140</v>
      </c>
      <c r="K718" s="548">
        <v>8</v>
      </c>
      <c r="L718" s="543"/>
      <c r="M718" s="543"/>
      <c r="N718" s="543"/>
      <c r="O718" s="543"/>
      <c r="P718" s="543" t="s">
        <v>2872</v>
      </c>
      <c r="Q718" s="543" t="s">
        <v>2873</v>
      </c>
      <c r="R718" s="543"/>
      <c r="S718" s="536"/>
      <c r="T718" s="536"/>
      <c r="U718" s="536"/>
      <c r="V718" s="536"/>
    </row>
    <row r="719" spans="1:22" ht="28.5">
      <c r="A719" s="537">
        <v>704</v>
      </c>
      <c r="B719" s="538">
        <v>15.1</v>
      </c>
      <c r="C719" s="544" t="s">
        <v>3414</v>
      </c>
      <c r="D719" s="540" t="s">
        <v>2875</v>
      </c>
      <c r="E719" s="540" t="s">
        <v>2909</v>
      </c>
      <c r="F719" s="540" t="s">
        <v>3052</v>
      </c>
      <c r="G719" s="545">
        <v>21</v>
      </c>
      <c r="H719" s="545">
        <v>3</v>
      </c>
      <c r="I719" s="545">
        <v>2019</v>
      </c>
      <c r="J719" s="548">
        <v>140</v>
      </c>
      <c r="K719" s="548">
        <v>9</v>
      </c>
      <c r="L719" s="543"/>
      <c r="M719" s="543"/>
      <c r="N719" s="543"/>
      <c r="O719" s="543"/>
      <c r="P719" s="543" t="s">
        <v>2872</v>
      </c>
      <c r="Q719" s="543" t="s">
        <v>2873</v>
      </c>
      <c r="R719" s="543"/>
      <c r="S719" s="536"/>
      <c r="T719" s="536"/>
      <c r="U719" s="536"/>
      <c r="V719" s="536"/>
    </row>
    <row r="720" spans="1:22" ht="28.5">
      <c r="A720" s="537">
        <v>705</v>
      </c>
      <c r="B720" s="538">
        <v>15.1</v>
      </c>
      <c r="C720" s="544" t="s">
        <v>3415</v>
      </c>
      <c r="D720" s="540" t="s">
        <v>2919</v>
      </c>
      <c r="E720" s="540" t="s">
        <v>2875</v>
      </c>
      <c r="F720" s="540" t="s">
        <v>3052</v>
      </c>
      <c r="G720" s="545">
        <v>1</v>
      </c>
      <c r="H720" s="545">
        <v>11</v>
      </c>
      <c r="I720" s="545">
        <v>2018</v>
      </c>
      <c r="J720" s="548">
        <v>140</v>
      </c>
      <c r="K720" s="548">
        <v>10</v>
      </c>
      <c r="L720" s="543"/>
      <c r="M720" s="543"/>
      <c r="N720" s="543"/>
      <c r="O720" s="543"/>
      <c r="P720" s="543" t="s">
        <v>2872</v>
      </c>
      <c r="Q720" s="543" t="s">
        <v>2873</v>
      </c>
      <c r="R720" s="543"/>
      <c r="S720" s="536"/>
      <c r="T720" s="536"/>
      <c r="U720" s="536"/>
      <c r="V720" s="536"/>
    </row>
    <row r="721" spans="1:22" ht="28.5">
      <c r="A721" s="537">
        <v>706</v>
      </c>
      <c r="B721" s="538">
        <v>15.1</v>
      </c>
      <c r="C721" s="544" t="s">
        <v>3416</v>
      </c>
      <c r="D721" s="540" t="s">
        <v>2912</v>
      </c>
      <c r="E721" s="540" t="s">
        <v>2909</v>
      </c>
      <c r="F721" s="540" t="s">
        <v>3052</v>
      </c>
      <c r="G721" s="545">
        <v>28</v>
      </c>
      <c r="H721" s="545">
        <v>3</v>
      </c>
      <c r="I721" s="545">
        <v>2019</v>
      </c>
      <c r="J721" s="548">
        <v>141</v>
      </c>
      <c r="K721" s="548">
        <v>1</v>
      </c>
      <c r="L721" s="543"/>
      <c r="M721" s="543"/>
      <c r="N721" s="543"/>
      <c r="O721" s="543"/>
      <c r="P721" s="543" t="s">
        <v>2872</v>
      </c>
      <c r="Q721" s="543" t="s">
        <v>2873</v>
      </c>
      <c r="R721" s="543"/>
      <c r="S721" s="536"/>
      <c r="T721" s="536"/>
      <c r="U721" s="536"/>
      <c r="V721" s="536"/>
    </row>
    <row r="722" spans="1:22" ht="28.5">
      <c r="A722" s="537">
        <v>707</v>
      </c>
      <c r="B722" s="538">
        <v>15.1</v>
      </c>
      <c r="C722" s="544" t="s">
        <v>3417</v>
      </c>
      <c r="D722" s="545">
        <v>10</v>
      </c>
      <c r="E722" s="545">
        <v>2</v>
      </c>
      <c r="F722" s="540" t="s">
        <v>3052</v>
      </c>
      <c r="G722" s="545">
        <v>9</v>
      </c>
      <c r="H722" s="545">
        <v>1</v>
      </c>
      <c r="I722" s="545">
        <v>2019</v>
      </c>
      <c r="J722" s="548">
        <v>141</v>
      </c>
      <c r="K722" s="548">
        <v>2</v>
      </c>
      <c r="L722" s="543"/>
      <c r="M722" s="543"/>
      <c r="N722" s="543"/>
      <c r="O722" s="543"/>
      <c r="P722" s="543" t="s">
        <v>2872</v>
      </c>
      <c r="Q722" s="543" t="s">
        <v>2873</v>
      </c>
      <c r="R722" s="543"/>
      <c r="S722" s="536"/>
      <c r="T722" s="536"/>
      <c r="U722" s="536"/>
      <c r="V722" s="536"/>
    </row>
    <row r="723" spans="1:22" ht="28.5">
      <c r="A723" s="537">
        <v>708</v>
      </c>
      <c r="B723" s="538">
        <v>15.1</v>
      </c>
      <c r="C723" s="547" t="s">
        <v>3418</v>
      </c>
      <c r="D723" s="545">
        <v>6</v>
      </c>
      <c r="E723" s="545">
        <v>2</v>
      </c>
      <c r="F723" s="540" t="s">
        <v>3052</v>
      </c>
      <c r="G723" s="545">
        <v>29</v>
      </c>
      <c r="H723" s="545">
        <v>4</v>
      </c>
      <c r="I723" s="545">
        <v>2019</v>
      </c>
      <c r="J723" s="548">
        <v>141</v>
      </c>
      <c r="K723" s="548">
        <v>3</v>
      </c>
      <c r="L723" s="543"/>
      <c r="M723" s="543"/>
      <c r="N723" s="543"/>
      <c r="O723" s="543"/>
      <c r="P723" s="543" t="s">
        <v>2872</v>
      </c>
      <c r="Q723" s="543" t="s">
        <v>2873</v>
      </c>
      <c r="R723" s="543"/>
      <c r="S723" s="536"/>
      <c r="T723" s="536"/>
      <c r="U723" s="536"/>
      <c r="V723" s="536"/>
    </row>
    <row r="724" spans="1:22" ht="28.5">
      <c r="A724" s="537">
        <v>709</v>
      </c>
      <c r="B724" s="538">
        <v>15.1</v>
      </c>
      <c r="C724" s="547" t="s">
        <v>3419</v>
      </c>
      <c r="D724" s="545">
        <v>11</v>
      </c>
      <c r="E724" s="545">
        <v>2</v>
      </c>
      <c r="F724" s="540" t="s">
        <v>3052</v>
      </c>
      <c r="G724" s="545">
        <v>6</v>
      </c>
      <c r="H724" s="545">
        <v>7</v>
      </c>
      <c r="I724" s="545">
        <v>2018</v>
      </c>
      <c r="J724" s="548">
        <v>141</v>
      </c>
      <c r="K724" s="548">
        <v>4</v>
      </c>
      <c r="L724" s="543"/>
      <c r="M724" s="543"/>
      <c r="N724" s="543"/>
      <c r="O724" s="543"/>
      <c r="P724" s="543" t="s">
        <v>2872</v>
      </c>
      <c r="Q724" s="543" t="s">
        <v>2873</v>
      </c>
      <c r="R724" s="543"/>
      <c r="S724" s="536"/>
      <c r="T724" s="536"/>
      <c r="U724" s="536"/>
      <c r="V724" s="536"/>
    </row>
    <row r="725" spans="1:22" ht="28.5">
      <c r="A725" s="537">
        <v>710</v>
      </c>
      <c r="B725" s="538">
        <v>15.1</v>
      </c>
      <c r="C725" s="547" t="s">
        <v>3420</v>
      </c>
      <c r="D725" s="545">
        <v>6</v>
      </c>
      <c r="E725" s="545">
        <v>2</v>
      </c>
      <c r="F725" s="540" t="s">
        <v>3052</v>
      </c>
      <c r="G725" s="545">
        <v>22</v>
      </c>
      <c r="H725" s="545">
        <v>10</v>
      </c>
      <c r="I725" s="545">
        <v>2018</v>
      </c>
      <c r="J725" s="548">
        <v>141</v>
      </c>
      <c r="K725" s="548">
        <v>6</v>
      </c>
      <c r="L725" s="543"/>
      <c r="M725" s="543"/>
      <c r="N725" s="543"/>
      <c r="O725" s="543"/>
      <c r="P725" s="543" t="s">
        <v>2872</v>
      </c>
      <c r="Q725" s="543" t="s">
        <v>2873</v>
      </c>
      <c r="R725" s="543"/>
      <c r="S725" s="536"/>
      <c r="T725" s="536"/>
      <c r="U725" s="536"/>
      <c r="V725" s="536"/>
    </row>
    <row r="726" spans="1:22" ht="28.5">
      <c r="A726" s="537">
        <v>711</v>
      </c>
      <c r="B726" s="538">
        <v>15.1</v>
      </c>
      <c r="C726" s="547" t="s">
        <v>3421</v>
      </c>
      <c r="D726" s="545">
        <v>6</v>
      </c>
      <c r="E726" s="545">
        <v>2</v>
      </c>
      <c r="F726" s="540" t="s">
        <v>3052</v>
      </c>
      <c r="G726" s="545">
        <v>29</v>
      </c>
      <c r="H726" s="545">
        <v>4</v>
      </c>
      <c r="I726" s="545">
        <v>2019</v>
      </c>
      <c r="J726" s="548">
        <v>141</v>
      </c>
      <c r="K726" s="548">
        <v>7</v>
      </c>
      <c r="L726" s="543"/>
      <c r="M726" s="543"/>
      <c r="N726" s="543"/>
      <c r="O726" s="543"/>
      <c r="P726" s="543" t="s">
        <v>2872</v>
      </c>
      <c r="Q726" s="543" t="s">
        <v>2873</v>
      </c>
      <c r="R726" s="543"/>
      <c r="S726" s="536"/>
      <c r="T726" s="536"/>
      <c r="U726" s="536"/>
      <c r="V726" s="536"/>
    </row>
    <row r="727" spans="1:22" ht="28.5">
      <c r="A727" s="537">
        <v>712</v>
      </c>
      <c r="B727" s="538">
        <v>15.1</v>
      </c>
      <c r="C727" s="547" t="s">
        <v>3422</v>
      </c>
      <c r="D727" s="545">
        <v>20</v>
      </c>
      <c r="E727" s="545">
        <v>2</v>
      </c>
      <c r="F727" s="540" t="s">
        <v>3052</v>
      </c>
      <c r="G727" s="545">
        <v>29</v>
      </c>
      <c r="H727" s="545">
        <v>3</v>
      </c>
      <c r="I727" s="545">
        <v>2019</v>
      </c>
      <c r="J727" s="548">
        <v>141</v>
      </c>
      <c r="K727" s="548">
        <v>8</v>
      </c>
      <c r="L727" s="543"/>
      <c r="M727" s="543"/>
      <c r="N727" s="543"/>
      <c r="O727" s="543"/>
      <c r="P727" s="543" t="s">
        <v>2872</v>
      </c>
      <c r="Q727" s="543" t="s">
        <v>2873</v>
      </c>
      <c r="R727" s="543"/>
      <c r="S727" s="536"/>
      <c r="T727" s="536"/>
      <c r="U727" s="536"/>
      <c r="V727" s="536"/>
    </row>
    <row r="728" spans="1:22" ht="28.5">
      <c r="A728" s="537">
        <v>713</v>
      </c>
      <c r="B728" s="538">
        <v>15.1</v>
      </c>
      <c r="C728" s="547" t="s">
        <v>3423</v>
      </c>
      <c r="D728" s="545">
        <v>26</v>
      </c>
      <c r="E728" s="545">
        <v>2</v>
      </c>
      <c r="F728" s="540" t="s">
        <v>3052</v>
      </c>
      <c r="G728" s="545">
        <v>18</v>
      </c>
      <c r="H728" s="545">
        <v>9</v>
      </c>
      <c r="I728" s="545">
        <v>2018</v>
      </c>
      <c r="J728" s="548">
        <v>141</v>
      </c>
      <c r="K728" s="548">
        <v>9</v>
      </c>
      <c r="L728" s="543"/>
      <c r="M728" s="543"/>
      <c r="N728" s="543"/>
      <c r="O728" s="543"/>
      <c r="P728" s="543" t="s">
        <v>2872</v>
      </c>
      <c r="Q728" s="543" t="s">
        <v>2873</v>
      </c>
      <c r="R728" s="543"/>
      <c r="S728" s="536"/>
      <c r="T728" s="536"/>
      <c r="U728" s="536"/>
      <c r="V728" s="536"/>
    </row>
    <row r="729" spans="1:22" ht="28.5">
      <c r="A729" s="537">
        <v>714</v>
      </c>
      <c r="B729" s="538">
        <v>15.1</v>
      </c>
      <c r="C729" s="547" t="s">
        <v>3424</v>
      </c>
      <c r="D729" s="545">
        <v>18</v>
      </c>
      <c r="E729" s="545">
        <v>1</v>
      </c>
      <c r="F729" s="540" t="s">
        <v>3067</v>
      </c>
      <c r="G729" s="545">
        <v>14</v>
      </c>
      <c r="H729" s="545">
        <v>11</v>
      </c>
      <c r="I729" s="545">
        <v>2018</v>
      </c>
      <c r="J729" s="548">
        <v>142</v>
      </c>
      <c r="K729" s="548">
        <v>1</v>
      </c>
      <c r="L729" s="543"/>
      <c r="M729" s="543"/>
      <c r="N729" s="543"/>
      <c r="O729" s="543"/>
      <c r="P729" s="543" t="s">
        <v>2872</v>
      </c>
      <c r="Q729" s="543" t="s">
        <v>2873</v>
      </c>
      <c r="R729" s="543"/>
      <c r="S729" s="536"/>
      <c r="T729" s="536"/>
      <c r="U729" s="536"/>
      <c r="V729" s="536"/>
    </row>
    <row r="730" spans="1:22" ht="28.5">
      <c r="A730" s="537">
        <v>715</v>
      </c>
      <c r="B730" s="538">
        <v>15.1</v>
      </c>
      <c r="C730" s="547" t="s">
        <v>3425</v>
      </c>
      <c r="D730" s="545">
        <v>26</v>
      </c>
      <c r="E730" s="545">
        <v>9</v>
      </c>
      <c r="F730" s="540" t="s">
        <v>3018</v>
      </c>
      <c r="G730" s="545">
        <v>2</v>
      </c>
      <c r="H730" s="545">
        <v>10</v>
      </c>
      <c r="I730" s="545">
        <v>2018</v>
      </c>
      <c r="J730" s="548">
        <v>142</v>
      </c>
      <c r="K730" s="548">
        <v>2</v>
      </c>
      <c r="L730" s="543"/>
      <c r="M730" s="543"/>
      <c r="N730" s="543"/>
      <c r="O730" s="543"/>
      <c r="P730" s="543" t="s">
        <v>2872</v>
      </c>
      <c r="Q730" s="543" t="s">
        <v>2873</v>
      </c>
      <c r="R730" s="543"/>
      <c r="S730" s="536"/>
      <c r="T730" s="536"/>
      <c r="U730" s="536"/>
      <c r="V730" s="536"/>
    </row>
    <row r="731" spans="1:22" ht="28.5">
      <c r="A731" s="537">
        <v>716</v>
      </c>
      <c r="B731" s="538">
        <v>15.1</v>
      </c>
      <c r="C731" s="547" t="s">
        <v>3426</v>
      </c>
      <c r="D731" s="545">
        <v>17</v>
      </c>
      <c r="E731" s="545">
        <v>2</v>
      </c>
      <c r="F731" s="540" t="s">
        <v>3052</v>
      </c>
      <c r="G731" s="545">
        <v>2</v>
      </c>
      <c r="H731" s="545">
        <v>11</v>
      </c>
      <c r="I731" s="545">
        <v>2018</v>
      </c>
      <c r="J731" s="548">
        <v>142</v>
      </c>
      <c r="K731" s="548">
        <v>4</v>
      </c>
      <c r="L731" s="543"/>
      <c r="M731" s="543"/>
      <c r="N731" s="543"/>
      <c r="O731" s="543"/>
      <c r="P731" s="543" t="s">
        <v>2872</v>
      </c>
      <c r="Q731" s="543" t="s">
        <v>2873</v>
      </c>
      <c r="R731" s="543"/>
      <c r="S731" s="536"/>
      <c r="T731" s="536"/>
      <c r="U731" s="536"/>
      <c r="V731" s="536"/>
    </row>
    <row r="732" spans="1:22" ht="28.5">
      <c r="A732" s="537">
        <v>717</v>
      </c>
      <c r="B732" s="538">
        <v>15.1</v>
      </c>
      <c r="C732" s="547" t="s">
        <v>3427</v>
      </c>
      <c r="D732" s="545">
        <v>3</v>
      </c>
      <c r="E732" s="545">
        <v>3</v>
      </c>
      <c r="F732" s="540" t="s">
        <v>3052</v>
      </c>
      <c r="G732" s="545">
        <v>9</v>
      </c>
      <c r="H732" s="545">
        <v>5</v>
      </c>
      <c r="I732" s="545">
        <v>2019</v>
      </c>
      <c r="J732" s="548">
        <v>142</v>
      </c>
      <c r="K732" s="548">
        <v>5</v>
      </c>
      <c r="L732" s="543"/>
      <c r="M732" s="543"/>
      <c r="N732" s="543"/>
      <c r="O732" s="543"/>
      <c r="P732" s="543" t="s">
        <v>2872</v>
      </c>
      <c r="Q732" s="543" t="s">
        <v>2873</v>
      </c>
      <c r="R732" s="543"/>
      <c r="S732" s="536"/>
      <c r="T732" s="536"/>
      <c r="U732" s="536"/>
      <c r="V732" s="536"/>
    </row>
    <row r="733" spans="1:22" ht="28.5">
      <c r="A733" s="537">
        <v>718</v>
      </c>
      <c r="B733" s="538">
        <v>15.1</v>
      </c>
      <c r="C733" s="547" t="s">
        <v>3428</v>
      </c>
      <c r="D733" s="545">
        <v>23</v>
      </c>
      <c r="E733" s="545">
        <v>2</v>
      </c>
      <c r="F733" s="540" t="s">
        <v>3052</v>
      </c>
      <c r="G733" s="545">
        <v>21</v>
      </c>
      <c r="H733" s="545">
        <v>5</v>
      </c>
      <c r="I733" s="545">
        <v>2018</v>
      </c>
      <c r="J733" s="548">
        <v>142</v>
      </c>
      <c r="K733" s="548">
        <v>6</v>
      </c>
      <c r="L733" s="543"/>
      <c r="M733" s="543"/>
      <c r="N733" s="543"/>
      <c r="O733" s="543"/>
      <c r="P733" s="543" t="s">
        <v>2872</v>
      </c>
      <c r="Q733" s="543" t="s">
        <v>2873</v>
      </c>
      <c r="R733" s="543"/>
      <c r="S733" s="536"/>
      <c r="T733" s="536"/>
      <c r="U733" s="536"/>
      <c r="V733" s="536"/>
    </row>
    <row r="734" spans="1:22" ht="28.5">
      <c r="A734" s="537">
        <v>719</v>
      </c>
      <c r="B734" s="538">
        <v>15.1</v>
      </c>
      <c r="C734" s="547" t="s">
        <v>3429</v>
      </c>
      <c r="D734" s="545">
        <v>23</v>
      </c>
      <c r="E734" s="545">
        <v>2</v>
      </c>
      <c r="F734" s="540" t="s">
        <v>3052</v>
      </c>
      <c r="G734" s="545">
        <v>10</v>
      </c>
      <c r="H734" s="545">
        <v>4</v>
      </c>
      <c r="I734" s="545">
        <v>2019</v>
      </c>
      <c r="J734" s="548">
        <v>142</v>
      </c>
      <c r="K734" s="548">
        <v>7</v>
      </c>
      <c r="L734" s="543"/>
      <c r="M734" s="543"/>
      <c r="N734" s="543"/>
      <c r="O734" s="543"/>
      <c r="P734" s="543" t="s">
        <v>2872</v>
      </c>
      <c r="Q734" s="543" t="s">
        <v>2873</v>
      </c>
      <c r="R734" s="543"/>
      <c r="S734" s="536"/>
      <c r="T734" s="536"/>
      <c r="U734" s="536"/>
      <c r="V734" s="536"/>
    </row>
    <row r="735" spans="1:22" ht="28.5">
      <c r="A735" s="537">
        <v>720</v>
      </c>
      <c r="B735" s="538">
        <v>15.1</v>
      </c>
      <c r="C735" s="547" t="s">
        <v>3430</v>
      </c>
      <c r="D735" s="545">
        <v>24</v>
      </c>
      <c r="E735" s="545">
        <v>2</v>
      </c>
      <c r="F735" s="540" t="s">
        <v>3052</v>
      </c>
      <c r="G735" s="545">
        <v>19</v>
      </c>
      <c r="H735" s="545">
        <v>11</v>
      </c>
      <c r="I735" s="545">
        <v>2018</v>
      </c>
      <c r="J735" s="548">
        <v>142</v>
      </c>
      <c r="K735" s="548">
        <v>8</v>
      </c>
      <c r="L735" s="543"/>
      <c r="M735" s="543"/>
      <c r="N735" s="543"/>
      <c r="O735" s="543"/>
      <c r="P735" s="543" t="s">
        <v>2872</v>
      </c>
      <c r="Q735" s="543" t="s">
        <v>2873</v>
      </c>
      <c r="R735" s="543"/>
      <c r="S735" s="536"/>
      <c r="T735" s="536"/>
      <c r="U735" s="536"/>
      <c r="V735" s="536"/>
    </row>
    <row r="736" spans="1:22" ht="28.5">
      <c r="A736" s="537">
        <v>721</v>
      </c>
      <c r="B736" s="538">
        <v>15.1</v>
      </c>
      <c r="C736" s="547" t="s">
        <v>3431</v>
      </c>
      <c r="D736" s="545">
        <v>3</v>
      </c>
      <c r="E736" s="545">
        <v>2</v>
      </c>
      <c r="F736" s="540" t="s">
        <v>3052</v>
      </c>
      <c r="G736" s="545">
        <v>14</v>
      </c>
      <c r="H736" s="545">
        <v>11</v>
      </c>
      <c r="I736" s="545">
        <v>2018</v>
      </c>
      <c r="J736" s="548">
        <v>142</v>
      </c>
      <c r="K736" s="548">
        <v>9</v>
      </c>
      <c r="L736" s="543"/>
      <c r="M736" s="543"/>
      <c r="N736" s="543"/>
      <c r="O736" s="543"/>
      <c r="P736" s="543" t="s">
        <v>2872</v>
      </c>
      <c r="Q736" s="543" t="s">
        <v>2873</v>
      </c>
      <c r="R736" s="543"/>
      <c r="S736" s="536"/>
      <c r="T736" s="536"/>
      <c r="U736" s="536"/>
      <c r="V736" s="536"/>
    </row>
    <row r="737" spans="1:22" ht="28.5">
      <c r="A737" s="537">
        <v>722</v>
      </c>
      <c r="B737" s="538">
        <v>15.1</v>
      </c>
      <c r="C737" s="547" t="s">
        <v>3432</v>
      </c>
      <c r="D737" s="545">
        <v>26</v>
      </c>
      <c r="E737" s="545">
        <v>2</v>
      </c>
      <c r="F737" s="540" t="s">
        <v>3052</v>
      </c>
      <c r="G737" s="545">
        <v>23</v>
      </c>
      <c r="H737" s="545">
        <v>10</v>
      </c>
      <c r="I737" s="545">
        <v>2018</v>
      </c>
      <c r="J737" s="548">
        <v>143</v>
      </c>
      <c r="K737" s="548">
        <v>2</v>
      </c>
      <c r="L737" s="543"/>
      <c r="M737" s="543"/>
      <c r="N737" s="543"/>
      <c r="O737" s="543"/>
      <c r="P737" s="543" t="s">
        <v>2872</v>
      </c>
      <c r="Q737" s="543" t="s">
        <v>2873</v>
      </c>
      <c r="R737" s="543"/>
      <c r="S737" s="536"/>
      <c r="T737" s="536"/>
      <c r="U737" s="536"/>
      <c r="V737" s="536"/>
    </row>
    <row r="738" spans="1:22" ht="28.5">
      <c r="A738" s="537">
        <v>723</v>
      </c>
      <c r="B738" s="538">
        <v>15.1</v>
      </c>
      <c r="C738" s="547" t="s">
        <v>3433</v>
      </c>
      <c r="D738" s="545">
        <v>23</v>
      </c>
      <c r="E738" s="545">
        <v>2</v>
      </c>
      <c r="F738" s="540" t="s">
        <v>3052</v>
      </c>
      <c r="G738" s="545">
        <v>17</v>
      </c>
      <c r="H738" s="545">
        <v>12</v>
      </c>
      <c r="I738" s="545">
        <v>2018</v>
      </c>
      <c r="J738" s="548">
        <v>143</v>
      </c>
      <c r="K738" s="548">
        <v>7</v>
      </c>
      <c r="L738" s="543"/>
      <c r="M738" s="543"/>
      <c r="N738" s="543"/>
      <c r="O738" s="543"/>
      <c r="P738" s="543" t="s">
        <v>2872</v>
      </c>
      <c r="Q738" s="543" t="s">
        <v>2873</v>
      </c>
      <c r="R738" s="543"/>
      <c r="S738" s="536"/>
      <c r="T738" s="536"/>
      <c r="U738" s="536"/>
      <c r="V738" s="536"/>
    </row>
    <row r="739" spans="1:22" ht="28.5">
      <c r="A739" s="537">
        <v>724</v>
      </c>
      <c r="B739" s="538">
        <v>15.1</v>
      </c>
      <c r="C739" s="547" t="s">
        <v>3434</v>
      </c>
      <c r="D739" s="545">
        <v>5</v>
      </c>
      <c r="E739" s="545">
        <v>2</v>
      </c>
      <c r="F739" s="540" t="s">
        <v>3052</v>
      </c>
      <c r="G739" s="545">
        <v>28</v>
      </c>
      <c r="H739" s="545">
        <v>12</v>
      </c>
      <c r="I739" s="545">
        <v>2018</v>
      </c>
      <c r="J739" s="548">
        <v>143</v>
      </c>
      <c r="K739" s="548">
        <v>8</v>
      </c>
      <c r="L739" s="543"/>
      <c r="M739" s="543"/>
      <c r="N739" s="543"/>
      <c r="O739" s="543"/>
      <c r="P739" s="543" t="s">
        <v>2872</v>
      </c>
      <c r="Q739" s="543" t="s">
        <v>2873</v>
      </c>
      <c r="R739" s="543"/>
      <c r="S739" s="536"/>
      <c r="T739" s="536"/>
      <c r="U739" s="536"/>
      <c r="V739" s="536"/>
    </row>
    <row r="740" spans="1:22" ht="28.5">
      <c r="A740" s="537">
        <v>725</v>
      </c>
      <c r="B740" s="538">
        <v>15.1</v>
      </c>
      <c r="C740" s="547" t="s">
        <v>3435</v>
      </c>
      <c r="D740" s="545">
        <v>11</v>
      </c>
      <c r="E740" s="545">
        <v>3</v>
      </c>
      <c r="F740" s="540" t="s">
        <v>3052</v>
      </c>
      <c r="G740" s="545">
        <v>27</v>
      </c>
      <c r="H740" s="545">
        <v>3</v>
      </c>
      <c r="I740" s="545">
        <v>2019</v>
      </c>
      <c r="J740" s="548">
        <v>143</v>
      </c>
      <c r="K740" s="548">
        <v>9</v>
      </c>
      <c r="L740" s="543"/>
      <c r="M740" s="543"/>
      <c r="N740" s="543"/>
      <c r="O740" s="543"/>
      <c r="P740" s="543" t="s">
        <v>2872</v>
      </c>
      <c r="Q740" s="543" t="s">
        <v>2873</v>
      </c>
      <c r="R740" s="543"/>
      <c r="S740" s="536"/>
      <c r="T740" s="536"/>
      <c r="U740" s="536"/>
      <c r="V740" s="536"/>
    </row>
    <row r="741" spans="1:22" ht="28.5">
      <c r="A741" s="537">
        <v>726</v>
      </c>
      <c r="B741" s="538">
        <v>15.1</v>
      </c>
      <c r="C741" s="568" t="s">
        <v>3436</v>
      </c>
      <c r="D741" s="545">
        <v>22</v>
      </c>
      <c r="E741" s="545">
        <v>2</v>
      </c>
      <c r="F741" s="540" t="s">
        <v>3052</v>
      </c>
      <c r="G741" s="545">
        <v>8</v>
      </c>
      <c r="H741" s="545">
        <v>8</v>
      </c>
      <c r="I741" s="545">
        <v>2018</v>
      </c>
      <c r="J741" s="548">
        <v>144</v>
      </c>
      <c r="K741" s="548">
        <v>1</v>
      </c>
      <c r="L741" s="543"/>
      <c r="M741" s="543"/>
      <c r="N741" s="543"/>
      <c r="O741" s="543"/>
      <c r="P741" s="543" t="s">
        <v>2872</v>
      </c>
      <c r="Q741" s="543" t="s">
        <v>2873</v>
      </c>
      <c r="R741" s="543"/>
      <c r="S741" s="536"/>
      <c r="T741" s="536"/>
      <c r="U741" s="536"/>
      <c r="V741" s="536"/>
    </row>
    <row r="742" spans="1:22" ht="28.5">
      <c r="A742" s="537">
        <v>727</v>
      </c>
      <c r="B742" s="538">
        <v>15.1</v>
      </c>
      <c r="C742" s="547" t="s">
        <v>3437</v>
      </c>
      <c r="D742" s="545">
        <v>12</v>
      </c>
      <c r="E742" s="545">
        <v>3</v>
      </c>
      <c r="F742" s="540" t="s">
        <v>3052</v>
      </c>
      <c r="G742" s="545">
        <v>2</v>
      </c>
      <c r="H742" s="545">
        <v>2</v>
      </c>
      <c r="I742" s="545">
        <v>2018</v>
      </c>
      <c r="J742" s="548">
        <v>144</v>
      </c>
      <c r="K742" s="548">
        <v>2</v>
      </c>
      <c r="L742" s="543"/>
      <c r="M742" s="543"/>
      <c r="N742" s="543"/>
      <c r="O742" s="543"/>
      <c r="P742" s="543" t="s">
        <v>2872</v>
      </c>
      <c r="Q742" s="543" t="s">
        <v>2873</v>
      </c>
      <c r="R742" s="543"/>
      <c r="S742" s="536"/>
      <c r="T742" s="536"/>
      <c r="U742" s="536"/>
      <c r="V742" s="536"/>
    </row>
    <row r="743" spans="1:22" ht="28.5">
      <c r="A743" s="537">
        <v>728</v>
      </c>
      <c r="B743" s="538">
        <v>15.1</v>
      </c>
      <c r="C743" s="547" t="s">
        <v>3438</v>
      </c>
      <c r="D743" s="545">
        <v>24</v>
      </c>
      <c r="E743" s="545">
        <v>3</v>
      </c>
      <c r="F743" s="540" t="s">
        <v>3052</v>
      </c>
      <c r="G743" s="545">
        <v>29</v>
      </c>
      <c r="H743" s="545">
        <v>10</v>
      </c>
      <c r="I743" s="545">
        <v>2018</v>
      </c>
      <c r="J743" s="548">
        <v>144</v>
      </c>
      <c r="K743" s="548">
        <v>6</v>
      </c>
      <c r="L743" s="543"/>
      <c r="M743" s="543"/>
      <c r="N743" s="543"/>
      <c r="O743" s="543"/>
      <c r="P743" s="543" t="s">
        <v>2872</v>
      </c>
      <c r="Q743" s="543" t="s">
        <v>2873</v>
      </c>
      <c r="R743" s="543"/>
      <c r="S743" s="536"/>
      <c r="T743" s="536"/>
      <c r="U743" s="536"/>
      <c r="V743" s="536"/>
    </row>
    <row r="744" spans="1:22" ht="28.5">
      <c r="A744" s="537">
        <v>729</v>
      </c>
      <c r="B744" s="538">
        <v>15.1</v>
      </c>
      <c r="C744" s="547" t="s">
        <v>3439</v>
      </c>
      <c r="D744" s="545">
        <v>27</v>
      </c>
      <c r="E744" s="545">
        <v>3</v>
      </c>
      <c r="F744" s="540" t="s">
        <v>3052</v>
      </c>
      <c r="G744" s="545">
        <v>4</v>
      </c>
      <c r="H744" s="545">
        <v>10</v>
      </c>
      <c r="I744" s="545">
        <v>2018</v>
      </c>
      <c r="J744" s="548">
        <v>144</v>
      </c>
      <c r="K744" s="548">
        <v>7</v>
      </c>
      <c r="L744" s="543"/>
      <c r="M744" s="543"/>
      <c r="N744" s="543"/>
      <c r="O744" s="543"/>
      <c r="P744" s="543" t="s">
        <v>2872</v>
      </c>
      <c r="Q744" s="543" t="s">
        <v>2873</v>
      </c>
      <c r="R744" s="543"/>
      <c r="S744" s="536"/>
      <c r="T744" s="536"/>
      <c r="U744" s="536"/>
      <c r="V744" s="536"/>
    </row>
    <row r="745" spans="1:22" ht="28.5">
      <c r="A745" s="537">
        <v>730</v>
      </c>
      <c r="B745" s="538">
        <v>15.1</v>
      </c>
      <c r="C745" s="547" t="s">
        <v>3440</v>
      </c>
      <c r="D745" s="545">
        <v>31</v>
      </c>
      <c r="E745" s="545">
        <v>3</v>
      </c>
      <c r="F745" s="540" t="s">
        <v>3052</v>
      </c>
      <c r="G745" s="545">
        <v>22</v>
      </c>
      <c r="H745" s="545">
        <v>3</v>
      </c>
      <c r="I745" s="545">
        <v>2019</v>
      </c>
      <c r="J745" s="548">
        <v>144</v>
      </c>
      <c r="K745" s="548">
        <v>8</v>
      </c>
      <c r="L745" s="543"/>
      <c r="M745" s="543"/>
      <c r="N745" s="543"/>
      <c r="O745" s="543"/>
      <c r="P745" s="543" t="s">
        <v>2872</v>
      </c>
      <c r="Q745" s="543" t="s">
        <v>2873</v>
      </c>
      <c r="R745" s="543"/>
      <c r="S745" s="536"/>
      <c r="T745" s="536"/>
      <c r="U745" s="536"/>
      <c r="V745" s="536"/>
    </row>
    <row r="746" spans="1:22" ht="28.5">
      <c r="A746" s="537">
        <v>731</v>
      </c>
      <c r="B746" s="538">
        <v>15.1</v>
      </c>
      <c r="C746" s="547" t="s">
        <v>3441</v>
      </c>
      <c r="D746" s="545"/>
      <c r="E746" s="545"/>
      <c r="F746" s="540" t="s">
        <v>3052</v>
      </c>
      <c r="G746" s="545"/>
      <c r="H746" s="545"/>
      <c r="I746" s="545"/>
      <c r="J746" s="548">
        <v>144</v>
      </c>
      <c r="K746" s="548">
        <v>9</v>
      </c>
      <c r="L746" s="543"/>
      <c r="M746" s="543"/>
      <c r="N746" s="543"/>
      <c r="O746" s="543"/>
      <c r="P746" s="543" t="s">
        <v>2872</v>
      </c>
      <c r="Q746" s="543" t="s">
        <v>2873</v>
      </c>
      <c r="R746" s="543"/>
      <c r="S746" s="536"/>
      <c r="T746" s="536"/>
      <c r="U746" s="536"/>
      <c r="V746" s="536"/>
    </row>
    <row r="747" spans="1:22" ht="28.5">
      <c r="A747" s="537">
        <v>732</v>
      </c>
      <c r="B747" s="538">
        <v>15.1</v>
      </c>
      <c r="C747" s="547" t="s">
        <v>3442</v>
      </c>
      <c r="D747" s="545">
        <v>24</v>
      </c>
      <c r="E747" s="545">
        <v>3</v>
      </c>
      <c r="F747" s="540" t="s">
        <v>3052</v>
      </c>
      <c r="G747" s="545">
        <v>18</v>
      </c>
      <c r="H747" s="545">
        <v>9</v>
      </c>
      <c r="I747" s="545">
        <v>2018</v>
      </c>
      <c r="J747" s="548">
        <v>145</v>
      </c>
      <c r="K747" s="548">
        <v>1</v>
      </c>
      <c r="L747" s="543"/>
      <c r="M747" s="543"/>
      <c r="N747" s="543"/>
      <c r="O747" s="543"/>
      <c r="P747" s="543" t="s">
        <v>2872</v>
      </c>
      <c r="Q747" s="543" t="s">
        <v>2873</v>
      </c>
      <c r="R747" s="543"/>
      <c r="S747" s="536"/>
      <c r="T747" s="536"/>
      <c r="U747" s="536"/>
      <c r="V747" s="536"/>
    </row>
    <row r="748" spans="1:22" ht="28.5">
      <c r="A748" s="537">
        <v>733</v>
      </c>
      <c r="B748" s="538">
        <v>15.1</v>
      </c>
      <c r="C748" s="547" t="s">
        <v>3443</v>
      </c>
      <c r="D748" s="545">
        <v>12</v>
      </c>
      <c r="E748" s="545">
        <v>2</v>
      </c>
      <c r="F748" s="540" t="s">
        <v>3052</v>
      </c>
      <c r="G748" s="545">
        <v>29</v>
      </c>
      <c r="H748" s="545">
        <v>6</v>
      </c>
      <c r="I748" s="545">
        <v>2018</v>
      </c>
      <c r="J748" s="548">
        <v>145</v>
      </c>
      <c r="K748" s="548">
        <v>6</v>
      </c>
      <c r="L748" s="543"/>
      <c r="M748" s="543"/>
      <c r="N748" s="543"/>
      <c r="O748" s="543"/>
      <c r="P748" s="543" t="s">
        <v>2872</v>
      </c>
      <c r="Q748" s="543" t="s">
        <v>2873</v>
      </c>
      <c r="R748" s="543"/>
      <c r="S748" s="536"/>
      <c r="T748" s="536"/>
      <c r="U748" s="536"/>
      <c r="V748" s="536"/>
    </row>
    <row r="749" spans="1:22" ht="42.75">
      <c r="A749" s="537">
        <v>734</v>
      </c>
      <c r="B749" s="538">
        <v>15.1</v>
      </c>
      <c r="C749" s="547" t="s">
        <v>3444</v>
      </c>
      <c r="D749" s="545">
        <v>18</v>
      </c>
      <c r="E749" s="545">
        <v>3</v>
      </c>
      <c r="F749" s="540" t="s">
        <v>3052</v>
      </c>
      <c r="G749" s="545">
        <v>8</v>
      </c>
      <c r="H749" s="545">
        <v>4</v>
      </c>
      <c r="I749" s="545">
        <v>2019</v>
      </c>
      <c r="J749" s="548">
        <v>145</v>
      </c>
      <c r="K749" s="548">
        <v>7</v>
      </c>
      <c r="L749" s="543"/>
      <c r="M749" s="543"/>
      <c r="N749" s="543"/>
      <c r="O749" s="543"/>
      <c r="P749" s="543" t="s">
        <v>2872</v>
      </c>
      <c r="Q749" s="543" t="s">
        <v>2873</v>
      </c>
      <c r="R749" s="543"/>
      <c r="S749" s="536"/>
      <c r="T749" s="536"/>
      <c r="U749" s="536"/>
      <c r="V749" s="536"/>
    </row>
    <row r="750" spans="1:22" ht="28.5">
      <c r="A750" s="537">
        <v>735</v>
      </c>
      <c r="B750" s="538">
        <v>15.1</v>
      </c>
      <c r="C750" s="547" t="s">
        <v>3445</v>
      </c>
      <c r="D750" s="545">
        <v>8</v>
      </c>
      <c r="E750" s="545">
        <v>4</v>
      </c>
      <c r="F750" s="540" t="s">
        <v>3052</v>
      </c>
      <c r="G750" s="545">
        <v>10</v>
      </c>
      <c r="H750" s="545">
        <v>4</v>
      </c>
      <c r="I750" s="545">
        <v>2019</v>
      </c>
      <c r="J750" s="548">
        <v>145</v>
      </c>
      <c r="K750" s="548">
        <v>8</v>
      </c>
      <c r="L750" s="543"/>
      <c r="M750" s="543"/>
      <c r="N750" s="543"/>
      <c r="O750" s="543"/>
      <c r="P750" s="543" t="s">
        <v>2872</v>
      </c>
      <c r="Q750" s="543" t="s">
        <v>2873</v>
      </c>
      <c r="R750" s="543"/>
      <c r="S750" s="536"/>
      <c r="T750" s="536"/>
      <c r="U750" s="536"/>
      <c r="V750" s="536"/>
    </row>
    <row r="751" spans="1:22" ht="28.5">
      <c r="A751" s="537">
        <v>736</v>
      </c>
      <c r="B751" s="538">
        <v>15.1</v>
      </c>
      <c r="C751" s="547" t="s">
        <v>3446</v>
      </c>
      <c r="D751" s="545">
        <v>16</v>
      </c>
      <c r="E751" s="545">
        <v>4</v>
      </c>
      <c r="F751" s="540" t="s">
        <v>3052</v>
      </c>
      <c r="G751" s="545">
        <v>20</v>
      </c>
      <c r="H751" s="545">
        <v>3</v>
      </c>
      <c r="I751" s="545">
        <v>2019</v>
      </c>
      <c r="J751" s="548">
        <v>145</v>
      </c>
      <c r="K751" s="548">
        <v>9</v>
      </c>
      <c r="L751" s="543"/>
      <c r="M751" s="543"/>
      <c r="N751" s="543"/>
      <c r="O751" s="543"/>
      <c r="P751" s="543" t="s">
        <v>2872</v>
      </c>
      <c r="Q751" s="543" t="s">
        <v>2873</v>
      </c>
      <c r="R751" s="543"/>
      <c r="S751" s="536"/>
      <c r="T751" s="536"/>
      <c r="U751" s="536"/>
      <c r="V751" s="536"/>
    </row>
    <row r="752" spans="1:22" ht="28.5">
      <c r="A752" s="537">
        <v>737</v>
      </c>
      <c r="B752" s="538">
        <v>15.1</v>
      </c>
      <c r="C752" s="547" t="s">
        <v>3447</v>
      </c>
      <c r="D752" s="545">
        <v>8</v>
      </c>
      <c r="E752" s="545">
        <v>4</v>
      </c>
      <c r="F752" s="540" t="s">
        <v>3052</v>
      </c>
      <c r="G752" s="545">
        <v>31</v>
      </c>
      <c r="H752" s="545">
        <v>10</v>
      </c>
      <c r="I752" s="545">
        <v>2018</v>
      </c>
      <c r="J752" s="548">
        <v>145</v>
      </c>
      <c r="K752" s="548">
        <v>10</v>
      </c>
      <c r="L752" s="543"/>
      <c r="M752" s="543"/>
      <c r="N752" s="543"/>
      <c r="O752" s="543"/>
      <c r="P752" s="543" t="s">
        <v>2872</v>
      </c>
      <c r="Q752" s="543" t="s">
        <v>2873</v>
      </c>
      <c r="R752" s="543"/>
      <c r="S752" s="536"/>
      <c r="T752" s="536"/>
      <c r="U752" s="536"/>
      <c r="V752" s="536"/>
    </row>
    <row r="753" spans="1:22" ht="28.5">
      <c r="A753" s="537">
        <v>738</v>
      </c>
      <c r="B753" s="538">
        <v>15.1</v>
      </c>
      <c r="C753" s="547" t="s">
        <v>3448</v>
      </c>
      <c r="D753" s="545">
        <v>10</v>
      </c>
      <c r="E753" s="545">
        <v>5</v>
      </c>
      <c r="F753" s="540" t="s">
        <v>3016</v>
      </c>
      <c r="G753" s="545">
        <v>7</v>
      </c>
      <c r="H753" s="545">
        <v>5</v>
      </c>
      <c r="I753" s="545">
        <v>2019</v>
      </c>
      <c r="J753" s="548">
        <v>146</v>
      </c>
      <c r="K753" s="548">
        <v>2</v>
      </c>
      <c r="L753" s="543"/>
      <c r="M753" s="543"/>
      <c r="N753" s="543"/>
      <c r="O753" s="543"/>
      <c r="P753" s="543" t="s">
        <v>2872</v>
      </c>
      <c r="Q753" s="543" t="s">
        <v>2873</v>
      </c>
      <c r="R753" s="543"/>
      <c r="S753" s="536"/>
      <c r="T753" s="536"/>
      <c r="U753" s="536"/>
      <c r="V753" s="536"/>
    </row>
    <row r="754" spans="1:22" ht="28.5">
      <c r="A754" s="537">
        <v>739</v>
      </c>
      <c r="B754" s="538">
        <v>15.1</v>
      </c>
      <c r="C754" s="547" t="s">
        <v>3449</v>
      </c>
      <c r="D754" s="545">
        <v>10</v>
      </c>
      <c r="E754" s="545">
        <v>4</v>
      </c>
      <c r="F754" s="540" t="s">
        <v>3052</v>
      </c>
      <c r="G754" s="545">
        <v>7</v>
      </c>
      <c r="H754" s="545">
        <v>12</v>
      </c>
      <c r="I754" s="545">
        <v>2018</v>
      </c>
      <c r="J754" s="548">
        <v>146</v>
      </c>
      <c r="K754" s="548">
        <v>3</v>
      </c>
      <c r="L754" s="543"/>
      <c r="M754" s="543"/>
      <c r="N754" s="543"/>
      <c r="O754" s="543"/>
      <c r="P754" s="543" t="s">
        <v>2872</v>
      </c>
      <c r="Q754" s="543" t="s">
        <v>2873</v>
      </c>
      <c r="R754" s="543"/>
      <c r="S754" s="536"/>
      <c r="T754" s="536"/>
      <c r="U754" s="536"/>
      <c r="V754" s="536"/>
    </row>
    <row r="755" spans="1:22" ht="28.5">
      <c r="A755" s="537">
        <v>740</v>
      </c>
      <c r="B755" s="538">
        <v>15.1</v>
      </c>
      <c r="C755" s="547" t="s">
        <v>3450</v>
      </c>
      <c r="D755" s="545">
        <v>14</v>
      </c>
      <c r="E755" s="545">
        <v>4</v>
      </c>
      <c r="F755" s="540" t="s">
        <v>3052</v>
      </c>
      <c r="G755" s="545">
        <v>18</v>
      </c>
      <c r="H755" s="545">
        <v>9</v>
      </c>
      <c r="I755" s="545">
        <v>2018</v>
      </c>
      <c r="J755" s="548">
        <v>146</v>
      </c>
      <c r="K755" s="548">
        <v>4</v>
      </c>
      <c r="L755" s="543"/>
      <c r="M755" s="543"/>
      <c r="N755" s="543"/>
      <c r="O755" s="543"/>
      <c r="P755" s="543" t="s">
        <v>2872</v>
      </c>
      <c r="Q755" s="543" t="s">
        <v>2873</v>
      </c>
      <c r="R755" s="543"/>
      <c r="S755" s="536"/>
      <c r="T755" s="536"/>
      <c r="U755" s="536"/>
      <c r="V755" s="536"/>
    </row>
    <row r="756" spans="1:22" ht="28.5">
      <c r="A756" s="537">
        <v>741</v>
      </c>
      <c r="B756" s="538">
        <v>15.1</v>
      </c>
      <c r="C756" s="547" t="s">
        <v>3451</v>
      </c>
      <c r="D756" s="545">
        <v>18</v>
      </c>
      <c r="E756" s="545">
        <v>11</v>
      </c>
      <c r="F756" s="540" t="s">
        <v>3018</v>
      </c>
      <c r="G756" s="545">
        <v>1</v>
      </c>
      <c r="H756" s="545">
        <v>3</v>
      </c>
      <c r="I756" s="545">
        <v>2019</v>
      </c>
      <c r="J756" s="548">
        <v>146</v>
      </c>
      <c r="K756" s="548">
        <v>5</v>
      </c>
      <c r="L756" s="543"/>
      <c r="M756" s="543"/>
      <c r="N756" s="543"/>
      <c r="O756" s="543"/>
      <c r="P756" s="543" t="s">
        <v>2872</v>
      </c>
      <c r="Q756" s="543" t="s">
        <v>2873</v>
      </c>
      <c r="R756" s="543"/>
      <c r="S756" s="536"/>
      <c r="T756" s="536"/>
      <c r="U756" s="536"/>
      <c r="V756" s="536"/>
    </row>
    <row r="757" spans="1:22" ht="28.5">
      <c r="A757" s="537">
        <v>742</v>
      </c>
      <c r="B757" s="538">
        <v>15.1</v>
      </c>
      <c r="C757" s="547" t="s">
        <v>3452</v>
      </c>
      <c r="D757" s="545">
        <v>27</v>
      </c>
      <c r="E757" s="545">
        <v>4</v>
      </c>
      <c r="F757" s="540" t="s">
        <v>3052</v>
      </c>
      <c r="G757" s="545">
        <v>20</v>
      </c>
      <c r="H757" s="545">
        <v>3</v>
      </c>
      <c r="I757" s="545">
        <v>2019</v>
      </c>
      <c r="J757" s="548">
        <v>146</v>
      </c>
      <c r="K757" s="548">
        <v>6</v>
      </c>
      <c r="L757" s="543"/>
      <c r="M757" s="543"/>
      <c r="N757" s="543"/>
      <c r="O757" s="543"/>
      <c r="P757" s="543" t="s">
        <v>2872</v>
      </c>
      <c r="Q757" s="543" t="s">
        <v>2873</v>
      </c>
      <c r="R757" s="543"/>
      <c r="S757" s="536"/>
      <c r="T757" s="536"/>
      <c r="U757" s="536"/>
      <c r="V757" s="536"/>
    </row>
    <row r="758" spans="1:22" ht="28.5">
      <c r="A758" s="537">
        <v>743</v>
      </c>
      <c r="B758" s="538">
        <v>15.1</v>
      </c>
      <c r="C758" s="547" t="s">
        <v>3453</v>
      </c>
      <c r="D758" s="545">
        <v>19</v>
      </c>
      <c r="E758" s="545">
        <v>12</v>
      </c>
      <c r="F758" s="540" t="s">
        <v>3018</v>
      </c>
      <c r="G758" s="545">
        <v>28</v>
      </c>
      <c r="H758" s="545">
        <v>11</v>
      </c>
      <c r="I758" s="545">
        <v>2018</v>
      </c>
      <c r="J758" s="548">
        <v>146</v>
      </c>
      <c r="K758" s="548">
        <v>7</v>
      </c>
      <c r="L758" s="543"/>
      <c r="M758" s="543"/>
      <c r="N758" s="543"/>
      <c r="O758" s="543"/>
      <c r="P758" s="543" t="s">
        <v>2872</v>
      </c>
      <c r="Q758" s="543" t="s">
        <v>2873</v>
      </c>
      <c r="R758" s="543"/>
      <c r="S758" s="536"/>
      <c r="T758" s="536"/>
      <c r="U758" s="536"/>
      <c r="V758" s="536"/>
    </row>
    <row r="759" spans="1:22" ht="28.5">
      <c r="A759" s="537">
        <v>744</v>
      </c>
      <c r="B759" s="538">
        <v>15.1</v>
      </c>
      <c r="C759" s="547" t="s">
        <v>3454</v>
      </c>
      <c r="D759" s="545">
        <v>21</v>
      </c>
      <c r="E759" s="545">
        <v>4</v>
      </c>
      <c r="F759" s="540" t="s">
        <v>3052</v>
      </c>
      <c r="G759" s="545">
        <v>29</v>
      </c>
      <c r="H759" s="545">
        <v>3</v>
      </c>
      <c r="I759" s="545">
        <v>2019</v>
      </c>
      <c r="J759" s="548">
        <v>146</v>
      </c>
      <c r="K759" s="548">
        <v>8</v>
      </c>
      <c r="L759" s="543"/>
      <c r="M759" s="543"/>
      <c r="N759" s="543"/>
      <c r="O759" s="543"/>
      <c r="P759" s="543" t="s">
        <v>2872</v>
      </c>
      <c r="Q759" s="543" t="s">
        <v>2873</v>
      </c>
      <c r="R759" s="543"/>
      <c r="S759" s="536"/>
      <c r="T759" s="536"/>
      <c r="U759" s="536"/>
      <c r="V759" s="536"/>
    </row>
    <row r="760" spans="1:22" ht="28.5">
      <c r="A760" s="537">
        <v>745</v>
      </c>
      <c r="B760" s="538">
        <v>15.1</v>
      </c>
      <c r="C760" s="547" t="s">
        <v>3455</v>
      </c>
      <c r="D760" s="545">
        <v>10</v>
      </c>
      <c r="E760" s="545">
        <v>4</v>
      </c>
      <c r="F760" s="540" t="s">
        <v>3052</v>
      </c>
      <c r="G760" s="545">
        <v>25</v>
      </c>
      <c r="H760" s="545">
        <v>4</v>
      </c>
      <c r="I760" s="545">
        <v>2019</v>
      </c>
      <c r="J760" s="548">
        <v>146</v>
      </c>
      <c r="K760" s="548">
        <v>9</v>
      </c>
      <c r="L760" s="543"/>
      <c r="M760" s="543"/>
      <c r="N760" s="543"/>
      <c r="O760" s="543"/>
      <c r="P760" s="543" t="s">
        <v>2872</v>
      </c>
      <c r="Q760" s="543" t="s">
        <v>2873</v>
      </c>
      <c r="R760" s="543"/>
      <c r="S760" s="536"/>
      <c r="T760" s="536"/>
      <c r="U760" s="536"/>
      <c r="V760" s="536"/>
    </row>
    <row r="761" spans="1:22" ht="28.5">
      <c r="A761" s="537">
        <v>746</v>
      </c>
      <c r="B761" s="538">
        <v>15.1</v>
      </c>
      <c r="C761" s="547" t="s">
        <v>3456</v>
      </c>
      <c r="D761" s="545">
        <v>7</v>
      </c>
      <c r="E761" s="545">
        <v>4</v>
      </c>
      <c r="F761" s="540" t="s">
        <v>3052</v>
      </c>
      <c r="G761" s="545">
        <v>29</v>
      </c>
      <c r="H761" s="545">
        <v>11</v>
      </c>
      <c r="I761" s="545">
        <v>2018</v>
      </c>
      <c r="J761" s="548">
        <v>146</v>
      </c>
      <c r="K761" s="548">
        <v>10</v>
      </c>
      <c r="L761" s="543"/>
      <c r="M761" s="543"/>
      <c r="N761" s="543"/>
      <c r="O761" s="543"/>
      <c r="P761" s="543" t="s">
        <v>2872</v>
      </c>
      <c r="Q761" s="543" t="s">
        <v>2873</v>
      </c>
      <c r="R761" s="543"/>
      <c r="S761" s="536"/>
      <c r="T761" s="536"/>
      <c r="U761" s="536"/>
      <c r="V761" s="536"/>
    </row>
    <row r="762" spans="1:22" ht="28.5">
      <c r="A762" s="537">
        <v>747</v>
      </c>
      <c r="B762" s="538">
        <v>15.1</v>
      </c>
      <c r="C762" s="547" t="s">
        <v>3457</v>
      </c>
      <c r="D762" s="545">
        <v>7</v>
      </c>
      <c r="E762" s="545">
        <v>4</v>
      </c>
      <c r="F762" s="540" t="s">
        <v>3052</v>
      </c>
      <c r="G762" s="545">
        <v>12</v>
      </c>
      <c r="H762" s="545">
        <v>3</v>
      </c>
      <c r="I762" s="545">
        <v>2019</v>
      </c>
      <c r="J762" s="548">
        <v>147</v>
      </c>
      <c r="K762" s="548">
        <v>1</v>
      </c>
      <c r="L762" s="543"/>
      <c r="M762" s="543"/>
      <c r="N762" s="543"/>
      <c r="O762" s="543"/>
      <c r="P762" s="543" t="s">
        <v>2872</v>
      </c>
      <c r="Q762" s="543" t="s">
        <v>2873</v>
      </c>
      <c r="R762" s="543"/>
      <c r="S762" s="536"/>
      <c r="T762" s="536"/>
      <c r="U762" s="536"/>
      <c r="V762" s="536"/>
    </row>
    <row r="763" spans="1:22" ht="28.5">
      <c r="A763" s="537">
        <v>748</v>
      </c>
      <c r="B763" s="538">
        <v>15.1</v>
      </c>
      <c r="C763" s="547" t="s">
        <v>3458</v>
      </c>
      <c r="D763" s="545">
        <v>21</v>
      </c>
      <c r="E763" s="545">
        <v>4</v>
      </c>
      <c r="F763" s="540" t="s">
        <v>3052</v>
      </c>
      <c r="G763" s="545">
        <v>14</v>
      </c>
      <c r="H763" s="545">
        <v>8</v>
      </c>
      <c r="I763" s="545">
        <v>2018</v>
      </c>
      <c r="J763" s="548">
        <v>147</v>
      </c>
      <c r="K763" s="548">
        <v>3</v>
      </c>
      <c r="L763" s="543"/>
      <c r="M763" s="543"/>
      <c r="N763" s="543"/>
      <c r="O763" s="543"/>
      <c r="P763" s="543" t="s">
        <v>2872</v>
      </c>
      <c r="Q763" s="543" t="s">
        <v>2873</v>
      </c>
      <c r="R763" s="543"/>
      <c r="S763" s="536"/>
      <c r="T763" s="536"/>
      <c r="U763" s="536"/>
      <c r="V763" s="536"/>
    </row>
    <row r="764" spans="1:22" ht="28.5">
      <c r="A764" s="537">
        <v>749</v>
      </c>
      <c r="B764" s="538">
        <v>15.1</v>
      </c>
      <c r="C764" s="547" t="s">
        <v>3459</v>
      </c>
      <c r="D764" s="545">
        <v>15</v>
      </c>
      <c r="E764" s="545">
        <v>4</v>
      </c>
      <c r="F764" s="540" t="s">
        <v>3052</v>
      </c>
      <c r="G764" s="545">
        <v>20</v>
      </c>
      <c r="H764" s="545">
        <v>5</v>
      </c>
      <c r="I764" s="545">
        <v>2019</v>
      </c>
      <c r="J764" s="548">
        <v>147</v>
      </c>
      <c r="K764" s="548">
        <v>6</v>
      </c>
      <c r="L764" s="543"/>
      <c r="M764" s="543"/>
      <c r="N764" s="543"/>
      <c r="O764" s="543"/>
      <c r="P764" s="543" t="s">
        <v>2872</v>
      </c>
      <c r="Q764" s="543" t="s">
        <v>2873</v>
      </c>
      <c r="R764" s="543"/>
      <c r="S764" s="536"/>
      <c r="T764" s="536"/>
      <c r="U764" s="536"/>
      <c r="V764" s="536"/>
    </row>
    <row r="765" spans="1:22" ht="42.75">
      <c r="A765" s="537">
        <v>750</v>
      </c>
      <c r="B765" s="538">
        <v>15.1</v>
      </c>
      <c r="C765" s="547" t="s">
        <v>3460</v>
      </c>
      <c r="D765" s="545">
        <v>25</v>
      </c>
      <c r="E765" s="545">
        <v>3</v>
      </c>
      <c r="F765" s="540" t="s">
        <v>3052</v>
      </c>
      <c r="G765" s="545">
        <v>21</v>
      </c>
      <c r="H765" s="545">
        <v>11</v>
      </c>
      <c r="I765" s="545">
        <v>2018</v>
      </c>
      <c r="J765" s="548">
        <v>147</v>
      </c>
      <c r="K765" s="548">
        <v>7</v>
      </c>
      <c r="L765" s="543"/>
      <c r="M765" s="543"/>
      <c r="N765" s="543"/>
      <c r="O765" s="543"/>
      <c r="P765" s="543" t="s">
        <v>2872</v>
      </c>
      <c r="Q765" s="543" t="s">
        <v>2873</v>
      </c>
      <c r="R765" s="543"/>
      <c r="S765" s="536"/>
      <c r="T765" s="536"/>
      <c r="U765" s="536"/>
      <c r="V765" s="536"/>
    </row>
    <row r="766" spans="1:22">
      <c r="A766" s="537">
        <v>751</v>
      </c>
      <c r="B766" s="538">
        <v>15.1</v>
      </c>
      <c r="C766" s="547" t="s">
        <v>3461</v>
      </c>
      <c r="D766" s="545">
        <v>30</v>
      </c>
      <c r="E766" s="545">
        <v>1</v>
      </c>
      <c r="F766" s="540" t="s">
        <v>3018</v>
      </c>
      <c r="G766" s="545">
        <v>6</v>
      </c>
      <c r="H766" s="545">
        <v>3</v>
      </c>
      <c r="I766" s="545">
        <v>2019</v>
      </c>
      <c r="J766" s="548">
        <v>147</v>
      </c>
      <c r="K766" s="548">
        <v>9</v>
      </c>
      <c r="L766" s="543"/>
      <c r="M766" s="543"/>
      <c r="N766" s="543"/>
      <c r="O766" s="543"/>
      <c r="P766" s="543" t="s">
        <v>2872</v>
      </c>
      <c r="Q766" s="543" t="s">
        <v>2873</v>
      </c>
      <c r="R766" s="543"/>
      <c r="S766" s="536"/>
      <c r="T766" s="536"/>
      <c r="U766" s="536"/>
      <c r="V766" s="536"/>
    </row>
    <row r="767" spans="1:22" ht="28.5">
      <c r="A767" s="537">
        <v>752</v>
      </c>
      <c r="B767" s="538">
        <v>15.1</v>
      </c>
      <c r="C767" s="547" t="s">
        <v>3462</v>
      </c>
      <c r="D767" s="545">
        <v>5</v>
      </c>
      <c r="E767" s="545">
        <v>5</v>
      </c>
      <c r="F767" s="540" t="s">
        <v>3052</v>
      </c>
      <c r="G767" s="545">
        <v>17</v>
      </c>
      <c r="H767" s="545">
        <v>4</v>
      </c>
      <c r="I767" s="545">
        <v>2019</v>
      </c>
      <c r="J767" s="548">
        <v>148</v>
      </c>
      <c r="K767" s="548">
        <v>1</v>
      </c>
      <c r="L767" s="543"/>
      <c r="M767" s="543"/>
      <c r="N767" s="543"/>
      <c r="O767" s="543"/>
      <c r="P767" s="543" t="s">
        <v>2872</v>
      </c>
      <c r="Q767" s="543" t="s">
        <v>2873</v>
      </c>
      <c r="R767" s="543"/>
      <c r="S767" s="536"/>
      <c r="T767" s="536"/>
      <c r="U767" s="536"/>
      <c r="V767" s="536"/>
    </row>
    <row r="768" spans="1:22" ht="28.5">
      <c r="A768" s="537">
        <v>753</v>
      </c>
      <c r="B768" s="538">
        <v>15.1</v>
      </c>
      <c r="C768" s="547" t="s">
        <v>3463</v>
      </c>
      <c r="D768" s="545">
        <v>30</v>
      </c>
      <c r="E768" s="545">
        <v>4</v>
      </c>
      <c r="F768" s="540" t="s">
        <v>3052</v>
      </c>
      <c r="G768" s="545">
        <v>24</v>
      </c>
      <c r="H768" s="545">
        <v>1</v>
      </c>
      <c r="I768" s="545">
        <v>2019</v>
      </c>
      <c r="J768" s="548">
        <v>148</v>
      </c>
      <c r="K768" s="548">
        <v>3</v>
      </c>
      <c r="L768" s="543"/>
      <c r="M768" s="543"/>
      <c r="N768" s="543"/>
      <c r="O768" s="543"/>
      <c r="P768" s="543" t="s">
        <v>2872</v>
      </c>
      <c r="Q768" s="543" t="s">
        <v>2873</v>
      </c>
      <c r="R768" s="543"/>
      <c r="S768" s="536"/>
      <c r="T768" s="536"/>
      <c r="U768" s="536"/>
      <c r="V768" s="536"/>
    </row>
    <row r="769" spans="1:22" ht="28.5">
      <c r="A769" s="537">
        <v>754</v>
      </c>
      <c r="B769" s="538">
        <v>15.1</v>
      </c>
      <c r="C769" s="547" t="s">
        <v>3464</v>
      </c>
      <c r="D769" s="545">
        <v>20</v>
      </c>
      <c r="E769" s="545">
        <v>8</v>
      </c>
      <c r="F769" s="540" t="s">
        <v>3018</v>
      </c>
      <c r="G769" s="545">
        <v>15</v>
      </c>
      <c r="H769" s="545">
        <v>3</v>
      </c>
      <c r="I769" s="545">
        <v>2019</v>
      </c>
      <c r="J769" s="548">
        <v>148</v>
      </c>
      <c r="K769" s="548">
        <v>4</v>
      </c>
      <c r="L769" s="543"/>
      <c r="M769" s="543"/>
      <c r="N769" s="543"/>
      <c r="O769" s="543"/>
      <c r="P769" s="543" t="s">
        <v>2872</v>
      </c>
      <c r="Q769" s="543" t="s">
        <v>2873</v>
      </c>
      <c r="R769" s="543"/>
      <c r="S769" s="536"/>
      <c r="T769" s="536"/>
      <c r="U769" s="536"/>
      <c r="V769" s="536"/>
    </row>
    <row r="770" spans="1:22" ht="28.5">
      <c r="A770" s="537">
        <v>755</v>
      </c>
      <c r="B770" s="538">
        <v>15.1</v>
      </c>
      <c r="C770" s="547" t="s">
        <v>3465</v>
      </c>
      <c r="D770" s="545">
        <v>10</v>
      </c>
      <c r="E770" s="545">
        <v>3</v>
      </c>
      <c r="F770" s="540" t="s">
        <v>3466</v>
      </c>
      <c r="G770" s="545">
        <v>18</v>
      </c>
      <c r="H770" s="545">
        <v>7</v>
      </c>
      <c r="I770" s="545">
        <v>2018</v>
      </c>
      <c r="J770" s="548">
        <v>148</v>
      </c>
      <c r="K770" s="548">
        <v>5</v>
      </c>
      <c r="L770" s="543"/>
      <c r="M770" s="543"/>
      <c r="N770" s="543"/>
      <c r="O770" s="543"/>
      <c r="P770" s="543" t="s">
        <v>2872</v>
      </c>
      <c r="Q770" s="543" t="s">
        <v>2873</v>
      </c>
      <c r="R770" s="543"/>
      <c r="S770" s="536"/>
      <c r="T770" s="536"/>
      <c r="U770" s="536"/>
      <c r="V770" s="536"/>
    </row>
    <row r="771" spans="1:22" ht="28.5">
      <c r="A771" s="537">
        <v>756</v>
      </c>
      <c r="B771" s="538">
        <v>15.1</v>
      </c>
      <c r="C771" s="547" t="s">
        <v>3467</v>
      </c>
      <c r="D771" s="545">
        <v>21</v>
      </c>
      <c r="E771" s="545">
        <v>5</v>
      </c>
      <c r="F771" s="540" t="s">
        <v>3052</v>
      </c>
      <c r="G771" s="545">
        <v>2</v>
      </c>
      <c r="H771" s="545">
        <v>4</v>
      </c>
      <c r="I771" s="545">
        <v>2019</v>
      </c>
      <c r="J771" s="548">
        <v>148</v>
      </c>
      <c r="K771" s="548">
        <v>6</v>
      </c>
      <c r="L771" s="543"/>
      <c r="M771" s="543"/>
      <c r="N771" s="543"/>
      <c r="O771" s="543"/>
      <c r="P771" s="543" t="s">
        <v>2872</v>
      </c>
      <c r="Q771" s="543" t="s">
        <v>2873</v>
      </c>
      <c r="R771" s="543"/>
      <c r="S771" s="536"/>
      <c r="T771" s="536"/>
      <c r="U771" s="536"/>
      <c r="V771" s="536"/>
    </row>
    <row r="772" spans="1:22" ht="28.5">
      <c r="A772" s="537">
        <v>757</v>
      </c>
      <c r="B772" s="538">
        <v>15.1</v>
      </c>
      <c r="C772" s="547" t="s">
        <v>3468</v>
      </c>
      <c r="D772" s="545">
        <v>6</v>
      </c>
      <c r="E772" s="545">
        <v>5</v>
      </c>
      <c r="F772" s="540" t="s">
        <v>3052</v>
      </c>
      <c r="G772" s="545">
        <v>17</v>
      </c>
      <c r="H772" s="545">
        <v>12</v>
      </c>
      <c r="I772" s="545">
        <v>2018</v>
      </c>
      <c r="J772" s="548">
        <v>148</v>
      </c>
      <c r="K772" s="548">
        <v>8</v>
      </c>
      <c r="L772" s="543"/>
      <c r="M772" s="543"/>
      <c r="N772" s="543"/>
      <c r="O772" s="543"/>
      <c r="P772" s="543" t="s">
        <v>2872</v>
      </c>
      <c r="Q772" s="543" t="s">
        <v>2873</v>
      </c>
      <c r="R772" s="543"/>
      <c r="S772" s="536"/>
      <c r="T772" s="536"/>
      <c r="U772" s="536"/>
      <c r="V772" s="536"/>
    </row>
    <row r="773" spans="1:22">
      <c r="A773" s="537">
        <v>758</v>
      </c>
      <c r="B773" s="538">
        <v>15.1</v>
      </c>
      <c r="C773" s="547" t="s">
        <v>3469</v>
      </c>
      <c r="D773" s="545">
        <v>23</v>
      </c>
      <c r="E773" s="545">
        <v>4</v>
      </c>
      <c r="F773" s="540" t="s">
        <v>3052</v>
      </c>
      <c r="G773" s="545">
        <v>15</v>
      </c>
      <c r="H773" s="545">
        <v>2</v>
      </c>
      <c r="I773" s="545">
        <v>2019</v>
      </c>
      <c r="J773" s="548">
        <v>148</v>
      </c>
      <c r="K773" s="548">
        <v>9</v>
      </c>
      <c r="L773" s="543"/>
      <c r="M773" s="543"/>
      <c r="N773" s="543"/>
      <c r="O773" s="543"/>
      <c r="P773" s="543" t="s">
        <v>2872</v>
      </c>
      <c r="Q773" s="543" t="s">
        <v>2873</v>
      </c>
      <c r="R773" s="543"/>
      <c r="S773" s="536"/>
      <c r="T773" s="536"/>
      <c r="U773" s="536"/>
      <c r="V773" s="536"/>
    </row>
    <row r="774" spans="1:22" ht="42.75">
      <c r="A774" s="537">
        <v>759</v>
      </c>
      <c r="B774" s="538">
        <v>15.1</v>
      </c>
      <c r="C774" s="547" t="s">
        <v>3470</v>
      </c>
      <c r="D774" s="545">
        <v>17</v>
      </c>
      <c r="E774" s="545">
        <v>1</v>
      </c>
      <c r="F774" s="540" t="s">
        <v>3066</v>
      </c>
      <c r="G774" s="545">
        <v>8</v>
      </c>
      <c r="H774" s="545">
        <v>4</v>
      </c>
      <c r="I774" s="545">
        <v>2019</v>
      </c>
      <c r="J774" s="548">
        <v>148</v>
      </c>
      <c r="K774" s="548">
        <v>10</v>
      </c>
      <c r="L774" s="543"/>
      <c r="M774" s="543"/>
      <c r="N774" s="543"/>
      <c r="O774" s="543"/>
      <c r="P774" s="543" t="s">
        <v>2872</v>
      </c>
      <c r="Q774" s="543" t="s">
        <v>2873</v>
      </c>
      <c r="R774" s="543"/>
      <c r="S774" s="536"/>
      <c r="T774" s="536"/>
      <c r="U774" s="536"/>
      <c r="V774" s="536"/>
    </row>
    <row r="775" spans="1:22">
      <c r="A775" s="537">
        <v>760</v>
      </c>
      <c r="B775" s="538">
        <v>15.1</v>
      </c>
      <c r="C775" s="547" t="s">
        <v>3471</v>
      </c>
      <c r="D775" s="545">
        <v>28</v>
      </c>
      <c r="E775" s="545">
        <v>5</v>
      </c>
      <c r="F775" s="540" t="s">
        <v>3016</v>
      </c>
      <c r="G775" s="545">
        <v>10</v>
      </c>
      <c r="H775" s="545">
        <v>4</v>
      </c>
      <c r="I775" s="545">
        <v>2019</v>
      </c>
      <c r="J775" s="548">
        <v>149</v>
      </c>
      <c r="K775" s="548">
        <v>2</v>
      </c>
      <c r="L775" s="543"/>
      <c r="M775" s="543"/>
      <c r="N775" s="543"/>
      <c r="O775" s="543"/>
      <c r="P775" s="543" t="s">
        <v>2872</v>
      </c>
      <c r="Q775" s="543" t="s">
        <v>2873</v>
      </c>
      <c r="R775" s="543"/>
      <c r="S775" s="536"/>
      <c r="T775" s="536"/>
      <c r="U775" s="536"/>
      <c r="V775" s="536"/>
    </row>
    <row r="776" spans="1:22">
      <c r="A776" s="537">
        <v>761</v>
      </c>
      <c r="B776" s="538">
        <v>15.1</v>
      </c>
      <c r="C776" s="547" t="s">
        <v>3472</v>
      </c>
      <c r="D776" s="545"/>
      <c r="E776" s="545"/>
      <c r="F776" s="540" t="s">
        <v>3052</v>
      </c>
      <c r="G776" s="545"/>
      <c r="H776" s="545"/>
      <c r="I776" s="545"/>
      <c r="J776" s="548">
        <v>149</v>
      </c>
      <c r="K776" s="548">
        <v>3</v>
      </c>
      <c r="L776" s="543"/>
      <c r="M776" s="543"/>
      <c r="N776" s="543"/>
      <c r="O776" s="543"/>
      <c r="P776" s="543" t="s">
        <v>2872</v>
      </c>
      <c r="Q776" s="543" t="s">
        <v>2873</v>
      </c>
      <c r="R776" s="543"/>
      <c r="S776" s="536"/>
      <c r="T776" s="536"/>
      <c r="U776" s="536"/>
      <c r="V776" s="536"/>
    </row>
    <row r="777" spans="1:22" ht="28.5">
      <c r="A777" s="537">
        <v>762</v>
      </c>
      <c r="B777" s="538">
        <v>15.1</v>
      </c>
      <c r="C777" s="547" t="s">
        <v>3473</v>
      </c>
      <c r="D777" s="545">
        <v>30</v>
      </c>
      <c r="E777" s="545">
        <v>4</v>
      </c>
      <c r="F777" s="540" t="s">
        <v>3052</v>
      </c>
      <c r="G777" s="545">
        <v>3</v>
      </c>
      <c r="H777" s="545">
        <v>4</v>
      </c>
      <c r="I777" s="545">
        <v>2019</v>
      </c>
      <c r="J777" s="548">
        <v>149</v>
      </c>
      <c r="K777" s="548">
        <v>5</v>
      </c>
      <c r="L777" s="543"/>
      <c r="M777" s="543"/>
      <c r="N777" s="543"/>
      <c r="O777" s="543"/>
      <c r="P777" s="543" t="s">
        <v>2872</v>
      </c>
      <c r="Q777" s="543" t="s">
        <v>2873</v>
      </c>
      <c r="R777" s="543"/>
      <c r="S777" s="536"/>
      <c r="T777" s="536"/>
      <c r="U777" s="536"/>
      <c r="V777" s="536"/>
    </row>
    <row r="778" spans="1:22" ht="28.5">
      <c r="A778" s="537">
        <v>763</v>
      </c>
      <c r="B778" s="538">
        <v>15.1</v>
      </c>
      <c r="C778" s="547" t="s">
        <v>3474</v>
      </c>
      <c r="D778" s="545">
        <v>6</v>
      </c>
      <c r="E778" s="545">
        <v>5</v>
      </c>
      <c r="F778" s="540" t="s">
        <v>3052</v>
      </c>
      <c r="G778" s="545">
        <v>18</v>
      </c>
      <c r="H778" s="545">
        <v>9</v>
      </c>
      <c r="I778" s="545">
        <v>2018</v>
      </c>
      <c r="J778" s="548">
        <v>149</v>
      </c>
      <c r="K778" s="548">
        <v>6</v>
      </c>
      <c r="L778" s="543"/>
      <c r="M778" s="543"/>
      <c r="N778" s="543"/>
      <c r="O778" s="543"/>
      <c r="P778" s="543" t="s">
        <v>2872</v>
      </c>
      <c r="Q778" s="543" t="s">
        <v>2873</v>
      </c>
      <c r="R778" s="543"/>
      <c r="S778" s="536"/>
      <c r="T778" s="536"/>
      <c r="U778" s="536"/>
      <c r="V778" s="536"/>
    </row>
    <row r="779" spans="1:22" ht="28.5">
      <c r="A779" s="537">
        <v>764</v>
      </c>
      <c r="B779" s="538">
        <v>15.1</v>
      </c>
      <c r="C779" s="547" t="s">
        <v>3475</v>
      </c>
      <c r="D779" s="545">
        <v>12</v>
      </c>
      <c r="E779" s="545">
        <v>5</v>
      </c>
      <c r="F779" s="540" t="s">
        <v>3052</v>
      </c>
      <c r="G779" s="545">
        <v>29</v>
      </c>
      <c r="H779" s="545">
        <v>4</v>
      </c>
      <c r="I779" s="545">
        <v>2019</v>
      </c>
      <c r="J779" s="548">
        <v>149</v>
      </c>
      <c r="K779" s="548">
        <v>7</v>
      </c>
      <c r="L779" s="543"/>
      <c r="M779" s="543"/>
      <c r="N779" s="543"/>
      <c r="O779" s="543"/>
      <c r="P779" s="543" t="s">
        <v>2872</v>
      </c>
      <c r="Q779" s="543" t="s">
        <v>2873</v>
      </c>
      <c r="R779" s="543"/>
      <c r="S779" s="536"/>
      <c r="T779" s="536"/>
      <c r="U779" s="536"/>
      <c r="V779" s="536"/>
    </row>
    <row r="780" spans="1:22">
      <c r="A780" s="537">
        <v>765</v>
      </c>
      <c r="B780" s="538">
        <v>15.1</v>
      </c>
      <c r="C780" s="547" t="s">
        <v>3476</v>
      </c>
      <c r="D780" s="545">
        <v>10</v>
      </c>
      <c r="E780" s="545">
        <v>6</v>
      </c>
      <c r="F780" s="540" t="s">
        <v>3052</v>
      </c>
      <c r="G780" s="545">
        <v>6</v>
      </c>
      <c r="H780" s="545">
        <v>5</v>
      </c>
      <c r="I780" s="545">
        <v>2019</v>
      </c>
      <c r="J780" s="548">
        <v>149</v>
      </c>
      <c r="K780" s="548">
        <v>8</v>
      </c>
      <c r="L780" s="543"/>
      <c r="M780" s="543"/>
      <c r="N780" s="543"/>
      <c r="O780" s="543"/>
      <c r="P780" s="543" t="s">
        <v>2872</v>
      </c>
      <c r="Q780" s="543" t="s">
        <v>2873</v>
      </c>
      <c r="R780" s="543"/>
      <c r="S780" s="536"/>
      <c r="T780" s="536"/>
      <c r="U780" s="536"/>
      <c r="V780" s="536"/>
    </row>
    <row r="781" spans="1:22" ht="28.5">
      <c r="A781" s="537">
        <v>766</v>
      </c>
      <c r="B781" s="538">
        <v>15.1</v>
      </c>
      <c r="C781" s="547" t="s">
        <v>3477</v>
      </c>
      <c r="D781" s="545">
        <v>28</v>
      </c>
      <c r="E781" s="545">
        <v>5</v>
      </c>
      <c r="F781" s="540" t="s">
        <v>3052</v>
      </c>
      <c r="G781" s="545">
        <v>14</v>
      </c>
      <c r="H781" s="545">
        <v>3</v>
      </c>
      <c r="I781" s="545">
        <v>2019</v>
      </c>
      <c r="J781" s="548">
        <v>150</v>
      </c>
      <c r="K781" s="548">
        <v>1</v>
      </c>
      <c r="L781" s="543"/>
      <c r="M781" s="543"/>
      <c r="N781" s="543"/>
      <c r="O781" s="543"/>
      <c r="P781" s="543" t="s">
        <v>2872</v>
      </c>
      <c r="Q781" s="543" t="s">
        <v>2873</v>
      </c>
      <c r="R781" s="543"/>
      <c r="S781" s="536"/>
      <c r="T781" s="536"/>
      <c r="U781" s="536"/>
      <c r="V781" s="536"/>
    </row>
    <row r="782" spans="1:22">
      <c r="A782" s="537">
        <v>767</v>
      </c>
      <c r="B782" s="538">
        <v>15.1</v>
      </c>
      <c r="C782" s="547" t="s">
        <v>3478</v>
      </c>
      <c r="D782" s="545">
        <v>1</v>
      </c>
      <c r="E782" s="545">
        <v>10</v>
      </c>
      <c r="F782" s="540" t="s">
        <v>3018</v>
      </c>
      <c r="G782" s="545">
        <v>28</v>
      </c>
      <c r="H782" s="545">
        <v>12</v>
      </c>
      <c r="I782" s="545">
        <v>2018</v>
      </c>
      <c r="J782" s="548">
        <v>150</v>
      </c>
      <c r="K782" s="548">
        <v>2</v>
      </c>
      <c r="L782" s="543"/>
      <c r="M782" s="543"/>
      <c r="N782" s="543"/>
      <c r="O782" s="543"/>
      <c r="P782" s="543" t="s">
        <v>2872</v>
      </c>
      <c r="Q782" s="543" t="s">
        <v>2873</v>
      </c>
      <c r="R782" s="543"/>
      <c r="S782" s="536"/>
      <c r="T782" s="536"/>
      <c r="U782" s="536"/>
      <c r="V782" s="536"/>
    </row>
    <row r="783" spans="1:22" ht="28.5">
      <c r="A783" s="537">
        <v>768</v>
      </c>
      <c r="B783" s="538">
        <v>15.1</v>
      </c>
      <c r="C783" s="547" t="s">
        <v>3479</v>
      </c>
      <c r="D783" s="545">
        <v>14</v>
      </c>
      <c r="E783" s="545">
        <v>5</v>
      </c>
      <c r="F783" s="540" t="s">
        <v>3052</v>
      </c>
      <c r="G783" s="545">
        <v>22</v>
      </c>
      <c r="H783" s="545">
        <v>8</v>
      </c>
      <c r="I783" s="545">
        <v>2018</v>
      </c>
      <c r="J783" s="548">
        <v>150</v>
      </c>
      <c r="K783" s="548">
        <v>3</v>
      </c>
      <c r="L783" s="543"/>
      <c r="M783" s="543"/>
      <c r="N783" s="543"/>
      <c r="O783" s="543"/>
      <c r="P783" s="543" t="s">
        <v>2872</v>
      </c>
      <c r="Q783" s="543" t="s">
        <v>2873</v>
      </c>
      <c r="R783" s="543"/>
      <c r="S783" s="536"/>
      <c r="T783" s="536"/>
      <c r="U783" s="536"/>
      <c r="V783" s="536"/>
    </row>
    <row r="784" spans="1:22" ht="28.5">
      <c r="A784" s="537">
        <v>769</v>
      </c>
      <c r="B784" s="538">
        <v>15.1</v>
      </c>
      <c r="C784" s="547" t="s">
        <v>3480</v>
      </c>
      <c r="D784" s="545">
        <v>22</v>
      </c>
      <c r="E784" s="545">
        <v>5</v>
      </c>
      <c r="F784" s="540" t="s">
        <v>3052</v>
      </c>
      <c r="G784" s="545">
        <v>14</v>
      </c>
      <c r="H784" s="545">
        <v>12</v>
      </c>
      <c r="I784" s="545">
        <v>2018</v>
      </c>
      <c r="J784" s="548">
        <v>150</v>
      </c>
      <c r="K784" s="548">
        <v>4</v>
      </c>
      <c r="L784" s="543"/>
      <c r="M784" s="543"/>
      <c r="N784" s="543"/>
      <c r="O784" s="543"/>
      <c r="P784" s="543" t="s">
        <v>2872</v>
      </c>
      <c r="Q784" s="543" t="s">
        <v>2873</v>
      </c>
      <c r="R784" s="543"/>
      <c r="S784" s="536"/>
      <c r="T784" s="536"/>
      <c r="U784" s="536"/>
      <c r="V784" s="536"/>
    </row>
    <row r="785" spans="1:22" ht="28.5">
      <c r="A785" s="537">
        <v>770</v>
      </c>
      <c r="B785" s="538">
        <v>15.1</v>
      </c>
      <c r="C785" s="547" t="s">
        <v>3481</v>
      </c>
      <c r="D785" s="545">
        <v>20</v>
      </c>
      <c r="E785" s="545">
        <v>5</v>
      </c>
      <c r="F785" s="540" t="s">
        <v>3052</v>
      </c>
      <c r="G785" s="545">
        <v>30</v>
      </c>
      <c r="H785" s="545">
        <v>10</v>
      </c>
      <c r="I785" s="545">
        <v>2018</v>
      </c>
      <c r="J785" s="548">
        <v>150</v>
      </c>
      <c r="K785" s="548">
        <v>6</v>
      </c>
      <c r="L785" s="543"/>
      <c r="M785" s="543"/>
      <c r="N785" s="543"/>
      <c r="O785" s="543"/>
      <c r="P785" s="543" t="s">
        <v>2872</v>
      </c>
      <c r="Q785" s="543" t="s">
        <v>2873</v>
      </c>
      <c r="R785" s="543"/>
      <c r="S785" s="536"/>
      <c r="T785" s="536"/>
      <c r="U785" s="536"/>
      <c r="V785" s="536"/>
    </row>
    <row r="786" spans="1:22" ht="28.5">
      <c r="A786" s="537">
        <v>771</v>
      </c>
      <c r="B786" s="538">
        <v>15.1</v>
      </c>
      <c r="C786" s="547" t="s">
        <v>3482</v>
      </c>
      <c r="D786" s="545">
        <v>20</v>
      </c>
      <c r="E786" s="545">
        <v>5</v>
      </c>
      <c r="F786" s="540" t="s">
        <v>3052</v>
      </c>
      <c r="G786" s="545">
        <v>24</v>
      </c>
      <c r="H786" s="545">
        <v>4</v>
      </c>
      <c r="I786" s="545">
        <v>2018</v>
      </c>
      <c r="J786" s="548">
        <v>150</v>
      </c>
      <c r="K786" s="548">
        <v>8</v>
      </c>
      <c r="L786" s="543"/>
      <c r="M786" s="543"/>
      <c r="N786" s="543"/>
      <c r="O786" s="543"/>
      <c r="P786" s="543" t="s">
        <v>2872</v>
      </c>
      <c r="Q786" s="543" t="s">
        <v>2873</v>
      </c>
      <c r="R786" s="543"/>
      <c r="S786" s="536"/>
      <c r="T786" s="536"/>
      <c r="U786" s="536"/>
      <c r="V786" s="536"/>
    </row>
    <row r="787" spans="1:22" ht="28.5">
      <c r="A787" s="537">
        <v>772</v>
      </c>
      <c r="B787" s="538">
        <v>15.1</v>
      </c>
      <c r="C787" s="547" t="s">
        <v>3483</v>
      </c>
      <c r="D787" s="545">
        <v>19</v>
      </c>
      <c r="E787" s="545">
        <v>5</v>
      </c>
      <c r="F787" s="540" t="s">
        <v>3052</v>
      </c>
      <c r="G787" s="545">
        <v>10</v>
      </c>
      <c r="H787" s="545">
        <v>8</v>
      </c>
      <c r="I787" s="545">
        <v>2018</v>
      </c>
      <c r="J787" s="548">
        <v>151</v>
      </c>
      <c r="K787" s="548">
        <v>1</v>
      </c>
      <c r="L787" s="543"/>
      <c r="M787" s="543"/>
      <c r="N787" s="543"/>
      <c r="O787" s="543"/>
      <c r="P787" s="543" t="s">
        <v>2872</v>
      </c>
      <c r="Q787" s="543" t="s">
        <v>2873</v>
      </c>
      <c r="R787" s="543"/>
      <c r="S787" s="536"/>
      <c r="T787" s="536"/>
      <c r="U787" s="536"/>
      <c r="V787" s="536"/>
    </row>
    <row r="788" spans="1:22" ht="28.5">
      <c r="A788" s="537">
        <v>773</v>
      </c>
      <c r="B788" s="538">
        <v>15.1</v>
      </c>
      <c r="C788" s="547" t="s">
        <v>3484</v>
      </c>
      <c r="D788" s="545">
        <v>9</v>
      </c>
      <c r="E788" s="545">
        <v>5</v>
      </c>
      <c r="F788" s="540" t="s">
        <v>3052</v>
      </c>
      <c r="G788" s="545">
        <v>30</v>
      </c>
      <c r="H788" s="545">
        <v>10</v>
      </c>
      <c r="I788" s="545">
        <v>2018</v>
      </c>
      <c r="J788" s="548">
        <v>151</v>
      </c>
      <c r="K788" s="548">
        <v>2</v>
      </c>
      <c r="L788" s="543"/>
      <c r="M788" s="543"/>
      <c r="N788" s="543"/>
      <c r="O788" s="543"/>
      <c r="P788" s="543" t="s">
        <v>2872</v>
      </c>
      <c r="Q788" s="543" t="s">
        <v>2873</v>
      </c>
      <c r="R788" s="543"/>
      <c r="S788" s="536"/>
      <c r="T788" s="536"/>
      <c r="U788" s="536"/>
      <c r="V788" s="536"/>
    </row>
    <row r="789" spans="1:22" ht="57">
      <c r="A789" s="537">
        <v>774</v>
      </c>
      <c r="B789" s="538">
        <v>15.1</v>
      </c>
      <c r="C789" s="547" t="s">
        <v>3485</v>
      </c>
      <c r="D789" s="545"/>
      <c r="E789" s="545"/>
      <c r="F789" s="540"/>
      <c r="G789" s="545"/>
      <c r="H789" s="545"/>
      <c r="I789" s="545"/>
      <c r="J789" s="548">
        <v>151</v>
      </c>
      <c r="K789" s="548">
        <v>3</v>
      </c>
      <c r="L789" s="543"/>
      <c r="M789" s="543"/>
      <c r="N789" s="543"/>
      <c r="O789" s="543"/>
      <c r="P789" s="543" t="s">
        <v>2872</v>
      </c>
      <c r="Q789" s="543" t="s">
        <v>2873</v>
      </c>
      <c r="R789" s="543"/>
      <c r="S789" s="536"/>
      <c r="T789" s="536"/>
      <c r="U789" s="536"/>
      <c r="V789" s="536"/>
    </row>
    <row r="790" spans="1:22" ht="28.5">
      <c r="A790" s="537">
        <v>775</v>
      </c>
      <c r="B790" s="538">
        <v>15.1</v>
      </c>
      <c r="C790" s="547" t="s">
        <v>3486</v>
      </c>
      <c r="D790" s="545">
        <v>19</v>
      </c>
      <c r="E790" s="545"/>
      <c r="F790" s="540" t="s">
        <v>3052</v>
      </c>
      <c r="G790" s="545">
        <v>6</v>
      </c>
      <c r="H790" s="545">
        <v>5</v>
      </c>
      <c r="I790" s="545">
        <v>2019</v>
      </c>
      <c r="J790" s="548">
        <v>151</v>
      </c>
      <c r="K790" s="548">
        <v>6</v>
      </c>
      <c r="L790" s="543"/>
      <c r="M790" s="543"/>
      <c r="N790" s="543"/>
      <c r="O790" s="543"/>
      <c r="P790" s="543" t="s">
        <v>2872</v>
      </c>
      <c r="Q790" s="543" t="s">
        <v>2873</v>
      </c>
      <c r="R790" s="543"/>
      <c r="S790" s="536"/>
      <c r="T790" s="536"/>
      <c r="U790" s="536"/>
      <c r="V790" s="536"/>
    </row>
    <row r="791" spans="1:22" ht="28.5">
      <c r="A791" s="537">
        <v>776</v>
      </c>
      <c r="B791" s="538">
        <v>15.1</v>
      </c>
      <c r="C791" s="547" t="s">
        <v>3487</v>
      </c>
      <c r="D791" s="545">
        <v>9</v>
      </c>
      <c r="E791" s="545">
        <v>6</v>
      </c>
      <c r="F791" s="540" t="s">
        <v>3052</v>
      </c>
      <c r="G791" s="545">
        <v>10</v>
      </c>
      <c r="H791" s="545">
        <v>1</v>
      </c>
      <c r="I791" s="545">
        <v>2019</v>
      </c>
      <c r="J791" s="548">
        <v>151</v>
      </c>
      <c r="K791" s="548">
        <v>8</v>
      </c>
      <c r="L791" s="543"/>
      <c r="M791" s="543"/>
      <c r="N791" s="543"/>
      <c r="O791" s="543"/>
      <c r="P791" s="543" t="s">
        <v>2872</v>
      </c>
      <c r="Q791" s="543" t="s">
        <v>2873</v>
      </c>
      <c r="R791" s="543"/>
      <c r="S791" s="536"/>
      <c r="T791" s="536"/>
      <c r="U791" s="536"/>
      <c r="V791" s="536"/>
    </row>
    <row r="792" spans="1:22">
      <c r="A792" s="537">
        <v>777</v>
      </c>
      <c r="B792" s="538">
        <v>15.1</v>
      </c>
      <c r="C792" s="547" t="s">
        <v>3488</v>
      </c>
      <c r="D792" s="545">
        <v>9</v>
      </c>
      <c r="E792" s="545">
        <v>6</v>
      </c>
      <c r="F792" s="540" t="s">
        <v>3052</v>
      </c>
      <c r="G792" s="545">
        <v>25</v>
      </c>
      <c r="H792" s="545">
        <v>6</v>
      </c>
      <c r="I792" s="545">
        <v>2018</v>
      </c>
      <c r="J792" s="548">
        <v>152</v>
      </c>
      <c r="K792" s="548">
        <v>1</v>
      </c>
      <c r="L792" s="543"/>
      <c r="M792" s="543"/>
      <c r="N792" s="543"/>
      <c r="O792" s="543"/>
      <c r="P792" s="543" t="s">
        <v>2872</v>
      </c>
      <c r="Q792" s="543" t="s">
        <v>2873</v>
      </c>
      <c r="R792" s="543"/>
      <c r="S792" s="536"/>
      <c r="T792" s="536"/>
      <c r="U792" s="536"/>
      <c r="V792" s="536"/>
    </row>
    <row r="793" spans="1:22">
      <c r="A793" s="537">
        <v>778</v>
      </c>
      <c r="B793" s="538">
        <v>15.1</v>
      </c>
      <c r="C793" s="547" t="s">
        <v>3489</v>
      </c>
      <c r="D793" s="545">
        <v>25</v>
      </c>
      <c r="E793" s="545">
        <v>5</v>
      </c>
      <c r="F793" s="540" t="s">
        <v>3052</v>
      </c>
      <c r="G793" s="545">
        <v>8</v>
      </c>
      <c r="H793" s="545">
        <v>4</v>
      </c>
      <c r="I793" s="545">
        <v>2019</v>
      </c>
      <c r="J793" s="548">
        <v>152</v>
      </c>
      <c r="K793" s="548">
        <v>2</v>
      </c>
      <c r="L793" s="543"/>
      <c r="M793" s="543"/>
      <c r="N793" s="543"/>
      <c r="O793" s="543"/>
      <c r="P793" s="543" t="s">
        <v>2872</v>
      </c>
      <c r="Q793" s="543" t="s">
        <v>2873</v>
      </c>
      <c r="R793" s="543"/>
      <c r="S793" s="536"/>
      <c r="T793" s="536"/>
      <c r="U793" s="536"/>
      <c r="V793" s="536"/>
    </row>
    <row r="794" spans="1:22" ht="28.5">
      <c r="A794" s="537">
        <v>779</v>
      </c>
      <c r="B794" s="538">
        <v>15.1</v>
      </c>
      <c r="C794" s="547" t="s">
        <v>3490</v>
      </c>
      <c r="D794" s="545"/>
      <c r="E794" s="545"/>
      <c r="F794" s="540" t="s">
        <v>3052</v>
      </c>
      <c r="G794" s="545"/>
      <c r="H794" s="545"/>
      <c r="I794" s="545"/>
      <c r="J794" s="548">
        <v>152</v>
      </c>
      <c r="K794" s="548">
        <v>4</v>
      </c>
      <c r="L794" s="543"/>
      <c r="M794" s="543"/>
      <c r="N794" s="543"/>
      <c r="O794" s="543"/>
      <c r="P794" s="543" t="s">
        <v>2872</v>
      </c>
      <c r="Q794" s="543" t="s">
        <v>2873</v>
      </c>
      <c r="R794" s="543"/>
      <c r="S794" s="536"/>
      <c r="T794" s="536"/>
      <c r="U794" s="536"/>
      <c r="V794" s="536"/>
    </row>
    <row r="795" spans="1:22" ht="28.5">
      <c r="A795" s="537">
        <v>780</v>
      </c>
      <c r="B795" s="538">
        <v>15.1</v>
      </c>
      <c r="C795" s="547" t="s">
        <v>3491</v>
      </c>
      <c r="D795" s="545">
        <v>2</v>
      </c>
      <c r="E795" s="545">
        <v>6</v>
      </c>
      <c r="F795" s="540" t="s">
        <v>3052</v>
      </c>
      <c r="G795" s="545">
        <v>27</v>
      </c>
      <c r="H795" s="545">
        <v>9</v>
      </c>
      <c r="I795" s="545">
        <v>2018</v>
      </c>
      <c r="J795" s="548">
        <v>152</v>
      </c>
      <c r="K795" s="548">
        <v>5</v>
      </c>
      <c r="L795" s="543"/>
      <c r="M795" s="543"/>
      <c r="N795" s="543"/>
      <c r="O795" s="543"/>
      <c r="P795" s="543" t="s">
        <v>2872</v>
      </c>
      <c r="Q795" s="543" t="s">
        <v>2873</v>
      </c>
      <c r="R795" s="543"/>
      <c r="S795" s="536"/>
      <c r="T795" s="536"/>
      <c r="U795" s="536"/>
      <c r="V795" s="536"/>
    </row>
    <row r="796" spans="1:22" ht="28.5">
      <c r="A796" s="537">
        <v>781</v>
      </c>
      <c r="B796" s="538">
        <v>15.1</v>
      </c>
      <c r="C796" s="547" t="s">
        <v>3492</v>
      </c>
      <c r="D796" s="545">
        <v>26</v>
      </c>
      <c r="E796" s="545">
        <v>5</v>
      </c>
      <c r="F796" s="540" t="s">
        <v>3052</v>
      </c>
      <c r="G796" s="545">
        <v>11</v>
      </c>
      <c r="H796" s="545">
        <v>9</v>
      </c>
      <c r="I796" s="545">
        <v>2017</v>
      </c>
      <c r="J796" s="548">
        <v>152</v>
      </c>
      <c r="K796" s="548">
        <v>6</v>
      </c>
      <c r="L796" s="543"/>
      <c r="M796" s="543"/>
      <c r="N796" s="543"/>
      <c r="O796" s="543"/>
      <c r="P796" s="543" t="s">
        <v>2872</v>
      </c>
      <c r="Q796" s="543" t="s">
        <v>2873</v>
      </c>
      <c r="R796" s="543"/>
      <c r="S796" s="536"/>
      <c r="T796" s="536"/>
      <c r="U796" s="536"/>
      <c r="V796" s="536"/>
    </row>
    <row r="797" spans="1:22" ht="28.5">
      <c r="A797" s="537">
        <v>782</v>
      </c>
      <c r="B797" s="538">
        <v>15.1</v>
      </c>
      <c r="C797" s="547" t="s">
        <v>3493</v>
      </c>
      <c r="D797" s="545">
        <v>3</v>
      </c>
      <c r="E797" s="545">
        <v>6</v>
      </c>
      <c r="F797" s="540" t="s">
        <v>3052</v>
      </c>
      <c r="G797" s="545">
        <v>10</v>
      </c>
      <c r="H797" s="545">
        <v>12</v>
      </c>
      <c r="I797" s="545">
        <v>2018</v>
      </c>
      <c r="J797" s="548">
        <v>152</v>
      </c>
      <c r="K797" s="548">
        <v>8</v>
      </c>
      <c r="L797" s="543"/>
      <c r="M797" s="543"/>
      <c r="N797" s="543"/>
      <c r="O797" s="543"/>
      <c r="P797" s="543" t="s">
        <v>2872</v>
      </c>
      <c r="Q797" s="543" t="s">
        <v>2873</v>
      </c>
      <c r="R797" s="543"/>
      <c r="S797" s="536"/>
      <c r="T797" s="536"/>
      <c r="U797" s="536"/>
      <c r="V797" s="536"/>
    </row>
    <row r="798" spans="1:22" ht="28.5">
      <c r="A798" s="537">
        <v>783</v>
      </c>
      <c r="B798" s="538">
        <v>15.1</v>
      </c>
      <c r="C798" s="547" t="s">
        <v>3494</v>
      </c>
      <c r="D798" s="545">
        <v>4</v>
      </c>
      <c r="E798" s="545">
        <v>6</v>
      </c>
      <c r="F798" s="540" t="s">
        <v>3052</v>
      </c>
      <c r="G798" s="545">
        <v>25</v>
      </c>
      <c r="H798" s="545">
        <v>9</v>
      </c>
      <c r="I798" s="545">
        <v>2017</v>
      </c>
      <c r="J798" s="548">
        <v>152</v>
      </c>
      <c r="K798" s="548">
        <v>9</v>
      </c>
      <c r="L798" s="543"/>
      <c r="M798" s="543"/>
      <c r="N798" s="543"/>
      <c r="O798" s="543"/>
      <c r="P798" s="543" t="s">
        <v>2872</v>
      </c>
      <c r="Q798" s="543" t="s">
        <v>2873</v>
      </c>
      <c r="R798" s="543"/>
      <c r="S798" s="536"/>
      <c r="T798" s="536"/>
      <c r="U798" s="536"/>
      <c r="V798" s="536"/>
    </row>
    <row r="799" spans="1:22" ht="28.5">
      <c r="A799" s="537">
        <v>784</v>
      </c>
      <c r="B799" s="538">
        <v>15.1</v>
      </c>
      <c r="C799" s="547" t="s">
        <v>3495</v>
      </c>
      <c r="D799" s="545">
        <v>21</v>
      </c>
      <c r="E799" s="545">
        <v>5</v>
      </c>
      <c r="F799" s="540" t="s">
        <v>3052</v>
      </c>
      <c r="G799" s="545">
        <v>18</v>
      </c>
      <c r="H799" s="545">
        <v>6</v>
      </c>
      <c r="I799" s="545">
        <v>2018</v>
      </c>
      <c r="J799" s="548">
        <v>152</v>
      </c>
      <c r="K799" s="548">
        <v>10</v>
      </c>
      <c r="L799" s="543"/>
      <c r="M799" s="543"/>
      <c r="N799" s="543"/>
      <c r="O799" s="543"/>
      <c r="P799" s="543" t="s">
        <v>2872</v>
      </c>
      <c r="Q799" s="543" t="s">
        <v>2873</v>
      </c>
      <c r="R799" s="543"/>
      <c r="S799" s="536"/>
      <c r="T799" s="536"/>
      <c r="U799" s="536"/>
      <c r="V799" s="536"/>
    </row>
    <row r="800" spans="1:22" ht="28.5">
      <c r="A800" s="537">
        <v>785</v>
      </c>
      <c r="B800" s="538">
        <v>15.1</v>
      </c>
      <c r="C800" s="547" t="s">
        <v>3496</v>
      </c>
      <c r="D800" s="545">
        <v>3</v>
      </c>
      <c r="E800" s="545">
        <v>6</v>
      </c>
      <c r="F800" s="540" t="s">
        <v>3052</v>
      </c>
      <c r="G800" s="545">
        <v>30</v>
      </c>
      <c r="H800" s="545">
        <v>5</v>
      </c>
      <c r="I800" s="545">
        <v>2019</v>
      </c>
      <c r="J800" s="548">
        <v>153</v>
      </c>
      <c r="K800" s="548">
        <v>1</v>
      </c>
      <c r="L800" s="543"/>
      <c r="M800" s="543"/>
      <c r="N800" s="543"/>
      <c r="O800" s="543"/>
      <c r="P800" s="543" t="s">
        <v>2872</v>
      </c>
      <c r="Q800" s="543" t="s">
        <v>2873</v>
      </c>
      <c r="R800" s="543"/>
      <c r="S800" s="536"/>
      <c r="T800" s="536"/>
      <c r="U800" s="536"/>
      <c r="V800" s="536"/>
    </row>
    <row r="801" spans="1:22">
      <c r="A801" s="537">
        <v>786</v>
      </c>
      <c r="B801" s="538">
        <v>15.1</v>
      </c>
      <c r="C801" s="547" t="s">
        <v>3497</v>
      </c>
      <c r="D801" s="545">
        <v>27</v>
      </c>
      <c r="E801" s="545">
        <v>5</v>
      </c>
      <c r="F801" s="540" t="s">
        <v>3052</v>
      </c>
      <c r="G801" s="545">
        <v>26</v>
      </c>
      <c r="H801" s="545">
        <v>4</v>
      </c>
      <c r="I801" s="545">
        <v>2019</v>
      </c>
      <c r="J801" s="548">
        <v>153</v>
      </c>
      <c r="K801" s="548">
        <v>2</v>
      </c>
      <c r="L801" s="543"/>
      <c r="M801" s="543"/>
      <c r="N801" s="543"/>
      <c r="O801" s="543"/>
      <c r="P801" s="543" t="s">
        <v>2872</v>
      </c>
      <c r="Q801" s="543" t="s">
        <v>2873</v>
      </c>
      <c r="R801" s="543"/>
      <c r="S801" s="536"/>
      <c r="T801" s="536"/>
      <c r="U801" s="536"/>
      <c r="V801" s="536"/>
    </row>
    <row r="802" spans="1:22" ht="28.5">
      <c r="A802" s="537">
        <v>787</v>
      </c>
      <c r="B802" s="538">
        <v>15.1</v>
      </c>
      <c r="C802" s="547" t="s">
        <v>3498</v>
      </c>
      <c r="D802" s="545">
        <v>11</v>
      </c>
      <c r="E802" s="545">
        <v>5</v>
      </c>
      <c r="F802" s="540" t="s">
        <v>3052</v>
      </c>
      <c r="G802" s="545">
        <v>10</v>
      </c>
      <c r="H802" s="545">
        <v>4</v>
      </c>
      <c r="I802" s="545">
        <v>2019</v>
      </c>
      <c r="J802" s="548">
        <v>153</v>
      </c>
      <c r="K802" s="548">
        <v>3</v>
      </c>
      <c r="L802" s="543"/>
      <c r="M802" s="543"/>
      <c r="N802" s="543"/>
      <c r="O802" s="543"/>
      <c r="P802" s="543" t="s">
        <v>2872</v>
      </c>
      <c r="Q802" s="543" t="s">
        <v>2873</v>
      </c>
      <c r="R802" s="543"/>
      <c r="S802" s="536"/>
      <c r="T802" s="536"/>
      <c r="U802" s="536"/>
      <c r="V802" s="536"/>
    </row>
    <row r="803" spans="1:22" ht="28.5">
      <c r="A803" s="537">
        <v>788</v>
      </c>
      <c r="B803" s="538">
        <v>15.1</v>
      </c>
      <c r="C803" s="547" t="s">
        <v>3499</v>
      </c>
      <c r="D803" s="545">
        <v>5</v>
      </c>
      <c r="E803" s="545">
        <v>6</v>
      </c>
      <c r="F803" s="540" t="s">
        <v>3052</v>
      </c>
      <c r="G803" s="545">
        <v>26</v>
      </c>
      <c r="H803" s="545">
        <v>12</v>
      </c>
      <c r="I803" s="545">
        <v>2018</v>
      </c>
      <c r="J803" s="548">
        <v>153</v>
      </c>
      <c r="K803" s="548">
        <v>4</v>
      </c>
      <c r="L803" s="543"/>
      <c r="M803" s="543"/>
      <c r="N803" s="543"/>
      <c r="O803" s="543"/>
      <c r="P803" s="543" t="s">
        <v>2872</v>
      </c>
      <c r="Q803" s="543" t="s">
        <v>2873</v>
      </c>
      <c r="R803" s="543"/>
      <c r="S803" s="536"/>
      <c r="T803" s="536"/>
      <c r="U803" s="536"/>
      <c r="V803" s="536"/>
    </row>
    <row r="804" spans="1:22" ht="28.5">
      <c r="A804" s="537">
        <v>789</v>
      </c>
      <c r="B804" s="538">
        <v>15.1</v>
      </c>
      <c r="C804" s="547" t="s">
        <v>3500</v>
      </c>
      <c r="D804" s="545">
        <v>17</v>
      </c>
      <c r="E804" s="545">
        <v>9</v>
      </c>
      <c r="F804" s="540" t="s">
        <v>3082</v>
      </c>
      <c r="G804" s="545">
        <v>20</v>
      </c>
      <c r="H804" s="545">
        <v>6</v>
      </c>
      <c r="I804" s="545">
        <v>2018</v>
      </c>
      <c r="J804" s="548">
        <v>153</v>
      </c>
      <c r="K804" s="548">
        <v>5</v>
      </c>
      <c r="L804" s="543"/>
      <c r="M804" s="543"/>
      <c r="N804" s="543"/>
      <c r="O804" s="543"/>
      <c r="P804" s="543" t="s">
        <v>2872</v>
      </c>
      <c r="Q804" s="543" t="s">
        <v>2873</v>
      </c>
      <c r="R804" s="543"/>
      <c r="S804" s="536"/>
      <c r="T804" s="536"/>
      <c r="U804" s="536"/>
      <c r="V804" s="536"/>
    </row>
    <row r="805" spans="1:22">
      <c r="A805" s="537">
        <v>790</v>
      </c>
      <c r="B805" s="538">
        <v>15.1</v>
      </c>
      <c r="C805" s="547" t="s">
        <v>3501</v>
      </c>
      <c r="D805" s="545">
        <v>5</v>
      </c>
      <c r="E805" s="545">
        <v>6</v>
      </c>
      <c r="F805" s="540" t="s">
        <v>3052</v>
      </c>
      <c r="G805" s="545">
        <v>1</v>
      </c>
      <c r="H805" s="545">
        <v>10</v>
      </c>
      <c r="I805" s="545">
        <v>2018</v>
      </c>
      <c r="J805" s="548">
        <v>153</v>
      </c>
      <c r="K805" s="548">
        <v>7</v>
      </c>
      <c r="L805" s="543"/>
      <c r="M805" s="543"/>
      <c r="N805" s="543"/>
      <c r="O805" s="543"/>
      <c r="P805" s="543" t="s">
        <v>2872</v>
      </c>
      <c r="Q805" s="543" t="s">
        <v>2873</v>
      </c>
      <c r="R805" s="543"/>
      <c r="S805" s="536"/>
      <c r="T805" s="536"/>
      <c r="U805" s="536"/>
      <c r="V805" s="536"/>
    </row>
    <row r="806" spans="1:22" ht="42.75">
      <c r="A806" s="537">
        <v>791</v>
      </c>
      <c r="B806" s="538">
        <v>15.1</v>
      </c>
      <c r="C806" s="547" t="s">
        <v>3502</v>
      </c>
      <c r="D806" s="545">
        <v>6</v>
      </c>
      <c r="E806" s="545">
        <v>2</v>
      </c>
      <c r="F806" s="540" t="s">
        <v>3052</v>
      </c>
      <c r="G806" s="545">
        <v>19</v>
      </c>
      <c r="H806" s="545">
        <v>10</v>
      </c>
      <c r="I806" s="545">
        <v>2017</v>
      </c>
      <c r="J806" s="548">
        <v>153</v>
      </c>
      <c r="K806" s="548">
        <v>8</v>
      </c>
      <c r="L806" s="543"/>
      <c r="M806" s="543"/>
      <c r="N806" s="543"/>
      <c r="O806" s="543"/>
      <c r="P806" s="543" t="s">
        <v>2872</v>
      </c>
      <c r="Q806" s="543" t="s">
        <v>2873</v>
      </c>
      <c r="R806" s="543"/>
      <c r="S806" s="536"/>
      <c r="T806" s="536"/>
      <c r="U806" s="536"/>
      <c r="V806" s="536"/>
    </row>
    <row r="807" spans="1:22" ht="28.5">
      <c r="A807" s="537">
        <v>792</v>
      </c>
      <c r="B807" s="538">
        <v>15.1</v>
      </c>
      <c r="C807" s="547" t="s">
        <v>3503</v>
      </c>
      <c r="D807" s="545">
        <v>9</v>
      </c>
      <c r="E807" s="545">
        <v>6</v>
      </c>
      <c r="F807" s="540" t="s">
        <v>3052</v>
      </c>
      <c r="G807" s="545">
        <v>29</v>
      </c>
      <c r="H807" s="545">
        <v>3</v>
      </c>
      <c r="I807" s="545">
        <v>2019</v>
      </c>
      <c r="J807" s="548">
        <v>154</v>
      </c>
      <c r="K807" s="548">
        <v>1</v>
      </c>
      <c r="L807" s="543"/>
      <c r="M807" s="543"/>
      <c r="N807" s="543"/>
      <c r="O807" s="543"/>
      <c r="P807" s="543" t="s">
        <v>2872</v>
      </c>
      <c r="Q807" s="543" t="s">
        <v>2873</v>
      </c>
      <c r="R807" s="543"/>
      <c r="S807" s="536"/>
      <c r="T807" s="536"/>
      <c r="U807" s="536"/>
      <c r="V807" s="536"/>
    </row>
    <row r="808" spans="1:22" ht="28.5">
      <c r="A808" s="537">
        <v>793</v>
      </c>
      <c r="B808" s="538">
        <v>15.1</v>
      </c>
      <c r="C808" s="547" t="s">
        <v>3504</v>
      </c>
      <c r="D808" s="545"/>
      <c r="E808" s="545"/>
      <c r="F808" s="540" t="s">
        <v>3052</v>
      </c>
      <c r="G808" s="545"/>
      <c r="H808" s="545"/>
      <c r="I808" s="545"/>
      <c r="J808" s="548">
        <v>154</v>
      </c>
      <c r="K808" s="548">
        <v>2</v>
      </c>
      <c r="L808" s="543"/>
      <c r="M808" s="543"/>
      <c r="N808" s="543"/>
      <c r="O808" s="543"/>
      <c r="P808" s="543" t="s">
        <v>2872</v>
      </c>
      <c r="Q808" s="543" t="s">
        <v>2873</v>
      </c>
      <c r="R808" s="543"/>
      <c r="S808" s="536"/>
      <c r="T808" s="536"/>
      <c r="U808" s="536"/>
      <c r="V808" s="536"/>
    </row>
    <row r="809" spans="1:22" ht="28.5">
      <c r="A809" s="537">
        <v>794</v>
      </c>
      <c r="B809" s="538">
        <v>15.1</v>
      </c>
      <c r="C809" s="547" t="s">
        <v>3505</v>
      </c>
      <c r="D809" s="545">
        <v>19</v>
      </c>
      <c r="E809" s="545">
        <v>6</v>
      </c>
      <c r="F809" s="540" t="s">
        <v>3052</v>
      </c>
      <c r="G809" s="545">
        <v>12</v>
      </c>
      <c r="H809" s="545">
        <v>3</v>
      </c>
      <c r="I809" s="545">
        <v>2019</v>
      </c>
      <c r="J809" s="548">
        <v>154</v>
      </c>
      <c r="K809" s="548">
        <v>5</v>
      </c>
      <c r="L809" s="543"/>
      <c r="M809" s="543"/>
      <c r="N809" s="543"/>
      <c r="O809" s="543"/>
      <c r="P809" s="543" t="s">
        <v>2872</v>
      </c>
      <c r="Q809" s="543" t="s">
        <v>2873</v>
      </c>
      <c r="R809" s="543"/>
      <c r="S809" s="536"/>
      <c r="T809" s="536"/>
      <c r="U809" s="536"/>
      <c r="V809" s="536"/>
    </row>
    <row r="810" spans="1:22" ht="28.5">
      <c r="A810" s="537">
        <v>795</v>
      </c>
      <c r="B810" s="538">
        <v>15.1</v>
      </c>
      <c r="C810" s="547" t="s">
        <v>3506</v>
      </c>
      <c r="D810" s="545">
        <v>27</v>
      </c>
      <c r="E810" s="545">
        <v>5</v>
      </c>
      <c r="F810" s="540" t="s">
        <v>3016</v>
      </c>
      <c r="G810" s="545">
        <v>3</v>
      </c>
      <c r="H810" s="545">
        <v>10</v>
      </c>
      <c r="I810" s="545">
        <v>2017</v>
      </c>
      <c r="J810" s="548">
        <v>154</v>
      </c>
      <c r="K810" s="548">
        <v>7</v>
      </c>
      <c r="L810" s="543"/>
      <c r="M810" s="543"/>
      <c r="N810" s="543"/>
      <c r="O810" s="543"/>
      <c r="P810" s="543" t="s">
        <v>2872</v>
      </c>
      <c r="Q810" s="543" t="s">
        <v>2873</v>
      </c>
      <c r="R810" s="543"/>
      <c r="S810" s="536"/>
      <c r="T810" s="536"/>
      <c r="U810" s="536"/>
      <c r="V810" s="536"/>
    </row>
    <row r="811" spans="1:22">
      <c r="A811" s="537">
        <v>796</v>
      </c>
      <c r="B811" s="538">
        <v>15.1</v>
      </c>
      <c r="C811" s="547" t="s">
        <v>3507</v>
      </c>
      <c r="D811" s="545">
        <v>5</v>
      </c>
      <c r="E811" s="545">
        <v>6</v>
      </c>
      <c r="F811" s="540" t="s">
        <v>3052</v>
      </c>
      <c r="G811" s="545">
        <v>28</v>
      </c>
      <c r="H811" s="545">
        <v>5</v>
      </c>
      <c r="I811" s="545">
        <v>2018</v>
      </c>
      <c r="J811" s="548">
        <v>155</v>
      </c>
      <c r="K811" s="548">
        <v>1</v>
      </c>
      <c r="L811" s="543"/>
      <c r="M811" s="543"/>
      <c r="N811" s="543"/>
      <c r="O811" s="543"/>
      <c r="P811" s="543" t="s">
        <v>2872</v>
      </c>
      <c r="Q811" s="543" t="s">
        <v>2873</v>
      </c>
      <c r="R811" s="543"/>
      <c r="S811" s="536"/>
      <c r="T811" s="536"/>
      <c r="U811" s="536"/>
      <c r="V811" s="536"/>
    </row>
    <row r="812" spans="1:22" ht="28.5">
      <c r="A812" s="537">
        <v>797</v>
      </c>
      <c r="B812" s="538">
        <v>15.1</v>
      </c>
      <c r="C812" s="547" t="s">
        <v>3508</v>
      </c>
      <c r="D812" s="545">
        <v>12</v>
      </c>
      <c r="E812" s="545">
        <v>6</v>
      </c>
      <c r="F812" s="540" t="s">
        <v>3052</v>
      </c>
      <c r="G812" s="545">
        <v>9</v>
      </c>
      <c r="H812" s="545">
        <v>1</v>
      </c>
      <c r="I812" s="545">
        <v>2019</v>
      </c>
      <c r="J812" s="548">
        <v>155</v>
      </c>
      <c r="K812" s="548">
        <v>2</v>
      </c>
      <c r="L812" s="543"/>
      <c r="M812" s="543"/>
      <c r="N812" s="543"/>
      <c r="O812" s="543"/>
      <c r="P812" s="543" t="s">
        <v>2872</v>
      </c>
      <c r="Q812" s="543" t="s">
        <v>2873</v>
      </c>
      <c r="R812" s="543"/>
      <c r="S812" s="536"/>
      <c r="T812" s="536"/>
      <c r="U812" s="536"/>
      <c r="V812" s="536"/>
    </row>
    <row r="813" spans="1:22" ht="28.5">
      <c r="A813" s="537">
        <v>798</v>
      </c>
      <c r="B813" s="538">
        <v>15.1</v>
      </c>
      <c r="C813" s="547" t="s">
        <v>3509</v>
      </c>
      <c r="D813" s="545">
        <v>16</v>
      </c>
      <c r="E813" s="545">
        <v>6</v>
      </c>
      <c r="F813" s="540" t="s">
        <v>3052</v>
      </c>
      <c r="G813" s="545">
        <v>24</v>
      </c>
      <c r="H813" s="545">
        <v>1</v>
      </c>
      <c r="I813" s="545">
        <v>2019</v>
      </c>
      <c r="J813" s="548">
        <v>155</v>
      </c>
      <c r="K813" s="548">
        <v>3</v>
      </c>
      <c r="L813" s="543"/>
      <c r="M813" s="543"/>
      <c r="N813" s="543"/>
      <c r="O813" s="543"/>
      <c r="P813" s="543" t="s">
        <v>2872</v>
      </c>
      <c r="Q813" s="543" t="s">
        <v>2873</v>
      </c>
      <c r="R813" s="543"/>
      <c r="S813" s="536"/>
      <c r="T813" s="536"/>
      <c r="U813" s="536"/>
      <c r="V813" s="536"/>
    </row>
    <row r="814" spans="1:22">
      <c r="A814" s="537">
        <v>799</v>
      </c>
      <c r="B814" s="538">
        <v>15.1</v>
      </c>
      <c r="C814" s="547" t="s">
        <v>3510</v>
      </c>
      <c r="D814" s="545">
        <v>19</v>
      </c>
      <c r="E814" s="545">
        <v>6</v>
      </c>
      <c r="F814" s="540" t="s">
        <v>3052</v>
      </c>
      <c r="G814" s="545">
        <v>22</v>
      </c>
      <c r="H814" s="545">
        <v>11</v>
      </c>
      <c r="I814" s="545">
        <v>2018</v>
      </c>
      <c r="J814" s="548">
        <v>155</v>
      </c>
      <c r="K814" s="548">
        <v>5</v>
      </c>
      <c r="L814" s="543"/>
      <c r="M814" s="543"/>
      <c r="N814" s="543"/>
      <c r="O814" s="543"/>
      <c r="P814" s="543" t="s">
        <v>2872</v>
      </c>
      <c r="Q814" s="543" t="s">
        <v>2873</v>
      </c>
      <c r="R814" s="543"/>
      <c r="S814" s="536"/>
      <c r="T814" s="536"/>
      <c r="U814" s="536"/>
      <c r="V814" s="536"/>
    </row>
    <row r="815" spans="1:22" ht="28.5">
      <c r="A815" s="537">
        <v>800</v>
      </c>
      <c r="B815" s="538">
        <v>15.1</v>
      </c>
      <c r="C815" s="547" t="s">
        <v>3511</v>
      </c>
      <c r="D815" s="545">
        <v>30</v>
      </c>
      <c r="E815" s="545">
        <v>6</v>
      </c>
      <c r="F815" s="540" t="s">
        <v>3052</v>
      </c>
      <c r="G815" s="545">
        <v>9</v>
      </c>
      <c r="H815" s="545">
        <v>1</v>
      </c>
      <c r="I815" s="545">
        <v>2019</v>
      </c>
      <c r="J815" s="548">
        <v>155</v>
      </c>
      <c r="K815" s="548">
        <v>7</v>
      </c>
      <c r="L815" s="543"/>
      <c r="M815" s="543"/>
      <c r="N815" s="543"/>
      <c r="O815" s="543"/>
      <c r="P815" s="543" t="s">
        <v>2872</v>
      </c>
      <c r="Q815" s="543" t="s">
        <v>2873</v>
      </c>
      <c r="R815" s="543"/>
      <c r="S815" s="536"/>
      <c r="T815" s="536"/>
      <c r="U815" s="536"/>
      <c r="V815" s="536"/>
    </row>
    <row r="816" spans="1:22">
      <c r="A816" s="537">
        <v>801</v>
      </c>
      <c r="B816" s="538">
        <v>15.1</v>
      </c>
      <c r="C816" s="547" t="s">
        <v>3512</v>
      </c>
      <c r="D816" s="545">
        <v>30</v>
      </c>
      <c r="E816" s="545">
        <v>6</v>
      </c>
      <c r="F816" s="540" t="s">
        <v>3067</v>
      </c>
      <c r="G816" s="545">
        <v>8</v>
      </c>
      <c r="H816" s="545">
        <v>4</v>
      </c>
      <c r="I816" s="545">
        <v>2019</v>
      </c>
      <c r="J816" s="548">
        <v>156</v>
      </c>
      <c r="K816" s="548">
        <v>2</v>
      </c>
      <c r="L816" s="543"/>
      <c r="M816" s="543"/>
      <c r="N816" s="543"/>
      <c r="O816" s="543"/>
      <c r="P816" s="543" t="s">
        <v>2872</v>
      </c>
      <c r="Q816" s="543" t="s">
        <v>2873</v>
      </c>
      <c r="R816" s="543"/>
      <c r="S816" s="536"/>
      <c r="T816" s="536"/>
      <c r="U816" s="536"/>
      <c r="V816" s="536"/>
    </row>
    <row r="817" spans="1:22">
      <c r="A817" s="537">
        <v>802</v>
      </c>
      <c r="B817" s="538">
        <v>15.1</v>
      </c>
      <c r="C817" s="547" t="s">
        <v>3513</v>
      </c>
      <c r="D817" s="545">
        <v>12</v>
      </c>
      <c r="E817" s="545">
        <v>6</v>
      </c>
      <c r="F817" s="540" t="s">
        <v>3052</v>
      </c>
      <c r="G817" s="545">
        <v>14</v>
      </c>
      <c r="H817" s="545">
        <v>5</v>
      </c>
      <c r="I817" s="545">
        <v>2019</v>
      </c>
      <c r="J817" s="548">
        <v>156</v>
      </c>
      <c r="K817" s="548">
        <v>3</v>
      </c>
      <c r="L817" s="543"/>
      <c r="M817" s="543"/>
      <c r="N817" s="543"/>
      <c r="O817" s="543"/>
      <c r="P817" s="543" t="s">
        <v>2872</v>
      </c>
      <c r="Q817" s="543" t="s">
        <v>2873</v>
      </c>
      <c r="R817" s="543"/>
      <c r="S817" s="536"/>
      <c r="T817" s="536"/>
      <c r="U817" s="536"/>
      <c r="V817" s="536"/>
    </row>
    <row r="818" spans="1:22" ht="28.5">
      <c r="A818" s="537">
        <v>803</v>
      </c>
      <c r="B818" s="538">
        <v>15.1</v>
      </c>
      <c r="C818" s="547" t="s">
        <v>3514</v>
      </c>
      <c r="D818" s="545">
        <v>9</v>
      </c>
      <c r="E818" s="545">
        <v>7</v>
      </c>
      <c r="F818" s="540" t="s">
        <v>3052</v>
      </c>
      <c r="G818" s="545">
        <v>7</v>
      </c>
      <c r="H818" s="545">
        <v>6</v>
      </c>
      <c r="I818" s="545">
        <v>2019</v>
      </c>
      <c r="J818" s="548">
        <v>156</v>
      </c>
      <c r="K818" s="548">
        <v>5</v>
      </c>
      <c r="L818" s="543"/>
      <c r="M818" s="543"/>
      <c r="N818" s="543"/>
      <c r="O818" s="543"/>
      <c r="P818" s="543" t="s">
        <v>2872</v>
      </c>
      <c r="Q818" s="543" t="s">
        <v>2873</v>
      </c>
      <c r="R818" s="543"/>
      <c r="S818" s="536"/>
      <c r="T818" s="536"/>
      <c r="U818" s="536"/>
      <c r="V818" s="536"/>
    </row>
    <row r="819" spans="1:22" ht="28.5">
      <c r="A819" s="537">
        <v>804</v>
      </c>
      <c r="B819" s="538">
        <v>15.1</v>
      </c>
      <c r="C819" s="547" t="s">
        <v>3515</v>
      </c>
      <c r="D819" s="545">
        <v>2</v>
      </c>
      <c r="E819" s="545">
        <v>7</v>
      </c>
      <c r="F819" s="540" t="s">
        <v>3052</v>
      </c>
      <c r="G819" s="545">
        <v>18</v>
      </c>
      <c r="H819" s="545">
        <v>12</v>
      </c>
      <c r="I819" s="545">
        <v>2018</v>
      </c>
      <c r="J819" s="548">
        <v>156</v>
      </c>
      <c r="K819" s="548">
        <v>6</v>
      </c>
      <c r="L819" s="543"/>
      <c r="M819" s="543"/>
      <c r="N819" s="543"/>
      <c r="O819" s="543"/>
      <c r="P819" s="543" t="s">
        <v>2872</v>
      </c>
      <c r="Q819" s="543" t="s">
        <v>2873</v>
      </c>
      <c r="R819" s="543"/>
      <c r="S819" s="536"/>
      <c r="T819" s="536"/>
      <c r="U819" s="536"/>
      <c r="V819" s="536"/>
    </row>
    <row r="820" spans="1:22" ht="28.5">
      <c r="A820" s="537">
        <v>805</v>
      </c>
      <c r="B820" s="538">
        <v>15.1</v>
      </c>
      <c r="C820" s="547" t="s">
        <v>3516</v>
      </c>
      <c r="D820" s="545">
        <v>17</v>
      </c>
      <c r="E820" s="545">
        <v>1</v>
      </c>
      <c r="F820" s="540" t="s">
        <v>3517</v>
      </c>
      <c r="G820" s="545">
        <v>17</v>
      </c>
      <c r="H820" s="545">
        <v>12</v>
      </c>
      <c r="I820" s="545">
        <v>2018</v>
      </c>
      <c r="J820" s="548">
        <v>156</v>
      </c>
      <c r="K820" s="548">
        <v>7</v>
      </c>
      <c r="L820" s="543"/>
      <c r="M820" s="543"/>
      <c r="N820" s="543"/>
      <c r="O820" s="543"/>
      <c r="P820" s="543" t="s">
        <v>2872</v>
      </c>
      <c r="Q820" s="543" t="s">
        <v>2873</v>
      </c>
      <c r="R820" s="543"/>
      <c r="S820" s="536"/>
      <c r="T820" s="536"/>
      <c r="U820" s="536"/>
      <c r="V820" s="536"/>
    </row>
    <row r="821" spans="1:22">
      <c r="A821" s="537">
        <v>806</v>
      </c>
      <c r="B821" s="538">
        <v>15.1</v>
      </c>
      <c r="C821" s="547" t="s">
        <v>3518</v>
      </c>
      <c r="D821" s="545">
        <v>9</v>
      </c>
      <c r="E821" s="545">
        <v>7</v>
      </c>
      <c r="F821" s="540" t="s">
        <v>3052</v>
      </c>
      <c r="G821" s="545">
        <v>9</v>
      </c>
      <c r="H821" s="545">
        <v>1</v>
      </c>
      <c r="I821" s="545">
        <v>2019</v>
      </c>
      <c r="J821" s="548">
        <v>156</v>
      </c>
      <c r="K821" s="548">
        <v>8</v>
      </c>
      <c r="L821" s="543"/>
      <c r="M821" s="543"/>
      <c r="N821" s="543"/>
      <c r="O821" s="543"/>
      <c r="P821" s="543" t="s">
        <v>2872</v>
      </c>
      <c r="Q821" s="543" t="s">
        <v>2873</v>
      </c>
      <c r="R821" s="543"/>
      <c r="S821" s="536"/>
      <c r="T821" s="536"/>
      <c r="U821" s="536"/>
      <c r="V821" s="536"/>
    </row>
    <row r="822" spans="1:22">
      <c r="A822" s="537">
        <v>807</v>
      </c>
      <c r="B822" s="538">
        <v>15.1</v>
      </c>
      <c r="C822" s="547">
        <v>7535</v>
      </c>
      <c r="D822" s="545">
        <v>9</v>
      </c>
      <c r="E822" s="545">
        <v>7</v>
      </c>
      <c r="F822" s="540" t="s">
        <v>3052</v>
      </c>
      <c r="G822" s="545">
        <v>22</v>
      </c>
      <c r="H822" s="545">
        <v>5</v>
      </c>
      <c r="I822" s="545">
        <v>2019</v>
      </c>
      <c r="J822" s="548">
        <v>156</v>
      </c>
      <c r="K822" s="548">
        <v>9</v>
      </c>
      <c r="L822" s="543"/>
      <c r="M822" s="543"/>
      <c r="N822" s="543"/>
      <c r="O822" s="543"/>
      <c r="P822" s="543" t="s">
        <v>2872</v>
      </c>
      <c r="Q822" s="543" t="s">
        <v>2873</v>
      </c>
      <c r="R822" s="543"/>
      <c r="S822" s="536"/>
      <c r="T822" s="536"/>
      <c r="U822" s="536"/>
      <c r="V822" s="536"/>
    </row>
    <row r="823" spans="1:22" ht="28.5">
      <c r="A823" s="537">
        <v>808</v>
      </c>
      <c r="B823" s="538">
        <v>15.1</v>
      </c>
      <c r="C823" s="547" t="s">
        <v>3519</v>
      </c>
      <c r="D823" s="545">
        <v>6</v>
      </c>
      <c r="E823" s="545">
        <v>7</v>
      </c>
      <c r="F823" s="540" t="s">
        <v>3052</v>
      </c>
      <c r="G823" s="545">
        <v>27</v>
      </c>
      <c r="H823" s="545">
        <v>3</v>
      </c>
      <c r="I823" s="545">
        <v>2019</v>
      </c>
      <c r="J823" s="548">
        <v>156</v>
      </c>
      <c r="K823" s="548">
        <v>10</v>
      </c>
      <c r="L823" s="543"/>
      <c r="M823" s="543"/>
      <c r="N823" s="543"/>
      <c r="O823" s="543"/>
      <c r="P823" s="543" t="s">
        <v>2872</v>
      </c>
      <c r="Q823" s="543" t="s">
        <v>2873</v>
      </c>
      <c r="R823" s="543"/>
      <c r="S823" s="536"/>
      <c r="T823" s="536"/>
      <c r="U823" s="536"/>
      <c r="V823" s="536"/>
    </row>
    <row r="824" spans="1:22" ht="28.5">
      <c r="A824" s="537">
        <v>809</v>
      </c>
      <c r="B824" s="538">
        <v>15.1</v>
      </c>
      <c r="C824" s="547" t="s">
        <v>3520</v>
      </c>
      <c r="D824" s="545">
        <v>9</v>
      </c>
      <c r="E824" s="545">
        <v>7</v>
      </c>
      <c r="F824" s="540" t="s">
        <v>3052</v>
      </c>
      <c r="G824" s="545">
        <v>18</v>
      </c>
      <c r="H824" s="545">
        <v>9</v>
      </c>
      <c r="I824" s="545">
        <v>2018</v>
      </c>
      <c r="J824" s="548">
        <v>157</v>
      </c>
      <c r="K824" s="548">
        <v>1</v>
      </c>
      <c r="L824" s="543"/>
      <c r="M824" s="543"/>
      <c r="N824" s="543"/>
      <c r="O824" s="543"/>
      <c r="P824" s="543" t="s">
        <v>2872</v>
      </c>
      <c r="Q824" s="543" t="s">
        <v>2873</v>
      </c>
      <c r="R824" s="543"/>
      <c r="S824" s="536"/>
      <c r="T824" s="536"/>
      <c r="U824" s="536"/>
      <c r="V824" s="536"/>
    </row>
    <row r="825" spans="1:22" ht="28.5">
      <c r="A825" s="537">
        <v>810</v>
      </c>
      <c r="B825" s="538">
        <v>15.1</v>
      </c>
      <c r="C825" s="547" t="s">
        <v>3521</v>
      </c>
      <c r="D825" s="545">
        <v>18</v>
      </c>
      <c r="E825" s="545">
        <v>6</v>
      </c>
      <c r="F825" s="540" t="s">
        <v>3052</v>
      </c>
      <c r="G825" s="545">
        <v>22</v>
      </c>
      <c r="H825" s="545">
        <v>8</v>
      </c>
      <c r="I825" s="545">
        <v>2018</v>
      </c>
      <c r="J825" s="548">
        <v>157</v>
      </c>
      <c r="K825" s="548">
        <v>2</v>
      </c>
      <c r="L825" s="543"/>
      <c r="M825" s="543"/>
      <c r="N825" s="543"/>
      <c r="O825" s="543"/>
      <c r="P825" s="543" t="s">
        <v>2872</v>
      </c>
      <c r="Q825" s="543" t="s">
        <v>2873</v>
      </c>
      <c r="R825" s="543"/>
      <c r="S825" s="536"/>
      <c r="T825" s="536"/>
      <c r="U825" s="536"/>
      <c r="V825" s="536"/>
    </row>
    <row r="826" spans="1:22" ht="28.5">
      <c r="A826" s="537">
        <v>811</v>
      </c>
      <c r="B826" s="538">
        <v>15.1</v>
      </c>
      <c r="C826" s="547" t="s">
        <v>3522</v>
      </c>
      <c r="D826" s="545">
        <v>9</v>
      </c>
      <c r="E826" s="545">
        <v>6</v>
      </c>
      <c r="F826" s="540" t="s">
        <v>3052</v>
      </c>
      <c r="G826" s="545">
        <v>19</v>
      </c>
      <c r="H826" s="545">
        <v>10</v>
      </c>
      <c r="I826" s="545">
        <v>2018</v>
      </c>
      <c r="J826" s="548">
        <v>157</v>
      </c>
      <c r="K826" s="548">
        <v>3</v>
      </c>
      <c r="L826" s="543"/>
      <c r="M826" s="543"/>
      <c r="N826" s="543"/>
      <c r="O826" s="543"/>
      <c r="P826" s="543" t="s">
        <v>2872</v>
      </c>
      <c r="Q826" s="543" t="s">
        <v>2873</v>
      </c>
      <c r="R826" s="543"/>
      <c r="S826" s="536"/>
      <c r="T826" s="536"/>
      <c r="U826" s="536"/>
      <c r="V826" s="536"/>
    </row>
    <row r="827" spans="1:22">
      <c r="A827" s="537">
        <v>812</v>
      </c>
      <c r="B827" s="538">
        <v>15.1</v>
      </c>
      <c r="C827" s="547" t="s">
        <v>3523</v>
      </c>
      <c r="D827" s="545">
        <v>9</v>
      </c>
      <c r="E827" s="545">
        <v>7</v>
      </c>
      <c r="F827" s="540" t="s">
        <v>3052</v>
      </c>
      <c r="G827" s="545">
        <v>2</v>
      </c>
      <c r="H827" s="545">
        <v>5</v>
      </c>
      <c r="I827" s="545">
        <v>2019</v>
      </c>
      <c r="J827" s="548">
        <v>157</v>
      </c>
      <c r="K827" s="548">
        <v>4</v>
      </c>
      <c r="L827" s="543"/>
      <c r="M827" s="543"/>
      <c r="N827" s="543"/>
      <c r="O827" s="543"/>
      <c r="P827" s="543" t="s">
        <v>2872</v>
      </c>
      <c r="Q827" s="543" t="s">
        <v>2873</v>
      </c>
      <c r="R827" s="543"/>
      <c r="S827" s="536"/>
      <c r="T827" s="536"/>
      <c r="U827" s="536"/>
      <c r="V827" s="536"/>
    </row>
    <row r="828" spans="1:22">
      <c r="A828" s="537">
        <v>813</v>
      </c>
      <c r="B828" s="538">
        <v>15.1</v>
      </c>
      <c r="C828" s="547" t="s">
        <v>3524</v>
      </c>
      <c r="D828" s="545">
        <v>11</v>
      </c>
      <c r="E828" s="545">
        <v>6</v>
      </c>
      <c r="F828" s="540" t="s">
        <v>3052</v>
      </c>
      <c r="G828" s="545">
        <v>26</v>
      </c>
      <c r="H828" s="545">
        <v>7</v>
      </c>
      <c r="I828" s="545">
        <v>2018</v>
      </c>
      <c r="J828" s="548">
        <v>157</v>
      </c>
      <c r="K828" s="548">
        <v>5</v>
      </c>
      <c r="L828" s="543"/>
      <c r="M828" s="543"/>
      <c r="N828" s="543"/>
      <c r="O828" s="543"/>
      <c r="P828" s="543" t="s">
        <v>2872</v>
      </c>
      <c r="Q828" s="543" t="s">
        <v>2873</v>
      </c>
      <c r="R828" s="543"/>
      <c r="S828" s="536"/>
      <c r="T828" s="536"/>
      <c r="U828" s="536"/>
      <c r="V828" s="536"/>
    </row>
    <row r="829" spans="1:22">
      <c r="A829" s="537">
        <v>814</v>
      </c>
      <c r="B829" s="538">
        <v>15.1</v>
      </c>
      <c r="C829" s="547" t="s">
        <v>3525</v>
      </c>
      <c r="D829" s="545">
        <v>13</v>
      </c>
      <c r="E829" s="545">
        <v>7</v>
      </c>
      <c r="F829" s="540" t="s">
        <v>3052</v>
      </c>
      <c r="G829" s="545">
        <v>18</v>
      </c>
      <c r="H829" s="545">
        <v>12</v>
      </c>
      <c r="I829" s="545">
        <v>2018</v>
      </c>
      <c r="J829" s="548">
        <v>157</v>
      </c>
      <c r="K829" s="548">
        <v>7</v>
      </c>
      <c r="L829" s="543"/>
      <c r="M829" s="543"/>
      <c r="N829" s="543"/>
      <c r="O829" s="543"/>
      <c r="P829" s="543" t="s">
        <v>2872</v>
      </c>
      <c r="Q829" s="543" t="s">
        <v>2873</v>
      </c>
      <c r="R829" s="543"/>
      <c r="S829" s="536"/>
      <c r="T829" s="536"/>
      <c r="U829" s="536"/>
      <c r="V829" s="536"/>
    </row>
    <row r="830" spans="1:22" ht="28.5">
      <c r="A830" s="537">
        <v>815</v>
      </c>
      <c r="B830" s="538">
        <v>15.1</v>
      </c>
      <c r="C830" s="547" t="s">
        <v>3526</v>
      </c>
      <c r="D830" s="545">
        <v>10</v>
      </c>
      <c r="E830" s="545">
        <v>7</v>
      </c>
      <c r="F830" s="540" t="s">
        <v>3052</v>
      </c>
      <c r="G830" s="545">
        <v>6</v>
      </c>
      <c r="H830" s="545">
        <v>5</v>
      </c>
      <c r="I830" s="545">
        <v>2019</v>
      </c>
      <c r="J830" s="548">
        <v>157</v>
      </c>
      <c r="K830" s="548">
        <v>8</v>
      </c>
      <c r="L830" s="543"/>
      <c r="M830" s="543"/>
      <c r="N830" s="543"/>
      <c r="O830" s="543"/>
      <c r="P830" s="543" t="s">
        <v>2872</v>
      </c>
      <c r="Q830" s="543" t="s">
        <v>2873</v>
      </c>
      <c r="R830" s="543"/>
      <c r="S830" s="536"/>
      <c r="T830" s="536"/>
      <c r="U830" s="536"/>
      <c r="V830" s="536"/>
    </row>
    <row r="831" spans="1:22" ht="28.5">
      <c r="A831" s="537">
        <v>816</v>
      </c>
      <c r="B831" s="538">
        <v>15.1</v>
      </c>
      <c r="C831" s="547" t="s">
        <v>3527</v>
      </c>
      <c r="D831" s="545">
        <v>14</v>
      </c>
      <c r="E831" s="545">
        <v>7</v>
      </c>
      <c r="F831" s="540" t="s">
        <v>3052</v>
      </c>
      <c r="G831" s="545">
        <v>12</v>
      </c>
      <c r="H831" s="545">
        <v>12</v>
      </c>
      <c r="I831" s="545">
        <v>2018</v>
      </c>
      <c r="J831" s="548">
        <v>157</v>
      </c>
      <c r="K831" s="548">
        <v>9</v>
      </c>
      <c r="L831" s="543"/>
      <c r="M831" s="543"/>
      <c r="N831" s="543"/>
      <c r="O831" s="543"/>
      <c r="P831" s="543" t="s">
        <v>2872</v>
      </c>
      <c r="Q831" s="543" t="s">
        <v>2873</v>
      </c>
      <c r="R831" s="543"/>
      <c r="S831" s="536"/>
      <c r="T831" s="536"/>
      <c r="U831" s="536"/>
      <c r="V831" s="536"/>
    </row>
    <row r="832" spans="1:22" ht="28.5">
      <c r="A832" s="537">
        <v>817</v>
      </c>
      <c r="B832" s="538">
        <v>15.1</v>
      </c>
      <c r="C832" s="547" t="s">
        <v>3528</v>
      </c>
      <c r="D832" s="545">
        <v>7</v>
      </c>
      <c r="E832" s="545">
        <v>7</v>
      </c>
      <c r="F832" s="540" t="s">
        <v>3052</v>
      </c>
      <c r="G832" s="545">
        <v>21</v>
      </c>
      <c r="H832" s="545">
        <v>8</v>
      </c>
      <c r="I832" s="545">
        <v>2018</v>
      </c>
      <c r="J832" s="548">
        <v>158</v>
      </c>
      <c r="K832" s="548">
        <v>1</v>
      </c>
      <c r="L832" s="543"/>
      <c r="M832" s="543"/>
      <c r="N832" s="543"/>
      <c r="O832" s="543"/>
      <c r="P832" s="543" t="s">
        <v>2872</v>
      </c>
      <c r="Q832" s="543" t="s">
        <v>2873</v>
      </c>
      <c r="R832" s="543"/>
      <c r="S832" s="536"/>
      <c r="T832" s="536"/>
      <c r="U832" s="536"/>
      <c r="V832" s="536"/>
    </row>
    <row r="833" spans="1:22" ht="42.75">
      <c r="A833" s="537">
        <v>818</v>
      </c>
      <c r="B833" s="538">
        <v>15.1</v>
      </c>
      <c r="C833" s="547" t="s">
        <v>3529</v>
      </c>
      <c r="D833" s="545">
        <v>30</v>
      </c>
      <c r="E833" s="545">
        <v>6</v>
      </c>
      <c r="F833" s="540" t="s">
        <v>3052</v>
      </c>
      <c r="G833" s="545">
        <v>27</v>
      </c>
      <c r="H833" s="545">
        <v>9</v>
      </c>
      <c r="I833" s="545">
        <v>2018</v>
      </c>
      <c r="J833" s="548">
        <v>158</v>
      </c>
      <c r="K833" s="548">
        <v>2</v>
      </c>
      <c r="L833" s="543"/>
      <c r="M833" s="543"/>
      <c r="N833" s="543"/>
      <c r="O833" s="543"/>
      <c r="P833" s="543" t="s">
        <v>2872</v>
      </c>
      <c r="Q833" s="543" t="s">
        <v>2873</v>
      </c>
      <c r="R833" s="543"/>
      <c r="S833" s="536"/>
      <c r="T833" s="536"/>
      <c r="U833" s="536"/>
      <c r="V833" s="536"/>
    </row>
    <row r="834" spans="1:22" ht="28.5">
      <c r="A834" s="537">
        <v>819</v>
      </c>
      <c r="B834" s="538">
        <v>15.1</v>
      </c>
      <c r="C834" s="547" t="s">
        <v>3530</v>
      </c>
      <c r="D834" s="545">
        <v>15</v>
      </c>
      <c r="E834" s="545">
        <v>1</v>
      </c>
      <c r="F834" s="540" t="s">
        <v>3052</v>
      </c>
      <c r="G834" s="545">
        <v>22</v>
      </c>
      <c r="H834" s="545">
        <v>10</v>
      </c>
      <c r="I834" s="545">
        <v>2018</v>
      </c>
      <c r="J834" s="548">
        <v>158</v>
      </c>
      <c r="K834" s="548">
        <v>4</v>
      </c>
      <c r="L834" s="543"/>
      <c r="M834" s="543"/>
      <c r="N834" s="543"/>
      <c r="O834" s="543"/>
      <c r="P834" s="543" t="s">
        <v>2872</v>
      </c>
      <c r="Q834" s="543" t="s">
        <v>2873</v>
      </c>
      <c r="R834" s="543"/>
      <c r="S834" s="536"/>
      <c r="T834" s="536"/>
      <c r="U834" s="536"/>
      <c r="V834" s="536"/>
    </row>
    <row r="835" spans="1:22">
      <c r="A835" s="537">
        <v>820</v>
      </c>
      <c r="B835" s="538">
        <v>15.1</v>
      </c>
      <c r="C835" s="547" t="s">
        <v>3531</v>
      </c>
      <c r="D835" s="545">
        <v>24</v>
      </c>
      <c r="E835" s="545">
        <v>7</v>
      </c>
      <c r="F835" s="540" t="s">
        <v>3052</v>
      </c>
      <c r="G835" s="545">
        <v>7</v>
      </c>
      <c r="H835" s="545">
        <v>12</v>
      </c>
      <c r="I835" s="545">
        <v>2018</v>
      </c>
      <c r="J835" s="548">
        <v>158</v>
      </c>
      <c r="K835" s="548">
        <v>5</v>
      </c>
      <c r="L835" s="543"/>
      <c r="M835" s="543"/>
      <c r="N835" s="543"/>
      <c r="O835" s="543"/>
      <c r="P835" s="543" t="s">
        <v>2872</v>
      </c>
      <c r="Q835" s="543" t="s">
        <v>2873</v>
      </c>
      <c r="R835" s="543"/>
      <c r="S835" s="536"/>
      <c r="T835" s="536"/>
      <c r="U835" s="536"/>
      <c r="V835" s="536"/>
    </row>
    <row r="836" spans="1:22">
      <c r="A836" s="537">
        <v>821</v>
      </c>
      <c r="B836" s="538">
        <v>15.1</v>
      </c>
      <c r="C836" s="547" t="s">
        <v>3532</v>
      </c>
      <c r="D836" s="545">
        <v>7</v>
      </c>
      <c r="E836" s="545">
        <v>11</v>
      </c>
      <c r="F836" s="540" t="s">
        <v>3016</v>
      </c>
      <c r="G836" s="545">
        <v>23</v>
      </c>
      <c r="H836" s="545">
        <v>4</v>
      </c>
      <c r="I836" s="545">
        <v>2019</v>
      </c>
      <c r="J836" s="548">
        <v>158</v>
      </c>
      <c r="K836" s="548">
        <v>6</v>
      </c>
      <c r="L836" s="543"/>
      <c r="M836" s="543"/>
      <c r="N836" s="543"/>
      <c r="O836" s="543"/>
      <c r="P836" s="543" t="s">
        <v>2872</v>
      </c>
      <c r="Q836" s="543" t="s">
        <v>2873</v>
      </c>
      <c r="R836" s="543"/>
      <c r="S836" s="536"/>
      <c r="T836" s="536"/>
      <c r="U836" s="536"/>
      <c r="V836" s="536"/>
    </row>
    <row r="837" spans="1:22">
      <c r="A837" s="537">
        <v>822</v>
      </c>
      <c r="B837" s="538">
        <v>15.1</v>
      </c>
      <c r="C837" s="547" t="s">
        <v>3533</v>
      </c>
      <c r="D837" s="545">
        <v>7</v>
      </c>
      <c r="E837" s="545">
        <v>7</v>
      </c>
      <c r="F837" s="540" t="s">
        <v>3052</v>
      </c>
      <c r="G837" s="545">
        <v>25</v>
      </c>
      <c r="H837" s="545">
        <v>1</v>
      </c>
      <c r="I837" s="545">
        <v>2019</v>
      </c>
      <c r="J837" s="548">
        <v>158</v>
      </c>
      <c r="K837" s="548">
        <v>9</v>
      </c>
      <c r="L837" s="543"/>
      <c r="M837" s="543"/>
      <c r="N837" s="543"/>
      <c r="O837" s="543"/>
      <c r="P837" s="543" t="s">
        <v>2872</v>
      </c>
      <c r="Q837" s="543" t="s">
        <v>2873</v>
      </c>
      <c r="R837" s="543"/>
      <c r="S837" s="536"/>
      <c r="T837" s="536"/>
      <c r="U837" s="536"/>
      <c r="V837" s="536"/>
    </row>
    <row r="838" spans="1:22" ht="28.5">
      <c r="A838" s="537">
        <v>823</v>
      </c>
      <c r="B838" s="538">
        <v>15.1</v>
      </c>
      <c r="C838" s="547" t="s">
        <v>3534</v>
      </c>
      <c r="D838" s="545"/>
      <c r="E838" s="545"/>
      <c r="F838" s="540" t="s">
        <v>3018</v>
      </c>
      <c r="G838" s="545"/>
      <c r="H838" s="545"/>
      <c r="I838" s="545"/>
      <c r="J838" s="548">
        <v>158</v>
      </c>
      <c r="K838" s="548">
        <v>10</v>
      </c>
      <c r="L838" s="543"/>
      <c r="M838" s="543"/>
      <c r="N838" s="543"/>
      <c r="O838" s="543"/>
      <c r="P838" s="543" t="s">
        <v>2872</v>
      </c>
      <c r="Q838" s="543" t="s">
        <v>2873</v>
      </c>
      <c r="R838" s="543"/>
      <c r="S838" s="536"/>
      <c r="T838" s="536"/>
      <c r="U838" s="536"/>
      <c r="V838" s="536"/>
    </row>
    <row r="839" spans="1:22" ht="28.5">
      <c r="A839" s="537">
        <v>824</v>
      </c>
      <c r="B839" s="538">
        <v>15.1</v>
      </c>
      <c r="C839" s="547" t="s">
        <v>3535</v>
      </c>
      <c r="D839" s="545">
        <v>14</v>
      </c>
      <c r="E839" s="545">
        <v>7</v>
      </c>
      <c r="F839" s="540" t="s">
        <v>3052</v>
      </c>
      <c r="G839" s="545">
        <v>1</v>
      </c>
      <c r="H839" s="545">
        <v>4</v>
      </c>
      <c r="I839" s="545">
        <v>2019</v>
      </c>
      <c r="J839" s="548">
        <v>159</v>
      </c>
      <c r="K839" s="548">
        <v>1</v>
      </c>
      <c r="L839" s="543"/>
      <c r="M839" s="543"/>
      <c r="N839" s="543"/>
      <c r="O839" s="543"/>
      <c r="P839" s="543" t="s">
        <v>2872</v>
      </c>
      <c r="Q839" s="543" t="s">
        <v>2873</v>
      </c>
      <c r="R839" s="543"/>
      <c r="S839" s="536"/>
      <c r="T839" s="536"/>
      <c r="U839" s="536"/>
      <c r="V839" s="536"/>
    </row>
    <row r="840" spans="1:22">
      <c r="A840" s="537">
        <v>825</v>
      </c>
      <c r="B840" s="538">
        <v>15.1</v>
      </c>
      <c r="C840" s="547" t="s">
        <v>3536</v>
      </c>
      <c r="D840" s="545">
        <v>16</v>
      </c>
      <c r="E840" s="545">
        <v>7</v>
      </c>
      <c r="F840" s="540" t="s">
        <v>3052</v>
      </c>
      <c r="G840" s="545">
        <v>9</v>
      </c>
      <c r="H840" s="545">
        <v>5</v>
      </c>
      <c r="I840" s="545">
        <v>2019</v>
      </c>
      <c r="J840" s="548">
        <v>159</v>
      </c>
      <c r="K840" s="548">
        <v>2</v>
      </c>
      <c r="L840" s="543"/>
      <c r="M840" s="543"/>
      <c r="N840" s="543"/>
      <c r="O840" s="543"/>
      <c r="P840" s="543" t="s">
        <v>2872</v>
      </c>
      <c r="Q840" s="543" t="s">
        <v>2873</v>
      </c>
      <c r="R840" s="543"/>
      <c r="S840" s="536"/>
      <c r="T840" s="536"/>
      <c r="U840" s="536"/>
      <c r="V840" s="536"/>
    </row>
    <row r="841" spans="1:22" ht="28.5">
      <c r="A841" s="537">
        <v>826</v>
      </c>
      <c r="B841" s="538">
        <v>15.1</v>
      </c>
      <c r="C841" s="547" t="s">
        <v>3537</v>
      </c>
      <c r="D841" s="545">
        <v>13</v>
      </c>
      <c r="E841" s="545">
        <v>7</v>
      </c>
      <c r="F841" s="540" t="s">
        <v>3052</v>
      </c>
      <c r="G841" s="545">
        <v>16</v>
      </c>
      <c r="H841" s="545">
        <v>3</v>
      </c>
      <c r="I841" s="545">
        <v>2018</v>
      </c>
      <c r="J841" s="548">
        <v>159</v>
      </c>
      <c r="K841" s="548">
        <v>3</v>
      </c>
      <c r="L841" s="543"/>
      <c r="M841" s="543"/>
      <c r="N841" s="543"/>
      <c r="O841" s="543"/>
      <c r="P841" s="543" t="s">
        <v>2872</v>
      </c>
      <c r="Q841" s="543" t="s">
        <v>2873</v>
      </c>
      <c r="R841" s="543"/>
      <c r="S841" s="536"/>
      <c r="T841" s="536"/>
      <c r="U841" s="536"/>
      <c r="V841" s="536"/>
    </row>
    <row r="842" spans="1:22" ht="28.5">
      <c r="A842" s="537">
        <v>827</v>
      </c>
      <c r="B842" s="538">
        <v>15.1</v>
      </c>
      <c r="C842" s="547" t="s">
        <v>3538</v>
      </c>
      <c r="D842" s="545">
        <v>22</v>
      </c>
      <c r="E842" s="545">
        <v>7</v>
      </c>
      <c r="F842" s="540" t="s">
        <v>3052</v>
      </c>
      <c r="G842" s="545">
        <v>26</v>
      </c>
      <c r="H842" s="545">
        <v>3</v>
      </c>
      <c r="I842" s="545">
        <v>2019</v>
      </c>
      <c r="J842" s="548">
        <v>159</v>
      </c>
      <c r="K842" s="548">
        <v>4</v>
      </c>
      <c r="L842" s="543"/>
      <c r="M842" s="543"/>
      <c r="N842" s="543"/>
      <c r="O842" s="543"/>
      <c r="P842" s="543" t="s">
        <v>2872</v>
      </c>
      <c r="Q842" s="543" t="s">
        <v>2873</v>
      </c>
      <c r="R842" s="543"/>
      <c r="S842" s="536"/>
      <c r="T842" s="536"/>
      <c r="U842" s="536"/>
      <c r="V842" s="536"/>
    </row>
    <row r="843" spans="1:22" ht="28.5">
      <c r="A843" s="537">
        <v>828</v>
      </c>
      <c r="B843" s="538">
        <v>15.1</v>
      </c>
      <c r="C843" s="547" t="s">
        <v>3539</v>
      </c>
      <c r="D843" s="545">
        <v>21</v>
      </c>
      <c r="E843" s="545">
        <v>7</v>
      </c>
      <c r="F843" s="540" t="s">
        <v>3052</v>
      </c>
      <c r="G843" s="545">
        <v>9</v>
      </c>
      <c r="H843" s="545">
        <v>10</v>
      </c>
      <c r="I843" s="545">
        <v>2018</v>
      </c>
      <c r="J843" s="548">
        <v>159</v>
      </c>
      <c r="K843" s="548">
        <v>6</v>
      </c>
      <c r="L843" s="543"/>
      <c r="M843" s="543"/>
      <c r="N843" s="543"/>
      <c r="O843" s="543"/>
      <c r="P843" s="543" t="s">
        <v>2872</v>
      </c>
      <c r="Q843" s="543" t="s">
        <v>2873</v>
      </c>
      <c r="R843" s="543"/>
      <c r="S843" s="536"/>
      <c r="T843" s="536"/>
      <c r="U843" s="536"/>
      <c r="V843" s="536"/>
    </row>
    <row r="844" spans="1:22" ht="28.5">
      <c r="A844" s="537">
        <v>829</v>
      </c>
      <c r="B844" s="538">
        <v>15.1</v>
      </c>
      <c r="C844" s="547" t="s">
        <v>3540</v>
      </c>
      <c r="D844" s="545">
        <v>14</v>
      </c>
      <c r="E844" s="545">
        <v>7</v>
      </c>
      <c r="F844" s="540" t="s">
        <v>3052</v>
      </c>
      <c r="G844" s="545">
        <v>12</v>
      </c>
      <c r="H844" s="545">
        <v>12</v>
      </c>
      <c r="I844" s="545">
        <v>2017</v>
      </c>
      <c r="J844" s="548">
        <v>159</v>
      </c>
      <c r="K844" s="548">
        <v>7</v>
      </c>
      <c r="L844" s="543"/>
      <c r="M844" s="543"/>
      <c r="N844" s="543"/>
      <c r="O844" s="543"/>
      <c r="P844" s="543" t="s">
        <v>2872</v>
      </c>
      <c r="Q844" s="543" t="s">
        <v>2873</v>
      </c>
      <c r="R844" s="543"/>
      <c r="S844" s="536"/>
      <c r="T844" s="536"/>
      <c r="U844" s="536"/>
      <c r="V844" s="536"/>
    </row>
    <row r="845" spans="1:22" ht="28.5">
      <c r="A845" s="537">
        <v>830</v>
      </c>
      <c r="B845" s="538">
        <v>15.1</v>
      </c>
      <c r="C845" s="547" t="s">
        <v>3541</v>
      </c>
      <c r="D845" s="545">
        <v>17</v>
      </c>
      <c r="E845" s="545">
        <v>7</v>
      </c>
      <c r="F845" s="540" t="s">
        <v>3052</v>
      </c>
      <c r="G845" s="545">
        <v>1</v>
      </c>
      <c r="H845" s="545">
        <v>4</v>
      </c>
      <c r="I845" s="545">
        <v>2019</v>
      </c>
      <c r="J845" s="548">
        <v>159</v>
      </c>
      <c r="K845" s="548">
        <v>8</v>
      </c>
      <c r="L845" s="543"/>
      <c r="M845" s="543"/>
      <c r="N845" s="543"/>
      <c r="O845" s="543"/>
      <c r="P845" s="543" t="s">
        <v>2872</v>
      </c>
      <c r="Q845" s="543" t="s">
        <v>2873</v>
      </c>
      <c r="R845" s="543"/>
      <c r="S845" s="536"/>
      <c r="T845" s="536"/>
      <c r="U845" s="536"/>
      <c r="V845" s="536"/>
    </row>
    <row r="846" spans="1:22" ht="28.5">
      <c r="A846" s="537">
        <v>831</v>
      </c>
      <c r="B846" s="538">
        <v>15.1</v>
      </c>
      <c r="C846" s="547" t="s">
        <v>3542</v>
      </c>
      <c r="D846" s="545">
        <v>21</v>
      </c>
      <c r="E846" s="545">
        <v>7</v>
      </c>
      <c r="F846" s="540" t="s">
        <v>3052</v>
      </c>
      <c r="G846" s="545">
        <v>7</v>
      </c>
      <c r="H846" s="545">
        <v>12</v>
      </c>
      <c r="I846" s="545">
        <v>2018</v>
      </c>
      <c r="J846" s="548">
        <v>159</v>
      </c>
      <c r="K846" s="548">
        <v>9</v>
      </c>
      <c r="L846" s="543"/>
      <c r="M846" s="543"/>
      <c r="N846" s="543"/>
      <c r="O846" s="543"/>
      <c r="P846" s="543" t="s">
        <v>2872</v>
      </c>
      <c r="Q846" s="543" t="s">
        <v>2873</v>
      </c>
      <c r="R846" s="543"/>
      <c r="S846" s="536"/>
      <c r="T846" s="536"/>
      <c r="U846" s="536"/>
      <c r="V846" s="536"/>
    </row>
    <row r="847" spans="1:22" ht="28.5">
      <c r="A847" s="537">
        <v>832</v>
      </c>
      <c r="B847" s="538">
        <v>15.1</v>
      </c>
      <c r="C847" s="547" t="s">
        <v>3543</v>
      </c>
      <c r="D847" s="545">
        <v>29</v>
      </c>
      <c r="E847" s="545">
        <v>7</v>
      </c>
      <c r="F847" s="540" t="s">
        <v>3052</v>
      </c>
      <c r="G847" s="545">
        <v>20</v>
      </c>
      <c r="H847" s="545">
        <v>9</v>
      </c>
      <c r="I847" s="545">
        <v>2017</v>
      </c>
      <c r="J847" s="548">
        <v>159</v>
      </c>
      <c r="K847" s="548">
        <v>10</v>
      </c>
      <c r="L847" s="543"/>
      <c r="M847" s="543"/>
      <c r="N847" s="543"/>
      <c r="O847" s="543"/>
      <c r="P847" s="543" t="s">
        <v>2872</v>
      </c>
      <c r="Q847" s="543" t="s">
        <v>2873</v>
      </c>
      <c r="R847" s="543"/>
      <c r="S847" s="536"/>
      <c r="T847" s="536"/>
      <c r="U847" s="536"/>
      <c r="V847" s="536"/>
    </row>
    <row r="848" spans="1:22" ht="28.5">
      <c r="A848" s="537">
        <v>833</v>
      </c>
      <c r="B848" s="538">
        <v>15.1</v>
      </c>
      <c r="C848" s="547" t="s">
        <v>3544</v>
      </c>
      <c r="D848" s="545">
        <v>4</v>
      </c>
      <c r="E848" s="545">
        <v>12</v>
      </c>
      <c r="F848" s="540" t="s">
        <v>3018</v>
      </c>
      <c r="G848" s="545">
        <v>26</v>
      </c>
      <c r="H848" s="545">
        <v>3</v>
      </c>
      <c r="I848" s="545">
        <v>2019</v>
      </c>
      <c r="J848" s="548">
        <v>160</v>
      </c>
      <c r="K848" s="548">
        <v>2</v>
      </c>
      <c r="L848" s="543"/>
      <c r="M848" s="543"/>
      <c r="N848" s="543"/>
      <c r="O848" s="543"/>
      <c r="P848" s="543" t="s">
        <v>2872</v>
      </c>
      <c r="Q848" s="543" t="s">
        <v>2873</v>
      </c>
      <c r="R848" s="543"/>
      <c r="S848" s="536"/>
      <c r="T848" s="536"/>
      <c r="U848" s="536"/>
      <c r="V848" s="536"/>
    </row>
    <row r="849" spans="1:22">
      <c r="A849" s="537">
        <v>834</v>
      </c>
      <c r="B849" s="538">
        <v>15.1</v>
      </c>
      <c r="C849" s="547" t="s">
        <v>3545</v>
      </c>
      <c r="D849" s="545">
        <v>12</v>
      </c>
      <c r="E849" s="545">
        <v>9</v>
      </c>
      <c r="F849" s="540" t="s">
        <v>3067</v>
      </c>
      <c r="G849" s="545">
        <v>11</v>
      </c>
      <c r="H849" s="545">
        <v>10</v>
      </c>
      <c r="I849" s="545">
        <v>2018</v>
      </c>
      <c r="J849" s="548">
        <v>160</v>
      </c>
      <c r="K849" s="548">
        <v>3</v>
      </c>
      <c r="L849" s="543"/>
      <c r="M849" s="543"/>
      <c r="N849" s="543"/>
      <c r="O849" s="543"/>
      <c r="P849" s="543" t="s">
        <v>2872</v>
      </c>
      <c r="Q849" s="543" t="s">
        <v>2873</v>
      </c>
      <c r="R849" s="543"/>
      <c r="S849" s="536"/>
      <c r="T849" s="536"/>
      <c r="U849" s="536"/>
      <c r="V849" s="536"/>
    </row>
    <row r="850" spans="1:22">
      <c r="A850" s="537">
        <v>835</v>
      </c>
      <c r="B850" s="538">
        <v>15.1</v>
      </c>
      <c r="C850" s="547" t="s">
        <v>3546</v>
      </c>
      <c r="D850" s="545">
        <v>30</v>
      </c>
      <c r="E850" s="545">
        <v>7</v>
      </c>
      <c r="F850" s="540" t="s">
        <v>3052</v>
      </c>
      <c r="G850" s="545">
        <v>2</v>
      </c>
      <c r="H850" s="545">
        <v>5</v>
      </c>
      <c r="I850" s="545">
        <v>2019</v>
      </c>
      <c r="J850" s="548">
        <v>160</v>
      </c>
      <c r="K850" s="548">
        <v>5</v>
      </c>
      <c r="L850" s="543"/>
      <c r="M850" s="543"/>
      <c r="N850" s="543"/>
      <c r="O850" s="543"/>
      <c r="P850" s="543" t="s">
        <v>2872</v>
      </c>
      <c r="Q850" s="543" t="s">
        <v>2873</v>
      </c>
      <c r="R850" s="543"/>
      <c r="S850" s="536"/>
      <c r="T850" s="536"/>
      <c r="U850" s="536"/>
      <c r="V850" s="536"/>
    </row>
    <row r="851" spans="1:22">
      <c r="A851" s="537">
        <v>836</v>
      </c>
      <c r="B851" s="538">
        <v>15.1</v>
      </c>
      <c r="C851" s="547" t="s">
        <v>3547</v>
      </c>
      <c r="D851" s="545">
        <v>24</v>
      </c>
      <c r="E851" s="545">
        <v>7</v>
      </c>
      <c r="F851" s="540" t="s">
        <v>3052</v>
      </c>
      <c r="G851" s="545">
        <v>21</v>
      </c>
      <c r="H851" s="545">
        <v>5</v>
      </c>
      <c r="I851" s="545">
        <v>2019</v>
      </c>
      <c r="J851" s="548">
        <v>160</v>
      </c>
      <c r="K851" s="548">
        <v>6</v>
      </c>
      <c r="L851" s="543"/>
      <c r="M851" s="543"/>
      <c r="N851" s="543"/>
      <c r="O851" s="543"/>
      <c r="P851" s="543" t="s">
        <v>2872</v>
      </c>
      <c r="Q851" s="543" t="s">
        <v>2873</v>
      </c>
      <c r="R851" s="543"/>
      <c r="S851" s="536"/>
      <c r="T851" s="536"/>
      <c r="U851" s="536"/>
      <c r="V851" s="536"/>
    </row>
    <row r="852" spans="1:22" ht="28.5">
      <c r="A852" s="537">
        <v>837</v>
      </c>
      <c r="B852" s="538">
        <v>15.1</v>
      </c>
      <c r="C852" s="547" t="s">
        <v>3548</v>
      </c>
      <c r="D852" s="545">
        <v>30</v>
      </c>
      <c r="E852" s="545">
        <v>7</v>
      </c>
      <c r="F852" s="540" t="s">
        <v>3052</v>
      </c>
      <c r="G852" s="545">
        <v>26</v>
      </c>
      <c r="H852" s="545">
        <v>4</v>
      </c>
      <c r="I852" s="545">
        <v>2019</v>
      </c>
      <c r="J852" s="548">
        <v>160</v>
      </c>
      <c r="K852" s="548">
        <v>7</v>
      </c>
      <c r="L852" s="543"/>
      <c r="M852" s="543"/>
      <c r="N852" s="543"/>
      <c r="O852" s="543"/>
      <c r="P852" s="543" t="s">
        <v>2872</v>
      </c>
      <c r="Q852" s="543" t="s">
        <v>2873</v>
      </c>
      <c r="R852" s="543"/>
      <c r="S852" s="536"/>
      <c r="T852" s="536"/>
      <c r="U852" s="536"/>
      <c r="V852" s="536"/>
    </row>
    <row r="853" spans="1:22" ht="28.5">
      <c r="A853" s="537">
        <v>838</v>
      </c>
      <c r="B853" s="538">
        <v>15.1</v>
      </c>
      <c r="C853" s="547" t="s">
        <v>3549</v>
      </c>
      <c r="D853" s="545">
        <v>30</v>
      </c>
      <c r="E853" s="545">
        <v>7</v>
      </c>
      <c r="F853" s="540" t="s">
        <v>3052</v>
      </c>
      <c r="G853" s="545">
        <v>28</v>
      </c>
      <c r="H853" s="545">
        <v>3</v>
      </c>
      <c r="I853" s="545">
        <v>2019</v>
      </c>
      <c r="J853" s="548">
        <v>161</v>
      </c>
      <c r="K853" s="548">
        <v>1</v>
      </c>
      <c r="L853" s="543"/>
      <c r="M853" s="543"/>
      <c r="N853" s="543"/>
      <c r="O853" s="543"/>
      <c r="P853" s="543" t="s">
        <v>2872</v>
      </c>
      <c r="Q853" s="543" t="s">
        <v>2873</v>
      </c>
      <c r="R853" s="543"/>
      <c r="S853" s="536"/>
      <c r="T853" s="536"/>
      <c r="U853" s="536"/>
      <c r="V853" s="536"/>
    </row>
    <row r="854" spans="1:22" ht="28.5">
      <c r="A854" s="537">
        <v>839</v>
      </c>
      <c r="B854" s="538">
        <v>15.1</v>
      </c>
      <c r="C854" s="547" t="s">
        <v>3550</v>
      </c>
      <c r="D854" s="545">
        <v>24</v>
      </c>
      <c r="E854" s="545">
        <v>7</v>
      </c>
      <c r="F854" s="540" t="s">
        <v>3052</v>
      </c>
      <c r="G854" s="545">
        <v>6</v>
      </c>
      <c r="H854" s="545">
        <v>6</v>
      </c>
      <c r="I854" s="545">
        <v>2019</v>
      </c>
      <c r="J854" s="548">
        <v>161</v>
      </c>
      <c r="K854" s="548">
        <v>4</v>
      </c>
      <c r="L854" s="543"/>
      <c r="M854" s="543"/>
      <c r="N854" s="543"/>
      <c r="O854" s="543"/>
      <c r="P854" s="543" t="s">
        <v>2872</v>
      </c>
      <c r="Q854" s="543" t="s">
        <v>2873</v>
      </c>
      <c r="R854" s="543"/>
      <c r="S854" s="536"/>
      <c r="T854" s="536"/>
      <c r="U854" s="536"/>
      <c r="V854" s="536"/>
    </row>
    <row r="855" spans="1:22" ht="28.5">
      <c r="A855" s="537">
        <v>840</v>
      </c>
      <c r="B855" s="538">
        <v>15.1</v>
      </c>
      <c r="C855" s="547" t="s">
        <v>3551</v>
      </c>
      <c r="D855" s="545">
        <v>5</v>
      </c>
      <c r="E855" s="545">
        <v>8</v>
      </c>
      <c r="F855" s="540" t="s">
        <v>3052</v>
      </c>
      <c r="G855" s="545">
        <v>25</v>
      </c>
      <c r="H855" s="545">
        <v>10</v>
      </c>
      <c r="I855" s="545">
        <v>2018</v>
      </c>
      <c r="J855" s="548">
        <v>161</v>
      </c>
      <c r="K855" s="548">
        <v>7</v>
      </c>
      <c r="L855" s="543"/>
      <c r="M855" s="543"/>
      <c r="N855" s="543"/>
      <c r="O855" s="543"/>
      <c r="P855" s="543" t="s">
        <v>2872</v>
      </c>
      <c r="Q855" s="543" t="s">
        <v>2873</v>
      </c>
      <c r="R855" s="543"/>
      <c r="S855" s="536"/>
      <c r="T855" s="536"/>
      <c r="U855" s="536"/>
      <c r="V855" s="536"/>
    </row>
    <row r="856" spans="1:22" ht="28.5">
      <c r="A856" s="537">
        <v>841</v>
      </c>
      <c r="B856" s="538">
        <v>15.1</v>
      </c>
      <c r="C856" s="547" t="s">
        <v>3552</v>
      </c>
      <c r="D856" s="545">
        <v>12</v>
      </c>
      <c r="E856" s="545">
        <v>8</v>
      </c>
      <c r="F856" s="540" t="s">
        <v>3052</v>
      </c>
      <c r="G856" s="545">
        <v>31</v>
      </c>
      <c r="H856" s="545">
        <v>8</v>
      </c>
      <c r="I856" s="545">
        <v>2017</v>
      </c>
      <c r="J856" s="548">
        <v>161</v>
      </c>
      <c r="K856" s="548">
        <v>10</v>
      </c>
      <c r="L856" s="543"/>
      <c r="M856" s="543"/>
      <c r="N856" s="543"/>
      <c r="O856" s="543"/>
      <c r="P856" s="543" t="s">
        <v>2872</v>
      </c>
      <c r="Q856" s="543" t="s">
        <v>2873</v>
      </c>
      <c r="R856" s="543"/>
      <c r="S856" s="536"/>
      <c r="T856" s="536"/>
      <c r="U856" s="536"/>
      <c r="V856" s="536"/>
    </row>
    <row r="857" spans="1:22" ht="28.5">
      <c r="A857" s="537">
        <v>842</v>
      </c>
      <c r="B857" s="538">
        <v>15.1</v>
      </c>
      <c r="C857" s="547" t="s">
        <v>3553</v>
      </c>
      <c r="D857" s="545">
        <v>14</v>
      </c>
      <c r="E857" s="545">
        <v>8</v>
      </c>
      <c r="F857" s="540" t="s">
        <v>3052</v>
      </c>
      <c r="G857" s="545">
        <v>28</v>
      </c>
      <c r="H857" s="545">
        <v>12</v>
      </c>
      <c r="I857" s="545">
        <v>2018</v>
      </c>
      <c r="J857" s="548">
        <v>162</v>
      </c>
      <c r="K857" s="548">
        <v>1</v>
      </c>
      <c r="L857" s="543"/>
      <c r="M857" s="543"/>
      <c r="N857" s="543"/>
      <c r="O857" s="543"/>
      <c r="P857" s="543" t="s">
        <v>2872</v>
      </c>
      <c r="Q857" s="543" t="s">
        <v>2873</v>
      </c>
      <c r="R857" s="543"/>
      <c r="S857" s="536"/>
      <c r="T857" s="536"/>
      <c r="U857" s="536"/>
      <c r="V857" s="536"/>
    </row>
    <row r="858" spans="1:22" ht="28.5">
      <c r="A858" s="537">
        <v>843</v>
      </c>
      <c r="B858" s="538">
        <v>15.1</v>
      </c>
      <c r="C858" s="547" t="s">
        <v>3554</v>
      </c>
      <c r="D858" s="545">
        <v>26</v>
      </c>
      <c r="E858" s="545">
        <v>8</v>
      </c>
      <c r="F858" s="540" t="s">
        <v>3052</v>
      </c>
      <c r="G858" s="545">
        <v>9</v>
      </c>
      <c r="H858" s="545">
        <v>7</v>
      </c>
      <c r="I858" s="545">
        <v>2018</v>
      </c>
      <c r="J858" s="548">
        <v>162</v>
      </c>
      <c r="K858" s="548">
        <v>3</v>
      </c>
      <c r="L858" s="543"/>
      <c r="M858" s="543"/>
      <c r="N858" s="543"/>
      <c r="O858" s="543"/>
      <c r="P858" s="543" t="s">
        <v>2872</v>
      </c>
      <c r="Q858" s="543" t="s">
        <v>2873</v>
      </c>
      <c r="R858" s="543"/>
      <c r="S858" s="536"/>
      <c r="T858" s="536"/>
      <c r="U858" s="536"/>
      <c r="V858" s="536"/>
    </row>
    <row r="859" spans="1:22" ht="28.5">
      <c r="A859" s="537">
        <v>844</v>
      </c>
      <c r="B859" s="538">
        <v>15.1</v>
      </c>
      <c r="C859" s="547" t="s">
        <v>3555</v>
      </c>
      <c r="D859" s="545">
        <v>27</v>
      </c>
      <c r="E859" s="545">
        <v>7</v>
      </c>
      <c r="F859" s="540" t="s">
        <v>3052</v>
      </c>
      <c r="G859" s="545">
        <v>16</v>
      </c>
      <c r="H859" s="545">
        <v>8</v>
      </c>
      <c r="I859" s="545">
        <v>2018</v>
      </c>
      <c r="J859" s="548">
        <v>162</v>
      </c>
      <c r="K859" s="548">
        <v>7</v>
      </c>
      <c r="L859" s="543"/>
      <c r="M859" s="543"/>
      <c r="N859" s="543"/>
      <c r="O859" s="543"/>
      <c r="P859" s="543" t="s">
        <v>2872</v>
      </c>
      <c r="Q859" s="543" t="s">
        <v>2873</v>
      </c>
      <c r="R859" s="543"/>
      <c r="S859" s="536"/>
      <c r="T859" s="536"/>
      <c r="U859" s="536"/>
      <c r="V859" s="536"/>
    </row>
    <row r="860" spans="1:22">
      <c r="A860" s="537">
        <v>845</v>
      </c>
      <c r="B860" s="538">
        <v>15.1</v>
      </c>
      <c r="C860" s="547" t="s">
        <v>3556</v>
      </c>
      <c r="D860" s="545">
        <v>27</v>
      </c>
      <c r="E860" s="545">
        <v>5</v>
      </c>
      <c r="F860" s="540" t="s">
        <v>3052</v>
      </c>
      <c r="G860" s="545">
        <v>27</v>
      </c>
      <c r="H860" s="545">
        <v>9</v>
      </c>
      <c r="I860" s="545">
        <v>2018</v>
      </c>
      <c r="J860" s="548">
        <v>162</v>
      </c>
      <c r="K860" s="548">
        <v>8</v>
      </c>
      <c r="L860" s="543"/>
      <c r="M860" s="543"/>
      <c r="N860" s="543"/>
      <c r="O860" s="543"/>
      <c r="P860" s="543" t="s">
        <v>2872</v>
      </c>
      <c r="Q860" s="543" t="s">
        <v>2873</v>
      </c>
      <c r="R860" s="543"/>
      <c r="S860" s="536"/>
      <c r="T860" s="536"/>
      <c r="U860" s="536"/>
      <c r="V860" s="536"/>
    </row>
    <row r="861" spans="1:22" ht="28.5">
      <c r="A861" s="537">
        <v>846</v>
      </c>
      <c r="B861" s="538">
        <v>15.1</v>
      </c>
      <c r="C861" s="547" t="s">
        <v>3557</v>
      </c>
      <c r="D861" s="545">
        <v>7</v>
      </c>
      <c r="E861" s="545">
        <v>9</v>
      </c>
      <c r="F861" s="540" t="s">
        <v>3052</v>
      </c>
      <c r="G861" s="545">
        <v>13</v>
      </c>
      <c r="H861" s="545">
        <v>6</v>
      </c>
      <c r="I861" s="545">
        <v>2018</v>
      </c>
      <c r="J861" s="548">
        <v>162</v>
      </c>
      <c r="K861" s="548">
        <v>9</v>
      </c>
      <c r="L861" s="543"/>
      <c r="M861" s="543"/>
      <c r="N861" s="543"/>
      <c r="O861" s="543"/>
      <c r="P861" s="543" t="s">
        <v>2872</v>
      </c>
      <c r="Q861" s="543" t="s">
        <v>2873</v>
      </c>
      <c r="R861" s="543"/>
      <c r="S861" s="536"/>
      <c r="T861" s="536"/>
      <c r="U861" s="536"/>
      <c r="V861" s="536"/>
    </row>
    <row r="862" spans="1:22" ht="28.5">
      <c r="A862" s="537">
        <v>847</v>
      </c>
      <c r="B862" s="538">
        <v>15.1</v>
      </c>
      <c r="C862" s="547" t="s">
        <v>3558</v>
      </c>
      <c r="D862" s="545"/>
      <c r="E862" s="545"/>
      <c r="F862" s="540" t="s">
        <v>3052</v>
      </c>
      <c r="G862" s="545"/>
      <c r="H862" s="545"/>
      <c r="I862" s="545"/>
      <c r="J862" s="548">
        <v>163</v>
      </c>
      <c r="K862" s="548">
        <v>2</v>
      </c>
      <c r="L862" s="543"/>
      <c r="M862" s="543"/>
      <c r="N862" s="543"/>
      <c r="O862" s="543"/>
      <c r="P862" s="543" t="s">
        <v>2872</v>
      </c>
      <c r="Q862" s="543" t="s">
        <v>2873</v>
      </c>
      <c r="R862" s="543"/>
      <c r="S862" s="536"/>
      <c r="T862" s="536"/>
      <c r="U862" s="536"/>
      <c r="V862" s="536"/>
    </row>
    <row r="863" spans="1:22" ht="28.5">
      <c r="A863" s="537">
        <v>848</v>
      </c>
      <c r="B863" s="538">
        <v>15.1</v>
      </c>
      <c r="C863" s="547" t="s">
        <v>3559</v>
      </c>
      <c r="D863" s="545">
        <v>10</v>
      </c>
      <c r="E863" s="545">
        <v>6</v>
      </c>
      <c r="F863" s="540" t="s">
        <v>3052</v>
      </c>
      <c r="G863" s="545">
        <v>3</v>
      </c>
      <c r="H863" s="545">
        <v>8</v>
      </c>
      <c r="I863" s="545">
        <v>2018</v>
      </c>
      <c r="J863" s="548">
        <v>163</v>
      </c>
      <c r="K863" s="548">
        <v>3</v>
      </c>
      <c r="L863" s="543"/>
      <c r="M863" s="543"/>
      <c r="N863" s="543"/>
      <c r="O863" s="543"/>
      <c r="P863" s="543" t="s">
        <v>2872</v>
      </c>
      <c r="Q863" s="543" t="s">
        <v>2873</v>
      </c>
      <c r="R863" s="543"/>
      <c r="S863" s="536"/>
      <c r="T863" s="536"/>
      <c r="U863" s="536"/>
      <c r="V863" s="536"/>
    </row>
    <row r="864" spans="1:22" ht="28.5">
      <c r="A864" s="537">
        <v>849</v>
      </c>
      <c r="B864" s="538">
        <v>15.1</v>
      </c>
      <c r="C864" s="547" t="s">
        <v>3560</v>
      </c>
      <c r="D864" s="545">
        <v>12</v>
      </c>
      <c r="E864" s="545">
        <v>6</v>
      </c>
      <c r="F864" s="540" t="s">
        <v>3052</v>
      </c>
      <c r="G864" s="545">
        <v>18</v>
      </c>
      <c r="H864" s="545">
        <v>12</v>
      </c>
      <c r="I864" s="545">
        <v>2018</v>
      </c>
      <c r="J864" s="548">
        <v>163</v>
      </c>
      <c r="K864" s="548">
        <v>4</v>
      </c>
      <c r="L864" s="543"/>
      <c r="M864" s="543"/>
      <c r="N864" s="543"/>
      <c r="O864" s="543"/>
      <c r="P864" s="543" t="s">
        <v>2872</v>
      </c>
      <c r="Q864" s="543" t="s">
        <v>2873</v>
      </c>
      <c r="R864" s="543"/>
      <c r="S864" s="536"/>
      <c r="T864" s="536"/>
      <c r="U864" s="536"/>
      <c r="V864" s="536"/>
    </row>
    <row r="865" spans="1:22">
      <c r="A865" s="537">
        <v>850</v>
      </c>
      <c r="B865" s="538">
        <v>15.1</v>
      </c>
      <c r="C865" s="547" t="s">
        <v>3561</v>
      </c>
      <c r="D865" s="545">
        <v>27</v>
      </c>
      <c r="E865" s="545">
        <v>8</v>
      </c>
      <c r="F865" s="540" t="s">
        <v>3052</v>
      </c>
      <c r="G865" s="545">
        <v>22</v>
      </c>
      <c r="H865" s="545">
        <v>9</v>
      </c>
      <c r="I865" s="545">
        <v>2017</v>
      </c>
      <c r="J865" s="548">
        <v>163</v>
      </c>
      <c r="K865" s="548">
        <v>5</v>
      </c>
      <c r="L865" s="543"/>
      <c r="M865" s="543"/>
      <c r="N865" s="543"/>
      <c r="O865" s="543"/>
      <c r="P865" s="543" t="s">
        <v>2872</v>
      </c>
      <c r="Q865" s="543" t="s">
        <v>2873</v>
      </c>
      <c r="R865" s="543"/>
      <c r="S865" s="536"/>
      <c r="T865" s="536"/>
      <c r="U865" s="536"/>
      <c r="V865" s="536"/>
    </row>
    <row r="866" spans="1:22" ht="28.5">
      <c r="A866" s="537">
        <v>851</v>
      </c>
      <c r="B866" s="538">
        <v>15.1</v>
      </c>
      <c r="C866" s="547" t="s">
        <v>3562</v>
      </c>
      <c r="D866" s="545">
        <v>9</v>
      </c>
      <c r="E866" s="545">
        <v>9</v>
      </c>
      <c r="F866" s="540" t="s">
        <v>3052</v>
      </c>
      <c r="G866" s="545">
        <v>25</v>
      </c>
      <c r="H866" s="545">
        <v>9</v>
      </c>
      <c r="I866" s="545">
        <v>2018</v>
      </c>
      <c r="J866" s="548">
        <v>163</v>
      </c>
      <c r="K866" s="548">
        <v>6</v>
      </c>
      <c r="L866" s="543"/>
      <c r="M866" s="543"/>
      <c r="N866" s="543"/>
      <c r="O866" s="543"/>
      <c r="P866" s="543" t="s">
        <v>2872</v>
      </c>
      <c r="Q866" s="543" t="s">
        <v>2873</v>
      </c>
      <c r="R866" s="543"/>
      <c r="S866" s="536"/>
      <c r="T866" s="536"/>
      <c r="U866" s="536"/>
      <c r="V866" s="536"/>
    </row>
    <row r="867" spans="1:22" ht="28.5">
      <c r="A867" s="537">
        <v>852</v>
      </c>
      <c r="B867" s="538">
        <v>15.1</v>
      </c>
      <c r="C867" s="547" t="s">
        <v>3563</v>
      </c>
      <c r="D867" s="545">
        <v>31</v>
      </c>
      <c r="E867" s="545">
        <v>7</v>
      </c>
      <c r="F867" s="540" t="s">
        <v>3052</v>
      </c>
      <c r="G867" s="545">
        <v>21</v>
      </c>
      <c r="H867" s="545">
        <v>9</v>
      </c>
      <c r="I867" s="545">
        <v>2018</v>
      </c>
      <c r="J867" s="548">
        <v>163</v>
      </c>
      <c r="K867" s="548">
        <v>7</v>
      </c>
      <c r="L867" s="543"/>
      <c r="M867" s="543"/>
      <c r="N867" s="543"/>
      <c r="O867" s="543"/>
      <c r="P867" s="543" t="s">
        <v>2872</v>
      </c>
      <c r="Q867" s="543" t="s">
        <v>2873</v>
      </c>
      <c r="R867" s="543"/>
      <c r="S867" s="536"/>
      <c r="T867" s="536"/>
      <c r="U867" s="536"/>
      <c r="V867" s="536"/>
    </row>
    <row r="868" spans="1:22" ht="42.75">
      <c r="A868" s="537">
        <v>853</v>
      </c>
      <c r="B868" s="538">
        <v>15.1</v>
      </c>
      <c r="C868" s="547" t="s">
        <v>3564</v>
      </c>
      <c r="D868" s="545">
        <v>28</v>
      </c>
      <c r="E868" s="545">
        <v>1</v>
      </c>
      <c r="F868" s="540" t="s">
        <v>3052</v>
      </c>
      <c r="G868" s="545">
        <v>21</v>
      </c>
      <c r="H868" s="545">
        <v>5</v>
      </c>
      <c r="I868" s="545">
        <v>2019</v>
      </c>
      <c r="J868" s="548">
        <v>163</v>
      </c>
      <c r="K868" s="548">
        <v>8</v>
      </c>
      <c r="L868" s="543"/>
      <c r="M868" s="543"/>
      <c r="N868" s="543"/>
      <c r="O868" s="543"/>
      <c r="P868" s="543" t="s">
        <v>2872</v>
      </c>
      <c r="Q868" s="543" t="s">
        <v>2873</v>
      </c>
      <c r="R868" s="543"/>
      <c r="S868" s="536"/>
      <c r="T868" s="536"/>
      <c r="U868" s="536"/>
      <c r="V868" s="536"/>
    </row>
    <row r="869" spans="1:22">
      <c r="A869" s="537">
        <v>854</v>
      </c>
      <c r="B869" s="538">
        <v>15.1</v>
      </c>
      <c r="C869" s="547" t="s">
        <v>3565</v>
      </c>
      <c r="D869" s="545">
        <v>7</v>
      </c>
      <c r="E869" s="545">
        <v>9</v>
      </c>
      <c r="F869" s="540" t="s">
        <v>3052</v>
      </c>
      <c r="G869" s="545">
        <v>29</v>
      </c>
      <c r="H869" s="545">
        <v>6</v>
      </c>
      <c r="I869" s="545">
        <v>2018</v>
      </c>
      <c r="J869" s="548">
        <v>163</v>
      </c>
      <c r="K869" s="548">
        <v>9</v>
      </c>
      <c r="L869" s="543"/>
      <c r="M869" s="543"/>
      <c r="N869" s="543"/>
      <c r="O869" s="543"/>
      <c r="P869" s="543" t="s">
        <v>2872</v>
      </c>
      <c r="Q869" s="543" t="s">
        <v>2873</v>
      </c>
      <c r="R869" s="543"/>
      <c r="S869" s="536"/>
      <c r="T869" s="536"/>
      <c r="U869" s="536"/>
      <c r="V869" s="536"/>
    </row>
    <row r="870" spans="1:22" ht="28.5">
      <c r="A870" s="537">
        <v>855</v>
      </c>
      <c r="B870" s="538">
        <v>15.1</v>
      </c>
      <c r="C870" s="547" t="s">
        <v>3566</v>
      </c>
      <c r="D870" s="545">
        <v>26</v>
      </c>
      <c r="E870" s="545">
        <v>8</v>
      </c>
      <c r="F870" s="540" t="s">
        <v>3052</v>
      </c>
      <c r="G870" s="545">
        <v>26</v>
      </c>
      <c r="H870" s="545">
        <v>7</v>
      </c>
      <c r="I870" s="545">
        <v>2018</v>
      </c>
      <c r="J870" s="548">
        <v>163</v>
      </c>
      <c r="K870" s="548">
        <v>10</v>
      </c>
      <c r="L870" s="543"/>
      <c r="M870" s="543"/>
      <c r="N870" s="543"/>
      <c r="O870" s="543"/>
      <c r="P870" s="543" t="s">
        <v>2872</v>
      </c>
      <c r="Q870" s="543" t="s">
        <v>2873</v>
      </c>
      <c r="R870" s="543"/>
      <c r="S870" s="536"/>
      <c r="T870" s="536"/>
      <c r="U870" s="536"/>
      <c r="V870" s="536"/>
    </row>
    <row r="871" spans="1:22" ht="28.5">
      <c r="A871" s="537">
        <v>856</v>
      </c>
      <c r="B871" s="538">
        <v>15.1</v>
      </c>
      <c r="C871" s="547" t="s">
        <v>3567</v>
      </c>
      <c r="D871" s="545">
        <v>10</v>
      </c>
      <c r="E871" s="545">
        <v>9</v>
      </c>
      <c r="F871" s="540" t="s">
        <v>3052</v>
      </c>
      <c r="G871" s="545">
        <v>8</v>
      </c>
      <c r="H871" s="545">
        <v>1</v>
      </c>
      <c r="I871" s="545">
        <v>2019</v>
      </c>
      <c r="J871" s="548">
        <v>164</v>
      </c>
      <c r="K871" s="548">
        <v>3</v>
      </c>
      <c r="L871" s="543"/>
      <c r="M871" s="543"/>
      <c r="N871" s="543"/>
      <c r="O871" s="543"/>
      <c r="P871" s="543" t="s">
        <v>2872</v>
      </c>
      <c r="Q871" s="543" t="s">
        <v>2873</v>
      </c>
      <c r="R871" s="543"/>
      <c r="S871" s="536"/>
      <c r="T871" s="536"/>
      <c r="U871" s="536"/>
      <c r="V871" s="536"/>
    </row>
    <row r="872" spans="1:22" ht="28.5">
      <c r="A872" s="537">
        <v>857</v>
      </c>
      <c r="B872" s="538">
        <v>15.1</v>
      </c>
      <c r="C872" s="547" t="s">
        <v>3568</v>
      </c>
      <c r="D872" s="545">
        <v>7</v>
      </c>
      <c r="E872" s="545">
        <v>9</v>
      </c>
      <c r="F872" s="540" t="s">
        <v>3052</v>
      </c>
      <c r="G872" s="545">
        <v>22</v>
      </c>
      <c r="H872" s="545">
        <v>9</v>
      </c>
      <c r="I872" s="545">
        <v>2017</v>
      </c>
      <c r="J872" s="548">
        <v>164</v>
      </c>
      <c r="K872" s="548">
        <v>4</v>
      </c>
      <c r="L872" s="543"/>
      <c r="M872" s="543"/>
      <c r="N872" s="543"/>
      <c r="O872" s="543"/>
      <c r="P872" s="543" t="s">
        <v>2872</v>
      </c>
      <c r="Q872" s="543" t="s">
        <v>2873</v>
      </c>
      <c r="R872" s="543"/>
      <c r="S872" s="536"/>
      <c r="T872" s="536"/>
      <c r="U872" s="536"/>
      <c r="V872" s="536"/>
    </row>
    <row r="873" spans="1:22" ht="28.5">
      <c r="A873" s="537">
        <v>858</v>
      </c>
      <c r="B873" s="538">
        <v>15.1</v>
      </c>
      <c r="C873" s="547" t="s">
        <v>3569</v>
      </c>
      <c r="D873" s="545">
        <v>24</v>
      </c>
      <c r="E873" s="545">
        <v>9</v>
      </c>
      <c r="F873" s="540" t="s">
        <v>3052</v>
      </c>
      <c r="G873" s="545">
        <v>27</v>
      </c>
      <c r="H873" s="545">
        <v>9</v>
      </c>
      <c r="I873" s="545">
        <v>2018</v>
      </c>
      <c r="J873" s="548">
        <v>164</v>
      </c>
      <c r="K873" s="548">
        <v>5</v>
      </c>
      <c r="L873" s="543"/>
      <c r="M873" s="543"/>
      <c r="N873" s="543"/>
      <c r="O873" s="543"/>
      <c r="P873" s="543" t="s">
        <v>2872</v>
      </c>
      <c r="Q873" s="543" t="s">
        <v>2873</v>
      </c>
      <c r="R873" s="543"/>
      <c r="S873" s="536"/>
      <c r="T873" s="536"/>
      <c r="U873" s="536"/>
      <c r="V873" s="536"/>
    </row>
    <row r="874" spans="1:22" ht="28.5">
      <c r="A874" s="537">
        <v>859</v>
      </c>
      <c r="B874" s="538">
        <v>15.1</v>
      </c>
      <c r="C874" s="547" t="s">
        <v>3570</v>
      </c>
      <c r="D874" s="545">
        <v>26</v>
      </c>
      <c r="E874" s="545">
        <v>8</v>
      </c>
      <c r="F874" s="540" t="s">
        <v>3052</v>
      </c>
      <c r="G874" s="545">
        <v>8</v>
      </c>
      <c r="H874" s="545">
        <v>8</v>
      </c>
      <c r="I874" s="545">
        <v>2018</v>
      </c>
      <c r="J874" s="548">
        <v>164</v>
      </c>
      <c r="K874" s="548">
        <v>6</v>
      </c>
      <c r="L874" s="543"/>
      <c r="M874" s="543"/>
      <c r="N874" s="543"/>
      <c r="O874" s="543"/>
      <c r="P874" s="543" t="s">
        <v>2872</v>
      </c>
      <c r="Q874" s="543" t="s">
        <v>2873</v>
      </c>
      <c r="R874" s="543"/>
      <c r="S874" s="536"/>
      <c r="T874" s="536"/>
      <c r="U874" s="536"/>
      <c r="V874" s="536"/>
    </row>
    <row r="875" spans="1:22" ht="28.5">
      <c r="A875" s="537">
        <v>860</v>
      </c>
      <c r="B875" s="538">
        <v>15.1</v>
      </c>
      <c r="C875" s="547" t="s">
        <v>3571</v>
      </c>
      <c r="D875" s="545">
        <v>2</v>
      </c>
      <c r="E875" s="545">
        <v>9</v>
      </c>
      <c r="F875" s="540" t="s">
        <v>3052</v>
      </c>
      <c r="G875" s="545">
        <v>22</v>
      </c>
      <c r="H875" s="545">
        <v>5</v>
      </c>
      <c r="I875" s="545">
        <v>2018</v>
      </c>
      <c r="J875" s="548">
        <v>164</v>
      </c>
      <c r="K875" s="548">
        <v>7</v>
      </c>
      <c r="L875" s="543"/>
      <c r="M875" s="543"/>
      <c r="N875" s="543"/>
      <c r="O875" s="543"/>
      <c r="P875" s="543" t="s">
        <v>2872</v>
      </c>
      <c r="Q875" s="543" t="s">
        <v>2873</v>
      </c>
      <c r="R875" s="543"/>
      <c r="S875" s="536"/>
      <c r="T875" s="536"/>
      <c r="U875" s="536"/>
      <c r="V875" s="536"/>
    </row>
    <row r="876" spans="1:22" ht="28.5">
      <c r="A876" s="537">
        <v>861</v>
      </c>
      <c r="B876" s="538">
        <v>15.1</v>
      </c>
      <c r="C876" s="547" t="s">
        <v>3572</v>
      </c>
      <c r="D876" s="545">
        <v>15</v>
      </c>
      <c r="E876" s="545">
        <v>9</v>
      </c>
      <c r="F876" s="540" t="s">
        <v>3052</v>
      </c>
      <c r="G876" s="545">
        <v>2</v>
      </c>
      <c r="H876" s="545">
        <v>11</v>
      </c>
      <c r="I876" s="545">
        <v>2017</v>
      </c>
      <c r="J876" s="548">
        <v>164</v>
      </c>
      <c r="K876" s="548">
        <v>8</v>
      </c>
      <c r="L876" s="543"/>
      <c r="M876" s="543"/>
      <c r="N876" s="543"/>
      <c r="O876" s="543"/>
      <c r="P876" s="543" t="s">
        <v>2872</v>
      </c>
      <c r="Q876" s="543" t="s">
        <v>2873</v>
      </c>
      <c r="R876" s="543"/>
      <c r="S876" s="536"/>
      <c r="T876" s="536"/>
      <c r="U876" s="536"/>
      <c r="V876" s="536"/>
    </row>
    <row r="877" spans="1:22" ht="28.5">
      <c r="A877" s="537">
        <v>862</v>
      </c>
      <c r="B877" s="538">
        <v>15.1</v>
      </c>
      <c r="C877" s="547" t="s">
        <v>3573</v>
      </c>
      <c r="D877" s="545">
        <v>11</v>
      </c>
      <c r="E877" s="545">
        <v>9</v>
      </c>
      <c r="F877" s="540" t="s">
        <v>3052</v>
      </c>
      <c r="G877" s="545">
        <v>25</v>
      </c>
      <c r="H877" s="545">
        <v>9</v>
      </c>
      <c r="I877" s="545">
        <v>2018</v>
      </c>
      <c r="J877" s="548">
        <v>164</v>
      </c>
      <c r="K877" s="548">
        <v>9</v>
      </c>
      <c r="L877" s="543"/>
      <c r="M877" s="543"/>
      <c r="N877" s="543"/>
      <c r="O877" s="543"/>
      <c r="P877" s="543" t="s">
        <v>2872</v>
      </c>
      <c r="Q877" s="543" t="s">
        <v>2873</v>
      </c>
      <c r="R877" s="543"/>
      <c r="S877" s="536"/>
      <c r="T877" s="536"/>
      <c r="U877" s="536"/>
      <c r="V877" s="536"/>
    </row>
    <row r="878" spans="1:22" ht="28.5">
      <c r="A878" s="537">
        <v>863</v>
      </c>
      <c r="B878" s="538">
        <v>15.1</v>
      </c>
      <c r="C878" s="547" t="s">
        <v>3574</v>
      </c>
      <c r="D878" s="545">
        <v>18</v>
      </c>
      <c r="E878" s="545">
        <v>10</v>
      </c>
      <c r="F878" s="540" t="s">
        <v>2897</v>
      </c>
      <c r="G878" s="545">
        <v>17</v>
      </c>
      <c r="H878" s="545">
        <v>4</v>
      </c>
      <c r="I878" s="545">
        <v>2019</v>
      </c>
      <c r="J878" s="548">
        <v>164</v>
      </c>
      <c r="K878" s="548">
        <v>10</v>
      </c>
      <c r="L878" s="543"/>
      <c r="M878" s="543"/>
      <c r="N878" s="543"/>
      <c r="O878" s="543"/>
      <c r="P878" s="543" t="s">
        <v>2872</v>
      </c>
      <c r="Q878" s="543" t="s">
        <v>2873</v>
      </c>
      <c r="R878" s="543"/>
      <c r="S878" s="536"/>
      <c r="T878" s="536"/>
      <c r="U878" s="536"/>
      <c r="V878" s="536"/>
    </row>
    <row r="879" spans="1:22">
      <c r="A879" s="537">
        <v>864</v>
      </c>
      <c r="B879" s="538">
        <v>15.1</v>
      </c>
      <c r="C879" s="547" t="s">
        <v>3575</v>
      </c>
      <c r="D879" s="545">
        <v>4</v>
      </c>
      <c r="E879" s="545">
        <v>9</v>
      </c>
      <c r="F879" s="540" t="s">
        <v>3052</v>
      </c>
      <c r="G879" s="545">
        <v>2</v>
      </c>
      <c r="H879" s="545">
        <v>11</v>
      </c>
      <c r="I879" s="545">
        <v>2018</v>
      </c>
      <c r="J879" s="548">
        <v>165</v>
      </c>
      <c r="K879" s="548">
        <v>2</v>
      </c>
      <c r="L879" s="543"/>
      <c r="M879" s="543"/>
      <c r="N879" s="543"/>
      <c r="O879" s="543"/>
      <c r="P879" s="543" t="s">
        <v>2872</v>
      </c>
      <c r="Q879" s="543" t="s">
        <v>2873</v>
      </c>
      <c r="R879" s="543"/>
      <c r="S879" s="536"/>
      <c r="T879" s="536"/>
      <c r="U879" s="536"/>
      <c r="V879" s="536"/>
    </row>
    <row r="880" spans="1:22" ht="28.5">
      <c r="A880" s="537">
        <v>865</v>
      </c>
      <c r="B880" s="538">
        <v>15.1</v>
      </c>
      <c r="C880" s="547" t="s">
        <v>3576</v>
      </c>
      <c r="D880" s="545">
        <v>25</v>
      </c>
      <c r="E880" s="545">
        <v>9</v>
      </c>
      <c r="F880" s="540" t="s">
        <v>3052</v>
      </c>
      <c r="G880" s="545">
        <v>21</v>
      </c>
      <c r="H880" s="545">
        <v>8</v>
      </c>
      <c r="I880" s="545">
        <v>2018</v>
      </c>
      <c r="J880" s="548">
        <v>165</v>
      </c>
      <c r="K880" s="548">
        <v>3</v>
      </c>
      <c r="L880" s="543"/>
      <c r="M880" s="543"/>
      <c r="N880" s="543"/>
      <c r="O880" s="543"/>
      <c r="P880" s="543" t="s">
        <v>2872</v>
      </c>
      <c r="Q880" s="543" t="s">
        <v>2873</v>
      </c>
      <c r="R880" s="543"/>
      <c r="S880" s="536"/>
      <c r="T880" s="536"/>
      <c r="U880" s="536"/>
      <c r="V880" s="536"/>
    </row>
    <row r="881" spans="1:22" ht="28.5">
      <c r="A881" s="537">
        <v>866</v>
      </c>
      <c r="B881" s="538">
        <v>15.1</v>
      </c>
      <c r="C881" s="547" t="s">
        <v>3577</v>
      </c>
      <c r="D881" s="545">
        <v>28</v>
      </c>
      <c r="E881" s="545">
        <v>9</v>
      </c>
      <c r="F881" s="540" t="s">
        <v>3052</v>
      </c>
      <c r="G881" s="545">
        <v>10</v>
      </c>
      <c r="H881" s="545">
        <v>5</v>
      </c>
      <c r="I881" s="545">
        <v>2019</v>
      </c>
      <c r="J881" s="548">
        <v>165</v>
      </c>
      <c r="K881" s="548">
        <v>4</v>
      </c>
      <c r="L881" s="543"/>
      <c r="M881" s="543"/>
      <c r="N881" s="543"/>
      <c r="O881" s="543"/>
      <c r="P881" s="543" t="s">
        <v>2872</v>
      </c>
      <c r="Q881" s="543" t="s">
        <v>2873</v>
      </c>
      <c r="R881" s="543"/>
      <c r="S881" s="536"/>
      <c r="T881" s="536"/>
      <c r="U881" s="536"/>
      <c r="V881" s="536"/>
    </row>
    <row r="882" spans="1:22" ht="28.5">
      <c r="A882" s="537">
        <v>867</v>
      </c>
      <c r="B882" s="538">
        <v>15.1</v>
      </c>
      <c r="C882" s="547" t="s">
        <v>3578</v>
      </c>
      <c r="D882" s="545">
        <v>15</v>
      </c>
      <c r="E882" s="545">
        <v>9</v>
      </c>
      <c r="F882" s="540" t="s">
        <v>3052</v>
      </c>
      <c r="G882" s="545">
        <v>19</v>
      </c>
      <c r="H882" s="545">
        <v>9</v>
      </c>
      <c r="I882" s="545">
        <v>2018</v>
      </c>
      <c r="J882" s="548">
        <v>165</v>
      </c>
      <c r="K882" s="548">
        <v>5</v>
      </c>
      <c r="L882" s="543"/>
      <c r="M882" s="543"/>
      <c r="N882" s="543"/>
      <c r="O882" s="543"/>
      <c r="P882" s="543" t="s">
        <v>2872</v>
      </c>
      <c r="Q882" s="543" t="s">
        <v>2873</v>
      </c>
      <c r="R882" s="543"/>
      <c r="S882" s="536"/>
      <c r="T882" s="536"/>
      <c r="U882" s="536"/>
      <c r="V882" s="536"/>
    </row>
    <row r="883" spans="1:22" ht="28.5">
      <c r="A883" s="537">
        <v>868</v>
      </c>
      <c r="B883" s="538">
        <v>15.1</v>
      </c>
      <c r="C883" s="547" t="s">
        <v>3579</v>
      </c>
      <c r="D883" s="545">
        <v>2</v>
      </c>
      <c r="E883" s="545">
        <v>9</v>
      </c>
      <c r="F883" s="540" t="s">
        <v>3052</v>
      </c>
      <c r="G883" s="545">
        <v>22</v>
      </c>
      <c r="H883" s="545">
        <v>1</v>
      </c>
      <c r="I883" s="545">
        <v>2019</v>
      </c>
      <c r="J883" s="548">
        <v>165</v>
      </c>
      <c r="K883" s="548">
        <v>6</v>
      </c>
      <c r="L883" s="543"/>
      <c r="M883" s="543"/>
      <c r="N883" s="543"/>
      <c r="O883" s="543"/>
      <c r="P883" s="543" t="s">
        <v>2872</v>
      </c>
      <c r="Q883" s="543" t="s">
        <v>2873</v>
      </c>
      <c r="R883" s="543"/>
      <c r="S883" s="536"/>
      <c r="T883" s="536"/>
      <c r="U883" s="536"/>
      <c r="V883" s="536"/>
    </row>
    <row r="884" spans="1:22">
      <c r="A884" s="537">
        <v>869</v>
      </c>
      <c r="B884" s="538">
        <v>15.1</v>
      </c>
      <c r="C884" s="547">
        <v>9696</v>
      </c>
      <c r="D884" s="545">
        <v>9</v>
      </c>
      <c r="E884" s="545">
        <v>9</v>
      </c>
      <c r="F884" s="540" t="s">
        <v>3052</v>
      </c>
      <c r="G884" s="545">
        <v>26</v>
      </c>
      <c r="H884" s="545">
        <v>9</v>
      </c>
      <c r="I884" s="545">
        <v>2018</v>
      </c>
      <c r="J884" s="548">
        <v>165</v>
      </c>
      <c r="K884" s="548">
        <v>7</v>
      </c>
      <c r="L884" s="543"/>
      <c r="M884" s="543"/>
      <c r="N884" s="543"/>
      <c r="O884" s="543"/>
      <c r="P884" s="543" t="s">
        <v>2872</v>
      </c>
      <c r="Q884" s="543" t="s">
        <v>2873</v>
      </c>
      <c r="R884" s="543"/>
      <c r="S884" s="536"/>
      <c r="T884" s="536"/>
      <c r="U884" s="536"/>
      <c r="V884" s="536"/>
    </row>
    <row r="885" spans="1:22" ht="28.5">
      <c r="A885" s="537">
        <v>870</v>
      </c>
      <c r="B885" s="538">
        <v>15.1</v>
      </c>
      <c r="C885" s="547" t="s">
        <v>3580</v>
      </c>
      <c r="D885" s="545">
        <v>1</v>
      </c>
      <c r="E885" s="545">
        <v>10</v>
      </c>
      <c r="F885" s="540" t="s">
        <v>3052</v>
      </c>
      <c r="G885" s="545">
        <v>20</v>
      </c>
      <c r="H885" s="545">
        <v>12</v>
      </c>
      <c r="I885" s="545">
        <v>2018</v>
      </c>
      <c r="J885" s="548">
        <v>165</v>
      </c>
      <c r="K885" s="548">
        <v>9</v>
      </c>
      <c r="L885" s="543"/>
      <c r="M885" s="543"/>
      <c r="N885" s="543"/>
      <c r="O885" s="543"/>
      <c r="P885" s="543" t="s">
        <v>2872</v>
      </c>
      <c r="Q885" s="543" t="s">
        <v>2873</v>
      </c>
      <c r="R885" s="543"/>
      <c r="S885" s="536"/>
      <c r="T885" s="536"/>
      <c r="U885" s="536"/>
      <c r="V885" s="536"/>
    </row>
    <row r="886" spans="1:22" ht="28.5">
      <c r="A886" s="537">
        <v>871</v>
      </c>
      <c r="B886" s="538">
        <v>15.1</v>
      </c>
      <c r="C886" s="547" t="s">
        <v>3581</v>
      </c>
      <c r="D886" s="545">
        <v>11</v>
      </c>
      <c r="E886" s="545">
        <v>8</v>
      </c>
      <c r="F886" s="540" t="s">
        <v>3052</v>
      </c>
      <c r="G886" s="545">
        <v>20</v>
      </c>
      <c r="H886" s="545">
        <v>11</v>
      </c>
      <c r="I886" s="545">
        <v>2018</v>
      </c>
      <c r="J886" s="548">
        <v>165</v>
      </c>
      <c r="K886" s="548">
        <v>10</v>
      </c>
      <c r="L886" s="543"/>
      <c r="M886" s="543"/>
      <c r="N886" s="543"/>
      <c r="O886" s="543"/>
      <c r="P886" s="543" t="s">
        <v>2872</v>
      </c>
      <c r="Q886" s="543" t="s">
        <v>2873</v>
      </c>
      <c r="R886" s="543"/>
      <c r="S886" s="536"/>
      <c r="T886" s="536"/>
      <c r="U886" s="536"/>
      <c r="V886" s="536"/>
    </row>
    <row r="887" spans="1:22" ht="28.5">
      <c r="A887" s="537">
        <v>872</v>
      </c>
      <c r="B887" s="538">
        <v>15.1</v>
      </c>
      <c r="C887" s="547" t="s">
        <v>3582</v>
      </c>
      <c r="D887" s="545">
        <v>21</v>
      </c>
      <c r="E887" s="545">
        <v>9</v>
      </c>
      <c r="F887" s="540" t="s">
        <v>3052</v>
      </c>
      <c r="G887" s="545">
        <v>2</v>
      </c>
      <c r="H887" s="545">
        <v>10</v>
      </c>
      <c r="I887" s="545">
        <v>2018</v>
      </c>
      <c r="J887" s="548">
        <v>166</v>
      </c>
      <c r="K887" s="548">
        <v>1</v>
      </c>
      <c r="L887" s="543"/>
      <c r="M887" s="543"/>
      <c r="N887" s="543"/>
      <c r="O887" s="543"/>
      <c r="P887" s="543" t="s">
        <v>2872</v>
      </c>
      <c r="Q887" s="543" t="s">
        <v>2873</v>
      </c>
      <c r="R887" s="543"/>
      <c r="S887" s="536"/>
      <c r="T887" s="536"/>
      <c r="U887" s="536"/>
      <c r="V887" s="536"/>
    </row>
    <row r="888" spans="1:22" ht="28.5">
      <c r="A888" s="537">
        <v>873</v>
      </c>
      <c r="B888" s="538">
        <v>15.1</v>
      </c>
      <c r="C888" s="547" t="s">
        <v>3583</v>
      </c>
      <c r="D888" s="545"/>
      <c r="E888" s="545"/>
      <c r="F888" s="540" t="s">
        <v>3052</v>
      </c>
      <c r="G888" s="545"/>
      <c r="H888" s="545"/>
      <c r="I888" s="545"/>
      <c r="J888" s="548">
        <v>166</v>
      </c>
      <c r="K888" s="548">
        <v>3</v>
      </c>
      <c r="L888" s="543"/>
      <c r="M888" s="543"/>
      <c r="N888" s="543"/>
      <c r="O888" s="543"/>
      <c r="P888" s="543" t="s">
        <v>2872</v>
      </c>
      <c r="Q888" s="543" t="s">
        <v>2873</v>
      </c>
      <c r="R888" s="543"/>
      <c r="S888" s="536"/>
      <c r="T888" s="536"/>
      <c r="U888" s="536"/>
      <c r="V888" s="536"/>
    </row>
    <row r="889" spans="1:22" ht="28.5">
      <c r="A889" s="537">
        <v>874</v>
      </c>
      <c r="B889" s="538">
        <v>15.1</v>
      </c>
      <c r="C889" s="547" t="s">
        <v>3584</v>
      </c>
      <c r="D889" s="545">
        <v>14</v>
      </c>
      <c r="E889" s="545">
        <v>8</v>
      </c>
      <c r="F889" s="540" t="s">
        <v>3052</v>
      </c>
      <c r="G889" s="545">
        <v>8</v>
      </c>
      <c r="H889" s="545">
        <v>5</v>
      </c>
      <c r="I889" s="545">
        <v>2019</v>
      </c>
      <c r="J889" s="548">
        <v>166</v>
      </c>
      <c r="K889" s="548">
        <v>4</v>
      </c>
      <c r="L889" s="543"/>
      <c r="M889" s="543"/>
      <c r="N889" s="543"/>
      <c r="O889" s="543"/>
      <c r="P889" s="543" t="s">
        <v>2872</v>
      </c>
      <c r="Q889" s="543" t="s">
        <v>2873</v>
      </c>
      <c r="R889" s="543"/>
      <c r="S889" s="536"/>
      <c r="T889" s="536"/>
      <c r="U889" s="536"/>
      <c r="V889" s="536"/>
    </row>
    <row r="890" spans="1:22" ht="28.5">
      <c r="A890" s="537">
        <v>875</v>
      </c>
      <c r="B890" s="538">
        <v>15.1</v>
      </c>
      <c r="C890" s="547" t="s">
        <v>3585</v>
      </c>
      <c r="D890" s="545">
        <v>16</v>
      </c>
      <c r="E890" s="545">
        <v>9</v>
      </c>
      <c r="F890" s="540" t="s">
        <v>3052</v>
      </c>
      <c r="G890" s="545">
        <v>7</v>
      </c>
      <c r="H890" s="545">
        <v>12</v>
      </c>
      <c r="I890" s="545">
        <v>2017</v>
      </c>
      <c r="J890" s="548">
        <v>166</v>
      </c>
      <c r="K890" s="548">
        <v>5</v>
      </c>
      <c r="L890" s="543"/>
      <c r="M890" s="543"/>
      <c r="N890" s="543"/>
      <c r="O890" s="543"/>
      <c r="P890" s="543" t="s">
        <v>2872</v>
      </c>
      <c r="Q890" s="543" t="s">
        <v>2873</v>
      </c>
      <c r="R890" s="543"/>
      <c r="S890" s="536"/>
      <c r="T890" s="536"/>
      <c r="U890" s="536"/>
      <c r="V890" s="536"/>
    </row>
    <row r="891" spans="1:22" ht="28.5">
      <c r="A891" s="537">
        <v>876</v>
      </c>
      <c r="B891" s="538">
        <v>15.1</v>
      </c>
      <c r="C891" s="547" t="s">
        <v>3586</v>
      </c>
      <c r="D891" s="545">
        <v>16</v>
      </c>
      <c r="E891" s="545">
        <v>9</v>
      </c>
      <c r="F891" s="540" t="s">
        <v>3052</v>
      </c>
      <c r="G891" s="545">
        <v>30</v>
      </c>
      <c r="H891" s="545">
        <v>10</v>
      </c>
      <c r="I891" s="545">
        <v>2018</v>
      </c>
      <c r="J891" s="548">
        <v>166</v>
      </c>
      <c r="K891" s="548">
        <v>9</v>
      </c>
      <c r="L891" s="543"/>
      <c r="M891" s="543"/>
      <c r="N891" s="543"/>
      <c r="O891" s="543"/>
      <c r="P891" s="543" t="s">
        <v>2872</v>
      </c>
      <c r="Q891" s="543" t="s">
        <v>2873</v>
      </c>
      <c r="R891" s="543"/>
      <c r="S891" s="536"/>
      <c r="T891" s="536"/>
      <c r="U891" s="536"/>
      <c r="V891" s="536"/>
    </row>
    <row r="892" spans="1:22" ht="28.5">
      <c r="A892" s="537">
        <v>877</v>
      </c>
      <c r="B892" s="538">
        <v>15.1</v>
      </c>
      <c r="C892" s="547" t="s">
        <v>3587</v>
      </c>
      <c r="D892" s="545"/>
      <c r="E892" s="545"/>
      <c r="F892" s="540" t="s">
        <v>3018</v>
      </c>
      <c r="G892" s="545"/>
      <c r="H892" s="545"/>
      <c r="I892" s="545"/>
      <c r="J892" s="548">
        <v>167</v>
      </c>
      <c r="K892" s="548">
        <v>1</v>
      </c>
      <c r="L892" s="543"/>
      <c r="M892" s="543"/>
      <c r="N892" s="543"/>
      <c r="O892" s="543"/>
      <c r="P892" s="543" t="s">
        <v>2872</v>
      </c>
      <c r="Q892" s="543" t="s">
        <v>2873</v>
      </c>
      <c r="R892" s="543"/>
      <c r="S892" s="536"/>
      <c r="T892" s="536"/>
      <c r="U892" s="536"/>
      <c r="V892" s="536"/>
    </row>
    <row r="893" spans="1:22">
      <c r="A893" s="537">
        <v>878</v>
      </c>
      <c r="B893" s="538">
        <v>15.1</v>
      </c>
      <c r="C893" s="547" t="s">
        <v>3588</v>
      </c>
      <c r="D893" s="545">
        <v>19</v>
      </c>
      <c r="E893" s="545">
        <v>7</v>
      </c>
      <c r="F893" s="540" t="s">
        <v>3016</v>
      </c>
      <c r="G893" s="545">
        <v>8</v>
      </c>
      <c r="H893" s="545">
        <v>5</v>
      </c>
      <c r="I893" s="545">
        <v>2019</v>
      </c>
      <c r="J893" s="548">
        <v>167</v>
      </c>
      <c r="K893" s="548">
        <v>2</v>
      </c>
      <c r="L893" s="543"/>
      <c r="M893" s="543"/>
      <c r="N893" s="543"/>
      <c r="O893" s="543"/>
      <c r="P893" s="543" t="s">
        <v>2872</v>
      </c>
      <c r="Q893" s="543" t="s">
        <v>2873</v>
      </c>
      <c r="R893" s="543"/>
      <c r="S893" s="536"/>
      <c r="T893" s="536"/>
      <c r="U893" s="536"/>
      <c r="V893" s="536"/>
    </row>
    <row r="894" spans="1:22" ht="28.5">
      <c r="A894" s="537">
        <v>879</v>
      </c>
      <c r="B894" s="538">
        <v>15.1</v>
      </c>
      <c r="C894" s="547" t="s">
        <v>3589</v>
      </c>
      <c r="D894" s="545">
        <v>7</v>
      </c>
      <c r="E894" s="545">
        <v>10</v>
      </c>
      <c r="F894" s="540" t="s">
        <v>3052</v>
      </c>
      <c r="G894" s="545">
        <v>14</v>
      </c>
      <c r="H894" s="545">
        <v>12</v>
      </c>
      <c r="I894" s="545">
        <v>2018</v>
      </c>
      <c r="J894" s="548">
        <v>167</v>
      </c>
      <c r="K894" s="548">
        <v>3</v>
      </c>
      <c r="L894" s="543"/>
      <c r="M894" s="543"/>
      <c r="N894" s="543"/>
      <c r="O894" s="543"/>
      <c r="P894" s="543" t="s">
        <v>2872</v>
      </c>
      <c r="Q894" s="543" t="s">
        <v>2873</v>
      </c>
      <c r="R894" s="543"/>
      <c r="S894" s="536"/>
      <c r="T894" s="536"/>
      <c r="U894" s="536"/>
      <c r="V894" s="536"/>
    </row>
    <row r="895" spans="1:22" ht="28.5">
      <c r="A895" s="537">
        <v>880</v>
      </c>
      <c r="B895" s="538">
        <v>15.1</v>
      </c>
      <c r="C895" s="547" t="s">
        <v>3590</v>
      </c>
      <c r="D895" s="545">
        <v>21</v>
      </c>
      <c r="E895" s="545">
        <v>9</v>
      </c>
      <c r="F895" s="540" t="s">
        <v>3052</v>
      </c>
      <c r="G895" s="545">
        <v>27</v>
      </c>
      <c r="H895" s="545">
        <v>12</v>
      </c>
      <c r="I895" s="545">
        <v>2018</v>
      </c>
      <c r="J895" s="548">
        <v>167</v>
      </c>
      <c r="K895" s="548">
        <v>5</v>
      </c>
      <c r="L895" s="543"/>
      <c r="M895" s="543"/>
      <c r="N895" s="543"/>
      <c r="O895" s="543"/>
      <c r="P895" s="543" t="s">
        <v>2872</v>
      </c>
      <c r="Q895" s="543" t="s">
        <v>2873</v>
      </c>
      <c r="R895" s="543"/>
      <c r="S895" s="536"/>
      <c r="T895" s="536"/>
      <c r="U895" s="536"/>
      <c r="V895" s="536"/>
    </row>
    <row r="896" spans="1:22">
      <c r="A896" s="537">
        <v>881</v>
      </c>
      <c r="B896" s="538">
        <v>15.1</v>
      </c>
      <c r="C896" s="547" t="s">
        <v>3591</v>
      </c>
      <c r="D896" s="545">
        <v>21</v>
      </c>
      <c r="E896" s="545">
        <v>9</v>
      </c>
      <c r="F896" s="540" t="s">
        <v>3052</v>
      </c>
      <c r="G896" s="545">
        <v>1</v>
      </c>
      <c r="H896" s="545">
        <v>8</v>
      </c>
      <c r="I896" s="545">
        <v>2018</v>
      </c>
      <c r="J896" s="548">
        <v>167</v>
      </c>
      <c r="K896" s="548">
        <v>7</v>
      </c>
      <c r="L896" s="543"/>
      <c r="M896" s="543"/>
      <c r="N896" s="543"/>
      <c r="O896" s="543"/>
      <c r="P896" s="543" t="s">
        <v>2872</v>
      </c>
      <c r="Q896" s="543" t="s">
        <v>2873</v>
      </c>
      <c r="R896" s="543"/>
      <c r="S896" s="536"/>
      <c r="T896" s="536"/>
      <c r="U896" s="536"/>
      <c r="V896" s="536"/>
    </row>
    <row r="897" spans="1:22">
      <c r="A897" s="537">
        <v>882</v>
      </c>
      <c r="B897" s="538">
        <v>15.1</v>
      </c>
      <c r="C897" s="547" t="s">
        <v>3592</v>
      </c>
      <c r="D897" s="545">
        <v>13</v>
      </c>
      <c r="E897" s="545">
        <v>10</v>
      </c>
      <c r="F897" s="540" t="s">
        <v>3052</v>
      </c>
      <c r="G897" s="545">
        <v>7</v>
      </c>
      <c r="H897" s="545">
        <v>6</v>
      </c>
      <c r="I897" s="545">
        <v>2019</v>
      </c>
      <c r="J897" s="548">
        <v>167</v>
      </c>
      <c r="K897" s="548">
        <v>8</v>
      </c>
      <c r="L897" s="543"/>
      <c r="M897" s="543"/>
      <c r="N897" s="543"/>
      <c r="O897" s="543"/>
      <c r="P897" s="543" t="s">
        <v>2872</v>
      </c>
      <c r="Q897" s="543" t="s">
        <v>2873</v>
      </c>
      <c r="R897" s="543"/>
      <c r="S897" s="536"/>
      <c r="T897" s="536"/>
      <c r="U897" s="536"/>
      <c r="V897" s="536"/>
    </row>
    <row r="898" spans="1:22" ht="28.5">
      <c r="A898" s="537">
        <v>883</v>
      </c>
      <c r="B898" s="538">
        <v>15.1</v>
      </c>
      <c r="C898" s="547" t="s">
        <v>3593</v>
      </c>
      <c r="D898" s="545">
        <v>9</v>
      </c>
      <c r="E898" s="545">
        <v>10</v>
      </c>
      <c r="F898" s="540" t="s">
        <v>3052</v>
      </c>
      <c r="G898" s="545">
        <v>12</v>
      </c>
      <c r="H898" s="545">
        <v>12</v>
      </c>
      <c r="I898" s="545">
        <v>2017</v>
      </c>
      <c r="J898" s="548">
        <v>168</v>
      </c>
      <c r="K898" s="548">
        <v>2</v>
      </c>
      <c r="L898" s="543"/>
      <c r="M898" s="543"/>
      <c r="N898" s="543"/>
      <c r="O898" s="543"/>
      <c r="P898" s="543" t="s">
        <v>2872</v>
      </c>
      <c r="Q898" s="543" t="s">
        <v>2873</v>
      </c>
      <c r="R898" s="543"/>
      <c r="S898" s="536"/>
      <c r="T898" s="536"/>
      <c r="U898" s="536"/>
      <c r="V898" s="536"/>
    </row>
    <row r="899" spans="1:22" ht="28.5">
      <c r="A899" s="537">
        <v>884</v>
      </c>
      <c r="B899" s="538">
        <v>15.1</v>
      </c>
      <c r="C899" s="547" t="s">
        <v>3594</v>
      </c>
      <c r="D899" s="545">
        <v>26</v>
      </c>
      <c r="E899" s="545">
        <v>8</v>
      </c>
      <c r="F899" s="540" t="s">
        <v>3052</v>
      </c>
      <c r="G899" s="545">
        <v>15</v>
      </c>
      <c r="H899" s="545">
        <v>3</v>
      </c>
      <c r="I899" s="545">
        <v>2019</v>
      </c>
      <c r="J899" s="548">
        <v>168</v>
      </c>
      <c r="K899" s="548">
        <v>4</v>
      </c>
      <c r="L899" s="543"/>
      <c r="M899" s="543"/>
      <c r="N899" s="543"/>
      <c r="O899" s="543"/>
      <c r="P899" s="543" t="s">
        <v>2872</v>
      </c>
      <c r="Q899" s="543" t="s">
        <v>2873</v>
      </c>
      <c r="R899" s="543"/>
      <c r="S899" s="536"/>
      <c r="T899" s="536"/>
      <c r="U899" s="536"/>
      <c r="V899" s="536"/>
    </row>
    <row r="900" spans="1:22">
      <c r="A900" s="537">
        <v>885</v>
      </c>
      <c r="B900" s="538">
        <v>15.1</v>
      </c>
      <c r="C900" s="547" t="s">
        <v>3595</v>
      </c>
      <c r="D900" s="545">
        <v>11</v>
      </c>
      <c r="E900" s="545">
        <v>9</v>
      </c>
      <c r="F900" s="540" t="s">
        <v>3052</v>
      </c>
      <c r="G900" s="545">
        <v>26</v>
      </c>
      <c r="H900" s="545">
        <v>11</v>
      </c>
      <c r="I900" s="545">
        <v>2018</v>
      </c>
      <c r="J900" s="548">
        <v>168</v>
      </c>
      <c r="K900" s="548">
        <v>6</v>
      </c>
      <c r="L900" s="543"/>
      <c r="M900" s="543"/>
      <c r="N900" s="543"/>
      <c r="O900" s="543"/>
      <c r="P900" s="543" t="s">
        <v>2872</v>
      </c>
      <c r="Q900" s="543" t="s">
        <v>2873</v>
      </c>
      <c r="R900" s="543"/>
      <c r="S900" s="536"/>
      <c r="T900" s="536"/>
      <c r="U900" s="536"/>
      <c r="V900" s="536"/>
    </row>
    <row r="901" spans="1:22">
      <c r="A901" s="537">
        <v>886</v>
      </c>
      <c r="B901" s="538">
        <v>15.1</v>
      </c>
      <c r="C901" s="547" t="s">
        <v>3596</v>
      </c>
      <c r="D901" s="545">
        <v>21</v>
      </c>
      <c r="E901" s="545">
        <v>9</v>
      </c>
      <c r="F901" s="540" t="s">
        <v>3052</v>
      </c>
      <c r="G901" s="545">
        <v>26</v>
      </c>
      <c r="H901" s="545">
        <v>11</v>
      </c>
      <c r="I901" s="545">
        <v>2018</v>
      </c>
      <c r="J901" s="548">
        <v>168</v>
      </c>
      <c r="K901" s="548">
        <v>7</v>
      </c>
      <c r="L901" s="543"/>
      <c r="M901" s="543"/>
      <c r="N901" s="543"/>
      <c r="O901" s="543"/>
      <c r="P901" s="543" t="s">
        <v>2872</v>
      </c>
      <c r="Q901" s="543" t="s">
        <v>2873</v>
      </c>
      <c r="R901" s="543"/>
      <c r="S901" s="536"/>
      <c r="T901" s="536"/>
      <c r="U901" s="536"/>
      <c r="V901" s="536"/>
    </row>
    <row r="902" spans="1:22" ht="28.5">
      <c r="A902" s="537">
        <v>887</v>
      </c>
      <c r="B902" s="538">
        <v>15.1</v>
      </c>
      <c r="C902" s="547" t="s">
        <v>3597</v>
      </c>
      <c r="D902" s="545">
        <v>20</v>
      </c>
      <c r="E902" s="545">
        <v>10</v>
      </c>
      <c r="F902" s="540" t="s">
        <v>3052</v>
      </c>
      <c r="G902" s="545">
        <v>14</v>
      </c>
      <c r="H902" s="545">
        <v>12</v>
      </c>
      <c r="I902" s="545">
        <v>2018</v>
      </c>
      <c r="J902" s="548">
        <v>168</v>
      </c>
      <c r="K902" s="548">
        <v>8</v>
      </c>
      <c r="L902" s="543"/>
      <c r="M902" s="543"/>
      <c r="N902" s="543"/>
      <c r="O902" s="543"/>
      <c r="P902" s="543" t="s">
        <v>2872</v>
      </c>
      <c r="Q902" s="543" t="s">
        <v>2873</v>
      </c>
      <c r="R902" s="543"/>
      <c r="S902" s="536"/>
      <c r="T902" s="536"/>
      <c r="U902" s="536"/>
      <c r="V902" s="536"/>
    </row>
    <row r="903" spans="1:22" ht="28.5">
      <c r="A903" s="537">
        <v>888</v>
      </c>
      <c r="B903" s="538">
        <v>15.1</v>
      </c>
      <c r="C903" s="547" t="s">
        <v>3598</v>
      </c>
      <c r="D903" s="545">
        <v>20</v>
      </c>
      <c r="E903" s="545">
        <v>10</v>
      </c>
      <c r="F903" s="540" t="s">
        <v>3052</v>
      </c>
      <c r="G903" s="545">
        <v>9</v>
      </c>
      <c r="H903" s="545">
        <v>4</v>
      </c>
      <c r="I903" s="545">
        <v>2019</v>
      </c>
      <c r="J903" s="548">
        <v>168</v>
      </c>
      <c r="K903" s="548">
        <v>9</v>
      </c>
      <c r="L903" s="543"/>
      <c r="M903" s="543"/>
      <c r="N903" s="543"/>
      <c r="O903" s="543"/>
      <c r="P903" s="543" t="s">
        <v>2872</v>
      </c>
      <c r="Q903" s="543" t="s">
        <v>2873</v>
      </c>
      <c r="R903" s="543"/>
      <c r="S903" s="536"/>
      <c r="T903" s="536"/>
      <c r="U903" s="536"/>
      <c r="V903" s="536"/>
    </row>
    <row r="904" spans="1:22" ht="28.5">
      <c r="A904" s="537">
        <v>889</v>
      </c>
      <c r="B904" s="538">
        <v>15.1</v>
      </c>
      <c r="C904" s="547" t="s">
        <v>3599</v>
      </c>
      <c r="D904" s="545">
        <v>6</v>
      </c>
      <c r="E904" s="545">
        <v>10</v>
      </c>
      <c r="F904" s="540" t="s">
        <v>3052</v>
      </c>
      <c r="G904" s="545">
        <v>14</v>
      </c>
      <c r="H904" s="545">
        <v>8</v>
      </c>
      <c r="I904" s="545">
        <v>2018</v>
      </c>
      <c r="J904" s="548">
        <v>168</v>
      </c>
      <c r="K904" s="548">
        <v>10</v>
      </c>
      <c r="L904" s="543"/>
      <c r="M904" s="543"/>
      <c r="N904" s="543"/>
      <c r="O904" s="543"/>
      <c r="P904" s="543" t="s">
        <v>2872</v>
      </c>
      <c r="Q904" s="543" t="s">
        <v>2873</v>
      </c>
      <c r="R904" s="543"/>
      <c r="S904" s="536"/>
      <c r="T904" s="536"/>
      <c r="U904" s="536"/>
      <c r="V904" s="536"/>
    </row>
    <row r="905" spans="1:22" ht="28.5">
      <c r="A905" s="537">
        <v>890</v>
      </c>
      <c r="B905" s="538">
        <v>15.1</v>
      </c>
      <c r="C905" s="547" t="s">
        <v>3600</v>
      </c>
      <c r="D905" s="545">
        <v>23</v>
      </c>
      <c r="E905" s="545">
        <v>10</v>
      </c>
      <c r="F905" s="540" t="s">
        <v>3052</v>
      </c>
      <c r="G905" s="545">
        <v>17</v>
      </c>
      <c r="H905" s="545">
        <v>5</v>
      </c>
      <c r="I905" s="545">
        <v>2018</v>
      </c>
      <c r="J905" s="548">
        <v>169</v>
      </c>
      <c r="K905" s="548">
        <v>1</v>
      </c>
      <c r="L905" s="543"/>
      <c r="M905" s="543"/>
      <c r="N905" s="543"/>
      <c r="O905" s="543"/>
      <c r="P905" s="543" t="s">
        <v>2872</v>
      </c>
      <c r="Q905" s="543" t="s">
        <v>2873</v>
      </c>
      <c r="R905" s="543"/>
      <c r="S905" s="536"/>
      <c r="T905" s="536"/>
      <c r="U905" s="536"/>
      <c r="V905" s="536"/>
    </row>
    <row r="906" spans="1:22" ht="28.5">
      <c r="A906" s="537">
        <v>891</v>
      </c>
      <c r="B906" s="538">
        <v>15.1</v>
      </c>
      <c r="C906" s="547" t="s">
        <v>3601</v>
      </c>
      <c r="D906" s="545">
        <v>24</v>
      </c>
      <c r="E906" s="545">
        <v>9</v>
      </c>
      <c r="F906" s="540" t="s">
        <v>3052</v>
      </c>
      <c r="G906" s="545">
        <v>26</v>
      </c>
      <c r="H906" s="545">
        <v>4</v>
      </c>
      <c r="I906" s="545">
        <v>2019</v>
      </c>
      <c r="J906" s="548">
        <v>169</v>
      </c>
      <c r="K906" s="548">
        <v>4</v>
      </c>
      <c r="L906" s="543"/>
      <c r="M906" s="543"/>
      <c r="N906" s="543"/>
      <c r="O906" s="543"/>
      <c r="P906" s="543" t="s">
        <v>2872</v>
      </c>
      <c r="Q906" s="543" t="s">
        <v>2873</v>
      </c>
      <c r="R906" s="543"/>
      <c r="S906" s="536"/>
      <c r="T906" s="536"/>
      <c r="U906" s="536"/>
      <c r="V906" s="536"/>
    </row>
    <row r="907" spans="1:22" ht="28.5">
      <c r="A907" s="537">
        <v>892</v>
      </c>
      <c r="B907" s="538">
        <v>15.1</v>
      </c>
      <c r="C907" s="547" t="s">
        <v>3602</v>
      </c>
      <c r="D907" s="545">
        <v>23</v>
      </c>
      <c r="E907" s="545">
        <v>9</v>
      </c>
      <c r="F907" s="540" t="s">
        <v>3052</v>
      </c>
      <c r="G907" s="545">
        <v>22</v>
      </c>
      <c r="H907" s="545">
        <v>4</v>
      </c>
      <c r="I907" s="545">
        <v>2019</v>
      </c>
      <c r="J907" s="548">
        <v>169</v>
      </c>
      <c r="K907" s="548">
        <v>5</v>
      </c>
      <c r="L907" s="543"/>
      <c r="M907" s="543"/>
      <c r="N907" s="543"/>
      <c r="O907" s="543"/>
      <c r="P907" s="543" t="s">
        <v>2872</v>
      </c>
      <c r="Q907" s="543" t="s">
        <v>2873</v>
      </c>
      <c r="R907" s="543"/>
      <c r="S907" s="536"/>
      <c r="T907" s="536"/>
      <c r="U907" s="536"/>
      <c r="V907" s="536"/>
    </row>
    <row r="908" spans="1:22" ht="28.5">
      <c r="A908" s="537">
        <v>893</v>
      </c>
      <c r="B908" s="538">
        <v>15.1</v>
      </c>
      <c r="C908" s="547" t="s">
        <v>3603</v>
      </c>
      <c r="D908" s="545">
        <v>12</v>
      </c>
      <c r="E908" s="545">
        <v>5</v>
      </c>
      <c r="F908" s="540" t="s">
        <v>3052</v>
      </c>
      <c r="G908" s="545">
        <v>25</v>
      </c>
      <c r="H908" s="545">
        <v>1</v>
      </c>
      <c r="I908" s="545">
        <v>2019</v>
      </c>
      <c r="J908" s="548">
        <v>169</v>
      </c>
      <c r="K908" s="548">
        <v>6</v>
      </c>
      <c r="L908" s="543"/>
      <c r="M908" s="543"/>
      <c r="N908" s="543"/>
      <c r="O908" s="543"/>
      <c r="P908" s="543" t="s">
        <v>2872</v>
      </c>
      <c r="Q908" s="543" t="s">
        <v>2873</v>
      </c>
      <c r="R908" s="543"/>
      <c r="S908" s="536"/>
      <c r="T908" s="536"/>
      <c r="U908" s="536"/>
      <c r="V908" s="536"/>
    </row>
    <row r="909" spans="1:22" ht="28.5">
      <c r="A909" s="537">
        <v>894</v>
      </c>
      <c r="B909" s="538">
        <v>15.1</v>
      </c>
      <c r="C909" s="547" t="s">
        <v>3604</v>
      </c>
      <c r="D909" s="545">
        <v>17</v>
      </c>
      <c r="E909" s="545">
        <v>11</v>
      </c>
      <c r="F909" s="540" t="s">
        <v>3052</v>
      </c>
      <c r="G909" s="545">
        <v>23</v>
      </c>
      <c r="H909" s="545">
        <v>7</v>
      </c>
      <c r="I909" s="545">
        <v>2018</v>
      </c>
      <c r="J909" s="548">
        <v>169</v>
      </c>
      <c r="K909" s="548">
        <v>8</v>
      </c>
      <c r="L909" s="543"/>
      <c r="M909" s="543"/>
      <c r="N909" s="543"/>
      <c r="O909" s="543"/>
      <c r="P909" s="543" t="s">
        <v>2872</v>
      </c>
      <c r="Q909" s="543" t="s">
        <v>2873</v>
      </c>
      <c r="R909" s="543"/>
      <c r="S909" s="536"/>
      <c r="T909" s="536"/>
      <c r="U909" s="536"/>
      <c r="V909" s="536"/>
    </row>
    <row r="910" spans="1:22" ht="28.5">
      <c r="A910" s="537">
        <v>895</v>
      </c>
      <c r="B910" s="538">
        <v>15.1</v>
      </c>
      <c r="C910" s="547" t="s">
        <v>3605</v>
      </c>
      <c r="D910" s="545">
        <v>12</v>
      </c>
      <c r="E910" s="545">
        <v>11</v>
      </c>
      <c r="F910" s="540" t="s">
        <v>3052</v>
      </c>
      <c r="G910" s="545">
        <v>26</v>
      </c>
      <c r="H910" s="545">
        <v>4</v>
      </c>
      <c r="I910" s="545">
        <v>2019</v>
      </c>
      <c r="J910" s="548">
        <v>169</v>
      </c>
      <c r="K910" s="548">
        <v>9</v>
      </c>
      <c r="L910" s="543"/>
      <c r="M910" s="543"/>
      <c r="N910" s="543"/>
      <c r="O910" s="543"/>
      <c r="P910" s="543" t="s">
        <v>2872</v>
      </c>
      <c r="Q910" s="543" t="s">
        <v>2873</v>
      </c>
      <c r="R910" s="543"/>
      <c r="S910" s="536"/>
      <c r="T910" s="536"/>
      <c r="U910" s="536"/>
      <c r="V910" s="536"/>
    </row>
    <row r="911" spans="1:22" ht="28.5">
      <c r="A911" s="537">
        <v>896</v>
      </c>
      <c r="B911" s="538">
        <v>15.1</v>
      </c>
      <c r="C911" s="547" t="s">
        <v>3606</v>
      </c>
      <c r="D911" s="545">
        <v>6</v>
      </c>
      <c r="E911" s="545">
        <v>5</v>
      </c>
      <c r="F911" s="540" t="s">
        <v>2897</v>
      </c>
      <c r="G911" s="545">
        <v>20</v>
      </c>
      <c r="H911" s="545">
        <v>5</v>
      </c>
      <c r="I911" s="545">
        <v>2019</v>
      </c>
      <c r="J911" s="548">
        <v>170</v>
      </c>
      <c r="K911" s="548">
        <v>1</v>
      </c>
      <c r="L911" s="543"/>
      <c r="M911" s="543"/>
      <c r="N911" s="543"/>
      <c r="O911" s="543"/>
      <c r="P911" s="543" t="s">
        <v>2872</v>
      </c>
      <c r="Q911" s="543" t="s">
        <v>2873</v>
      </c>
      <c r="R911" s="543"/>
      <c r="S911" s="536"/>
      <c r="T911" s="536"/>
      <c r="U911" s="536"/>
      <c r="V911" s="536"/>
    </row>
    <row r="912" spans="1:22">
      <c r="A912" s="537">
        <v>897</v>
      </c>
      <c r="B912" s="538">
        <v>15.1</v>
      </c>
      <c r="C912" s="547" t="s">
        <v>3607</v>
      </c>
      <c r="D912" s="545">
        <v>9</v>
      </c>
      <c r="E912" s="545">
        <v>11</v>
      </c>
      <c r="F912" s="540" t="s">
        <v>3052</v>
      </c>
      <c r="G912" s="545">
        <v>6</v>
      </c>
      <c r="H912" s="545">
        <v>11</v>
      </c>
      <c r="I912" s="545">
        <v>2018</v>
      </c>
      <c r="J912" s="548">
        <v>170</v>
      </c>
      <c r="K912" s="548">
        <v>2</v>
      </c>
      <c r="L912" s="543"/>
      <c r="M912" s="543"/>
      <c r="N912" s="543"/>
      <c r="O912" s="543"/>
      <c r="P912" s="543" t="s">
        <v>2872</v>
      </c>
      <c r="Q912" s="543" t="s">
        <v>2873</v>
      </c>
      <c r="R912" s="543"/>
      <c r="S912" s="536"/>
      <c r="T912" s="536"/>
      <c r="U912" s="536"/>
      <c r="V912" s="536"/>
    </row>
    <row r="913" spans="1:22" ht="28.5">
      <c r="A913" s="537">
        <v>898</v>
      </c>
      <c r="B913" s="538">
        <v>15.1</v>
      </c>
      <c r="C913" s="547" t="s">
        <v>3608</v>
      </c>
      <c r="D913" s="545">
        <v>10</v>
      </c>
      <c r="E913" s="545">
        <v>11</v>
      </c>
      <c r="F913" s="540" t="s">
        <v>3052</v>
      </c>
      <c r="G913" s="545">
        <v>1</v>
      </c>
      <c r="H913" s="545">
        <v>10</v>
      </c>
      <c r="I913" s="545">
        <v>2018</v>
      </c>
      <c r="J913" s="548">
        <v>170</v>
      </c>
      <c r="K913" s="548">
        <v>3</v>
      </c>
      <c r="L913" s="543"/>
      <c r="M913" s="543"/>
      <c r="N913" s="543"/>
      <c r="O913" s="543"/>
      <c r="P913" s="543" t="s">
        <v>2872</v>
      </c>
      <c r="Q913" s="543" t="s">
        <v>2873</v>
      </c>
      <c r="R913" s="543"/>
      <c r="S913" s="536"/>
      <c r="T913" s="536"/>
      <c r="U913" s="536"/>
      <c r="V913" s="536"/>
    </row>
    <row r="914" spans="1:22" ht="28.5">
      <c r="A914" s="537">
        <v>899</v>
      </c>
      <c r="B914" s="538">
        <v>15.1</v>
      </c>
      <c r="C914" s="547" t="s">
        <v>3609</v>
      </c>
      <c r="D914" s="545">
        <v>10</v>
      </c>
      <c r="E914" s="545">
        <v>11</v>
      </c>
      <c r="F914" s="540" t="s">
        <v>3052</v>
      </c>
      <c r="G914" s="545">
        <v>29</v>
      </c>
      <c r="H914" s="545">
        <v>4</v>
      </c>
      <c r="I914" s="545">
        <v>2019</v>
      </c>
      <c r="J914" s="548">
        <v>170</v>
      </c>
      <c r="K914" s="548">
        <v>4</v>
      </c>
      <c r="L914" s="543"/>
      <c r="M914" s="543"/>
      <c r="N914" s="543"/>
      <c r="O914" s="543"/>
      <c r="P914" s="543" t="s">
        <v>2872</v>
      </c>
      <c r="Q914" s="543" t="s">
        <v>2873</v>
      </c>
      <c r="R914" s="543"/>
      <c r="S914" s="536"/>
      <c r="T914" s="536"/>
      <c r="U914" s="536"/>
      <c r="V914" s="536"/>
    </row>
    <row r="915" spans="1:22" ht="28.5">
      <c r="A915" s="537">
        <v>900</v>
      </c>
      <c r="B915" s="538">
        <v>15.1</v>
      </c>
      <c r="C915" s="547" t="s">
        <v>3610</v>
      </c>
      <c r="D915" s="545">
        <v>11</v>
      </c>
      <c r="E915" s="545">
        <v>9</v>
      </c>
      <c r="F915" s="540" t="s">
        <v>3052</v>
      </c>
      <c r="G915" s="545">
        <v>30</v>
      </c>
      <c r="H915" s="545">
        <v>8</v>
      </c>
      <c r="I915" s="545">
        <v>2018</v>
      </c>
      <c r="J915" s="548">
        <v>170</v>
      </c>
      <c r="K915" s="548">
        <v>5</v>
      </c>
      <c r="L915" s="543"/>
      <c r="M915" s="543"/>
      <c r="N915" s="543"/>
      <c r="O915" s="543"/>
      <c r="P915" s="543" t="s">
        <v>2872</v>
      </c>
      <c r="Q915" s="543" t="s">
        <v>2873</v>
      </c>
      <c r="R915" s="543"/>
      <c r="S915" s="536"/>
      <c r="T915" s="536"/>
      <c r="U915" s="536"/>
      <c r="V915" s="536"/>
    </row>
    <row r="916" spans="1:22" ht="28.5">
      <c r="A916" s="537">
        <v>901</v>
      </c>
      <c r="B916" s="538">
        <v>15.1</v>
      </c>
      <c r="C916" s="547" t="s">
        <v>3611</v>
      </c>
      <c r="D916" s="545">
        <v>10</v>
      </c>
      <c r="E916" s="545">
        <v>12</v>
      </c>
      <c r="F916" s="540" t="s">
        <v>3052</v>
      </c>
      <c r="G916" s="545">
        <v>23</v>
      </c>
      <c r="H916" s="545">
        <v>4</v>
      </c>
      <c r="I916" s="545">
        <v>2019</v>
      </c>
      <c r="J916" s="548">
        <v>170</v>
      </c>
      <c r="K916" s="548">
        <v>6</v>
      </c>
      <c r="L916" s="543"/>
      <c r="M916" s="543"/>
      <c r="N916" s="543"/>
      <c r="O916" s="543"/>
      <c r="P916" s="543" t="s">
        <v>2872</v>
      </c>
      <c r="Q916" s="543" t="s">
        <v>2873</v>
      </c>
      <c r="R916" s="543"/>
      <c r="S916" s="536"/>
      <c r="T916" s="536"/>
      <c r="U916" s="536"/>
      <c r="V916" s="536"/>
    </row>
    <row r="917" spans="1:22">
      <c r="A917" s="537">
        <v>902</v>
      </c>
      <c r="B917" s="538">
        <v>15.1</v>
      </c>
      <c r="C917" s="547" t="s">
        <v>3612</v>
      </c>
      <c r="D917" s="545">
        <v>4</v>
      </c>
      <c r="E917" s="545">
        <v>6</v>
      </c>
      <c r="F917" s="540" t="s">
        <v>3052</v>
      </c>
      <c r="G917" s="545">
        <v>14</v>
      </c>
      <c r="H917" s="545">
        <v>3</v>
      </c>
      <c r="I917" s="545">
        <v>2019</v>
      </c>
      <c r="J917" s="548">
        <v>170</v>
      </c>
      <c r="K917" s="548">
        <v>7</v>
      </c>
      <c r="L917" s="543"/>
      <c r="M917" s="543"/>
      <c r="N917" s="543"/>
      <c r="O917" s="543"/>
      <c r="P917" s="543" t="s">
        <v>2872</v>
      </c>
      <c r="Q917" s="543" t="s">
        <v>2873</v>
      </c>
      <c r="R917" s="543"/>
      <c r="S917" s="536"/>
      <c r="T917" s="536"/>
      <c r="U917" s="536"/>
      <c r="V917" s="536"/>
    </row>
    <row r="918" spans="1:22" ht="28.5">
      <c r="A918" s="537">
        <v>903</v>
      </c>
      <c r="B918" s="538">
        <v>15.1</v>
      </c>
      <c r="C918" s="547" t="s">
        <v>3613</v>
      </c>
      <c r="D918" s="545">
        <v>22</v>
      </c>
      <c r="E918" s="545">
        <v>10</v>
      </c>
      <c r="F918" s="540" t="s">
        <v>3052</v>
      </c>
      <c r="G918" s="545">
        <v>9</v>
      </c>
      <c r="H918" s="545">
        <v>10</v>
      </c>
      <c r="I918" s="545">
        <v>2018</v>
      </c>
      <c r="J918" s="548">
        <v>170</v>
      </c>
      <c r="K918" s="548">
        <v>8</v>
      </c>
      <c r="L918" s="543"/>
      <c r="M918" s="543"/>
      <c r="N918" s="543"/>
      <c r="O918" s="543"/>
      <c r="P918" s="543" t="s">
        <v>2872</v>
      </c>
      <c r="Q918" s="543" t="s">
        <v>2873</v>
      </c>
      <c r="R918" s="543"/>
      <c r="S918" s="536"/>
      <c r="T918" s="536"/>
      <c r="U918" s="536"/>
      <c r="V918" s="536"/>
    </row>
    <row r="919" spans="1:22" ht="28.5">
      <c r="A919" s="537">
        <v>904</v>
      </c>
      <c r="B919" s="538">
        <v>15.1</v>
      </c>
      <c r="C919" s="547" t="s">
        <v>3614</v>
      </c>
      <c r="D919" s="545">
        <v>9</v>
      </c>
      <c r="E919" s="545">
        <v>12</v>
      </c>
      <c r="F919" s="540" t="s">
        <v>3052</v>
      </c>
      <c r="G919" s="545">
        <v>8</v>
      </c>
      <c r="H919" s="545">
        <v>11</v>
      </c>
      <c r="I919" s="545">
        <v>2018</v>
      </c>
      <c r="J919" s="550">
        <v>170</v>
      </c>
      <c r="K919" s="550">
        <v>9</v>
      </c>
      <c r="L919" s="543"/>
      <c r="M919" s="543"/>
      <c r="N919" s="543"/>
      <c r="O919" s="543"/>
      <c r="P919" s="543" t="s">
        <v>2872</v>
      </c>
      <c r="Q919" s="543" t="s">
        <v>2873</v>
      </c>
      <c r="R919" s="543"/>
      <c r="S919" s="536"/>
      <c r="T919" s="536"/>
      <c r="U919" s="536"/>
      <c r="V919" s="536"/>
    </row>
    <row r="920" spans="1:22" ht="28.5">
      <c r="A920" s="537">
        <v>905</v>
      </c>
      <c r="B920" s="538">
        <v>15.1</v>
      </c>
      <c r="C920" s="547" t="s">
        <v>3615</v>
      </c>
      <c r="D920" s="545">
        <v>20</v>
      </c>
      <c r="E920" s="545">
        <v>10</v>
      </c>
      <c r="F920" s="540" t="s">
        <v>3052</v>
      </c>
      <c r="G920" s="545">
        <v>3</v>
      </c>
      <c r="H920" s="545">
        <v>4</v>
      </c>
      <c r="I920" s="545">
        <v>2019</v>
      </c>
      <c r="J920" s="548">
        <v>171</v>
      </c>
      <c r="K920" s="548">
        <v>1</v>
      </c>
      <c r="L920" s="543"/>
      <c r="M920" s="543"/>
      <c r="N920" s="543"/>
      <c r="O920" s="543"/>
      <c r="P920" s="543" t="s">
        <v>2872</v>
      </c>
      <c r="Q920" s="543" t="s">
        <v>2873</v>
      </c>
      <c r="R920" s="543"/>
      <c r="S920" s="536"/>
      <c r="T920" s="536"/>
      <c r="U920" s="536"/>
      <c r="V920" s="536"/>
    </row>
    <row r="921" spans="1:22" ht="28.5">
      <c r="A921" s="537">
        <v>906</v>
      </c>
      <c r="B921" s="538">
        <v>15.1</v>
      </c>
      <c r="C921" s="547" t="s">
        <v>3616</v>
      </c>
      <c r="D921" s="545">
        <v>2</v>
      </c>
      <c r="E921" s="545">
        <v>2</v>
      </c>
      <c r="F921" s="540" t="s">
        <v>3052</v>
      </c>
      <c r="G921" s="545">
        <v>2</v>
      </c>
      <c r="H921" s="545">
        <v>5</v>
      </c>
      <c r="I921" s="545">
        <v>2019</v>
      </c>
      <c r="J921" s="548">
        <v>172</v>
      </c>
      <c r="K921" s="548">
        <v>2</v>
      </c>
      <c r="L921" s="543"/>
      <c r="M921" s="543"/>
      <c r="N921" s="543"/>
      <c r="O921" s="543"/>
      <c r="P921" s="543" t="s">
        <v>2872</v>
      </c>
      <c r="Q921" s="543" t="s">
        <v>2873</v>
      </c>
      <c r="R921" s="543"/>
      <c r="S921" s="536"/>
      <c r="T921" s="536"/>
      <c r="U921" s="536"/>
      <c r="V921" s="536"/>
    </row>
    <row r="922" spans="1:22" ht="28.5">
      <c r="A922" s="537">
        <v>907</v>
      </c>
      <c r="B922" s="538">
        <v>15.1</v>
      </c>
      <c r="C922" s="547" t="s">
        <v>3617</v>
      </c>
      <c r="D922" s="545">
        <v>4</v>
      </c>
      <c r="E922" s="545">
        <v>11</v>
      </c>
      <c r="F922" s="540" t="s">
        <v>3052</v>
      </c>
      <c r="G922" s="545">
        <v>4</v>
      </c>
      <c r="H922" s="545">
        <v>7</v>
      </c>
      <c r="I922" s="545">
        <v>2018</v>
      </c>
      <c r="J922" s="548">
        <v>172</v>
      </c>
      <c r="K922" s="548">
        <v>3</v>
      </c>
      <c r="L922" s="543"/>
      <c r="M922" s="543"/>
      <c r="N922" s="543"/>
      <c r="O922" s="543"/>
      <c r="P922" s="543" t="s">
        <v>2872</v>
      </c>
      <c r="Q922" s="543" t="s">
        <v>2873</v>
      </c>
      <c r="R922" s="543"/>
      <c r="S922" s="536"/>
      <c r="T922" s="536"/>
      <c r="U922" s="536"/>
      <c r="V922" s="536"/>
    </row>
    <row r="923" spans="1:22" ht="28.5">
      <c r="A923" s="537">
        <v>908</v>
      </c>
      <c r="B923" s="538">
        <v>15.1</v>
      </c>
      <c r="C923" s="547" t="s">
        <v>3618</v>
      </c>
      <c r="D923" s="545">
        <v>28</v>
      </c>
      <c r="E923" s="545">
        <v>10</v>
      </c>
      <c r="F923" s="540" t="s">
        <v>3052</v>
      </c>
      <c r="G923" s="545">
        <v>29</v>
      </c>
      <c r="H923" s="545">
        <v>8</v>
      </c>
      <c r="I923" s="545">
        <v>2018</v>
      </c>
      <c r="J923" s="548">
        <v>172</v>
      </c>
      <c r="K923" s="548">
        <v>4</v>
      </c>
      <c r="L923" s="543"/>
      <c r="M923" s="543"/>
      <c r="N923" s="543"/>
      <c r="O923" s="543"/>
      <c r="P923" s="543" t="s">
        <v>2872</v>
      </c>
      <c r="Q923" s="543" t="s">
        <v>2873</v>
      </c>
      <c r="R923" s="543"/>
      <c r="S923" s="536"/>
      <c r="T923" s="536"/>
      <c r="U923" s="536"/>
      <c r="V923" s="536"/>
    </row>
    <row r="924" spans="1:22" ht="28.5">
      <c r="A924" s="537">
        <v>909</v>
      </c>
      <c r="B924" s="538">
        <v>15.1</v>
      </c>
      <c r="C924" s="547" t="s">
        <v>3619</v>
      </c>
      <c r="D924" s="545">
        <v>3</v>
      </c>
      <c r="E924" s="545">
        <v>11</v>
      </c>
      <c r="F924" s="540" t="s">
        <v>3052</v>
      </c>
      <c r="G924" s="545">
        <v>6</v>
      </c>
      <c r="H924" s="545">
        <v>9</v>
      </c>
      <c r="I924" s="545">
        <v>2018</v>
      </c>
      <c r="J924" s="548">
        <v>172</v>
      </c>
      <c r="K924" s="548">
        <v>5</v>
      </c>
      <c r="L924" s="543"/>
      <c r="M924" s="543"/>
      <c r="N924" s="543"/>
      <c r="O924" s="543"/>
      <c r="P924" s="543" t="s">
        <v>2872</v>
      </c>
      <c r="Q924" s="543" t="s">
        <v>2873</v>
      </c>
      <c r="R924" s="543"/>
      <c r="S924" s="536"/>
      <c r="T924" s="536"/>
      <c r="U924" s="536"/>
      <c r="V924" s="536"/>
    </row>
    <row r="925" spans="1:22">
      <c r="A925" s="537">
        <v>910</v>
      </c>
      <c r="B925" s="538">
        <v>15.1</v>
      </c>
      <c r="C925" s="547" t="s">
        <v>3620</v>
      </c>
      <c r="D925" s="545">
        <v>23</v>
      </c>
      <c r="E925" s="545">
        <v>10</v>
      </c>
      <c r="F925" s="540" t="s">
        <v>3052</v>
      </c>
      <c r="G925" s="545">
        <v>9</v>
      </c>
      <c r="H925" s="545">
        <v>4</v>
      </c>
      <c r="I925" s="545">
        <v>2019</v>
      </c>
      <c r="J925" s="548">
        <v>172</v>
      </c>
      <c r="K925" s="548">
        <v>7</v>
      </c>
      <c r="L925" s="543"/>
      <c r="M925" s="543"/>
      <c r="N925" s="543"/>
      <c r="O925" s="543"/>
      <c r="P925" s="543" t="s">
        <v>2872</v>
      </c>
      <c r="Q925" s="543" t="s">
        <v>2873</v>
      </c>
      <c r="R925" s="543"/>
      <c r="S925" s="536"/>
      <c r="T925" s="536"/>
      <c r="U925" s="536"/>
      <c r="V925" s="536"/>
    </row>
    <row r="926" spans="1:22" ht="28.5">
      <c r="A926" s="537">
        <v>911</v>
      </c>
      <c r="B926" s="538">
        <v>15.1</v>
      </c>
      <c r="C926" s="547" t="s">
        <v>3621</v>
      </c>
      <c r="D926" s="545">
        <v>29</v>
      </c>
      <c r="E926" s="545">
        <v>10</v>
      </c>
      <c r="F926" s="540" t="s">
        <v>3052</v>
      </c>
      <c r="G926" s="545">
        <v>10</v>
      </c>
      <c r="H926" s="545">
        <v>11</v>
      </c>
      <c r="I926" s="545">
        <v>2018</v>
      </c>
      <c r="J926" s="548">
        <v>172</v>
      </c>
      <c r="K926" s="548">
        <v>8</v>
      </c>
      <c r="L926" s="543"/>
      <c r="M926" s="543"/>
      <c r="N926" s="543"/>
      <c r="O926" s="543"/>
      <c r="P926" s="543" t="s">
        <v>2872</v>
      </c>
      <c r="Q926" s="543" t="s">
        <v>2873</v>
      </c>
      <c r="R926" s="543"/>
      <c r="S926" s="536"/>
      <c r="T926" s="536"/>
      <c r="U926" s="536"/>
      <c r="V926" s="536"/>
    </row>
    <row r="927" spans="1:22" ht="28.5">
      <c r="A927" s="537">
        <v>912</v>
      </c>
      <c r="B927" s="538">
        <v>15.1</v>
      </c>
      <c r="C927" s="547" t="s">
        <v>3622</v>
      </c>
      <c r="D927" s="545">
        <v>1</v>
      </c>
      <c r="E927" s="545">
        <v>9</v>
      </c>
      <c r="F927" s="540" t="s">
        <v>3052</v>
      </c>
      <c r="G927" s="545">
        <v>27</v>
      </c>
      <c r="H927" s="545">
        <v>9</v>
      </c>
      <c r="I927" s="545">
        <v>2017</v>
      </c>
      <c r="J927" s="548">
        <v>172</v>
      </c>
      <c r="K927" s="548">
        <v>9</v>
      </c>
      <c r="L927" s="543"/>
      <c r="M927" s="543"/>
      <c r="N927" s="543"/>
      <c r="O927" s="543"/>
      <c r="P927" s="543" t="s">
        <v>2872</v>
      </c>
      <c r="Q927" s="543" t="s">
        <v>2873</v>
      </c>
      <c r="R927" s="543"/>
      <c r="S927" s="536"/>
      <c r="T927" s="536"/>
      <c r="U927" s="536"/>
      <c r="V927" s="536"/>
    </row>
    <row r="928" spans="1:22" ht="28.5">
      <c r="A928" s="537">
        <v>913</v>
      </c>
      <c r="B928" s="538">
        <v>15.1</v>
      </c>
      <c r="C928" s="547" t="s">
        <v>3623</v>
      </c>
      <c r="D928" s="545"/>
      <c r="E928" s="545"/>
      <c r="F928" s="540" t="s">
        <v>3052</v>
      </c>
      <c r="G928" s="545"/>
      <c r="H928" s="545"/>
      <c r="I928" s="545"/>
      <c r="J928" s="548">
        <v>172</v>
      </c>
      <c r="K928" s="548">
        <v>10</v>
      </c>
      <c r="L928" s="543"/>
      <c r="M928" s="543"/>
      <c r="N928" s="543"/>
      <c r="O928" s="543"/>
      <c r="P928" s="543" t="s">
        <v>2872</v>
      </c>
      <c r="Q928" s="543" t="s">
        <v>2873</v>
      </c>
      <c r="R928" s="543"/>
      <c r="S928" s="536"/>
      <c r="T928" s="536"/>
      <c r="U928" s="536"/>
      <c r="V928" s="536"/>
    </row>
    <row r="929" spans="1:22" ht="28.5">
      <c r="A929" s="537">
        <v>914</v>
      </c>
      <c r="B929" s="538">
        <v>15.1</v>
      </c>
      <c r="C929" s="547" t="s">
        <v>3624</v>
      </c>
      <c r="D929" s="545">
        <v>1</v>
      </c>
      <c r="E929" s="545">
        <v>12</v>
      </c>
      <c r="F929" s="540" t="s">
        <v>3052</v>
      </c>
      <c r="G929" s="545">
        <v>12</v>
      </c>
      <c r="H929" s="545">
        <v>4</v>
      </c>
      <c r="I929" s="545">
        <v>2019</v>
      </c>
      <c r="J929" s="548">
        <v>173</v>
      </c>
      <c r="K929" s="548">
        <v>6</v>
      </c>
      <c r="L929" s="543"/>
      <c r="M929" s="543"/>
      <c r="N929" s="543"/>
      <c r="O929" s="543"/>
      <c r="P929" s="543" t="s">
        <v>2872</v>
      </c>
      <c r="Q929" s="543" t="s">
        <v>2873</v>
      </c>
      <c r="R929" s="543"/>
      <c r="S929" s="536"/>
      <c r="T929" s="536"/>
      <c r="U929" s="536"/>
      <c r="V929" s="536"/>
    </row>
    <row r="930" spans="1:22" ht="28.5">
      <c r="A930" s="537">
        <v>915</v>
      </c>
      <c r="B930" s="538">
        <v>15.1</v>
      </c>
      <c r="C930" s="547" t="s">
        <v>3625</v>
      </c>
      <c r="D930" s="545"/>
      <c r="E930" s="545"/>
      <c r="F930" s="540" t="s">
        <v>3052</v>
      </c>
      <c r="G930" s="545"/>
      <c r="H930" s="545"/>
      <c r="I930" s="545"/>
      <c r="J930" s="548">
        <v>173</v>
      </c>
      <c r="K930" s="548">
        <v>7</v>
      </c>
      <c r="L930" s="543"/>
      <c r="M930" s="543"/>
      <c r="N930" s="543"/>
      <c r="O930" s="543"/>
      <c r="P930" s="543" t="s">
        <v>2872</v>
      </c>
      <c r="Q930" s="543" t="s">
        <v>2873</v>
      </c>
      <c r="R930" s="543"/>
      <c r="S930" s="536"/>
      <c r="T930" s="536"/>
      <c r="U930" s="536"/>
      <c r="V930" s="536"/>
    </row>
    <row r="931" spans="1:22" ht="28.5">
      <c r="A931" s="537">
        <v>916</v>
      </c>
      <c r="B931" s="538">
        <v>15.1</v>
      </c>
      <c r="C931" s="547" t="s">
        <v>3626</v>
      </c>
      <c r="D931" s="545"/>
      <c r="E931" s="545"/>
      <c r="F931" s="540" t="s">
        <v>3052</v>
      </c>
      <c r="G931" s="545"/>
      <c r="H931" s="545"/>
      <c r="I931" s="545"/>
      <c r="J931" s="548">
        <v>173</v>
      </c>
      <c r="K931" s="548">
        <v>9</v>
      </c>
      <c r="L931" s="543"/>
      <c r="M931" s="543"/>
      <c r="N931" s="543"/>
      <c r="O931" s="543"/>
      <c r="P931" s="543" t="s">
        <v>2872</v>
      </c>
      <c r="Q931" s="543" t="s">
        <v>2873</v>
      </c>
      <c r="R931" s="543"/>
      <c r="S931" s="536"/>
      <c r="T931" s="536"/>
      <c r="U931" s="536"/>
      <c r="V931" s="536"/>
    </row>
    <row r="932" spans="1:22" ht="28.5">
      <c r="A932" s="537">
        <v>917</v>
      </c>
      <c r="B932" s="538">
        <v>15.1</v>
      </c>
      <c r="C932" s="547" t="s">
        <v>3627</v>
      </c>
      <c r="D932" s="545">
        <v>17</v>
      </c>
      <c r="E932" s="545">
        <v>12</v>
      </c>
      <c r="F932" s="540" t="s">
        <v>3052</v>
      </c>
      <c r="G932" s="545">
        <v>7</v>
      </c>
      <c r="H932" s="545">
        <v>12</v>
      </c>
      <c r="I932" s="545">
        <v>2018</v>
      </c>
      <c r="J932" s="548">
        <v>173</v>
      </c>
      <c r="K932" s="548">
        <v>10</v>
      </c>
      <c r="L932" s="543"/>
      <c r="M932" s="543"/>
      <c r="N932" s="543"/>
      <c r="O932" s="543"/>
      <c r="P932" s="543" t="s">
        <v>2872</v>
      </c>
      <c r="Q932" s="543" t="s">
        <v>2873</v>
      </c>
      <c r="R932" s="543"/>
      <c r="S932" s="536"/>
      <c r="T932" s="536"/>
      <c r="U932" s="536"/>
      <c r="V932" s="536"/>
    </row>
    <row r="933" spans="1:22" ht="28.5">
      <c r="A933" s="537">
        <v>918</v>
      </c>
      <c r="B933" s="538">
        <v>15.1</v>
      </c>
      <c r="C933" s="547" t="s">
        <v>3628</v>
      </c>
      <c r="D933" s="545"/>
      <c r="E933" s="545"/>
      <c r="F933" s="540" t="s">
        <v>3052</v>
      </c>
      <c r="G933" s="545"/>
      <c r="H933" s="545"/>
      <c r="I933" s="545"/>
      <c r="J933" s="548">
        <v>174</v>
      </c>
      <c r="K933" s="548">
        <v>2</v>
      </c>
      <c r="L933" s="543"/>
      <c r="M933" s="543"/>
      <c r="N933" s="543"/>
      <c r="O933" s="543"/>
      <c r="P933" s="543" t="s">
        <v>2872</v>
      </c>
      <c r="Q933" s="543" t="s">
        <v>2873</v>
      </c>
      <c r="R933" s="543"/>
      <c r="S933" s="536"/>
      <c r="T933" s="536"/>
      <c r="U933" s="536"/>
      <c r="V933" s="536"/>
    </row>
    <row r="934" spans="1:22" ht="28.5">
      <c r="A934" s="537">
        <v>919</v>
      </c>
      <c r="B934" s="538">
        <v>15.1</v>
      </c>
      <c r="C934" s="547" t="s">
        <v>3629</v>
      </c>
      <c r="D934" s="545">
        <v>7</v>
      </c>
      <c r="E934" s="545">
        <v>9</v>
      </c>
      <c r="F934" s="540" t="s">
        <v>3052</v>
      </c>
      <c r="G934" s="545">
        <v>28</v>
      </c>
      <c r="H934" s="545">
        <v>12</v>
      </c>
      <c r="I934" s="545">
        <v>2018</v>
      </c>
      <c r="J934" s="548">
        <v>174</v>
      </c>
      <c r="K934" s="548">
        <v>3</v>
      </c>
      <c r="L934" s="543"/>
      <c r="M934" s="543"/>
      <c r="N934" s="543"/>
      <c r="O934" s="543"/>
      <c r="P934" s="543" t="s">
        <v>2872</v>
      </c>
      <c r="Q934" s="543" t="s">
        <v>2873</v>
      </c>
      <c r="R934" s="543"/>
      <c r="S934" s="536"/>
      <c r="T934" s="536"/>
      <c r="U934" s="536"/>
      <c r="V934" s="536"/>
    </row>
    <row r="935" spans="1:22" ht="28.5">
      <c r="A935" s="537">
        <v>920</v>
      </c>
      <c r="B935" s="538">
        <v>15.1</v>
      </c>
      <c r="C935" s="547" t="s">
        <v>3630</v>
      </c>
      <c r="D935" s="545">
        <v>17</v>
      </c>
      <c r="E935" s="545">
        <v>11</v>
      </c>
      <c r="F935" s="540" t="s">
        <v>3052</v>
      </c>
      <c r="G935" s="545">
        <v>24</v>
      </c>
      <c r="H935" s="545">
        <v>9</v>
      </c>
      <c r="I935" s="545">
        <v>2018</v>
      </c>
      <c r="J935" s="548">
        <v>174</v>
      </c>
      <c r="K935" s="548">
        <v>5</v>
      </c>
      <c r="L935" s="543"/>
      <c r="M935" s="543"/>
      <c r="N935" s="543"/>
      <c r="O935" s="543"/>
      <c r="P935" s="543" t="s">
        <v>2872</v>
      </c>
      <c r="Q935" s="543" t="s">
        <v>2873</v>
      </c>
      <c r="R935" s="543"/>
      <c r="S935" s="536"/>
      <c r="T935" s="536"/>
      <c r="U935" s="536"/>
      <c r="V935" s="536"/>
    </row>
    <row r="936" spans="1:22" ht="28.5">
      <c r="A936" s="537">
        <v>921</v>
      </c>
      <c r="B936" s="538">
        <v>15.1</v>
      </c>
      <c r="C936" s="547" t="s">
        <v>3631</v>
      </c>
      <c r="D936" s="545">
        <v>26</v>
      </c>
      <c r="E936" s="545">
        <v>10</v>
      </c>
      <c r="F936" s="540" t="s">
        <v>3052</v>
      </c>
      <c r="G936" s="545">
        <v>30</v>
      </c>
      <c r="H936" s="545">
        <v>7</v>
      </c>
      <c r="I936" s="545">
        <v>2018</v>
      </c>
      <c r="J936" s="548">
        <v>174</v>
      </c>
      <c r="K936" s="548">
        <v>6</v>
      </c>
      <c r="L936" s="543"/>
      <c r="M936" s="543"/>
      <c r="N936" s="543"/>
      <c r="O936" s="543"/>
      <c r="P936" s="543" t="s">
        <v>2872</v>
      </c>
      <c r="Q936" s="543" t="s">
        <v>2873</v>
      </c>
      <c r="R936" s="543"/>
      <c r="S936" s="536"/>
      <c r="T936" s="536"/>
      <c r="U936" s="536"/>
      <c r="V936" s="536"/>
    </row>
    <row r="937" spans="1:22" ht="28.5">
      <c r="A937" s="537">
        <v>922</v>
      </c>
      <c r="B937" s="538">
        <v>15.1</v>
      </c>
      <c r="C937" s="547" t="s">
        <v>3632</v>
      </c>
      <c r="D937" s="545">
        <v>10</v>
      </c>
      <c r="E937" s="545">
        <v>11</v>
      </c>
      <c r="F937" s="540" t="s">
        <v>3052</v>
      </c>
      <c r="G937" s="545">
        <v>24</v>
      </c>
      <c r="H937" s="545">
        <v>5</v>
      </c>
      <c r="I937" s="545">
        <v>2018</v>
      </c>
      <c r="J937" s="548">
        <v>174</v>
      </c>
      <c r="K937" s="548">
        <v>7</v>
      </c>
      <c r="L937" s="543"/>
      <c r="M937" s="543"/>
      <c r="N937" s="543"/>
      <c r="O937" s="543"/>
      <c r="P937" s="543" t="s">
        <v>2872</v>
      </c>
      <c r="Q937" s="543" t="s">
        <v>2873</v>
      </c>
      <c r="R937" s="543"/>
      <c r="S937" s="536"/>
      <c r="T937" s="536"/>
      <c r="U937" s="536"/>
      <c r="V937" s="536"/>
    </row>
    <row r="938" spans="1:22" ht="28.5">
      <c r="A938" s="537">
        <v>923</v>
      </c>
      <c r="B938" s="538">
        <v>15.1</v>
      </c>
      <c r="C938" s="547" t="s">
        <v>3633</v>
      </c>
      <c r="D938" s="545"/>
      <c r="E938" s="545"/>
      <c r="F938" s="540" t="s">
        <v>3052</v>
      </c>
      <c r="G938" s="545"/>
      <c r="H938" s="545"/>
      <c r="I938" s="545"/>
      <c r="J938" s="548">
        <v>174</v>
      </c>
      <c r="K938" s="548">
        <v>8</v>
      </c>
      <c r="L938" s="543"/>
      <c r="M938" s="543"/>
      <c r="N938" s="543"/>
      <c r="O938" s="543"/>
      <c r="P938" s="543" t="s">
        <v>2872</v>
      </c>
      <c r="Q938" s="543" t="s">
        <v>2873</v>
      </c>
      <c r="R938" s="543"/>
      <c r="S938" s="536"/>
      <c r="T938" s="536"/>
      <c r="U938" s="536"/>
      <c r="V938" s="536"/>
    </row>
    <row r="939" spans="1:22" ht="28.5">
      <c r="A939" s="537">
        <v>924</v>
      </c>
      <c r="B939" s="538">
        <v>15.1</v>
      </c>
      <c r="C939" s="547" t="s">
        <v>3634</v>
      </c>
      <c r="D939" s="545">
        <v>3</v>
      </c>
      <c r="E939" s="545">
        <v>11</v>
      </c>
      <c r="F939" s="540" t="s">
        <v>3052</v>
      </c>
      <c r="G939" s="545">
        <v>16</v>
      </c>
      <c r="H939" s="545">
        <v>11</v>
      </c>
      <c r="I939" s="545">
        <v>2018</v>
      </c>
      <c r="J939" s="548">
        <v>175</v>
      </c>
      <c r="K939" s="548">
        <v>1</v>
      </c>
      <c r="L939" s="543"/>
      <c r="M939" s="543"/>
      <c r="N939" s="543"/>
      <c r="O939" s="543"/>
      <c r="P939" s="543" t="s">
        <v>2872</v>
      </c>
      <c r="Q939" s="543" t="s">
        <v>2873</v>
      </c>
      <c r="R939" s="543"/>
      <c r="S939" s="536"/>
      <c r="T939" s="536"/>
      <c r="U939" s="536"/>
      <c r="V939" s="536"/>
    </row>
    <row r="940" spans="1:22">
      <c r="A940" s="537">
        <v>925</v>
      </c>
      <c r="B940" s="538">
        <v>15.1</v>
      </c>
      <c r="C940" s="547" t="s">
        <v>3635</v>
      </c>
      <c r="D940" s="545"/>
      <c r="E940" s="545"/>
      <c r="F940" s="540" t="s">
        <v>3052</v>
      </c>
      <c r="G940" s="545">
        <v>6</v>
      </c>
      <c r="H940" s="545">
        <v>11</v>
      </c>
      <c r="I940" s="545">
        <v>2018</v>
      </c>
      <c r="J940" s="548">
        <v>175</v>
      </c>
      <c r="K940" s="548">
        <v>2</v>
      </c>
      <c r="L940" s="543"/>
      <c r="M940" s="543"/>
      <c r="N940" s="543"/>
      <c r="O940" s="543"/>
      <c r="P940" s="543" t="s">
        <v>2872</v>
      </c>
      <c r="Q940" s="543" t="s">
        <v>2873</v>
      </c>
      <c r="R940" s="543"/>
      <c r="S940" s="536"/>
      <c r="T940" s="536"/>
      <c r="U940" s="536"/>
      <c r="V940" s="536"/>
    </row>
    <row r="941" spans="1:22">
      <c r="A941" s="537">
        <v>926</v>
      </c>
      <c r="B941" s="538">
        <v>15.1</v>
      </c>
      <c r="C941" s="547" t="s">
        <v>3636</v>
      </c>
      <c r="D941" s="545">
        <v>7</v>
      </c>
      <c r="E941" s="545">
        <v>12</v>
      </c>
      <c r="F941" s="540" t="s">
        <v>3052</v>
      </c>
      <c r="G941" s="545">
        <v>29</v>
      </c>
      <c r="H941" s="545">
        <v>8</v>
      </c>
      <c r="I941" s="545">
        <v>2018</v>
      </c>
      <c r="J941" s="548">
        <v>175</v>
      </c>
      <c r="K941" s="548">
        <v>3</v>
      </c>
      <c r="L941" s="543"/>
      <c r="M941" s="543"/>
      <c r="N941" s="543"/>
      <c r="O941" s="543"/>
      <c r="P941" s="543" t="s">
        <v>2872</v>
      </c>
      <c r="Q941" s="543" t="s">
        <v>2873</v>
      </c>
      <c r="R941" s="543"/>
      <c r="S941" s="536"/>
      <c r="T941" s="536"/>
      <c r="U941" s="536"/>
      <c r="V941" s="536"/>
    </row>
    <row r="942" spans="1:22" ht="28.5">
      <c r="A942" s="537">
        <v>927</v>
      </c>
      <c r="B942" s="538">
        <v>15.1</v>
      </c>
      <c r="C942" s="547" t="s">
        <v>3637</v>
      </c>
      <c r="D942" s="545">
        <v>18</v>
      </c>
      <c r="E942" s="545">
        <v>9</v>
      </c>
      <c r="F942" s="540" t="s">
        <v>3052</v>
      </c>
      <c r="G942" s="545">
        <v>20</v>
      </c>
      <c r="H942" s="545">
        <v>3</v>
      </c>
      <c r="I942" s="545">
        <v>2019</v>
      </c>
      <c r="J942" s="548">
        <v>175</v>
      </c>
      <c r="K942" s="548">
        <v>4</v>
      </c>
      <c r="L942" s="543"/>
      <c r="M942" s="543"/>
      <c r="N942" s="543"/>
      <c r="O942" s="543"/>
      <c r="P942" s="543" t="s">
        <v>2872</v>
      </c>
      <c r="Q942" s="543" t="s">
        <v>2873</v>
      </c>
      <c r="R942" s="543"/>
      <c r="S942" s="536"/>
      <c r="T942" s="536"/>
      <c r="U942" s="536"/>
      <c r="V942" s="536"/>
    </row>
    <row r="943" spans="1:22" ht="28.5">
      <c r="A943" s="537">
        <v>928</v>
      </c>
      <c r="B943" s="538">
        <v>15.1</v>
      </c>
      <c r="C943" s="547" t="s">
        <v>3638</v>
      </c>
      <c r="D943" s="545">
        <v>27</v>
      </c>
      <c r="E943" s="545">
        <v>11</v>
      </c>
      <c r="F943" s="540" t="s">
        <v>3052</v>
      </c>
      <c r="G943" s="545">
        <v>21</v>
      </c>
      <c r="H943" s="545">
        <v>3</v>
      </c>
      <c r="I943" s="545">
        <v>2019</v>
      </c>
      <c r="J943" s="548">
        <v>175</v>
      </c>
      <c r="K943" s="548">
        <v>5</v>
      </c>
      <c r="L943" s="543"/>
      <c r="M943" s="543"/>
      <c r="N943" s="543"/>
      <c r="O943" s="543"/>
      <c r="P943" s="543" t="s">
        <v>2872</v>
      </c>
      <c r="Q943" s="543" t="s">
        <v>2873</v>
      </c>
      <c r="R943" s="543"/>
      <c r="S943" s="536"/>
      <c r="T943" s="536"/>
      <c r="U943" s="536"/>
      <c r="V943" s="536"/>
    </row>
    <row r="944" spans="1:22" ht="28.5">
      <c r="A944" s="537">
        <v>929</v>
      </c>
      <c r="B944" s="538">
        <v>15.1</v>
      </c>
      <c r="C944" s="547" t="s">
        <v>3639</v>
      </c>
      <c r="D944" s="545">
        <v>18</v>
      </c>
      <c r="E944" s="545">
        <v>11</v>
      </c>
      <c r="F944" s="540" t="s">
        <v>3052</v>
      </c>
      <c r="G944" s="545">
        <v>27</v>
      </c>
      <c r="H944" s="545">
        <v>9</v>
      </c>
      <c r="I944" s="545">
        <v>2017</v>
      </c>
      <c r="J944" s="548">
        <v>175</v>
      </c>
      <c r="K944" s="548">
        <v>7</v>
      </c>
      <c r="L944" s="543"/>
      <c r="M944" s="543"/>
      <c r="N944" s="543"/>
      <c r="O944" s="543"/>
      <c r="P944" s="543" t="s">
        <v>2872</v>
      </c>
      <c r="Q944" s="543" t="s">
        <v>2873</v>
      </c>
      <c r="R944" s="543"/>
      <c r="S944" s="536"/>
      <c r="T944" s="536"/>
      <c r="U944" s="536"/>
      <c r="V944" s="536"/>
    </row>
    <row r="945" spans="1:22" ht="28.5">
      <c r="A945" s="537">
        <v>930</v>
      </c>
      <c r="B945" s="538">
        <v>15.1</v>
      </c>
      <c r="C945" s="547" t="s">
        <v>3640</v>
      </c>
      <c r="D945" s="545">
        <v>2</v>
      </c>
      <c r="E945" s="545">
        <v>12</v>
      </c>
      <c r="F945" s="540" t="s">
        <v>3052</v>
      </c>
      <c r="G945" s="545">
        <v>22</v>
      </c>
      <c r="H945" s="545">
        <v>10</v>
      </c>
      <c r="I945" s="545">
        <v>2018</v>
      </c>
      <c r="J945" s="548">
        <v>175</v>
      </c>
      <c r="K945" s="548">
        <v>8</v>
      </c>
      <c r="L945" s="543"/>
      <c r="M945" s="543"/>
      <c r="N945" s="543"/>
      <c r="O945" s="543"/>
      <c r="P945" s="543" t="s">
        <v>2872</v>
      </c>
      <c r="Q945" s="543" t="s">
        <v>2873</v>
      </c>
      <c r="R945" s="543"/>
      <c r="S945" s="536"/>
      <c r="T945" s="536"/>
      <c r="U945" s="536"/>
      <c r="V945" s="536"/>
    </row>
    <row r="946" spans="1:22" ht="28.5">
      <c r="A946" s="537">
        <v>931</v>
      </c>
      <c r="B946" s="538">
        <v>15.1</v>
      </c>
      <c r="C946" s="547" t="s">
        <v>3641</v>
      </c>
      <c r="D946" s="545">
        <v>18</v>
      </c>
      <c r="E946" s="545">
        <v>11</v>
      </c>
      <c r="F946" s="540" t="s">
        <v>3052</v>
      </c>
      <c r="G946" s="545">
        <v>18</v>
      </c>
      <c r="H946" s="545">
        <v>2</v>
      </c>
      <c r="I946" s="545">
        <v>2019</v>
      </c>
      <c r="J946" s="548">
        <v>175</v>
      </c>
      <c r="K946" s="548">
        <v>10</v>
      </c>
      <c r="L946" s="543"/>
      <c r="M946" s="543"/>
      <c r="N946" s="543"/>
      <c r="O946" s="543"/>
      <c r="P946" s="543" t="s">
        <v>2872</v>
      </c>
      <c r="Q946" s="543" t="s">
        <v>2873</v>
      </c>
      <c r="R946" s="543"/>
      <c r="S946" s="536"/>
      <c r="T946" s="536"/>
      <c r="U946" s="536"/>
      <c r="V946" s="536"/>
    </row>
    <row r="947" spans="1:22" ht="28.5">
      <c r="A947" s="537">
        <v>932</v>
      </c>
      <c r="B947" s="538">
        <v>15.1</v>
      </c>
      <c r="C947" s="547" t="s">
        <v>3642</v>
      </c>
      <c r="D947" s="545">
        <v>3</v>
      </c>
      <c r="E947" s="545">
        <v>12</v>
      </c>
      <c r="F947" s="540" t="s">
        <v>3052</v>
      </c>
      <c r="G947" s="545">
        <v>12</v>
      </c>
      <c r="H947" s="545">
        <v>3</v>
      </c>
      <c r="I947" s="545">
        <v>2019</v>
      </c>
      <c r="J947" s="548">
        <v>176</v>
      </c>
      <c r="K947" s="548">
        <v>1</v>
      </c>
      <c r="L947" s="543"/>
      <c r="M947" s="543"/>
      <c r="N947" s="543"/>
      <c r="O947" s="543"/>
      <c r="P947" s="543" t="s">
        <v>2872</v>
      </c>
      <c r="Q947" s="543" t="s">
        <v>2873</v>
      </c>
      <c r="R947" s="543"/>
      <c r="S947" s="536"/>
      <c r="T947" s="536"/>
      <c r="U947" s="536"/>
      <c r="V947" s="536"/>
    </row>
    <row r="948" spans="1:22" ht="42.75">
      <c r="A948" s="537">
        <v>933</v>
      </c>
      <c r="B948" s="538">
        <v>15.1</v>
      </c>
      <c r="C948" s="547" t="s">
        <v>3643</v>
      </c>
      <c r="D948" s="545">
        <v>3</v>
      </c>
      <c r="E948" s="545">
        <v>12</v>
      </c>
      <c r="F948" s="540" t="s">
        <v>3052</v>
      </c>
      <c r="G948" s="545">
        <v>6</v>
      </c>
      <c r="H948" s="545">
        <v>5</v>
      </c>
      <c r="I948" s="545">
        <v>2019</v>
      </c>
      <c r="J948" s="548">
        <v>176</v>
      </c>
      <c r="K948" s="548">
        <v>3</v>
      </c>
      <c r="L948" s="543"/>
      <c r="M948" s="543"/>
      <c r="N948" s="543"/>
      <c r="O948" s="543"/>
      <c r="P948" s="543" t="s">
        <v>2872</v>
      </c>
      <c r="Q948" s="543" t="s">
        <v>2873</v>
      </c>
      <c r="R948" s="543"/>
      <c r="S948" s="536"/>
      <c r="T948" s="536"/>
      <c r="U948" s="536"/>
      <c r="V948" s="536"/>
    </row>
    <row r="949" spans="1:22" ht="28.5">
      <c r="A949" s="537">
        <v>934</v>
      </c>
      <c r="B949" s="538">
        <v>15.1</v>
      </c>
      <c r="C949" s="547" t="s">
        <v>3644</v>
      </c>
      <c r="D949" s="545">
        <v>22</v>
      </c>
      <c r="E949" s="545">
        <v>12</v>
      </c>
      <c r="F949" s="540" t="s">
        <v>3052</v>
      </c>
      <c r="G949" s="545">
        <v>18</v>
      </c>
      <c r="H949" s="545">
        <v>9</v>
      </c>
      <c r="I949" s="545">
        <v>2018</v>
      </c>
      <c r="J949" s="548">
        <v>176</v>
      </c>
      <c r="K949" s="548">
        <v>4</v>
      </c>
      <c r="L949" s="543"/>
      <c r="M949" s="543"/>
      <c r="N949" s="543"/>
      <c r="O949" s="543"/>
      <c r="P949" s="543" t="s">
        <v>2872</v>
      </c>
      <c r="Q949" s="543" t="s">
        <v>2873</v>
      </c>
      <c r="R949" s="543"/>
      <c r="S949" s="536"/>
      <c r="T949" s="536"/>
      <c r="U949" s="536"/>
      <c r="V949" s="536"/>
    </row>
    <row r="950" spans="1:22" ht="28.5">
      <c r="A950" s="537">
        <v>935</v>
      </c>
      <c r="B950" s="538">
        <v>15.1</v>
      </c>
      <c r="C950" s="547" t="s">
        <v>3645</v>
      </c>
      <c r="D950" s="545">
        <v>21</v>
      </c>
      <c r="E950" s="545">
        <v>12</v>
      </c>
      <c r="F950" s="540" t="s">
        <v>3052</v>
      </c>
      <c r="G950" s="545">
        <v>19</v>
      </c>
      <c r="H950" s="545">
        <v>10</v>
      </c>
      <c r="I950" s="545">
        <v>2018</v>
      </c>
      <c r="J950" s="548">
        <v>176</v>
      </c>
      <c r="K950" s="548">
        <v>8</v>
      </c>
      <c r="L950" s="543"/>
      <c r="M950" s="543"/>
      <c r="N950" s="543"/>
      <c r="O950" s="543"/>
      <c r="P950" s="543" t="s">
        <v>2872</v>
      </c>
      <c r="Q950" s="543" t="s">
        <v>2873</v>
      </c>
      <c r="R950" s="543"/>
      <c r="S950" s="536"/>
      <c r="T950" s="536"/>
      <c r="U950" s="536"/>
      <c r="V950" s="536"/>
    </row>
    <row r="951" spans="1:22" ht="28.5">
      <c r="A951" s="537">
        <v>936</v>
      </c>
      <c r="B951" s="538">
        <v>15.1</v>
      </c>
      <c r="C951" s="547" t="s">
        <v>3646</v>
      </c>
      <c r="D951" s="545">
        <v>11</v>
      </c>
      <c r="E951" s="545">
        <v>12</v>
      </c>
      <c r="F951" s="540" t="s">
        <v>3052</v>
      </c>
      <c r="G951" s="545">
        <v>7</v>
      </c>
      <c r="H951" s="545">
        <v>5</v>
      </c>
      <c r="I951" s="545">
        <v>2019</v>
      </c>
      <c r="J951" s="548">
        <v>176</v>
      </c>
      <c r="K951" s="548">
        <v>9</v>
      </c>
      <c r="L951" s="543"/>
      <c r="M951" s="543"/>
      <c r="N951" s="543"/>
      <c r="O951" s="543"/>
      <c r="P951" s="543" t="s">
        <v>2872</v>
      </c>
      <c r="Q951" s="543" t="s">
        <v>2873</v>
      </c>
      <c r="R951" s="543"/>
      <c r="S951" s="536"/>
      <c r="T951" s="536"/>
      <c r="U951" s="536"/>
      <c r="V951" s="536"/>
    </row>
    <row r="952" spans="1:22" ht="28.5">
      <c r="A952" s="537">
        <v>937</v>
      </c>
      <c r="B952" s="538">
        <v>15.1</v>
      </c>
      <c r="C952" s="547" t="s">
        <v>3647</v>
      </c>
      <c r="D952" s="545">
        <v>3</v>
      </c>
      <c r="E952" s="545">
        <v>5</v>
      </c>
      <c r="F952" s="540" t="s">
        <v>2897</v>
      </c>
      <c r="G952" s="545">
        <v>14</v>
      </c>
      <c r="H952" s="545">
        <v>12</v>
      </c>
      <c r="I952" s="545">
        <v>2018</v>
      </c>
      <c r="J952" s="548">
        <v>176</v>
      </c>
      <c r="K952" s="548">
        <v>10</v>
      </c>
      <c r="L952" s="543"/>
      <c r="M952" s="543"/>
      <c r="N952" s="543"/>
      <c r="O952" s="543"/>
      <c r="P952" s="543" t="s">
        <v>2872</v>
      </c>
      <c r="Q952" s="543" t="s">
        <v>2873</v>
      </c>
      <c r="R952" s="543"/>
      <c r="S952" s="536"/>
      <c r="T952" s="536"/>
      <c r="U952" s="536"/>
      <c r="V952" s="536"/>
    </row>
    <row r="953" spans="1:22">
      <c r="A953" s="537">
        <v>938</v>
      </c>
      <c r="B953" s="538">
        <v>15.1</v>
      </c>
      <c r="C953" s="547" t="s">
        <v>3648</v>
      </c>
      <c r="D953" s="545"/>
      <c r="E953" s="545"/>
      <c r="F953" s="540" t="s">
        <v>3052</v>
      </c>
      <c r="G953" s="545"/>
      <c r="H953" s="545"/>
      <c r="I953" s="545"/>
      <c r="J953" s="548">
        <v>177</v>
      </c>
      <c r="K953" s="548">
        <v>1</v>
      </c>
      <c r="L953" s="543"/>
      <c r="M953" s="543"/>
      <c r="N953" s="543"/>
      <c r="O953" s="543"/>
      <c r="P953" s="543" t="s">
        <v>2872</v>
      </c>
      <c r="Q953" s="543" t="s">
        <v>2873</v>
      </c>
      <c r="R953" s="543"/>
      <c r="S953" s="536"/>
      <c r="T953" s="536"/>
      <c r="U953" s="536"/>
      <c r="V953" s="536"/>
    </row>
    <row r="954" spans="1:22">
      <c r="A954" s="537">
        <v>939</v>
      </c>
      <c r="B954" s="538">
        <v>15.1</v>
      </c>
      <c r="C954" s="547" t="s">
        <v>3649</v>
      </c>
      <c r="D954" s="545">
        <v>8</v>
      </c>
      <c r="E954" s="545">
        <v>1</v>
      </c>
      <c r="F954" s="540" t="s">
        <v>2897</v>
      </c>
      <c r="G954" s="545">
        <v>6</v>
      </c>
      <c r="H954" s="545">
        <v>9</v>
      </c>
      <c r="I954" s="545">
        <v>2018</v>
      </c>
      <c r="J954" s="548">
        <v>177</v>
      </c>
      <c r="K954" s="548">
        <v>2</v>
      </c>
      <c r="L954" s="543"/>
      <c r="M954" s="543"/>
      <c r="N954" s="543"/>
      <c r="O954" s="543"/>
      <c r="P954" s="543" t="s">
        <v>2872</v>
      </c>
      <c r="Q954" s="543" t="s">
        <v>2873</v>
      </c>
      <c r="R954" s="543"/>
      <c r="S954" s="536"/>
      <c r="T954" s="536"/>
      <c r="U954" s="536"/>
      <c r="V954" s="536"/>
    </row>
    <row r="955" spans="1:22" ht="28.5">
      <c r="A955" s="537">
        <v>940</v>
      </c>
      <c r="B955" s="538">
        <v>15.1</v>
      </c>
      <c r="C955" s="547" t="s">
        <v>3650</v>
      </c>
      <c r="D955" s="545"/>
      <c r="E955" s="545"/>
      <c r="F955" s="540" t="s">
        <v>2897</v>
      </c>
      <c r="G955" s="545"/>
      <c r="H955" s="545"/>
      <c r="I955" s="545"/>
      <c r="J955" s="548">
        <v>177</v>
      </c>
      <c r="K955" s="548">
        <v>3</v>
      </c>
      <c r="L955" s="543"/>
      <c r="M955" s="543"/>
      <c r="N955" s="543"/>
      <c r="O955" s="543"/>
      <c r="P955" s="543" t="s">
        <v>2872</v>
      </c>
      <c r="Q955" s="543" t="s">
        <v>2873</v>
      </c>
      <c r="R955" s="543"/>
      <c r="S955" s="536"/>
      <c r="T955" s="536"/>
      <c r="U955" s="536"/>
      <c r="V955" s="536"/>
    </row>
    <row r="956" spans="1:22">
      <c r="A956" s="537">
        <v>941</v>
      </c>
      <c r="B956" s="538">
        <v>15.1</v>
      </c>
      <c r="C956" s="547" t="s">
        <v>3651</v>
      </c>
      <c r="D956" s="545">
        <v>24</v>
      </c>
      <c r="E956" s="545">
        <v>7</v>
      </c>
      <c r="F956" s="540" t="s">
        <v>3016</v>
      </c>
      <c r="G956" s="545">
        <v>24</v>
      </c>
      <c r="H956" s="545">
        <v>1</v>
      </c>
      <c r="I956" s="545">
        <v>2018</v>
      </c>
      <c r="J956" s="548">
        <v>177</v>
      </c>
      <c r="K956" s="548">
        <v>4</v>
      </c>
      <c r="L956" s="543"/>
      <c r="M956" s="543"/>
      <c r="N956" s="543"/>
      <c r="O956" s="543"/>
      <c r="P956" s="543" t="s">
        <v>2872</v>
      </c>
      <c r="Q956" s="543" t="s">
        <v>2873</v>
      </c>
      <c r="R956" s="543"/>
      <c r="S956" s="536"/>
      <c r="T956" s="536"/>
      <c r="U956" s="536"/>
      <c r="V956" s="536"/>
    </row>
    <row r="957" spans="1:22" ht="28.5">
      <c r="A957" s="537">
        <v>942</v>
      </c>
      <c r="B957" s="538">
        <v>15.1</v>
      </c>
      <c r="C957" s="547" t="s">
        <v>3652</v>
      </c>
      <c r="D957" s="545"/>
      <c r="E957" s="545"/>
      <c r="F957" s="540" t="s">
        <v>3052</v>
      </c>
      <c r="G957" s="545"/>
      <c r="H957" s="545"/>
      <c r="I957" s="545"/>
      <c r="J957" s="548">
        <v>177</v>
      </c>
      <c r="K957" s="548">
        <v>5</v>
      </c>
      <c r="L957" s="543"/>
      <c r="M957" s="543"/>
      <c r="N957" s="543"/>
      <c r="O957" s="543"/>
      <c r="P957" s="543" t="s">
        <v>2872</v>
      </c>
      <c r="Q957" s="543" t="s">
        <v>2873</v>
      </c>
      <c r="R957" s="543"/>
      <c r="S957" s="536"/>
      <c r="T957" s="536"/>
      <c r="U957" s="536"/>
      <c r="V957" s="536"/>
    </row>
    <row r="958" spans="1:22" ht="28.5">
      <c r="A958" s="537">
        <v>943</v>
      </c>
      <c r="B958" s="538">
        <v>15.1</v>
      </c>
      <c r="C958" s="547" t="s">
        <v>3653</v>
      </c>
      <c r="D958" s="545">
        <v>8</v>
      </c>
      <c r="E958" s="545">
        <v>1</v>
      </c>
      <c r="F958" s="540" t="s">
        <v>2897</v>
      </c>
      <c r="G958" s="545">
        <v>20</v>
      </c>
      <c r="H958" s="545">
        <v>3</v>
      </c>
      <c r="I958" s="545">
        <v>2019</v>
      </c>
      <c r="J958" s="548">
        <v>177</v>
      </c>
      <c r="K958" s="548">
        <v>6</v>
      </c>
      <c r="L958" s="543"/>
      <c r="M958" s="543"/>
      <c r="N958" s="543"/>
      <c r="O958" s="543"/>
      <c r="P958" s="543" t="s">
        <v>2872</v>
      </c>
      <c r="Q958" s="543" t="s">
        <v>2873</v>
      </c>
      <c r="R958" s="543"/>
      <c r="S958" s="536"/>
      <c r="T958" s="536"/>
      <c r="U958" s="536"/>
      <c r="V958" s="536"/>
    </row>
    <row r="959" spans="1:22" ht="28.5">
      <c r="A959" s="537">
        <v>944</v>
      </c>
      <c r="B959" s="538">
        <v>15.1</v>
      </c>
      <c r="C959" s="547" t="s">
        <v>3654</v>
      </c>
      <c r="D959" s="545">
        <v>30</v>
      </c>
      <c r="E959" s="545">
        <v>11</v>
      </c>
      <c r="F959" s="540" t="s">
        <v>3052</v>
      </c>
      <c r="G959" s="545">
        <v>27</v>
      </c>
      <c r="H959" s="545">
        <v>9</v>
      </c>
      <c r="I959" s="545">
        <v>2018</v>
      </c>
      <c r="J959" s="548">
        <v>177</v>
      </c>
      <c r="K959" s="548">
        <v>7</v>
      </c>
      <c r="L959" s="543"/>
      <c r="M959" s="543"/>
      <c r="N959" s="543"/>
      <c r="O959" s="543"/>
      <c r="P959" s="543" t="s">
        <v>2872</v>
      </c>
      <c r="Q959" s="543" t="s">
        <v>2873</v>
      </c>
      <c r="R959" s="543"/>
      <c r="S959" s="536"/>
      <c r="T959" s="536"/>
      <c r="U959" s="536"/>
      <c r="V959" s="536"/>
    </row>
    <row r="960" spans="1:22">
      <c r="A960" s="537">
        <v>945</v>
      </c>
      <c r="B960" s="538">
        <v>15.1</v>
      </c>
      <c r="C960" s="547" t="s">
        <v>3655</v>
      </c>
      <c r="D960" s="545">
        <v>13</v>
      </c>
      <c r="E960" s="545">
        <v>1</v>
      </c>
      <c r="F960" s="540" t="s">
        <v>2897</v>
      </c>
      <c r="G960" s="545">
        <v>30</v>
      </c>
      <c r="H960" s="545">
        <v>5</v>
      </c>
      <c r="I960" s="545">
        <v>2019</v>
      </c>
      <c r="J960" s="548">
        <v>177</v>
      </c>
      <c r="K960" s="548">
        <v>8</v>
      </c>
      <c r="L960" s="543"/>
      <c r="M960" s="543"/>
      <c r="N960" s="543"/>
      <c r="O960" s="543"/>
      <c r="P960" s="543" t="s">
        <v>2872</v>
      </c>
      <c r="Q960" s="543" t="s">
        <v>2873</v>
      </c>
      <c r="R960" s="543"/>
      <c r="S960" s="536"/>
      <c r="T960" s="536"/>
      <c r="U960" s="536"/>
      <c r="V960" s="536"/>
    </row>
    <row r="961" spans="1:22" ht="28.5">
      <c r="A961" s="537">
        <v>946</v>
      </c>
      <c r="B961" s="538">
        <v>15.1</v>
      </c>
      <c r="C961" s="547" t="s">
        <v>3656</v>
      </c>
      <c r="D961" s="545">
        <v>3</v>
      </c>
      <c r="E961" s="545">
        <v>1</v>
      </c>
      <c r="F961" s="540" t="s">
        <v>2897</v>
      </c>
      <c r="G961" s="545">
        <v>25</v>
      </c>
      <c r="H961" s="545">
        <v>4</v>
      </c>
      <c r="I961" s="545">
        <v>2019</v>
      </c>
      <c r="J961" s="548">
        <v>177</v>
      </c>
      <c r="K961" s="548">
        <v>10</v>
      </c>
      <c r="L961" s="543"/>
      <c r="M961" s="543"/>
      <c r="N961" s="543"/>
      <c r="O961" s="543"/>
      <c r="P961" s="543" t="s">
        <v>2872</v>
      </c>
      <c r="Q961" s="543" t="s">
        <v>2873</v>
      </c>
      <c r="R961" s="543"/>
      <c r="S961" s="536"/>
      <c r="T961" s="536"/>
      <c r="U961" s="536"/>
      <c r="V961" s="536"/>
    </row>
    <row r="962" spans="1:22" ht="28.5">
      <c r="A962" s="537">
        <v>947</v>
      </c>
      <c r="B962" s="538">
        <v>15.1</v>
      </c>
      <c r="C962" s="547" t="s">
        <v>3657</v>
      </c>
      <c r="D962" s="545">
        <v>29</v>
      </c>
      <c r="E962" s="545">
        <v>12</v>
      </c>
      <c r="F962" s="540" t="s">
        <v>3052</v>
      </c>
      <c r="G962" s="545">
        <v>29</v>
      </c>
      <c r="H962" s="545">
        <v>12</v>
      </c>
      <c r="I962" s="545">
        <v>2015</v>
      </c>
      <c r="J962" s="548">
        <v>178</v>
      </c>
      <c r="K962" s="548">
        <v>1</v>
      </c>
      <c r="L962" s="543"/>
      <c r="M962" s="543"/>
      <c r="N962" s="543"/>
      <c r="O962" s="543"/>
      <c r="P962" s="543" t="s">
        <v>2872</v>
      </c>
      <c r="Q962" s="543" t="s">
        <v>2873</v>
      </c>
      <c r="R962" s="543"/>
      <c r="S962" s="536"/>
      <c r="T962" s="536"/>
      <c r="U962" s="536"/>
      <c r="V962" s="536"/>
    </row>
    <row r="963" spans="1:22" ht="28.5">
      <c r="A963" s="537">
        <v>948</v>
      </c>
      <c r="B963" s="538">
        <v>15.1</v>
      </c>
      <c r="C963" s="547" t="s">
        <v>3658</v>
      </c>
      <c r="D963" s="545">
        <v>28</v>
      </c>
      <c r="E963" s="545">
        <v>12</v>
      </c>
      <c r="F963" s="540" t="s">
        <v>3052</v>
      </c>
      <c r="G963" s="545">
        <v>21</v>
      </c>
      <c r="H963" s="545">
        <v>5</v>
      </c>
      <c r="I963" s="545">
        <v>2018</v>
      </c>
      <c r="J963" s="548">
        <v>178</v>
      </c>
      <c r="K963" s="548">
        <v>3</v>
      </c>
      <c r="L963" s="543"/>
      <c r="M963" s="543"/>
      <c r="N963" s="543"/>
      <c r="O963" s="543"/>
      <c r="P963" s="543" t="s">
        <v>2872</v>
      </c>
      <c r="Q963" s="543" t="s">
        <v>2873</v>
      </c>
      <c r="R963" s="543"/>
      <c r="S963" s="536"/>
      <c r="T963" s="536"/>
      <c r="U963" s="536"/>
      <c r="V963" s="536"/>
    </row>
    <row r="964" spans="1:22" ht="28.5">
      <c r="A964" s="537">
        <v>949</v>
      </c>
      <c r="B964" s="538">
        <v>15.1</v>
      </c>
      <c r="C964" s="547" t="s">
        <v>3659</v>
      </c>
      <c r="D964" s="545"/>
      <c r="E964" s="545"/>
      <c r="F964" s="540" t="s">
        <v>3052</v>
      </c>
      <c r="G964" s="545"/>
      <c r="H964" s="545"/>
      <c r="I964" s="545"/>
      <c r="J964" s="548">
        <v>178</v>
      </c>
      <c r="K964" s="548">
        <v>4</v>
      </c>
      <c r="L964" s="543"/>
      <c r="M964" s="543"/>
      <c r="N964" s="543"/>
      <c r="O964" s="543"/>
      <c r="P964" s="543" t="s">
        <v>2872</v>
      </c>
      <c r="Q964" s="543" t="s">
        <v>2873</v>
      </c>
      <c r="R964" s="543"/>
      <c r="S964" s="536"/>
      <c r="T964" s="536"/>
      <c r="U964" s="536"/>
      <c r="V964" s="536"/>
    </row>
    <row r="965" spans="1:22" ht="28.5">
      <c r="A965" s="537">
        <v>950</v>
      </c>
      <c r="B965" s="538">
        <v>15.1</v>
      </c>
      <c r="C965" s="547" t="s">
        <v>3660</v>
      </c>
      <c r="D965" s="545">
        <v>24</v>
      </c>
      <c r="E965" s="545">
        <v>11</v>
      </c>
      <c r="F965" s="540" t="s">
        <v>3052</v>
      </c>
      <c r="G965" s="545">
        <v>23</v>
      </c>
      <c r="H965" s="545">
        <v>1</v>
      </c>
      <c r="I965" s="545">
        <v>2019</v>
      </c>
      <c r="J965" s="548">
        <v>178</v>
      </c>
      <c r="K965" s="548">
        <v>5</v>
      </c>
      <c r="L965" s="543"/>
      <c r="M965" s="543"/>
      <c r="N965" s="543"/>
      <c r="O965" s="543"/>
      <c r="P965" s="543" t="s">
        <v>2872</v>
      </c>
      <c r="Q965" s="543" t="s">
        <v>2873</v>
      </c>
      <c r="R965" s="543"/>
      <c r="S965" s="536"/>
      <c r="T965" s="536"/>
      <c r="U965" s="536"/>
      <c r="V965" s="536"/>
    </row>
    <row r="966" spans="1:22">
      <c r="A966" s="537">
        <v>951</v>
      </c>
      <c r="B966" s="538">
        <v>15.1</v>
      </c>
      <c r="C966" s="547" t="s">
        <v>3661</v>
      </c>
      <c r="D966" s="545">
        <v>12</v>
      </c>
      <c r="E966" s="545">
        <v>8</v>
      </c>
      <c r="F966" s="540" t="s">
        <v>2897</v>
      </c>
      <c r="G966" s="545">
        <v>23</v>
      </c>
      <c r="H966" s="545">
        <v>8</v>
      </c>
      <c r="I966" s="545">
        <v>2018</v>
      </c>
      <c r="J966" s="548">
        <v>178</v>
      </c>
      <c r="K966" s="548">
        <v>8</v>
      </c>
      <c r="L966" s="543"/>
      <c r="M966" s="543"/>
      <c r="N966" s="543"/>
      <c r="O966" s="543"/>
      <c r="P966" s="543" t="s">
        <v>2872</v>
      </c>
      <c r="Q966" s="543" t="s">
        <v>2873</v>
      </c>
      <c r="R966" s="543"/>
      <c r="S966" s="536"/>
      <c r="T966" s="536"/>
      <c r="U966" s="536"/>
      <c r="V966" s="536"/>
    </row>
    <row r="967" spans="1:22" ht="28.5">
      <c r="A967" s="537">
        <v>952</v>
      </c>
      <c r="B967" s="538">
        <v>15.1</v>
      </c>
      <c r="C967" s="547" t="s">
        <v>3662</v>
      </c>
      <c r="D967" s="545">
        <v>29</v>
      </c>
      <c r="E967" s="545">
        <v>10</v>
      </c>
      <c r="F967" s="540" t="s">
        <v>3052</v>
      </c>
      <c r="G967" s="545">
        <v>10</v>
      </c>
      <c r="H967" s="545">
        <v>9</v>
      </c>
      <c r="I967" s="545">
        <v>2018</v>
      </c>
      <c r="J967" s="548">
        <v>178</v>
      </c>
      <c r="K967" s="548">
        <v>10</v>
      </c>
      <c r="L967" s="543"/>
      <c r="M967" s="543"/>
      <c r="N967" s="543"/>
      <c r="O967" s="543"/>
      <c r="P967" s="543" t="s">
        <v>2872</v>
      </c>
      <c r="Q967" s="543" t="s">
        <v>2873</v>
      </c>
      <c r="R967" s="543"/>
      <c r="S967" s="536"/>
      <c r="T967" s="536"/>
      <c r="U967" s="536"/>
      <c r="V967" s="536"/>
    </row>
    <row r="968" spans="1:22">
      <c r="A968" s="537">
        <v>953</v>
      </c>
      <c r="B968" s="538">
        <v>15.1</v>
      </c>
      <c r="C968" s="547" t="s">
        <v>3663</v>
      </c>
      <c r="D968" s="545">
        <v>27</v>
      </c>
      <c r="E968" s="545">
        <v>4</v>
      </c>
      <c r="F968" s="540" t="s">
        <v>2897</v>
      </c>
      <c r="G968" s="545">
        <v>14</v>
      </c>
      <c r="H968" s="545">
        <v>11</v>
      </c>
      <c r="I968" s="545">
        <v>2018</v>
      </c>
      <c r="J968" s="548">
        <v>178</v>
      </c>
      <c r="K968" s="548">
        <v>11</v>
      </c>
      <c r="L968" s="543"/>
      <c r="M968" s="543"/>
      <c r="N968" s="543"/>
      <c r="O968" s="543"/>
      <c r="P968" s="543" t="s">
        <v>2872</v>
      </c>
      <c r="Q968" s="543" t="s">
        <v>2873</v>
      </c>
      <c r="R968" s="543"/>
      <c r="S968" s="536"/>
      <c r="T968" s="536"/>
      <c r="U968" s="536"/>
      <c r="V968" s="536"/>
    </row>
    <row r="969" spans="1:22" ht="28.5">
      <c r="A969" s="537">
        <v>954</v>
      </c>
      <c r="B969" s="538">
        <v>15.1</v>
      </c>
      <c r="C969" s="547" t="s">
        <v>3664</v>
      </c>
      <c r="D969" s="545">
        <v>18</v>
      </c>
      <c r="E969" s="545">
        <v>1</v>
      </c>
      <c r="F969" s="540" t="s">
        <v>2897</v>
      </c>
      <c r="G969" s="545">
        <v>27</v>
      </c>
      <c r="H969" s="545">
        <v>3</v>
      </c>
      <c r="I969" s="545">
        <v>2019</v>
      </c>
      <c r="J969" s="548">
        <v>179</v>
      </c>
      <c r="K969" s="548">
        <v>1</v>
      </c>
      <c r="L969" s="543"/>
      <c r="M969" s="543"/>
      <c r="N969" s="543"/>
      <c r="O969" s="543"/>
      <c r="P969" s="543" t="s">
        <v>2872</v>
      </c>
      <c r="Q969" s="543" t="s">
        <v>2873</v>
      </c>
      <c r="R969" s="543"/>
      <c r="S969" s="536"/>
      <c r="T969" s="536"/>
      <c r="U969" s="536"/>
      <c r="V969" s="536"/>
    </row>
    <row r="970" spans="1:22" ht="28.5">
      <c r="A970" s="537">
        <v>955</v>
      </c>
      <c r="B970" s="538">
        <v>15.1</v>
      </c>
      <c r="C970" s="547" t="s">
        <v>3665</v>
      </c>
      <c r="D970" s="545">
        <v>18</v>
      </c>
      <c r="E970" s="545">
        <v>12</v>
      </c>
      <c r="F970" s="540" t="s">
        <v>3052</v>
      </c>
      <c r="G970" s="545">
        <v>1</v>
      </c>
      <c r="H970" s="545">
        <v>4</v>
      </c>
      <c r="I970" s="545">
        <v>2019</v>
      </c>
      <c r="J970" s="548">
        <v>179</v>
      </c>
      <c r="K970" s="548">
        <v>2</v>
      </c>
      <c r="L970" s="543"/>
      <c r="M970" s="543"/>
      <c r="N970" s="543"/>
      <c r="O970" s="543"/>
      <c r="P970" s="543" t="s">
        <v>2872</v>
      </c>
      <c r="Q970" s="543" t="s">
        <v>2873</v>
      </c>
      <c r="R970" s="543"/>
      <c r="S970" s="536"/>
      <c r="T970" s="536"/>
      <c r="U970" s="536"/>
      <c r="V970" s="536"/>
    </row>
    <row r="971" spans="1:22" ht="28.5">
      <c r="A971" s="537">
        <v>956</v>
      </c>
      <c r="B971" s="538">
        <v>15.1</v>
      </c>
      <c r="C971" s="547" t="s">
        <v>3666</v>
      </c>
      <c r="D971" s="545">
        <v>10</v>
      </c>
      <c r="E971" s="545">
        <v>12</v>
      </c>
      <c r="F971" s="540" t="s">
        <v>3052</v>
      </c>
      <c r="G971" s="545">
        <v>22</v>
      </c>
      <c r="H971" s="545">
        <v>6</v>
      </c>
      <c r="I971" s="545">
        <v>2018</v>
      </c>
      <c r="J971" s="548">
        <v>179</v>
      </c>
      <c r="K971" s="548">
        <v>3</v>
      </c>
      <c r="L971" s="543"/>
      <c r="M971" s="543"/>
      <c r="N971" s="543"/>
      <c r="O971" s="543"/>
      <c r="P971" s="543" t="s">
        <v>2872</v>
      </c>
      <c r="Q971" s="543" t="s">
        <v>2873</v>
      </c>
      <c r="R971" s="543"/>
      <c r="S971" s="536"/>
      <c r="T971" s="536"/>
      <c r="U971" s="536"/>
      <c r="V971" s="536"/>
    </row>
    <row r="972" spans="1:22" ht="28.5">
      <c r="A972" s="537">
        <v>957</v>
      </c>
      <c r="B972" s="538">
        <v>15.1</v>
      </c>
      <c r="C972" s="547" t="s">
        <v>3667</v>
      </c>
      <c r="D972" s="545">
        <v>9</v>
      </c>
      <c r="E972" s="545">
        <v>12</v>
      </c>
      <c r="F972" s="540" t="s">
        <v>3052</v>
      </c>
      <c r="G972" s="545"/>
      <c r="H972" s="545"/>
      <c r="I972" s="545"/>
      <c r="J972" s="548">
        <v>179</v>
      </c>
      <c r="K972" s="548">
        <v>4</v>
      </c>
      <c r="L972" s="543"/>
      <c r="M972" s="543"/>
      <c r="N972" s="543"/>
      <c r="O972" s="543"/>
      <c r="P972" s="543" t="s">
        <v>2872</v>
      </c>
      <c r="Q972" s="543" t="s">
        <v>2873</v>
      </c>
      <c r="R972" s="543"/>
      <c r="S972" s="536"/>
      <c r="T972" s="536"/>
      <c r="U972" s="536"/>
      <c r="V972" s="536"/>
    </row>
    <row r="973" spans="1:22" ht="28.5">
      <c r="A973" s="537">
        <v>958</v>
      </c>
      <c r="B973" s="538">
        <v>15.1</v>
      </c>
      <c r="C973" s="547" t="s">
        <v>3668</v>
      </c>
      <c r="D973" s="545">
        <v>15</v>
      </c>
      <c r="E973" s="545">
        <v>10</v>
      </c>
      <c r="F973" s="540" t="s">
        <v>3052</v>
      </c>
      <c r="G973" s="545">
        <v>23</v>
      </c>
      <c r="H973" s="545">
        <v>10</v>
      </c>
      <c r="I973" s="545">
        <v>2018</v>
      </c>
      <c r="J973" s="548">
        <v>179</v>
      </c>
      <c r="K973" s="548">
        <v>5</v>
      </c>
      <c r="L973" s="543"/>
      <c r="M973" s="543"/>
      <c r="N973" s="543"/>
      <c r="O973" s="543"/>
      <c r="P973" s="543" t="s">
        <v>2872</v>
      </c>
      <c r="Q973" s="543" t="s">
        <v>2873</v>
      </c>
      <c r="R973" s="543"/>
      <c r="S973" s="536"/>
      <c r="T973" s="536"/>
      <c r="U973" s="536"/>
      <c r="V973" s="536"/>
    </row>
    <row r="974" spans="1:22" ht="28.5">
      <c r="A974" s="537">
        <v>959</v>
      </c>
      <c r="B974" s="538">
        <v>15.1</v>
      </c>
      <c r="C974" s="547" t="s">
        <v>3669</v>
      </c>
      <c r="D974" s="545">
        <v>20</v>
      </c>
      <c r="E974" s="545">
        <v>1</v>
      </c>
      <c r="F974" s="540" t="s">
        <v>2897</v>
      </c>
      <c r="G974" s="545">
        <v>18</v>
      </c>
      <c r="H974" s="545">
        <v>12</v>
      </c>
      <c r="I974" s="545">
        <v>2018</v>
      </c>
      <c r="J974" s="548">
        <v>179</v>
      </c>
      <c r="K974" s="548">
        <v>6</v>
      </c>
      <c r="L974" s="543"/>
      <c r="M974" s="543"/>
      <c r="N974" s="543"/>
      <c r="O974" s="543"/>
      <c r="P974" s="543" t="s">
        <v>2872</v>
      </c>
      <c r="Q974" s="543" t="s">
        <v>2873</v>
      </c>
      <c r="R974" s="543"/>
      <c r="S974" s="536"/>
      <c r="T974" s="536"/>
      <c r="U974" s="536"/>
      <c r="V974" s="536"/>
    </row>
    <row r="975" spans="1:22" ht="28.5">
      <c r="A975" s="537">
        <v>960</v>
      </c>
      <c r="B975" s="538">
        <v>15.1</v>
      </c>
      <c r="C975" s="547" t="s">
        <v>3670</v>
      </c>
      <c r="D975" s="545">
        <v>12</v>
      </c>
      <c r="E975" s="545">
        <v>8</v>
      </c>
      <c r="F975" s="540" t="s">
        <v>2897</v>
      </c>
      <c r="G975" s="545">
        <v>2</v>
      </c>
      <c r="H975" s="545">
        <v>5</v>
      </c>
      <c r="I975" s="545">
        <v>2019</v>
      </c>
      <c r="J975" s="548">
        <v>179</v>
      </c>
      <c r="K975" s="548">
        <v>7</v>
      </c>
      <c r="L975" s="543"/>
      <c r="M975" s="543"/>
      <c r="N975" s="543"/>
      <c r="O975" s="543"/>
      <c r="P975" s="543" t="s">
        <v>2872</v>
      </c>
      <c r="Q975" s="543" t="s">
        <v>2873</v>
      </c>
      <c r="R975" s="543"/>
      <c r="S975" s="536"/>
      <c r="T975" s="536"/>
      <c r="U975" s="536"/>
      <c r="V975" s="536"/>
    </row>
    <row r="976" spans="1:22" ht="28.5">
      <c r="A976" s="537">
        <v>961</v>
      </c>
      <c r="B976" s="538">
        <v>15.1</v>
      </c>
      <c r="C976" s="547" t="s">
        <v>3671</v>
      </c>
      <c r="D976" s="545">
        <v>25</v>
      </c>
      <c r="E976" s="545">
        <v>1</v>
      </c>
      <c r="F976" s="540" t="s">
        <v>2897</v>
      </c>
      <c r="G976" s="545">
        <v>16</v>
      </c>
      <c r="H976" s="545">
        <v>5</v>
      </c>
      <c r="I976" s="545">
        <v>2018</v>
      </c>
      <c r="J976" s="548">
        <v>179</v>
      </c>
      <c r="K976" s="548">
        <v>8</v>
      </c>
      <c r="L976" s="543"/>
      <c r="M976" s="543"/>
      <c r="N976" s="543"/>
      <c r="O976" s="543"/>
      <c r="P976" s="543" t="s">
        <v>2872</v>
      </c>
      <c r="Q976" s="543" t="s">
        <v>2873</v>
      </c>
      <c r="R976" s="543"/>
      <c r="S976" s="536"/>
      <c r="T976" s="536"/>
      <c r="U976" s="536"/>
      <c r="V976" s="536"/>
    </row>
    <row r="977" spans="1:22" ht="28.5">
      <c r="A977" s="537">
        <v>962</v>
      </c>
      <c r="B977" s="538">
        <v>15.1</v>
      </c>
      <c r="C977" s="547" t="s">
        <v>3672</v>
      </c>
      <c r="D977" s="545">
        <v>22</v>
      </c>
      <c r="E977" s="545">
        <v>1</v>
      </c>
      <c r="F977" s="540" t="s">
        <v>2897</v>
      </c>
      <c r="G977" s="545">
        <v>4</v>
      </c>
      <c r="H977" s="545">
        <v>6</v>
      </c>
      <c r="I977" s="545">
        <v>2019</v>
      </c>
      <c r="J977" s="548">
        <v>179</v>
      </c>
      <c r="K977" s="548">
        <v>9</v>
      </c>
      <c r="L977" s="543"/>
      <c r="M977" s="543"/>
      <c r="N977" s="543"/>
      <c r="O977" s="543"/>
      <c r="P977" s="543" t="s">
        <v>2872</v>
      </c>
      <c r="Q977" s="543" t="s">
        <v>2873</v>
      </c>
      <c r="R977" s="543"/>
      <c r="S977" s="536"/>
      <c r="T977" s="536"/>
      <c r="U977" s="536"/>
      <c r="V977" s="536"/>
    </row>
    <row r="978" spans="1:22" ht="29.25">
      <c r="A978" s="537">
        <v>963</v>
      </c>
      <c r="B978" s="538">
        <v>15.1</v>
      </c>
      <c r="C978" s="547" t="s">
        <v>3673</v>
      </c>
      <c r="D978" s="545">
        <v>8</v>
      </c>
      <c r="E978" s="545">
        <v>1</v>
      </c>
      <c r="F978" s="540" t="s">
        <v>2897</v>
      </c>
      <c r="G978" s="545">
        <v>9</v>
      </c>
      <c r="H978" s="545">
        <v>1</v>
      </c>
      <c r="I978" s="545">
        <v>2018</v>
      </c>
      <c r="J978" s="569">
        <v>179</v>
      </c>
      <c r="K978" s="795">
        <v>13</v>
      </c>
      <c r="L978" s="543"/>
      <c r="M978" s="543"/>
      <c r="N978" s="543"/>
      <c r="O978" s="543"/>
      <c r="P978" s="543" t="s">
        <v>2872</v>
      </c>
      <c r="Q978" s="543" t="s">
        <v>2873</v>
      </c>
      <c r="R978" s="543"/>
      <c r="S978" s="536"/>
      <c r="T978" s="536"/>
      <c r="U978" s="536"/>
      <c r="V978" s="536"/>
    </row>
    <row r="979" spans="1:22" ht="28.5">
      <c r="A979" s="537">
        <v>964</v>
      </c>
      <c r="B979" s="538">
        <v>15.1</v>
      </c>
      <c r="C979" s="547" t="s">
        <v>3674</v>
      </c>
      <c r="D979" s="545">
        <v>25</v>
      </c>
      <c r="E979" s="545">
        <v>1</v>
      </c>
      <c r="F979" s="540" t="s">
        <v>2897</v>
      </c>
      <c r="G979" s="545">
        <v>25</v>
      </c>
      <c r="H979" s="545">
        <v>7</v>
      </c>
      <c r="I979" s="545">
        <v>2018</v>
      </c>
      <c r="J979" s="548">
        <v>180</v>
      </c>
      <c r="K979" s="548">
        <v>2</v>
      </c>
      <c r="L979" s="543"/>
      <c r="M979" s="543"/>
      <c r="N979" s="543"/>
      <c r="O979" s="543"/>
      <c r="P979" s="543" t="s">
        <v>2872</v>
      </c>
      <c r="Q979" s="543" t="s">
        <v>2873</v>
      </c>
      <c r="R979" s="543"/>
      <c r="S979" s="536"/>
      <c r="T979" s="536"/>
      <c r="U979" s="536"/>
      <c r="V979" s="536"/>
    </row>
    <row r="980" spans="1:22" ht="28.5">
      <c r="A980" s="537">
        <v>965</v>
      </c>
      <c r="B980" s="538">
        <v>15.1</v>
      </c>
      <c r="C980" s="547" t="s">
        <v>3675</v>
      </c>
      <c r="D980" s="545">
        <v>7</v>
      </c>
      <c r="E980" s="545">
        <v>1</v>
      </c>
      <c r="F980" s="540" t="s">
        <v>2897</v>
      </c>
      <c r="G980" s="545">
        <v>10</v>
      </c>
      <c r="H980" s="545">
        <v>4</v>
      </c>
      <c r="I980" s="545">
        <v>2019</v>
      </c>
      <c r="J980" s="548">
        <v>180</v>
      </c>
      <c r="K980" s="548">
        <v>3</v>
      </c>
      <c r="L980" s="543"/>
      <c r="M980" s="543"/>
      <c r="N980" s="543"/>
      <c r="O980" s="543"/>
      <c r="P980" s="543" t="s">
        <v>2872</v>
      </c>
      <c r="Q980" s="543" t="s">
        <v>2873</v>
      </c>
      <c r="R980" s="543"/>
      <c r="S980" s="536"/>
      <c r="T980" s="536"/>
      <c r="U980" s="536"/>
      <c r="V980" s="536"/>
    </row>
    <row r="981" spans="1:22" ht="28.5">
      <c r="A981" s="537">
        <v>966</v>
      </c>
      <c r="B981" s="538">
        <v>15.1</v>
      </c>
      <c r="C981" s="547" t="s">
        <v>3676</v>
      </c>
      <c r="D981" s="570">
        <v>1</v>
      </c>
      <c r="E981" s="555">
        <v>9</v>
      </c>
      <c r="F981" s="540" t="s">
        <v>3018</v>
      </c>
      <c r="G981" s="540" t="s">
        <v>2896</v>
      </c>
      <c r="H981" s="540" t="s">
        <v>96</v>
      </c>
      <c r="I981" s="540" t="s">
        <v>2860</v>
      </c>
      <c r="J981" s="548">
        <v>180</v>
      </c>
      <c r="K981" s="548">
        <v>7</v>
      </c>
      <c r="L981" s="543"/>
      <c r="M981" s="543"/>
      <c r="N981" s="543"/>
      <c r="O981" s="543"/>
      <c r="P981" s="543" t="s">
        <v>2872</v>
      </c>
      <c r="Q981" s="543" t="s">
        <v>2873</v>
      </c>
      <c r="R981" s="543"/>
      <c r="S981" s="536"/>
      <c r="T981" s="536"/>
      <c r="U981" s="536"/>
      <c r="V981" s="536"/>
    </row>
    <row r="982" spans="1:22" ht="28.5">
      <c r="A982" s="537">
        <v>967</v>
      </c>
      <c r="B982" s="538">
        <v>15.1</v>
      </c>
      <c r="C982" s="556" t="s">
        <v>3677</v>
      </c>
      <c r="D982" s="545">
        <v>13</v>
      </c>
      <c r="E982" s="545">
        <v>1</v>
      </c>
      <c r="F982" s="540" t="s">
        <v>2897</v>
      </c>
      <c r="G982" s="545">
        <v>9</v>
      </c>
      <c r="H982" s="545">
        <v>5</v>
      </c>
      <c r="I982" s="545">
        <v>2019</v>
      </c>
      <c r="J982" s="548">
        <v>180</v>
      </c>
      <c r="K982" s="548">
        <v>9</v>
      </c>
      <c r="L982" s="543"/>
      <c r="M982" s="543"/>
      <c r="N982" s="543"/>
      <c r="O982" s="543"/>
      <c r="P982" s="543" t="s">
        <v>2872</v>
      </c>
      <c r="Q982" s="543" t="s">
        <v>2873</v>
      </c>
      <c r="R982" s="543"/>
      <c r="S982" s="536"/>
      <c r="T982" s="536"/>
      <c r="U982" s="536"/>
      <c r="V982" s="536"/>
    </row>
    <row r="983" spans="1:22" ht="28.5">
      <c r="A983" s="537">
        <v>968</v>
      </c>
      <c r="B983" s="538">
        <v>15.1</v>
      </c>
      <c r="C983" s="547" t="s">
        <v>3678</v>
      </c>
      <c r="D983" s="545">
        <v>20</v>
      </c>
      <c r="E983" s="545">
        <v>1</v>
      </c>
      <c r="F983" s="540" t="s">
        <v>2897</v>
      </c>
      <c r="G983" s="545">
        <v>27</v>
      </c>
      <c r="H983" s="545">
        <v>7</v>
      </c>
      <c r="I983" s="545">
        <v>2018</v>
      </c>
      <c r="J983" s="548">
        <v>181</v>
      </c>
      <c r="K983" s="548">
        <v>1</v>
      </c>
      <c r="L983" s="543"/>
      <c r="M983" s="543"/>
      <c r="N983" s="543"/>
      <c r="O983" s="543"/>
      <c r="P983" s="543" t="s">
        <v>2872</v>
      </c>
      <c r="Q983" s="543" t="s">
        <v>2873</v>
      </c>
      <c r="R983" s="543"/>
      <c r="S983" s="536"/>
      <c r="T983" s="536"/>
      <c r="U983" s="536"/>
      <c r="V983" s="536"/>
    </row>
    <row r="984" spans="1:22" ht="28.5">
      <c r="A984" s="537">
        <v>969</v>
      </c>
      <c r="B984" s="538">
        <v>15.1</v>
      </c>
      <c r="C984" s="547" t="s">
        <v>3679</v>
      </c>
      <c r="D984" s="545">
        <v>7</v>
      </c>
      <c r="E984" s="545">
        <v>1</v>
      </c>
      <c r="F984" s="540" t="s">
        <v>2897</v>
      </c>
      <c r="G984" s="545">
        <v>19</v>
      </c>
      <c r="H984" s="545">
        <v>11</v>
      </c>
      <c r="I984" s="545">
        <v>2018</v>
      </c>
      <c r="J984" s="548">
        <v>181</v>
      </c>
      <c r="K984" s="548">
        <v>4</v>
      </c>
      <c r="L984" s="543"/>
      <c r="M984" s="543"/>
      <c r="N984" s="543"/>
      <c r="O984" s="543"/>
      <c r="P984" s="543" t="s">
        <v>2872</v>
      </c>
      <c r="Q984" s="543" t="s">
        <v>2873</v>
      </c>
      <c r="R984" s="543"/>
      <c r="S984" s="536"/>
      <c r="T984" s="536"/>
      <c r="U984" s="536"/>
      <c r="V984" s="536"/>
    </row>
    <row r="985" spans="1:22" ht="28.5">
      <c r="A985" s="537">
        <v>970</v>
      </c>
      <c r="B985" s="538">
        <v>15.1</v>
      </c>
      <c r="C985" s="547" t="s">
        <v>3680</v>
      </c>
      <c r="D985" s="545">
        <v>7</v>
      </c>
      <c r="E985" s="545">
        <v>12</v>
      </c>
      <c r="F985" s="540" t="s">
        <v>3052</v>
      </c>
      <c r="G985" s="545">
        <v>12</v>
      </c>
      <c r="H985" s="545">
        <v>10</v>
      </c>
      <c r="I985" s="545">
        <v>2018</v>
      </c>
      <c r="J985" s="548">
        <v>181</v>
      </c>
      <c r="K985" s="548">
        <v>5</v>
      </c>
      <c r="L985" s="543"/>
      <c r="M985" s="543"/>
      <c r="N985" s="543"/>
      <c r="O985" s="543"/>
      <c r="P985" s="543" t="s">
        <v>2872</v>
      </c>
      <c r="Q985" s="543" t="s">
        <v>2873</v>
      </c>
      <c r="R985" s="543"/>
      <c r="S985" s="536"/>
      <c r="T985" s="536"/>
      <c r="U985" s="536"/>
      <c r="V985" s="536"/>
    </row>
    <row r="986" spans="1:22" ht="28.5">
      <c r="A986" s="537">
        <v>971</v>
      </c>
      <c r="B986" s="538">
        <v>15.1</v>
      </c>
      <c r="C986" s="547" t="s">
        <v>3681</v>
      </c>
      <c r="D986" s="545">
        <v>14</v>
      </c>
      <c r="E986" s="545">
        <v>12</v>
      </c>
      <c r="F986" s="540" t="s">
        <v>3052</v>
      </c>
      <c r="G986" s="545">
        <v>28</v>
      </c>
      <c r="H986" s="545">
        <v>9</v>
      </c>
      <c r="I986" s="545">
        <v>2017</v>
      </c>
      <c r="J986" s="548">
        <v>181</v>
      </c>
      <c r="K986" s="548">
        <v>6</v>
      </c>
      <c r="L986" s="543"/>
      <c r="M986" s="543"/>
      <c r="N986" s="543"/>
      <c r="O986" s="543"/>
      <c r="P986" s="543" t="s">
        <v>2872</v>
      </c>
      <c r="Q986" s="543" t="s">
        <v>2873</v>
      </c>
      <c r="R986" s="543"/>
      <c r="S986" s="536"/>
      <c r="T986" s="536"/>
      <c r="U986" s="536"/>
      <c r="V986" s="536"/>
    </row>
    <row r="987" spans="1:22">
      <c r="A987" s="537">
        <v>972</v>
      </c>
      <c r="B987" s="538">
        <v>15.1</v>
      </c>
      <c r="C987" s="547" t="s">
        <v>3682</v>
      </c>
      <c r="D987" s="545">
        <v>29</v>
      </c>
      <c r="E987" s="545">
        <v>1</v>
      </c>
      <c r="F987" s="540" t="s">
        <v>2897</v>
      </c>
      <c r="G987" s="545">
        <v>3</v>
      </c>
      <c r="H987" s="545">
        <v>7</v>
      </c>
      <c r="I987" s="545">
        <v>2018</v>
      </c>
      <c r="J987" s="548">
        <v>181</v>
      </c>
      <c r="K987" s="548">
        <v>7</v>
      </c>
      <c r="L987" s="543"/>
      <c r="M987" s="543"/>
      <c r="N987" s="543"/>
      <c r="O987" s="543"/>
      <c r="P987" s="543" t="s">
        <v>2872</v>
      </c>
      <c r="Q987" s="543" t="s">
        <v>2873</v>
      </c>
      <c r="R987" s="543"/>
      <c r="S987" s="536"/>
      <c r="T987" s="536"/>
      <c r="U987" s="536"/>
      <c r="V987" s="536"/>
    </row>
    <row r="988" spans="1:22" ht="28.5">
      <c r="A988" s="537">
        <v>973</v>
      </c>
      <c r="B988" s="538">
        <v>15.1</v>
      </c>
      <c r="C988" s="547" t="s">
        <v>3683</v>
      </c>
      <c r="D988" s="545">
        <v>1</v>
      </c>
      <c r="E988" s="545">
        <v>2</v>
      </c>
      <c r="F988" s="540" t="s">
        <v>2897</v>
      </c>
      <c r="G988" s="545">
        <v>20</v>
      </c>
      <c r="H988" s="545">
        <v>12</v>
      </c>
      <c r="I988" s="545">
        <v>2018</v>
      </c>
      <c r="J988" s="548">
        <v>181</v>
      </c>
      <c r="K988" s="548">
        <v>8</v>
      </c>
      <c r="L988" s="543"/>
      <c r="M988" s="543"/>
      <c r="N988" s="543"/>
      <c r="O988" s="543"/>
      <c r="P988" s="543" t="s">
        <v>2872</v>
      </c>
      <c r="Q988" s="543" t="s">
        <v>2873</v>
      </c>
      <c r="R988" s="543"/>
      <c r="S988" s="536"/>
      <c r="T988" s="536"/>
      <c r="U988" s="536"/>
      <c r="V988" s="536"/>
    </row>
    <row r="989" spans="1:22" ht="28.5">
      <c r="A989" s="537">
        <v>974</v>
      </c>
      <c r="B989" s="538">
        <v>15.1</v>
      </c>
      <c r="C989" s="547" t="s">
        <v>3684</v>
      </c>
      <c r="D989" s="545">
        <v>25</v>
      </c>
      <c r="E989" s="545">
        <v>1</v>
      </c>
      <c r="F989" s="540" t="s">
        <v>2897</v>
      </c>
      <c r="G989" s="545">
        <v>7</v>
      </c>
      <c r="H989" s="545">
        <v>5</v>
      </c>
      <c r="I989" s="545">
        <v>2019</v>
      </c>
      <c r="J989" s="548">
        <v>181</v>
      </c>
      <c r="K989" s="548">
        <v>9</v>
      </c>
      <c r="L989" s="543"/>
      <c r="M989" s="543"/>
      <c r="N989" s="543"/>
      <c r="O989" s="543"/>
      <c r="P989" s="543" t="s">
        <v>2872</v>
      </c>
      <c r="Q989" s="543" t="s">
        <v>2873</v>
      </c>
      <c r="R989" s="543"/>
      <c r="S989" s="536"/>
      <c r="T989" s="536"/>
      <c r="U989" s="536"/>
      <c r="V989" s="536"/>
    </row>
    <row r="990" spans="1:22" ht="28.5">
      <c r="A990" s="537">
        <v>975</v>
      </c>
      <c r="B990" s="538">
        <v>15.1</v>
      </c>
      <c r="C990" s="547" t="s">
        <v>3685</v>
      </c>
      <c r="D990" s="545">
        <v>29</v>
      </c>
      <c r="E990" s="545">
        <v>12</v>
      </c>
      <c r="F990" s="540" t="s">
        <v>3052</v>
      </c>
      <c r="G990" s="545">
        <v>9</v>
      </c>
      <c r="H990" s="545">
        <v>4</v>
      </c>
      <c r="I990" s="545">
        <v>2019</v>
      </c>
      <c r="J990" s="548">
        <v>181</v>
      </c>
      <c r="K990" s="548">
        <v>14</v>
      </c>
      <c r="L990" s="543"/>
      <c r="M990" s="543"/>
      <c r="N990" s="543"/>
      <c r="O990" s="543"/>
      <c r="P990" s="543" t="s">
        <v>2872</v>
      </c>
      <c r="Q990" s="543" t="s">
        <v>2873</v>
      </c>
      <c r="R990" s="543"/>
      <c r="S990" s="536"/>
      <c r="T990" s="536"/>
      <c r="U990" s="536"/>
      <c r="V990" s="536"/>
    </row>
    <row r="991" spans="1:22">
      <c r="A991" s="537">
        <v>976</v>
      </c>
      <c r="B991" s="538">
        <v>15.1</v>
      </c>
      <c r="C991" s="547" t="s">
        <v>3686</v>
      </c>
      <c r="D991" s="545">
        <v>9</v>
      </c>
      <c r="E991" s="545">
        <v>12</v>
      </c>
      <c r="F991" s="540" t="s">
        <v>3052</v>
      </c>
      <c r="G991" s="545">
        <v>29</v>
      </c>
      <c r="H991" s="545">
        <v>10</v>
      </c>
      <c r="I991" s="545">
        <v>2018</v>
      </c>
      <c r="J991" s="548">
        <v>182</v>
      </c>
      <c r="K991" s="548">
        <v>1</v>
      </c>
      <c r="L991" s="543"/>
      <c r="M991" s="543"/>
      <c r="N991" s="543"/>
      <c r="O991" s="543"/>
      <c r="P991" s="543" t="s">
        <v>2872</v>
      </c>
      <c r="Q991" s="543" t="s">
        <v>2873</v>
      </c>
      <c r="R991" s="543"/>
      <c r="S991" s="536"/>
      <c r="T991" s="536"/>
      <c r="U991" s="536"/>
      <c r="V991" s="536"/>
    </row>
    <row r="992" spans="1:22" ht="28.5">
      <c r="A992" s="537">
        <v>977</v>
      </c>
      <c r="B992" s="538">
        <v>15.1</v>
      </c>
      <c r="C992" s="547" t="s">
        <v>3687</v>
      </c>
      <c r="D992" s="545">
        <v>26</v>
      </c>
      <c r="E992" s="545">
        <v>1</v>
      </c>
      <c r="F992" s="540" t="s">
        <v>2897</v>
      </c>
      <c r="G992" s="545">
        <v>29</v>
      </c>
      <c r="H992" s="545">
        <v>4</v>
      </c>
      <c r="I992" s="545">
        <v>2019</v>
      </c>
      <c r="J992" s="548">
        <v>182</v>
      </c>
      <c r="K992" s="548">
        <v>3</v>
      </c>
      <c r="L992" s="543"/>
      <c r="M992" s="543"/>
      <c r="N992" s="543"/>
      <c r="O992" s="543"/>
      <c r="P992" s="543" t="s">
        <v>2872</v>
      </c>
      <c r="Q992" s="543" t="s">
        <v>2873</v>
      </c>
      <c r="R992" s="543"/>
      <c r="S992" s="536"/>
      <c r="T992" s="536"/>
      <c r="U992" s="536"/>
      <c r="V992" s="536"/>
    </row>
    <row r="993" spans="1:22" ht="28.5">
      <c r="A993" s="537">
        <v>978</v>
      </c>
      <c r="B993" s="538">
        <v>15.1</v>
      </c>
      <c r="C993" s="547" t="s">
        <v>3688</v>
      </c>
      <c r="D993" s="570">
        <v>14</v>
      </c>
      <c r="E993" s="555">
        <v>6</v>
      </c>
      <c r="F993" s="540" t="s">
        <v>2897</v>
      </c>
      <c r="G993" s="545">
        <v>28</v>
      </c>
      <c r="H993" s="545">
        <v>2</v>
      </c>
      <c r="I993" s="545">
        <v>2019</v>
      </c>
      <c r="J993" s="548">
        <v>182</v>
      </c>
      <c r="K993" s="548">
        <v>4</v>
      </c>
      <c r="L993" s="543"/>
      <c r="M993" s="543"/>
      <c r="N993" s="543"/>
      <c r="O993" s="543"/>
      <c r="P993" s="543" t="s">
        <v>2872</v>
      </c>
      <c r="Q993" s="543" t="s">
        <v>2873</v>
      </c>
      <c r="R993" s="543"/>
      <c r="S993" s="536"/>
      <c r="T993" s="536"/>
      <c r="U993" s="536"/>
      <c r="V993" s="536"/>
    </row>
    <row r="994" spans="1:22" ht="42.75">
      <c r="A994" s="537">
        <v>979</v>
      </c>
      <c r="B994" s="538">
        <v>15.1</v>
      </c>
      <c r="C994" s="556" t="s">
        <v>3689</v>
      </c>
      <c r="D994" s="545">
        <v>2</v>
      </c>
      <c r="E994" s="545">
        <v>2</v>
      </c>
      <c r="F994" s="540" t="s">
        <v>2897</v>
      </c>
      <c r="G994" s="545">
        <v>2</v>
      </c>
      <c r="H994" s="545">
        <v>4</v>
      </c>
      <c r="I994" s="545">
        <v>2018</v>
      </c>
      <c r="J994" s="548">
        <v>182</v>
      </c>
      <c r="K994" s="548">
        <v>5</v>
      </c>
      <c r="L994" s="543"/>
      <c r="M994" s="543"/>
      <c r="N994" s="543"/>
      <c r="O994" s="543"/>
      <c r="P994" s="543" t="s">
        <v>2872</v>
      </c>
      <c r="Q994" s="543" t="s">
        <v>2873</v>
      </c>
      <c r="R994" s="543"/>
      <c r="S994" s="536"/>
      <c r="T994" s="536"/>
      <c r="U994" s="536"/>
      <c r="V994" s="536"/>
    </row>
    <row r="995" spans="1:22" ht="28.5">
      <c r="A995" s="537">
        <v>980</v>
      </c>
      <c r="B995" s="538">
        <v>15.1</v>
      </c>
      <c r="C995" s="547" t="s">
        <v>3690</v>
      </c>
      <c r="D995" s="545">
        <v>20</v>
      </c>
      <c r="E995" s="545">
        <v>1</v>
      </c>
      <c r="F995" s="540" t="s">
        <v>2897</v>
      </c>
      <c r="G995" s="545">
        <v>12</v>
      </c>
      <c r="H995" s="545">
        <v>3</v>
      </c>
      <c r="I995" s="545">
        <v>2019</v>
      </c>
      <c r="J995" s="548">
        <v>182</v>
      </c>
      <c r="K995" s="548">
        <v>6</v>
      </c>
      <c r="L995" s="543"/>
      <c r="M995" s="543"/>
      <c r="N995" s="543"/>
      <c r="O995" s="543"/>
      <c r="P995" s="543" t="s">
        <v>2872</v>
      </c>
      <c r="Q995" s="543" t="s">
        <v>2873</v>
      </c>
      <c r="R995" s="543"/>
      <c r="S995" s="536"/>
      <c r="T995" s="536"/>
      <c r="U995" s="536"/>
      <c r="V995" s="536"/>
    </row>
    <row r="996" spans="1:22" ht="28.5">
      <c r="A996" s="537">
        <v>981</v>
      </c>
      <c r="B996" s="538">
        <v>15.1</v>
      </c>
      <c r="C996" s="547" t="s">
        <v>3691</v>
      </c>
      <c r="D996" s="545">
        <v>14</v>
      </c>
      <c r="E996" s="545">
        <v>1</v>
      </c>
      <c r="F996" s="540" t="s">
        <v>2897</v>
      </c>
      <c r="G996" s="545">
        <v>15</v>
      </c>
      <c r="H996" s="545">
        <v>4</v>
      </c>
      <c r="I996" s="545">
        <v>2019</v>
      </c>
      <c r="J996" s="548">
        <v>182</v>
      </c>
      <c r="K996" s="548">
        <v>7</v>
      </c>
      <c r="L996" s="543"/>
      <c r="M996" s="543"/>
      <c r="N996" s="543"/>
      <c r="O996" s="543"/>
      <c r="P996" s="543" t="s">
        <v>2872</v>
      </c>
      <c r="Q996" s="543" t="s">
        <v>2873</v>
      </c>
      <c r="R996" s="543"/>
      <c r="S996" s="536"/>
      <c r="T996" s="536"/>
      <c r="U996" s="536"/>
      <c r="V996" s="536"/>
    </row>
    <row r="997" spans="1:22" ht="28.5">
      <c r="A997" s="537">
        <v>982</v>
      </c>
      <c r="B997" s="538">
        <v>15.1</v>
      </c>
      <c r="C997" s="547" t="s">
        <v>3692</v>
      </c>
      <c r="D997" s="545">
        <v>25</v>
      </c>
      <c r="E997" s="545">
        <v>1</v>
      </c>
      <c r="F997" s="540" t="s">
        <v>2897</v>
      </c>
      <c r="G997" s="545">
        <v>20</v>
      </c>
      <c r="H997" s="545">
        <v>5</v>
      </c>
      <c r="I997" s="545">
        <v>2019</v>
      </c>
      <c r="J997" s="548">
        <v>182</v>
      </c>
      <c r="K997" s="548">
        <v>8</v>
      </c>
      <c r="L997" s="543"/>
      <c r="M997" s="543"/>
      <c r="N997" s="543"/>
      <c r="O997" s="543"/>
      <c r="P997" s="543" t="s">
        <v>2872</v>
      </c>
      <c r="Q997" s="543" t="s">
        <v>2873</v>
      </c>
      <c r="R997" s="543"/>
      <c r="S997" s="536"/>
      <c r="T997" s="536"/>
      <c r="U997" s="536"/>
      <c r="V997" s="536"/>
    </row>
    <row r="998" spans="1:22" ht="28.5">
      <c r="A998" s="537">
        <v>983</v>
      </c>
      <c r="B998" s="538">
        <v>15.1</v>
      </c>
      <c r="C998" s="547" t="s">
        <v>3693</v>
      </c>
      <c r="D998" s="545">
        <v>25</v>
      </c>
      <c r="E998" s="545">
        <v>1</v>
      </c>
      <c r="F998" s="540" t="s">
        <v>2897</v>
      </c>
      <c r="G998" s="545">
        <v>29</v>
      </c>
      <c r="H998" s="545">
        <v>8</v>
      </c>
      <c r="I998" s="545">
        <v>2018</v>
      </c>
      <c r="J998" s="548">
        <v>182</v>
      </c>
      <c r="K998" s="548">
        <v>9</v>
      </c>
      <c r="L998" s="543"/>
      <c r="M998" s="543"/>
      <c r="N998" s="543"/>
      <c r="O998" s="543"/>
      <c r="P998" s="543" t="s">
        <v>2872</v>
      </c>
      <c r="Q998" s="543" t="s">
        <v>2873</v>
      </c>
      <c r="R998" s="543"/>
      <c r="S998" s="536"/>
      <c r="T998" s="536"/>
      <c r="U998" s="536"/>
      <c r="V998" s="536"/>
    </row>
    <row r="999" spans="1:22" ht="28.5">
      <c r="A999" s="537">
        <v>984</v>
      </c>
      <c r="B999" s="538">
        <v>15.1</v>
      </c>
      <c r="C999" s="547" t="s">
        <v>3694</v>
      </c>
      <c r="D999" s="545">
        <v>26</v>
      </c>
      <c r="E999" s="545">
        <v>1</v>
      </c>
      <c r="F999" s="540" t="s">
        <v>2897</v>
      </c>
      <c r="G999" s="545">
        <v>15</v>
      </c>
      <c r="H999" s="545">
        <v>5</v>
      </c>
      <c r="I999" s="545">
        <v>2018</v>
      </c>
      <c r="J999" s="550">
        <v>183</v>
      </c>
      <c r="K999" s="550">
        <v>2</v>
      </c>
      <c r="L999" s="543"/>
      <c r="M999" s="543"/>
      <c r="N999" s="543"/>
      <c r="O999" s="543"/>
      <c r="P999" s="543" t="s">
        <v>2872</v>
      </c>
      <c r="Q999" s="543" t="s">
        <v>2873</v>
      </c>
      <c r="R999" s="543"/>
      <c r="S999" s="536"/>
      <c r="T999" s="536"/>
      <c r="U999" s="536"/>
      <c r="V999" s="536"/>
    </row>
    <row r="1000" spans="1:22" ht="28.5">
      <c r="A1000" s="537">
        <v>985</v>
      </c>
      <c r="B1000" s="538">
        <v>15.1</v>
      </c>
      <c r="C1000" s="547" t="s">
        <v>3695</v>
      </c>
      <c r="D1000" s="545">
        <v>7</v>
      </c>
      <c r="E1000" s="545">
        <v>10</v>
      </c>
      <c r="F1000" s="540" t="s">
        <v>3052</v>
      </c>
      <c r="G1000" s="545">
        <v>24</v>
      </c>
      <c r="H1000" s="545">
        <v>10</v>
      </c>
      <c r="I1000" s="545">
        <v>2018</v>
      </c>
      <c r="J1000" s="548">
        <v>183</v>
      </c>
      <c r="K1000" s="548">
        <v>4</v>
      </c>
      <c r="L1000" s="543"/>
      <c r="M1000" s="543"/>
      <c r="N1000" s="543"/>
      <c r="O1000" s="543"/>
      <c r="P1000" s="543" t="s">
        <v>2872</v>
      </c>
      <c r="Q1000" s="543" t="s">
        <v>2873</v>
      </c>
      <c r="R1000" s="543"/>
      <c r="S1000" s="536"/>
      <c r="T1000" s="536"/>
      <c r="U1000" s="536"/>
      <c r="V1000" s="536"/>
    </row>
    <row r="1001" spans="1:22" ht="28.5">
      <c r="A1001" s="537">
        <v>986</v>
      </c>
      <c r="B1001" s="538">
        <v>15.1</v>
      </c>
      <c r="C1001" s="547" t="s">
        <v>3696</v>
      </c>
      <c r="D1001" s="545">
        <v>12</v>
      </c>
      <c r="E1001" s="545">
        <v>2</v>
      </c>
      <c r="F1001" s="540" t="s">
        <v>2897</v>
      </c>
      <c r="G1001" s="545">
        <v>6</v>
      </c>
      <c r="H1001" s="545">
        <v>5</v>
      </c>
      <c r="I1001" s="545">
        <v>2019</v>
      </c>
      <c r="J1001" s="548">
        <v>183</v>
      </c>
      <c r="K1001" s="548">
        <v>6</v>
      </c>
      <c r="L1001" s="543"/>
      <c r="M1001" s="543"/>
      <c r="N1001" s="543"/>
      <c r="O1001" s="543"/>
      <c r="P1001" s="543" t="s">
        <v>2872</v>
      </c>
      <c r="Q1001" s="543" t="s">
        <v>2873</v>
      </c>
      <c r="R1001" s="543"/>
      <c r="S1001" s="536"/>
      <c r="T1001" s="536"/>
      <c r="U1001" s="536"/>
      <c r="V1001" s="536"/>
    </row>
    <row r="1002" spans="1:22" ht="28.5">
      <c r="A1002" s="537">
        <v>987</v>
      </c>
      <c r="B1002" s="538">
        <v>15.1</v>
      </c>
      <c r="C1002" s="547" t="s">
        <v>3697</v>
      </c>
      <c r="D1002" s="571">
        <v>28</v>
      </c>
      <c r="E1002" s="545">
        <v>10</v>
      </c>
      <c r="F1002" s="540" t="s">
        <v>2897</v>
      </c>
      <c r="G1002" s="545">
        <v>2</v>
      </c>
      <c r="H1002" s="545">
        <v>5</v>
      </c>
      <c r="I1002" s="545">
        <v>2019</v>
      </c>
      <c r="J1002" s="548">
        <v>183</v>
      </c>
      <c r="K1002" s="548">
        <v>7</v>
      </c>
      <c r="L1002" s="543"/>
      <c r="M1002" s="543"/>
      <c r="N1002" s="543"/>
      <c r="O1002" s="543"/>
      <c r="P1002" s="543" t="s">
        <v>2872</v>
      </c>
      <c r="Q1002" s="543" t="s">
        <v>2873</v>
      </c>
      <c r="R1002" s="543"/>
      <c r="S1002" s="536"/>
      <c r="T1002" s="536"/>
      <c r="U1002" s="536"/>
      <c r="V1002" s="536"/>
    </row>
    <row r="1003" spans="1:22">
      <c r="A1003" s="537">
        <v>988</v>
      </c>
      <c r="B1003" s="538">
        <v>15.1</v>
      </c>
      <c r="C1003" s="547" t="s">
        <v>3698</v>
      </c>
      <c r="D1003" s="545">
        <v>11</v>
      </c>
      <c r="E1003" s="545">
        <v>2</v>
      </c>
      <c r="F1003" s="540" t="s">
        <v>2897</v>
      </c>
      <c r="G1003" s="545">
        <v>3</v>
      </c>
      <c r="H1003" s="545">
        <v>8</v>
      </c>
      <c r="I1003" s="545">
        <v>2018</v>
      </c>
      <c r="J1003" s="548">
        <v>183</v>
      </c>
      <c r="K1003" s="548">
        <v>8</v>
      </c>
      <c r="L1003" s="543"/>
      <c r="M1003" s="543"/>
      <c r="N1003" s="543"/>
      <c r="O1003" s="543"/>
      <c r="P1003" s="543" t="s">
        <v>2872</v>
      </c>
      <c r="Q1003" s="543" t="s">
        <v>2873</v>
      </c>
      <c r="R1003" s="543"/>
      <c r="S1003" s="536"/>
      <c r="T1003" s="536"/>
      <c r="U1003" s="536"/>
      <c r="V1003" s="536"/>
    </row>
    <row r="1004" spans="1:22" ht="28.5">
      <c r="A1004" s="537">
        <v>989</v>
      </c>
      <c r="B1004" s="538">
        <v>15.1</v>
      </c>
      <c r="C1004" s="547" t="s">
        <v>3699</v>
      </c>
      <c r="D1004" s="545">
        <v>22</v>
      </c>
      <c r="E1004" s="545">
        <v>1</v>
      </c>
      <c r="F1004" s="540" t="s">
        <v>2897</v>
      </c>
      <c r="G1004" s="545">
        <v>9</v>
      </c>
      <c r="H1004" s="545">
        <v>1</v>
      </c>
      <c r="I1004" s="545">
        <v>2019</v>
      </c>
      <c r="J1004" s="548">
        <v>184</v>
      </c>
      <c r="K1004" s="548">
        <v>2</v>
      </c>
      <c r="L1004" s="543"/>
      <c r="M1004" s="543"/>
      <c r="N1004" s="543"/>
      <c r="O1004" s="543"/>
      <c r="P1004" s="543" t="s">
        <v>2872</v>
      </c>
      <c r="Q1004" s="543" t="s">
        <v>2873</v>
      </c>
      <c r="R1004" s="543"/>
      <c r="S1004" s="536"/>
      <c r="T1004" s="536"/>
      <c r="U1004" s="536"/>
      <c r="V1004" s="536"/>
    </row>
    <row r="1005" spans="1:22" ht="28.5">
      <c r="A1005" s="537">
        <v>990</v>
      </c>
      <c r="B1005" s="538">
        <v>15.1</v>
      </c>
      <c r="C1005" s="547" t="s">
        <v>3700</v>
      </c>
      <c r="D1005" s="545">
        <v>5</v>
      </c>
      <c r="E1005" s="545">
        <v>2</v>
      </c>
      <c r="F1005" s="540" t="s">
        <v>2897</v>
      </c>
      <c r="G1005" s="545">
        <v>1</v>
      </c>
      <c r="H1005" s="545">
        <v>4</v>
      </c>
      <c r="I1005" s="545">
        <v>2019</v>
      </c>
      <c r="J1005" s="548">
        <v>184</v>
      </c>
      <c r="K1005" s="548">
        <v>3</v>
      </c>
      <c r="L1005" s="543"/>
      <c r="M1005" s="543"/>
      <c r="N1005" s="543"/>
      <c r="O1005" s="543"/>
      <c r="P1005" s="543" t="s">
        <v>2872</v>
      </c>
      <c r="Q1005" s="543" t="s">
        <v>2873</v>
      </c>
      <c r="R1005" s="543"/>
      <c r="S1005" s="536"/>
      <c r="T1005" s="536"/>
      <c r="U1005" s="536"/>
      <c r="V1005" s="536"/>
    </row>
    <row r="1006" spans="1:22">
      <c r="A1006" s="537">
        <v>991</v>
      </c>
      <c r="B1006" s="538">
        <v>15.1</v>
      </c>
      <c r="C1006" s="547" t="s">
        <v>3701</v>
      </c>
      <c r="D1006" s="545">
        <v>5</v>
      </c>
      <c r="E1006" s="545">
        <v>2</v>
      </c>
      <c r="F1006" s="540" t="s">
        <v>2897</v>
      </c>
      <c r="G1006" s="545">
        <v>15</v>
      </c>
      <c r="H1006" s="545">
        <v>6</v>
      </c>
      <c r="I1006" s="545">
        <v>2018</v>
      </c>
      <c r="J1006" s="548">
        <v>184</v>
      </c>
      <c r="K1006" s="548">
        <v>5</v>
      </c>
      <c r="L1006" s="543"/>
      <c r="M1006" s="543"/>
      <c r="N1006" s="543"/>
      <c r="O1006" s="543"/>
      <c r="P1006" s="543" t="s">
        <v>2872</v>
      </c>
      <c r="Q1006" s="543" t="s">
        <v>2873</v>
      </c>
      <c r="R1006" s="543"/>
      <c r="S1006" s="536"/>
      <c r="T1006" s="536"/>
      <c r="U1006" s="536"/>
      <c r="V1006" s="536"/>
    </row>
    <row r="1007" spans="1:22" ht="28.5">
      <c r="A1007" s="537">
        <v>992</v>
      </c>
      <c r="B1007" s="538">
        <v>15.1</v>
      </c>
      <c r="C1007" s="547" t="s">
        <v>3702</v>
      </c>
      <c r="D1007" s="545">
        <v>5</v>
      </c>
      <c r="E1007" s="545">
        <v>2</v>
      </c>
      <c r="F1007" s="540" t="s">
        <v>2897</v>
      </c>
      <c r="G1007" s="545">
        <v>7</v>
      </c>
      <c r="H1007" s="545">
        <v>7</v>
      </c>
      <c r="I1007" s="545">
        <v>2018</v>
      </c>
      <c r="J1007" s="548">
        <v>184</v>
      </c>
      <c r="K1007" s="548">
        <v>7</v>
      </c>
      <c r="L1007" s="543"/>
      <c r="M1007" s="543"/>
      <c r="N1007" s="543"/>
      <c r="O1007" s="543"/>
      <c r="P1007" s="543" t="s">
        <v>2872</v>
      </c>
      <c r="Q1007" s="543" t="s">
        <v>2873</v>
      </c>
      <c r="R1007" s="543"/>
      <c r="S1007" s="536"/>
      <c r="T1007" s="536"/>
      <c r="U1007" s="536"/>
      <c r="V1007" s="536"/>
    </row>
    <row r="1008" spans="1:22" ht="28.5">
      <c r="A1008" s="537">
        <v>993</v>
      </c>
      <c r="B1008" s="538">
        <v>15.1</v>
      </c>
      <c r="C1008" s="547" t="s">
        <v>3703</v>
      </c>
      <c r="D1008" s="545">
        <v>26</v>
      </c>
      <c r="E1008" s="545">
        <v>1</v>
      </c>
      <c r="F1008" s="540" t="s">
        <v>2897</v>
      </c>
      <c r="G1008" s="545">
        <v>12</v>
      </c>
      <c r="H1008" s="545">
        <v>4</v>
      </c>
      <c r="I1008" s="545">
        <v>2019</v>
      </c>
      <c r="J1008" s="548">
        <v>184</v>
      </c>
      <c r="K1008" s="548">
        <v>8</v>
      </c>
      <c r="L1008" s="543"/>
      <c r="M1008" s="543"/>
      <c r="N1008" s="543"/>
      <c r="O1008" s="543"/>
      <c r="P1008" s="543" t="s">
        <v>2872</v>
      </c>
      <c r="Q1008" s="543" t="s">
        <v>2873</v>
      </c>
      <c r="R1008" s="543"/>
      <c r="S1008" s="536"/>
      <c r="T1008" s="536"/>
      <c r="U1008" s="536"/>
      <c r="V1008" s="536"/>
    </row>
    <row r="1009" spans="1:22" ht="28.5">
      <c r="A1009" s="537">
        <v>994</v>
      </c>
      <c r="B1009" s="538">
        <v>15.1</v>
      </c>
      <c r="C1009" s="547" t="s">
        <v>3704</v>
      </c>
      <c r="D1009" s="545">
        <v>16</v>
      </c>
      <c r="E1009" s="545">
        <v>2</v>
      </c>
      <c r="F1009" s="540" t="s">
        <v>2897</v>
      </c>
      <c r="G1009" s="545">
        <v>27</v>
      </c>
      <c r="H1009" s="545">
        <v>7</v>
      </c>
      <c r="I1009" s="545">
        <v>2018</v>
      </c>
      <c r="J1009" s="548">
        <v>184</v>
      </c>
      <c r="K1009" s="548">
        <v>9</v>
      </c>
      <c r="L1009" s="543"/>
      <c r="M1009" s="543"/>
      <c r="N1009" s="543"/>
      <c r="O1009" s="543"/>
      <c r="P1009" s="543" t="s">
        <v>2872</v>
      </c>
      <c r="Q1009" s="543" t="s">
        <v>2873</v>
      </c>
      <c r="R1009" s="543"/>
      <c r="S1009" s="536"/>
      <c r="T1009" s="536"/>
      <c r="U1009" s="536"/>
      <c r="V1009" s="536"/>
    </row>
    <row r="1010" spans="1:22" ht="28.5">
      <c r="A1010" s="537">
        <v>995</v>
      </c>
      <c r="B1010" s="538">
        <v>15.1</v>
      </c>
      <c r="C1010" s="547" t="s">
        <v>3705</v>
      </c>
      <c r="D1010" s="545">
        <v>11</v>
      </c>
      <c r="E1010" s="545">
        <v>12</v>
      </c>
      <c r="F1010" s="540" t="s">
        <v>3052</v>
      </c>
      <c r="G1010" s="545">
        <v>23</v>
      </c>
      <c r="H1010" s="545">
        <v>8</v>
      </c>
      <c r="I1010" s="545">
        <v>2018</v>
      </c>
      <c r="J1010" s="548">
        <v>184</v>
      </c>
      <c r="K1010" s="548">
        <v>10</v>
      </c>
      <c r="L1010" s="543"/>
      <c r="M1010" s="543"/>
      <c r="N1010" s="543"/>
      <c r="O1010" s="543"/>
      <c r="P1010" s="543" t="s">
        <v>2872</v>
      </c>
      <c r="Q1010" s="543" t="s">
        <v>2873</v>
      </c>
      <c r="R1010" s="543"/>
      <c r="S1010" s="536"/>
      <c r="T1010" s="536"/>
      <c r="U1010" s="536"/>
      <c r="V1010" s="536"/>
    </row>
    <row r="1011" spans="1:22" ht="28.5">
      <c r="A1011" s="537">
        <v>996</v>
      </c>
      <c r="B1011" s="538">
        <v>15.1</v>
      </c>
      <c r="C1011" s="547" t="s">
        <v>3706</v>
      </c>
      <c r="D1011" s="545">
        <v>12</v>
      </c>
      <c r="E1011" s="545">
        <v>2</v>
      </c>
      <c r="F1011" s="540" t="s">
        <v>2897</v>
      </c>
      <c r="G1011" s="545">
        <v>1</v>
      </c>
      <c r="H1011" s="545">
        <v>11</v>
      </c>
      <c r="I1011" s="545">
        <v>2018</v>
      </c>
      <c r="J1011" s="548">
        <v>185</v>
      </c>
      <c r="K1011" s="548">
        <v>1</v>
      </c>
      <c r="L1011" s="543"/>
      <c r="M1011" s="543"/>
      <c r="N1011" s="543"/>
      <c r="O1011" s="543"/>
      <c r="P1011" s="543" t="s">
        <v>2872</v>
      </c>
      <c r="Q1011" s="543" t="s">
        <v>2873</v>
      </c>
      <c r="R1011" s="543"/>
      <c r="S1011" s="536"/>
      <c r="T1011" s="536"/>
      <c r="U1011" s="536"/>
      <c r="V1011" s="536"/>
    </row>
    <row r="1012" spans="1:22" ht="28.5">
      <c r="A1012" s="537">
        <v>997</v>
      </c>
      <c r="B1012" s="538">
        <v>15.1</v>
      </c>
      <c r="C1012" s="547" t="s">
        <v>3707</v>
      </c>
      <c r="D1012" s="545">
        <v>11</v>
      </c>
      <c r="E1012" s="545">
        <v>2</v>
      </c>
      <c r="F1012" s="540" t="s">
        <v>2897</v>
      </c>
      <c r="G1012" s="545">
        <v>12</v>
      </c>
      <c r="H1012" s="545">
        <v>10</v>
      </c>
      <c r="I1012" s="545">
        <v>2018</v>
      </c>
      <c r="J1012" s="548">
        <v>185</v>
      </c>
      <c r="K1012" s="548">
        <v>2</v>
      </c>
      <c r="L1012" s="543"/>
      <c r="M1012" s="543"/>
      <c r="N1012" s="543"/>
      <c r="O1012" s="543"/>
      <c r="P1012" s="543" t="s">
        <v>2872</v>
      </c>
      <c r="Q1012" s="543" t="s">
        <v>2873</v>
      </c>
      <c r="R1012" s="543"/>
      <c r="S1012" s="536"/>
      <c r="T1012" s="536"/>
      <c r="U1012" s="536"/>
      <c r="V1012" s="536"/>
    </row>
    <row r="1013" spans="1:22" ht="28.5">
      <c r="A1013" s="537">
        <v>998</v>
      </c>
      <c r="B1013" s="538">
        <v>15.1</v>
      </c>
      <c r="C1013" s="547" t="s">
        <v>3708</v>
      </c>
      <c r="D1013" s="545">
        <v>28</v>
      </c>
      <c r="E1013" s="545">
        <v>2</v>
      </c>
      <c r="F1013" s="540" t="s">
        <v>2897</v>
      </c>
      <c r="G1013" s="545">
        <v>20</v>
      </c>
      <c r="H1013" s="545">
        <v>3</v>
      </c>
      <c r="I1013" s="545">
        <v>2019</v>
      </c>
      <c r="J1013" s="548">
        <v>185</v>
      </c>
      <c r="K1013" s="548">
        <v>4</v>
      </c>
      <c r="L1013" s="543"/>
      <c r="M1013" s="543"/>
      <c r="N1013" s="543"/>
      <c r="O1013" s="543"/>
      <c r="P1013" s="543" t="s">
        <v>2872</v>
      </c>
      <c r="Q1013" s="543" t="s">
        <v>2873</v>
      </c>
      <c r="R1013" s="543"/>
      <c r="S1013" s="536"/>
      <c r="T1013" s="536"/>
      <c r="U1013" s="536"/>
      <c r="V1013" s="536"/>
    </row>
    <row r="1014" spans="1:22" ht="28.5">
      <c r="A1014" s="537">
        <v>999</v>
      </c>
      <c r="B1014" s="538">
        <v>15.1</v>
      </c>
      <c r="C1014" s="547" t="s">
        <v>3709</v>
      </c>
      <c r="D1014" s="545">
        <v>12</v>
      </c>
      <c r="E1014" s="545">
        <v>2</v>
      </c>
      <c r="F1014" s="540" t="s">
        <v>2897</v>
      </c>
      <c r="G1014" s="545">
        <v>22</v>
      </c>
      <c r="H1014" s="545">
        <v>10</v>
      </c>
      <c r="I1014" s="545">
        <v>2018</v>
      </c>
      <c r="J1014" s="548">
        <v>185</v>
      </c>
      <c r="K1014" s="548">
        <v>5</v>
      </c>
      <c r="L1014" s="543"/>
      <c r="M1014" s="543"/>
      <c r="N1014" s="543"/>
      <c r="O1014" s="543"/>
      <c r="P1014" s="543" t="s">
        <v>2872</v>
      </c>
      <c r="Q1014" s="543" t="s">
        <v>2873</v>
      </c>
      <c r="R1014" s="543"/>
      <c r="S1014" s="536"/>
      <c r="T1014" s="536"/>
      <c r="U1014" s="536"/>
      <c r="V1014" s="536"/>
    </row>
    <row r="1015" spans="1:22" ht="28.5">
      <c r="A1015" s="537">
        <v>1000</v>
      </c>
      <c r="B1015" s="538">
        <v>15.1</v>
      </c>
      <c r="C1015" s="547" t="s">
        <v>3710</v>
      </c>
      <c r="D1015" s="545">
        <v>17</v>
      </c>
      <c r="E1015" s="545">
        <v>2</v>
      </c>
      <c r="F1015" s="540" t="s">
        <v>2897</v>
      </c>
      <c r="G1015" s="545">
        <v>30</v>
      </c>
      <c r="H1015" s="545">
        <v>11</v>
      </c>
      <c r="I1015" s="545">
        <v>2018</v>
      </c>
      <c r="J1015" s="548">
        <v>185</v>
      </c>
      <c r="K1015" s="548">
        <v>7</v>
      </c>
      <c r="L1015" s="543"/>
      <c r="M1015" s="543"/>
      <c r="N1015" s="543"/>
      <c r="O1015" s="543"/>
      <c r="P1015" s="543" t="s">
        <v>2872</v>
      </c>
      <c r="Q1015" s="543" t="s">
        <v>2873</v>
      </c>
      <c r="R1015" s="543"/>
      <c r="S1015" s="536"/>
      <c r="T1015" s="536"/>
      <c r="U1015" s="536"/>
      <c r="V1015" s="536"/>
    </row>
    <row r="1016" spans="1:22" ht="28.5">
      <c r="A1016" s="537">
        <v>1001</v>
      </c>
      <c r="B1016" s="538">
        <v>15.1</v>
      </c>
      <c r="C1016" s="547" t="s">
        <v>3711</v>
      </c>
      <c r="D1016" s="545">
        <v>8</v>
      </c>
      <c r="E1016" s="545">
        <v>10</v>
      </c>
      <c r="F1016" s="540" t="s">
        <v>3052</v>
      </c>
      <c r="G1016" s="545">
        <v>28</v>
      </c>
      <c r="H1016" s="545">
        <v>9</v>
      </c>
      <c r="I1016" s="545">
        <v>2017</v>
      </c>
      <c r="J1016" s="548">
        <v>185</v>
      </c>
      <c r="K1016" s="548">
        <v>8</v>
      </c>
      <c r="L1016" s="543"/>
      <c r="M1016" s="543"/>
      <c r="N1016" s="543"/>
      <c r="O1016" s="543"/>
      <c r="P1016" s="543" t="s">
        <v>2872</v>
      </c>
      <c r="Q1016" s="543" t="s">
        <v>2873</v>
      </c>
      <c r="R1016" s="543"/>
      <c r="S1016" s="536"/>
      <c r="T1016" s="536"/>
      <c r="U1016" s="536"/>
      <c r="V1016" s="536"/>
    </row>
    <row r="1017" spans="1:22">
      <c r="A1017" s="537">
        <v>1002</v>
      </c>
      <c r="B1017" s="538">
        <v>15.1</v>
      </c>
      <c r="C1017" s="547" t="s">
        <v>3712</v>
      </c>
      <c r="D1017" s="545">
        <v>18</v>
      </c>
      <c r="E1017" s="545">
        <v>2</v>
      </c>
      <c r="F1017" s="540" t="s">
        <v>2897</v>
      </c>
      <c r="G1017" s="545">
        <v>27</v>
      </c>
      <c r="H1017" s="545">
        <v>6</v>
      </c>
      <c r="I1017" s="545">
        <v>2018</v>
      </c>
      <c r="J1017" s="548">
        <v>186</v>
      </c>
      <c r="K1017" s="548">
        <v>1</v>
      </c>
      <c r="L1017" s="543"/>
      <c r="M1017" s="543"/>
      <c r="N1017" s="543"/>
      <c r="O1017" s="543"/>
      <c r="P1017" s="543" t="s">
        <v>2872</v>
      </c>
      <c r="Q1017" s="543" t="s">
        <v>2873</v>
      </c>
      <c r="R1017" s="543"/>
      <c r="S1017" s="536"/>
      <c r="T1017" s="536"/>
      <c r="U1017" s="536"/>
      <c r="V1017" s="536"/>
    </row>
    <row r="1018" spans="1:22" ht="28.5">
      <c r="A1018" s="537">
        <v>1003</v>
      </c>
      <c r="B1018" s="538">
        <v>15.1</v>
      </c>
      <c r="C1018" s="547" t="s">
        <v>3713</v>
      </c>
      <c r="D1018" s="545">
        <v>17</v>
      </c>
      <c r="E1018" s="545">
        <v>2</v>
      </c>
      <c r="F1018" s="540" t="s">
        <v>2897</v>
      </c>
      <c r="G1018" s="545">
        <v>20</v>
      </c>
      <c r="H1018" s="545">
        <v>5</v>
      </c>
      <c r="I1018" s="545">
        <v>2019</v>
      </c>
      <c r="J1018" s="548">
        <v>186</v>
      </c>
      <c r="K1018" s="548">
        <v>2</v>
      </c>
      <c r="L1018" s="543"/>
      <c r="M1018" s="543"/>
      <c r="N1018" s="543"/>
      <c r="O1018" s="543"/>
      <c r="P1018" s="543" t="s">
        <v>2872</v>
      </c>
      <c r="Q1018" s="543" t="s">
        <v>2873</v>
      </c>
      <c r="R1018" s="543"/>
      <c r="S1018" s="536"/>
      <c r="T1018" s="536"/>
      <c r="U1018" s="536"/>
      <c r="V1018" s="536"/>
    </row>
    <row r="1019" spans="1:22" ht="28.5">
      <c r="A1019" s="537">
        <v>1004</v>
      </c>
      <c r="B1019" s="538">
        <v>15.1</v>
      </c>
      <c r="C1019" s="547" t="s">
        <v>3714</v>
      </c>
      <c r="D1019" s="545">
        <v>10</v>
      </c>
      <c r="E1019" s="545">
        <v>2</v>
      </c>
      <c r="F1019" s="540" t="s">
        <v>2897</v>
      </c>
      <c r="G1019" s="545">
        <v>20</v>
      </c>
      <c r="H1019" s="545">
        <v>3</v>
      </c>
      <c r="I1019" s="545">
        <v>2019</v>
      </c>
      <c r="J1019" s="548">
        <v>186</v>
      </c>
      <c r="K1019" s="548">
        <v>4</v>
      </c>
      <c r="L1019" s="543"/>
      <c r="M1019" s="543"/>
      <c r="N1019" s="543"/>
      <c r="O1019" s="543"/>
      <c r="P1019" s="543" t="s">
        <v>2872</v>
      </c>
      <c r="Q1019" s="543" t="s">
        <v>2873</v>
      </c>
      <c r="R1019" s="543"/>
      <c r="S1019" s="536"/>
      <c r="T1019" s="536"/>
      <c r="U1019" s="536"/>
      <c r="V1019" s="536"/>
    </row>
    <row r="1020" spans="1:22" ht="28.5">
      <c r="A1020" s="537">
        <v>1005</v>
      </c>
      <c r="B1020" s="538">
        <v>15.1</v>
      </c>
      <c r="C1020" s="547" t="s">
        <v>3715</v>
      </c>
      <c r="D1020" s="545">
        <v>17</v>
      </c>
      <c r="E1020" s="545">
        <v>2</v>
      </c>
      <c r="F1020" s="540" t="s">
        <v>2897</v>
      </c>
      <c r="G1020" s="545">
        <v>7</v>
      </c>
      <c r="H1020" s="545">
        <v>3</v>
      </c>
      <c r="I1020" s="545">
        <v>2018</v>
      </c>
      <c r="J1020" s="548">
        <v>186</v>
      </c>
      <c r="K1020" s="548">
        <v>6</v>
      </c>
      <c r="L1020" s="543"/>
      <c r="M1020" s="543"/>
      <c r="N1020" s="543"/>
      <c r="O1020" s="543"/>
      <c r="P1020" s="543" t="s">
        <v>2872</v>
      </c>
      <c r="Q1020" s="543" t="s">
        <v>2873</v>
      </c>
      <c r="R1020" s="543"/>
      <c r="S1020" s="536"/>
      <c r="T1020" s="536"/>
      <c r="U1020" s="536"/>
      <c r="V1020" s="536"/>
    </row>
    <row r="1021" spans="1:22" ht="28.5">
      <c r="A1021" s="537">
        <v>1006</v>
      </c>
      <c r="B1021" s="538">
        <v>15.1</v>
      </c>
      <c r="C1021" s="547" t="s">
        <v>3716</v>
      </c>
      <c r="D1021" s="545"/>
      <c r="E1021" s="545"/>
      <c r="F1021" s="540" t="s">
        <v>3052</v>
      </c>
      <c r="G1021" s="545"/>
      <c r="H1021" s="545"/>
      <c r="I1021" s="545"/>
      <c r="J1021" s="548">
        <v>186</v>
      </c>
      <c r="K1021" s="548">
        <v>7</v>
      </c>
      <c r="L1021" s="543"/>
      <c r="M1021" s="543"/>
      <c r="N1021" s="543"/>
      <c r="O1021" s="543"/>
      <c r="P1021" s="543" t="s">
        <v>2872</v>
      </c>
      <c r="Q1021" s="543" t="s">
        <v>2873</v>
      </c>
      <c r="R1021" s="543"/>
      <c r="S1021" s="536"/>
      <c r="T1021" s="536"/>
      <c r="U1021" s="536"/>
      <c r="V1021" s="536"/>
    </row>
    <row r="1022" spans="1:22" ht="28.5">
      <c r="A1022" s="537">
        <v>1007</v>
      </c>
      <c r="B1022" s="538">
        <v>15.1</v>
      </c>
      <c r="C1022" s="547" t="s">
        <v>3717</v>
      </c>
      <c r="D1022" s="545">
        <v>28</v>
      </c>
      <c r="E1022" s="545">
        <v>12</v>
      </c>
      <c r="F1022" s="540" t="s">
        <v>3052</v>
      </c>
      <c r="G1022" s="545">
        <v>21</v>
      </c>
      <c r="H1022" s="545">
        <v>6</v>
      </c>
      <c r="I1022" s="545">
        <v>2018</v>
      </c>
      <c r="J1022" s="548">
        <v>186</v>
      </c>
      <c r="K1022" s="548">
        <v>8</v>
      </c>
      <c r="L1022" s="543"/>
      <c r="M1022" s="543"/>
      <c r="N1022" s="543"/>
      <c r="O1022" s="543"/>
      <c r="P1022" s="543" t="s">
        <v>2872</v>
      </c>
      <c r="Q1022" s="543" t="s">
        <v>2873</v>
      </c>
      <c r="R1022" s="543"/>
      <c r="S1022" s="536"/>
      <c r="T1022" s="536"/>
      <c r="U1022" s="536"/>
      <c r="V1022" s="536"/>
    </row>
    <row r="1023" spans="1:22" ht="28.5">
      <c r="A1023" s="537">
        <v>1008</v>
      </c>
      <c r="B1023" s="538">
        <v>15.1</v>
      </c>
      <c r="C1023" s="547" t="s">
        <v>3718</v>
      </c>
      <c r="D1023" s="545">
        <v>7</v>
      </c>
      <c r="E1023" s="545">
        <v>1</v>
      </c>
      <c r="F1023" s="540" t="s">
        <v>2897</v>
      </c>
      <c r="G1023" s="545">
        <v>29</v>
      </c>
      <c r="H1023" s="545">
        <v>11</v>
      </c>
      <c r="I1023" s="545">
        <v>2018</v>
      </c>
      <c r="J1023" s="548">
        <v>186</v>
      </c>
      <c r="K1023" s="548">
        <v>10</v>
      </c>
      <c r="L1023" s="543"/>
      <c r="M1023" s="543"/>
      <c r="N1023" s="543"/>
      <c r="O1023" s="543"/>
      <c r="P1023" s="543" t="s">
        <v>2872</v>
      </c>
      <c r="Q1023" s="543" t="s">
        <v>2873</v>
      </c>
      <c r="R1023" s="543"/>
      <c r="S1023" s="536"/>
      <c r="T1023" s="536"/>
      <c r="U1023" s="536"/>
      <c r="V1023" s="536"/>
    </row>
    <row r="1024" spans="1:22" ht="28.5">
      <c r="A1024" s="537">
        <v>1009</v>
      </c>
      <c r="B1024" s="538">
        <v>15.1</v>
      </c>
      <c r="C1024" s="547" t="s">
        <v>3719</v>
      </c>
      <c r="D1024" s="545">
        <v>10</v>
      </c>
      <c r="E1024" s="545">
        <v>8</v>
      </c>
      <c r="F1024" s="540" t="s">
        <v>3052</v>
      </c>
      <c r="G1024" s="545">
        <v>21</v>
      </c>
      <c r="H1024" s="545">
        <v>6</v>
      </c>
      <c r="I1024" s="545">
        <v>2018</v>
      </c>
      <c r="J1024" s="548">
        <v>187</v>
      </c>
      <c r="K1024" s="548">
        <v>1</v>
      </c>
      <c r="L1024" s="543"/>
      <c r="M1024" s="543"/>
      <c r="N1024" s="543"/>
      <c r="O1024" s="543"/>
      <c r="P1024" s="543" t="s">
        <v>2872</v>
      </c>
      <c r="Q1024" s="543" t="s">
        <v>2873</v>
      </c>
      <c r="R1024" s="543"/>
      <c r="S1024" s="536"/>
      <c r="T1024" s="536"/>
      <c r="U1024" s="536"/>
      <c r="V1024" s="536"/>
    </row>
    <row r="1025" spans="1:22">
      <c r="A1025" s="537">
        <v>1010</v>
      </c>
      <c r="B1025" s="538">
        <v>15.1</v>
      </c>
      <c r="C1025" s="547" t="s">
        <v>3720</v>
      </c>
      <c r="D1025" s="545">
        <v>12</v>
      </c>
      <c r="E1025" s="545">
        <v>1</v>
      </c>
      <c r="F1025" s="540" t="s">
        <v>2897</v>
      </c>
      <c r="G1025" s="545">
        <v>25</v>
      </c>
      <c r="H1025" s="545">
        <v>1</v>
      </c>
      <c r="I1025" s="545">
        <v>2019</v>
      </c>
      <c r="J1025" s="548">
        <v>187</v>
      </c>
      <c r="K1025" s="548">
        <v>3</v>
      </c>
      <c r="L1025" s="543"/>
      <c r="M1025" s="543"/>
      <c r="N1025" s="543"/>
      <c r="O1025" s="543"/>
      <c r="P1025" s="543" t="s">
        <v>2872</v>
      </c>
      <c r="Q1025" s="543" t="s">
        <v>2873</v>
      </c>
      <c r="R1025" s="543"/>
      <c r="S1025" s="536"/>
      <c r="T1025" s="536"/>
      <c r="U1025" s="536"/>
      <c r="V1025" s="536"/>
    </row>
    <row r="1026" spans="1:22" ht="28.5">
      <c r="A1026" s="537">
        <v>1011</v>
      </c>
      <c r="B1026" s="538">
        <v>15.1</v>
      </c>
      <c r="C1026" s="547" t="s">
        <v>3721</v>
      </c>
      <c r="D1026" s="545">
        <v>21</v>
      </c>
      <c r="E1026" s="545">
        <v>12</v>
      </c>
      <c r="F1026" s="540" t="s">
        <v>3052</v>
      </c>
      <c r="G1026" s="545">
        <v>24</v>
      </c>
      <c r="H1026" s="545">
        <v>7</v>
      </c>
      <c r="I1026" s="545">
        <v>2018</v>
      </c>
      <c r="J1026" s="548">
        <v>187</v>
      </c>
      <c r="K1026" s="548">
        <v>4</v>
      </c>
      <c r="L1026" s="543"/>
      <c r="M1026" s="543"/>
      <c r="N1026" s="543"/>
      <c r="O1026" s="543"/>
      <c r="P1026" s="543" t="s">
        <v>2872</v>
      </c>
      <c r="Q1026" s="543" t="s">
        <v>2873</v>
      </c>
      <c r="R1026" s="543"/>
      <c r="S1026" s="536"/>
      <c r="T1026" s="536"/>
      <c r="U1026" s="536"/>
      <c r="V1026" s="536"/>
    </row>
    <row r="1027" spans="1:22">
      <c r="A1027" s="537">
        <v>1012</v>
      </c>
      <c r="B1027" s="538">
        <v>15.1</v>
      </c>
      <c r="C1027" s="547" t="s">
        <v>3722</v>
      </c>
      <c r="D1027" s="545">
        <v>3</v>
      </c>
      <c r="E1027" s="545">
        <v>12</v>
      </c>
      <c r="F1027" s="540" t="s">
        <v>3052</v>
      </c>
      <c r="G1027" s="545">
        <v>21</v>
      </c>
      <c r="H1027" s="545">
        <v>1</v>
      </c>
      <c r="I1027" s="545">
        <v>2019</v>
      </c>
      <c r="J1027" s="548">
        <v>187</v>
      </c>
      <c r="K1027" s="548">
        <v>5</v>
      </c>
      <c r="L1027" s="543"/>
      <c r="M1027" s="543"/>
      <c r="N1027" s="543"/>
      <c r="O1027" s="543"/>
      <c r="P1027" s="543" t="s">
        <v>2872</v>
      </c>
      <c r="Q1027" s="543" t="s">
        <v>2873</v>
      </c>
      <c r="R1027" s="543"/>
      <c r="S1027" s="536"/>
      <c r="T1027" s="536"/>
      <c r="U1027" s="536"/>
      <c r="V1027" s="536"/>
    </row>
    <row r="1028" spans="1:22" ht="28.5">
      <c r="A1028" s="537">
        <v>1013</v>
      </c>
      <c r="B1028" s="538">
        <v>15.1</v>
      </c>
      <c r="C1028" s="547" t="s">
        <v>3723</v>
      </c>
      <c r="D1028" s="545">
        <v>25</v>
      </c>
      <c r="E1028" s="545">
        <v>2</v>
      </c>
      <c r="F1028" s="540" t="s">
        <v>2897</v>
      </c>
      <c r="G1028" s="545">
        <v>13</v>
      </c>
      <c r="H1028" s="545">
        <v>6</v>
      </c>
      <c r="I1028" s="545">
        <v>2019</v>
      </c>
      <c r="J1028" s="548">
        <v>187</v>
      </c>
      <c r="K1028" s="548">
        <v>7</v>
      </c>
      <c r="L1028" s="543"/>
      <c r="M1028" s="543"/>
      <c r="N1028" s="543"/>
      <c r="O1028" s="543"/>
      <c r="P1028" s="543" t="s">
        <v>2872</v>
      </c>
      <c r="Q1028" s="543" t="s">
        <v>2873</v>
      </c>
      <c r="R1028" s="543"/>
      <c r="S1028" s="536"/>
      <c r="T1028" s="536"/>
      <c r="U1028" s="536"/>
      <c r="V1028" s="536"/>
    </row>
    <row r="1029" spans="1:22" ht="28.5">
      <c r="A1029" s="537">
        <v>1014</v>
      </c>
      <c r="B1029" s="538">
        <v>15.1</v>
      </c>
      <c r="C1029" s="547" t="s">
        <v>3724</v>
      </c>
      <c r="D1029" s="545">
        <v>25</v>
      </c>
      <c r="E1029" s="545">
        <v>2</v>
      </c>
      <c r="F1029" s="540" t="s">
        <v>2897</v>
      </c>
      <c r="G1029" s="545">
        <v>22</v>
      </c>
      <c r="H1029" s="545">
        <v>8</v>
      </c>
      <c r="I1029" s="545">
        <v>2018</v>
      </c>
      <c r="J1029" s="548">
        <v>187</v>
      </c>
      <c r="K1029" s="548">
        <v>8</v>
      </c>
      <c r="L1029" s="543"/>
      <c r="M1029" s="543"/>
      <c r="N1029" s="543"/>
      <c r="O1029" s="543"/>
      <c r="P1029" s="543" t="s">
        <v>2872</v>
      </c>
      <c r="Q1029" s="543" t="s">
        <v>2873</v>
      </c>
      <c r="R1029" s="543"/>
      <c r="S1029" s="536"/>
      <c r="T1029" s="536"/>
      <c r="U1029" s="536"/>
      <c r="V1029" s="536"/>
    </row>
    <row r="1030" spans="1:22" ht="28.5">
      <c r="A1030" s="537">
        <v>1015</v>
      </c>
      <c r="B1030" s="538">
        <v>15.1</v>
      </c>
      <c r="C1030" s="547" t="s">
        <v>3725</v>
      </c>
      <c r="D1030" s="545">
        <v>29</v>
      </c>
      <c r="E1030" s="545">
        <v>2</v>
      </c>
      <c r="F1030" s="540" t="s">
        <v>2897</v>
      </c>
      <c r="G1030" s="545">
        <v>6</v>
      </c>
      <c r="H1030" s="545">
        <v>10</v>
      </c>
      <c r="I1030" s="545">
        <v>2018</v>
      </c>
      <c r="J1030" s="548">
        <v>187</v>
      </c>
      <c r="K1030" s="548">
        <v>10</v>
      </c>
      <c r="L1030" s="543"/>
      <c r="M1030" s="543"/>
      <c r="N1030" s="543"/>
      <c r="O1030" s="543"/>
      <c r="P1030" s="543" t="s">
        <v>2872</v>
      </c>
      <c r="Q1030" s="543" t="s">
        <v>2873</v>
      </c>
      <c r="R1030" s="543"/>
      <c r="S1030" s="536"/>
      <c r="T1030" s="536"/>
      <c r="U1030" s="536"/>
      <c r="V1030" s="536"/>
    </row>
    <row r="1031" spans="1:22" ht="28.5">
      <c r="A1031" s="537">
        <v>1016</v>
      </c>
      <c r="B1031" s="538">
        <v>15.1</v>
      </c>
      <c r="C1031" s="547" t="s">
        <v>3726</v>
      </c>
      <c r="D1031" s="545"/>
      <c r="E1031" s="545"/>
      <c r="F1031" s="540" t="s">
        <v>2897</v>
      </c>
      <c r="G1031" s="545"/>
      <c r="H1031" s="545"/>
      <c r="I1031" s="545"/>
      <c r="J1031" s="548">
        <v>188</v>
      </c>
      <c r="K1031" s="548">
        <v>1</v>
      </c>
      <c r="L1031" s="543"/>
      <c r="M1031" s="543"/>
      <c r="N1031" s="543"/>
      <c r="O1031" s="543"/>
      <c r="P1031" s="543" t="s">
        <v>2872</v>
      </c>
      <c r="Q1031" s="543" t="s">
        <v>2873</v>
      </c>
      <c r="R1031" s="543"/>
      <c r="S1031" s="536"/>
      <c r="T1031" s="536"/>
      <c r="U1031" s="536"/>
      <c r="V1031" s="536"/>
    </row>
    <row r="1032" spans="1:22" ht="28.5">
      <c r="A1032" s="537">
        <v>1017</v>
      </c>
      <c r="B1032" s="538">
        <v>15.1</v>
      </c>
      <c r="C1032" s="547" t="s">
        <v>3727</v>
      </c>
      <c r="D1032" s="545">
        <v>18</v>
      </c>
      <c r="E1032" s="545">
        <v>2</v>
      </c>
      <c r="F1032" s="540" t="s">
        <v>2897</v>
      </c>
      <c r="G1032" s="545">
        <v>24</v>
      </c>
      <c r="H1032" s="545">
        <v>7</v>
      </c>
      <c r="I1032" s="545">
        <v>2018</v>
      </c>
      <c r="J1032" s="548">
        <v>188</v>
      </c>
      <c r="K1032" s="548">
        <v>2</v>
      </c>
      <c r="L1032" s="543"/>
      <c r="M1032" s="543"/>
      <c r="N1032" s="543"/>
      <c r="O1032" s="543"/>
      <c r="P1032" s="543" t="s">
        <v>2872</v>
      </c>
      <c r="Q1032" s="543" t="s">
        <v>2873</v>
      </c>
      <c r="R1032" s="543"/>
      <c r="S1032" s="536"/>
      <c r="T1032" s="536"/>
      <c r="U1032" s="536"/>
      <c r="V1032" s="536"/>
    </row>
    <row r="1033" spans="1:22" ht="28.5">
      <c r="A1033" s="537">
        <v>1018</v>
      </c>
      <c r="B1033" s="538">
        <v>15.1</v>
      </c>
      <c r="C1033" s="547" t="s">
        <v>3728</v>
      </c>
      <c r="D1033" s="545">
        <v>28</v>
      </c>
      <c r="E1033" s="545">
        <v>5</v>
      </c>
      <c r="F1033" s="540" t="s">
        <v>3067</v>
      </c>
      <c r="G1033" s="545">
        <v>1</v>
      </c>
      <c r="H1033" s="545">
        <v>6</v>
      </c>
      <c r="I1033" s="545">
        <v>2018</v>
      </c>
      <c r="J1033" s="548">
        <v>188</v>
      </c>
      <c r="K1033" s="548">
        <v>4</v>
      </c>
      <c r="L1033" s="543"/>
      <c r="M1033" s="543"/>
      <c r="N1033" s="543"/>
      <c r="O1033" s="543"/>
      <c r="P1033" s="543" t="s">
        <v>2872</v>
      </c>
      <c r="Q1033" s="543" t="s">
        <v>2873</v>
      </c>
      <c r="R1033" s="543"/>
      <c r="S1033" s="536"/>
      <c r="T1033" s="536"/>
      <c r="U1033" s="536"/>
      <c r="V1033" s="536"/>
    </row>
    <row r="1034" spans="1:22">
      <c r="A1034" s="537">
        <v>1019</v>
      </c>
      <c r="B1034" s="538">
        <v>15.1</v>
      </c>
      <c r="C1034" s="547" t="s">
        <v>3729</v>
      </c>
      <c r="D1034" s="545">
        <v>3</v>
      </c>
      <c r="E1034" s="545">
        <v>11</v>
      </c>
      <c r="F1034" s="540" t="s">
        <v>3052</v>
      </c>
      <c r="G1034" s="545">
        <v>1</v>
      </c>
      <c r="H1034" s="545">
        <v>4</v>
      </c>
      <c r="I1034" s="545">
        <v>2019</v>
      </c>
      <c r="J1034" s="548">
        <v>188</v>
      </c>
      <c r="K1034" s="548">
        <v>5</v>
      </c>
      <c r="L1034" s="543"/>
      <c r="M1034" s="543"/>
      <c r="N1034" s="543"/>
      <c r="O1034" s="543"/>
      <c r="P1034" s="543" t="s">
        <v>2872</v>
      </c>
      <c r="Q1034" s="543" t="s">
        <v>2873</v>
      </c>
      <c r="R1034" s="543"/>
      <c r="S1034" s="536"/>
      <c r="T1034" s="536"/>
      <c r="U1034" s="536"/>
      <c r="V1034" s="536"/>
    </row>
    <row r="1035" spans="1:22" ht="28.5">
      <c r="A1035" s="537">
        <v>1020</v>
      </c>
      <c r="B1035" s="538">
        <v>15.1</v>
      </c>
      <c r="C1035" s="547" t="s">
        <v>3730</v>
      </c>
      <c r="D1035" s="545">
        <v>7</v>
      </c>
      <c r="E1035" s="545">
        <v>12</v>
      </c>
      <c r="F1035" s="540" t="s">
        <v>3052</v>
      </c>
      <c r="G1035" s="545">
        <v>9</v>
      </c>
      <c r="H1035" s="545">
        <v>11</v>
      </c>
      <c r="I1035" s="545">
        <v>2019</v>
      </c>
      <c r="J1035" s="548">
        <v>188</v>
      </c>
      <c r="K1035" s="548">
        <v>6</v>
      </c>
      <c r="L1035" s="543"/>
      <c r="M1035" s="543"/>
      <c r="N1035" s="543"/>
      <c r="O1035" s="543"/>
      <c r="P1035" s="543" t="s">
        <v>2872</v>
      </c>
      <c r="Q1035" s="543" t="s">
        <v>2873</v>
      </c>
      <c r="R1035" s="543"/>
      <c r="S1035" s="536"/>
      <c r="T1035" s="536"/>
      <c r="U1035" s="536"/>
      <c r="V1035" s="536"/>
    </row>
    <row r="1036" spans="1:22" ht="28.5">
      <c r="A1036" s="537">
        <v>1021</v>
      </c>
      <c r="B1036" s="538">
        <v>15.1</v>
      </c>
      <c r="C1036" s="547" t="s">
        <v>3731</v>
      </c>
      <c r="D1036" s="545"/>
      <c r="E1036" s="545"/>
      <c r="F1036" s="540" t="s">
        <v>2897</v>
      </c>
      <c r="G1036" s="545"/>
      <c r="H1036" s="545"/>
      <c r="I1036" s="545"/>
      <c r="J1036" s="548">
        <v>188</v>
      </c>
      <c r="K1036" s="548">
        <v>7</v>
      </c>
      <c r="L1036" s="543"/>
      <c r="M1036" s="543"/>
      <c r="N1036" s="543"/>
      <c r="O1036" s="543"/>
      <c r="P1036" s="543" t="s">
        <v>2872</v>
      </c>
      <c r="Q1036" s="543" t="s">
        <v>2873</v>
      </c>
      <c r="R1036" s="543"/>
      <c r="S1036" s="536"/>
      <c r="T1036" s="536"/>
      <c r="U1036" s="536"/>
      <c r="V1036" s="536"/>
    </row>
    <row r="1037" spans="1:22" ht="28.5">
      <c r="A1037" s="537">
        <v>1022</v>
      </c>
      <c r="B1037" s="538">
        <v>15.1</v>
      </c>
      <c r="C1037" s="547" t="s">
        <v>3732</v>
      </c>
      <c r="D1037" s="545">
        <v>1</v>
      </c>
      <c r="E1037" s="545">
        <v>2</v>
      </c>
      <c r="F1037" s="540" t="s">
        <v>2897</v>
      </c>
      <c r="G1037" s="545">
        <v>3</v>
      </c>
      <c r="H1037" s="545">
        <v>10</v>
      </c>
      <c r="I1037" s="545">
        <v>2018</v>
      </c>
      <c r="J1037" s="548">
        <v>188</v>
      </c>
      <c r="K1037" s="548">
        <v>9</v>
      </c>
      <c r="L1037" s="543"/>
      <c r="M1037" s="543"/>
      <c r="N1037" s="543"/>
      <c r="O1037" s="543"/>
      <c r="P1037" s="543" t="s">
        <v>2872</v>
      </c>
      <c r="Q1037" s="543" t="s">
        <v>2873</v>
      </c>
      <c r="R1037" s="543"/>
      <c r="S1037" s="536"/>
      <c r="T1037" s="536"/>
      <c r="U1037" s="536"/>
      <c r="V1037" s="536"/>
    </row>
    <row r="1038" spans="1:22" ht="28.5">
      <c r="A1038" s="537">
        <v>1023</v>
      </c>
      <c r="B1038" s="538">
        <v>15.1</v>
      </c>
      <c r="C1038" s="547" t="s">
        <v>3733</v>
      </c>
      <c r="D1038" s="545">
        <v>24</v>
      </c>
      <c r="E1038" s="545">
        <v>2</v>
      </c>
      <c r="F1038" s="540" t="s">
        <v>2897</v>
      </c>
      <c r="G1038" s="545">
        <v>7</v>
      </c>
      <c r="H1038" s="545">
        <v>12</v>
      </c>
      <c r="I1038" s="545">
        <v>2018</v>
      </c>
      <c r="J1038" s="548">
        <v>188</v>
      </c>
      <c r="K1038" s="548">
        <v>10</v>
      </c>
      <c r="L1038" s="543"/>
      <c r="M1038" s="543"/>
      <c r="N1038" s="543"/>
      <c r="O1038" s="543"/>
      <c r="P1038" s="543" t="s">
        <v>2872</v>
      </c>
      <c r="Q1038" s="543" t="s">
        <v>2873</v>
      </c>
      <c r="R1038" s="543"/>
      <c r="S1038" s="536"/>
      <c r="T1038" s="536"/>
      <c r="U1038" s="536"/>
      <c r="V1038" s="536"/>
    </row>
    <row r="1039" spans="1:22" ht="28.5">
      <c r="A1039" s="537">
        <v>1024</v>
      </c>
      <c r="B1039" s="538">
        <v>15.1</v>
      </c>
      <c r="C1039" s="547" t="s">
        <v>3734</v>
      </c>
      <c r="D1039" s="545">
        <v>19</v>
      </c>
      <c r="E1039" s="545">
        <v>2</v>
      </c>
      <c r="F1039" s="540" t="s">
        <v>2897</v>
      </c>
      <c r="G1039" s="545">
        <v>2</v>
      </c>
      <c r="H1039" s="545">
        <v>5</v>
      </c>
      <c r="I1039" s="545">
        <v>2019</v>
      </c>
      <c r="J1039" s="548">
        <v>189</v>
      </c>
      <c r="K1039" s="548">
        <v>1</v>
      </c>
      <c r="L1039" s="543"/>
      <c r="M1039" s="543"/>
      <c r="N1039" s="543"/>
      <c r="O1039" s="543"/>
      <c r="P1039" s="543" t="s">
        <v>2872</v>
      </c>
      <c r="Q1039" s="543" t="s">
        <v>2873</v>
      </c>
      <c r="R1039" s="543"/>
      <c r="S1039" s="536"/>
      <c r="T1039" s="536"/>
      <c r="U1039" s="536"/>
      <c r="V1039" s="536"/>
    </row>
    <row r="1040" spans="1:22" ht="28.5">
      <c r="A1040" s="537">
        <v>1025</v>
      </c>
      <c r="B1040" s="538">
        <v>15.1</v>
      </c>
      <c r="C1040" s="547" t="s">
        <v>3735</v>
      </c>
      <c r="D1040" s="545">
        <v>20</v>
      </c>
      <c r="E1040" s="545">
        <v>9</v>
      </c>
      <c r="F1040" s="540" t="s">
        <v>2897</v>
      </c>
      <c r="G1040" s="545">
        <v>6</v>
      </c>
      <c r="H1040" s="545">
        <v>5</v>
      </c>
      <c r="I1040" s="545">
        <v>2019</v>
      </c>
      <c r="J1040" s="548">
        <v>189</v>
      </c>
      <c r="K1040" s="548">
        <v>2</v>
      </c>
      <c r="L1040" s="543"/>
      <c r="M1040" s="543"/>
      <c r="N1040" s="543"/>
      <c r="O1040" s="543"/>
      <c r="P1040" s="543" t="s">
        <v>2872</v>
      </c>
      <c r="Q1040" s="543" t="s">
        <v>2873</v>
      </c>
      <c r="R1040" s="543"/>
      <c r="S1040" s="536"/>
      <c r="T1040" s="536"/>
      <c r="U1040" s="536"/>
      <c r="V1040" s="536"/>
    </row>
    <row r="1041" spans="1:22" ht="28.5">
      <c r="A1041" s="537">
        <v>1026</v>
      </c>
      <c r="B1041" s="538">
        <v>15.1</v>
      </c>
      <c r="C1041" s="547" t="s">
        <v>3736</v>
      </c>
      <c r="D1041" s="545">
        <v>17</v>
      </c>
      <c r="E1041" s="545">
        <v>2</v>
      </c>
      <c r="F1041" s="540" t="s">
        <v>2897</v>
      </c>
      <c r="G1041" s="545">
        <v>22</v>
      </c>
      <c r="H1041" s="545">
        <v>10</v>
      </c>
      <c r="I1041" s="545">
        <v>2018</v>
      </c>
      <c r="J1041" s="548">
        <v>189</v>
      </c>
      <c r="K1041" s="548">
        <v>4</v>
      </c>
      <c r="L1041" s="543"/>
      <c r="M1041" s="543"/>
      <c r="N1041" s="543"/>
      <c r="O1041" s="543"/>
      <c r="P1041" s="543" t="s">
        <v>2872</v>
      </c>
      <c r="Q1041" s="543" t="s">
        <v>2873</v>
      </c>
      <c r="R1041" s="543"/>
      <c r="S1041" s="536"/>
      <c r="T1041" s="536"/>
      <c r="U1041" s="536"/>
      <c r="V1041" s="536"/>
    </row>
    <row r="1042" spans="1:22" ht="28.5">
      <c r="A1042" s="537">
        <v>1027</v>
      </c>
      <c r="B1042" s="538">
        <v>15.1</v>
      </c>
      <c r="C1042" s="547" t="s">
        <v>3737</v>
      </c>
      <c r="D1042" s="545">
        <v>25</v>
      </c>
      <c r="E1042" s="545">
        <v>2</v>
      </c>
      <c r="F1042" s="540" t="s">
        <v>2897</v>
      </c>
      <c r="G1042" s="545">
        <v>26</v>
      </c>
      <c r="H1042" s="545">
        <v>5</v>
      </c>
      <c r="I1042" s="545">
        <v>2018</v>
      </c>
      <c r="J1042" s="548">
        <v>189</v>
      </c>
      <c r="K1042" s="548">
        <v>5</v>
      </c>
      <c r="L1042" s="543"/>
      <c r="M1042" s="543"/>
      <c r="N1042" s="543"/>
      <c r="O1042" s="543"/>
      <c r="P1042" s="543" t="s">
        <v>2872</v>
      </c>
      <c r="Q1042" s="543" t="s">
        <v>2873</v>
      </c>
      <c r="R1042" s="543"/>
      <c r="S1042" s="536"/>
      <c r="T1042" s="536"/>
      <c r="U1042" s="536"/>
      <c r="V1042" s="536"/>
    </row>
    <row r="1043" spans="1:22" ht="28.5">
      <c r="A1043" s="537">
        <v>1028</v>
      </c>
      <c r="B1043" s="538">
        <v>15.1</v>
      </c>
      <c r="C1043" s="547" t="s">
        <v>3738</v>
      </c>
      <c r="D1043" s="545">
        <v>22</v>
      </c>
      <c r="E1043" s="545">
        <v>5</v>
      </c>
      <c r="F1043" s="540" t="s">
        <v>3052</v>
      </c>
      <c r="G1043" s="545">
        <v>28</v>
      </c>
      <c r="H1043" s="545">
        <v>12</v>
      </c>
      <c r="I1043" s="545">
        <v>2017</v>
      </c>
      <c r="J1043" s="548">
        <v>189</v>
      </c>
      <c r="K1043" s="548">
        <v>6</v>
      </c>
      <c r="L1043" s="543"/>
      <c r="M1043" s="543"/>
      <c r="N1043" s="543"/>
      <c r="O1043" s="543"/>
      <c r="P1043" s="543" t="s">
        <v>2872</v>
      </c>
      <c r="Q1043" s="543" t="s">
        <v>2873</v>
      </c>
      <c r="R1043" s="543"/>
      <c r="S1043" s="536"/>
      <c r="T1043" s="536"/>
      <c r="U1043" s="536"/>
      <c r="V1043" s="536"/>
    </row>
    <row r="1044" spans="1:22" ht="42.75">
      <c r="A1044" s="537">
        <v>1029</v>
      </c>
      <c r="B1044" s="538">
        <v>15.1</v>
      </c>
      <c r="C1044" s="547" t="s">
        <v>3739</v>
      </c>
      <c r="D1044" s="545">
        <v>4</v>
      </c>
      <c r="E1044" s="545">
        <v>11</v>
      </c>
      <c r="F1044" s="540" t="s">
        <v>3052</v>
      </c>
      <c r="G1044" s="545">
        <v>20</v>
      </c>
      <c r="H1044" s="545">
        <v>3</v>
      </c>
      <c r="I1044" s="545">
        <v>2019</v>
      </c>
      <c r="J1044" s="548">
        <v>189</v>
      </c>
      <c r="K1044" s="548">
        <v>7</v>
      </c>
      <c r="L1044" s="543"/>
      <c r="M1044" s="543"/>
      <c r="N1044" s="543"/>
      <c r="O1044" s="543"/>
      <c r="P1044" s="543" t="s">
        <v>2872</v>
      </c>
      <c r="Q1044" s="543" t="s">
        <v>2873</v>
      </c>
      <c r="R1044" s="543"/>
      <c r="S1044" s="536"/>
      <c r="T1044" s="536"/>
      <c r="U1044" s="536"/>
      <c r="V1044" s="536"/>
    </row>
    <row r="1045" spans="1:22">
      <c r="A1045" s="537">
        <v>1030</v>
      </c>
      <c r="B1045" s="538">
        <v>15.1</v>
      </c>
      <c r="C1045" s="547" t="s">
        <v>3740</v>
      </c>
      <c r="D1045" s="545">
        <v>2</v>
      </c>
      <c r="E1045" s="545">
        <v>3</v>
      </c>
      <c r="F1045" s="540" t="s">
        <v>2897</v>
      </c>
      <c r="G1045" s="545">
        <v>24</v>
      </c>
      <c r="H1045" s="545">
        <v>1</v>
      </c>
      <c r="I1045" s="545">
        <v>2019</v>
      </c>
      <c r="J1045" s="548">
        <v>189</v>
      </c>
      <c r="K1045" s="548">
        <v>8</v>
      </c>
      <c r="L1045" s="543"/>
      <c r="M1045" s="543"/>
      <c r="N1045" s="543"/>
      <c r="O1045" s="543"/>
      <c r="P1045" s="543" t="s">
        <v>2872</v>
      </c>
      <c r="Q1045" s="543" t="s">
        <v>2873</v>
      </c>
      <c r="R1045" s="543"/>
      <c r="S1045" s="536"/>
      <c r="T1045" s="536"/>
      <c r="U1045" s="536"/>
      <c r="V1045" s="536"/>
    </row>
    <row r="1046" spans="1:22" ht="28.5">
      <c r="A1046" s="537">
        <v>1031</v>
      </c>
      <c r="B1046" s="538">
        <v>15.1</v>
      </c>
      <c r="C1046" s="547" t="s">
        <v>3741</v>
      </c>
      <c r="D1046" s="545">
        <v>21</v>
      </c>
      <c r="E1046" s="545">
        <v>1</v>
      </c>
      <c r="F1046" s="540" t="s">
        <v>2897</v>
      </c>
      <c r="G1046" s="545">
        <v>20</v>
      </c>
      <c r="H1046" s="545">
        <v>3</v>
      </c>
      <c r="I1046" s="545">
        <v>2019</v>
      </c>
      <c r="J1046" s="548">
        <v>189</v>
      </c>
      <c r="K1046" s="548">
        <v>9</v>
      </c>
      <c r="L1046" s="543"/>
      <c r="M1046" s="543"/>
      <c r="N1046" s="543"/>
      <c r="O1046" s="543"/>
      <c r="P1046" s="543" t="s">
        <v>2872</v>
      </c>
      <c r="Q1046" s="543" t="s">
        <v>2873</v>
      </c>
      <c r="R1046" s="543"/>
      <c r="S1046" s="536"/>
      <c r="T1046" s="536"/>
      <c r="U1046" s="536"/>
      <c r="V1046" s="536"/>
    </row>
    <row r="1047" spans="1:22" ht="28.5">
      <c r="A1047" s="537">
        <v>1032</v>
      </c>
      <c r="B1047" s="538">
        <v>15.1</v>
      </c>
      <c r="C1047" s="547" t="s">
        <v>3742</v>
      </c>
      <c r="D1047" s="545">
        <v>4</v>
      </c>
      <c r="E1047" s="545">
        <v>9</v>
      </c>
      <c r="F1047" s="540" t="s">
        <v>3052</v>
      </c>
      <c r="G1047" s="545">
        <v>29</v>
      </c>
      <c r="H1047" s="545">
        <v>8</v>
      </c>
      <c r="I1047" s="545">
        <v>2018</v>
      </c>
      <c r="J1047" s="548">
        <v>189</v>
      </c>
      <c r="K1047" s="548">
        <v>10</v>
      </c>
      <c r="L1047" s="543"/>
      <c r="M1047" s="543"/>
      <c r="N1047" s="543"/>
      <c r="O1047" s="543"/>
      <c r="P1047" s="543" t="s">
        <v>2872</v>
      </c>
      <c r="Q1047" s="543" t="s">
        <v>2873</v>
      </c>
      <c r="R1047" s="543"/>
      <c r="S1047" s="536"/>
      <c r="T1047" s="536"/>
      <c r="U1047" s="536"/>
      <c r="V1047" s="536"/>
    </row>
    <row r="1048" spans="1:22" ht="28.5">
      <c r="A1048" s="537">
        <v>1033</v>
      </c>
      <c r="B1048" s="538">
        <v>15.1</v>
      </c>
      <c r="C1048" s="547" t="s">
        <v>3743</v>
      </c>
      <c r="D1048" s="545"/>
      <c r="E1048" s="545"/>
      <c r="F1048" s="540" t="s">
        <v>3052</v>
      </c>
      <c r="G1048" s="545"/>
      <c r="H1048" s="545"/>
      <c r="I1048" s="545"/>
      <c r="J1048" s="548">
        <v>190</v>
      </c>
      <c r="K1048" s="548">
        <v>1</v>
      </c>
      <c r="L1048" s="543"/>
      <c r="M1048" s="543"/>
      <c r="N1048" s="543"/>
      <c r="O1048" s="543"/>
      <c r="P1048" s="543" t="s">
        <v>2872</v>
      </c>
      <c r="Q1048" s="543" t="s">
        <v>2873</v>
      </c>
      <c r="R1048" s="543"/>
      <c r="S1048" s="536"/>
      <c r="T1048" s="536"/>
      <c r="U1048" s="536"/>
      <c r="V1048" s="536"/>
    </row>
    <row r="1049" spans="1:22">
      <c r="A1049" s="537">
        <v>1034</v>
      </c>
      <c r="B1049" s="538">
        <v>15.1</v>
      </c>
      <c r="C1049" s="547" t="s">
        <v>3744</v>
      </c>
      <c r="D1049" s="545">
        <v>24</v>
      </c>
      <c r="E1049" s="545">
        <v>2</v>
      </c>
      <c r="F1049" s="540" t="s">
        <v>2897</v>
      </c>
      <c r="G1049" s="545">
        <v>16</v>
      </c>
      <c r="H1049" s="545">
        <v>4</v>
      </c>
      <c r="I1049" s="545">
        <v>2019</v>
      </c>
      <c r="J1049" s="548">
        <v>190</v>
      </c>
      <c r="K1049" s="548">
        <v>2</v>
      </c>
      <c r="L1049" s="543"/>
      <c r="M1049" s="543"/>
      <c r="N1049" s="543"/>
      <c r="O1049" s="543"/>
      <c r="P1049" s="543" t="s">
        <v>2872</v>
      </c>
      <c r="Q1049" s="543" t="s">
        <v>2873</v>
      </c>
      <c r="R1049" s="543"/>
      <c r="S1049" s="536"/>
      <c r="T1049" s="536"/>
      <c r="U1049" s="536"/>
      <c r="V1049" s="536"/>
    </row>
    <row r="1050" spans="1:22" ht="28.5">
      <c r="A1050" s="537">
        <v>1035</v>
      </c>
      <c r="B1050" s="538">
        <v>15.1</v>
      </c>
      <c r="C1050" s="547" t="s">
        <v>3745</v>
      </c>
      <c r="D1050" s="545">
        <v>30</v>
      </c>
      <c r="E1050" s="545">
        <v>6</v>
      </c>
      <c r="F1050" s="540" t="s">
        <v>2897</v>
      </c>
      <c r="G1050" s="545">
        <v>27</v>
      </c>
      <c r="H1050" s="545">
        <v>6</v>
      </c>
      <c r="I1050" s="545">
        <v>2018</v>
      </c>
      <c r="J1050" s="548">
        <v>190</v>
      </c>
      <c r="K1050" s="548">
        <v>3</v>
      </c>
      <c r="L1050" s="543"/>
      <c r="M1050" s="543"/>
      <c r="N1050" s="543"/>
      <c r="O1050" s="543"/>
      <c r="P1050" s="543" t="s">
        <v>2872</v>
      </c>
      <c r="Q1050" s="543" t="s">
        <v>2873</v>
      </c>
      <c r="R1050" s="543"/>
      <c r="S1050" s="536"/>
      <c r="T1050" s="536"/>
      <c r="U1050" s="536"/>
      <c r="V1050" s="536"/>
    </row>
    <row r="1051" spans="1:22">
      <c r="A1051" s="537">
        <v>1036</v>
      </c>
      <c r="B1051" s="538">
        <v>15.1</v>
      </c>
      <c r="C1051" s="547" t="s">
        <v>3746</v>
      </c>
      <c r="D1051" s="545">
        <v>2</v>
      </c>
      <c r="E1051" s="545">
        <v>3</v>
      </c>
      <c r="F1051" s="540" t="s">
        <v>2897</v>
      </c>
      <c r="G1051" s="545">
        <v>16</v>
      </c>
      <c r="H1051" s="545">
        <v>3</v>
      </c>
      <c r="I1051" s="545">
        <v>2018</v>
      </c>
      <c r="J1051" s="548">
        <v>190</v>
      </c>
      <c r="K1051" s="548">
        <v>4</v>
      </c>
      <c r="L1051" s="543"/>
      <c r="M1051" s="543"/>
      <c r="N1051" s="543"/>
      <c r="O1051" s="543"/>
      <c r="P1051" s="543" t="s">
        <v>2872</v>
      </c>
      <c r="Q1051" s="543" t="s">
        <v>2873</v>
      </c>
      <c r="R1051" s="543"/>
      <c r="S1051" s="536"/>
      <c r="T1051" s="536"/>
      <c r="U1051" s="536"/>
      <c r="V1051" s="536"/>
    </row>
    <row r="1052" spans="1:22" ht="28.5">
      <c r="A1052" s="537">
        <v>1037</v>
      </c>
      <c r="B1052" s="538">
        <v>15.1</v>
      </c>
      <c r="C1052" s="547" t="s">
        <v>3747</v>
      </c>
      <c r="D1052" s="545">
        <v>25</v>
      </c>
      <c r="E1052" s="545">
        <v>2</v>
      </c>
      <c r="F1052" s="540" t="s">
        <v>2897</v>
      </c>
      <c r="G1052" s="545">
        <v>25</v>
      </c>
      <c r="H1052" s="545">
        <v>7</v>
      </c>
      <c r="I1052" s="545">
        <v>2018</v>
      </c>
      <c r="J1052" s="548">
        <v>190</v>
      </c>
      <c r="K1052" s="548">
        <v>5</v>
      </c>
      <c r="L1052" s="543"/>
      <c r="M1052" s="543"/>
      <c r="N1052" s="543"/>
      <c r="O1052" s="543"/>
      <c r="P1052" s="543" t="s">
        <v>2872</v>
      </c>
      <c r="Q1052" s="543" t="s">
        <v>2873</v>
      </c>
      <c r="R1052" s="543"/>
      <c r="S1052" s="536"/>
      <c r="T1052" s="536"/>
      <c r="U1052" s="536"/>
      <c r="V1052" s="536"/>
    </row>
    <row r="1053" spans="1:22" ht="28.5">
      <c r="A1053" s="537">
        <v>1038</v>
      </c>
      <c r="B1053" s="538">
        <v>15.1</v>
      </c>
      <c r="C1053" s="547" t="s">
        <v>3748</v>
      </c>
      <c r="D1053" s="545">
        <v>20</v>
      </c>
      <c r="E1053" s="545">
        <v>2</v>
      </c>
      <c r="F1053" s="540" t="s">
        <v>2897</v>
      </c>
      <c r="G1053" s="545">
        <v>26</v>
      </c>
      <c r="H1053" s="545">
        <v>11</v>
      </c>
      <c r="I1053" s="545">
        <v>2018</v>
      </c>
      <c r="J1053" s="548">
        <v>190</v>
      </c>
      <c r="K1053" s="548">
        <v>6</v>
      </c>
      <c r="L1053" s="543"/>
      <c r="M1053" s="543"/>
      <c r="N1053" s="543"/>
      <c r="O1053" s="543"/>
      <c r="P1053" s="543" t="s">
        <v>2872</v>
      </c>
      <c r="Q1053" s="543" t="s">
        <v>2873</v>
      </c>
      <c r="R1053" s="543"/>
      <c r="S1053" s="536"/>
      <c r="T1053" s="536"/>
      <c r="U1053" s="536"/>
      <c r="V1053" s="536"/>
    </row>
    <row r="1054" spans="1:22" ht="28.5">
      <c r="A1054" s="537">
        <v>1039</v>
      </c>
      <c r="B1054" s="538">
        <v>15.1</v>
      </c>
      <c r="C1054" s="547" t="s">
        <v>3749</v>
      </c>
      <c r="D1054" s="545">
        <v>9</v>
      </c>
      <c r="E1054" s="545">
        <v>11</v>
      </c>
      <c r="F1054" s="540" t="s">
        <v>3052</v>
      </c>
      <c r="G1054" s="545">
        <v>23</v>
      </c>
      <c r="H1054" s="545">
        <v>2</v>
      </c>
      <c r="I1054" s="545">
        <v>2018</v>
      </c>
      <c r="J1054" s="548">
        <v>190</v>
      </c>
      <c r="K1054" s="548">
        <v>8</v>
      </c>
      <c r="L1054" s="543"/>
      <c r="M1054" s="543"/>
      <c r="N1054" s="543"/>
      <c r="O1054" s="543"/>
      <c r="P1054" s="543" t="s">
        <v>2872</v>
      </c>
      <c r="Q1054" s="543" t="s">
        <v>2873</v>
      </c>
      <c r="R1054" s="543"/>
      <c r="S1054" s="536"/>
      <c r="T1054" s="536"/>
      <c r="U1054" s="536"/>
      <c r="V1054" s="536"/>
    </row>
    <row r="1055" spans="1:22">
      <c r="A1055" s="537">
        <v>1040</v>
      </c>
      <c r="B1055" s="538">
        <v>15.1</v>
      </c>
      <c r="C1055" s="547" t="s">
        <v>3750</v>
      </c>
      <c r="D1055" s="545">
        <v>4</v>
      </c>
      <c r="E1055" s="545">
        <v>12</v>
      </c>
      <c r="F1055" s="540" t="s">
        <v>3052</v>
      </c>
      <c r="G1055" s="545">
        <v>28</v>
      </c>
      <c r="H1055" s="545">
        <v>12</v>
      </c>
      <c r="I1055" s="545">
        <v>2018</v>
      </c>
      <c r="J1055" s="548">
        <v>190</v>
      </c>
      <c r="K1055" s="548">
        <v>9</v>
      </c>
      <c r="L1055" s="543"/>
      <c r="M1055" s="543"/>
      <c r="N1055" s="543"/>
      <c r="O1055" s="543"/>
      <c r="P1055" s="543" t="s">
        <v>2872</v>
      </c>
      <c r="Q1055" s="543" t="s">
        <v>2873</v>
      </c>
      <c r="R1055" s="543"/>
      <c r="S1055" s="536"/>
      <c r="T1055" s="536"/>
      <c r="U1055" s="536"/>
      <c r="V1055" s="536"/>
    </row>
    <row r="1056" spans="1:22">
      <c r="A1056" s="537">
        <v>1041</v>
      </c>
      <c r="B1056" s="538">
        <v>15.1</v>
      </c>
      <c r="C1056" s="547" t="s">
        <v>3751</v>
      </c>
      <c r="D1056" s="545">
        <v>11</v>
      </c>
      <c r="E1056" s="545">
        <v>3</v>
      </c>
      <c r="F1056" s="540" t="s">
        <v>2897</v>
      </c>
      <c r="G1056" s="545">
        <v>28</v>
      </c>
      <c r="H1056" s="545">
        <v>12</v>
      </c>
      <c r="I1056" s="545">
        <v>2018</v>
      </c>
      <c r="J1056" s="548">
        <v>190</v>
      </c>
      <c r="K1056" s="548">
        <v>10</v>
      </c>
      <c r="L1056" s="543"/>
      <c r="M1056" s="543"/>
      <c r="N1056" s="543"/>
      <c r="O1056" s="543"/>
      <c r="P1056" s="543" t="s">
        <v>2872</v>
      </c>
      <c r="Q1056" s="543" t="s">
        <v>2873</v>
      </c>
      <c r="R1056" s="543"/>
      <c r="S1056" s="536"/>
      <c r="T1056" s="536"/>
      <c r="U1056" s="536"/>
      <c r="V1056" s="536"/>
    </row>
    <row r="1057" spans="1:22" ht="28.5">
      <c r="A1057" s="537">
        <v>1042</v>
      </c>
      <c r="B1057" s="538">
        <v>15.1</v>
      </c>
      <c r="C1057" s="547" t="s">
        <v>3752</v>
      </c>
      <c r="D1057" s="545"/>
      <c r="E1057" s="545"/>
      <c r="F1057" s="540" t="s">
        <v>2897</v>
      </c>
      <c r="G1057" s="545"/>
      <c r="H1057" s="545"/>
      <c r="I1057" s="545"/>
      <c r="J1057" s="548">
        <v>191</v>
      </c>
      <c r="K1057" s="548">
        <v>1</v>
      </c>
      <c r="L1057" s="543"/>
      <c r="M1057" s="543"/>
      <c r="N1057" s="543"/>
      <c r="O1057" s="543"/>
      <c r="P1057" s="543" t="s">
        <v>2872</v>
      </c>
      <c r="Q1057" s="543" t="s">
        <v>2873</v>
      </c>
      <c r="R1057" s="543"/>
      <c r="S1057" s="536"/>
      <c r="T1057" s="536"/>
      <c r="U1057" s="536"/>
      <c r="V1057" s="536"/>
    </row>
    <row r="1058" spans="1:22" ht="28.5">
      <c r="A1058" s="537">
        <v>1043</v>
      </c>
      <c r="B1058" s="538">
        <v>15.1</v>
      </c>
      <c r="C1058" s="547" t="s">
        <v>3753</v>
      </c>
      <c r="D1058" s="545">
        <v>8</v>
      </c>
      <c r="E1058" s="545">
        <v>3</v>
      </c>
      <c r="F1058" s="540" t="s">
        <v>2897</v>
      </c>
      <c r="G1058" s="545">
        <v>10</v>
      </c>
      <c r="H1058" s="545">
        <v>9</v>
      </c>
      <c r="I1058" s="545">
        <v>2018</v>
      </c>
      <c r="J1058" s="548">
        <v>191</v>
      </c>
      <c r="K1058" s="548">
        <v>2</v>
      </c>
      <c r="L1058" s="543"/>
      <c r="M1058" s="543"/>
      <c r="N1058" s="543"/>
      <c r="O1058" s="543"/>
      <c r="P1058" s="543" t="s">
        <v>2872</v>
      </c>
      <c r="Q1058" s="543" t="s">
        <v>2873</v>
      </c>
      <c r="R1058" s="543"/>
      <c r="S1058" s="536"/>
      <c r="T1058" s="536"/>
      <c r="U1058" s="536"/>
      <c r="V1058" s="536"/>
    </row>
    <row r="1059" spans="1:22" ht="28.5">
      <c r="A1059" s="537">
        <v>1044</v>
      </c>
      <c r="B1059" s="538">
        <v>15.1</v>
      </c>
      <c r="C1059" s="547" t="s">
        <v>3754</v>
      </c>
      <c r="D1059" s="545">
        <v>11</v>
      </c>
      <c r="E1059" s="545">
        <v>3</v>
      </c>
      <c r="F1059" s="540" t="s">
        <v>2897</v>
      </c>
      <c r="G1059" s="545">
        <v>29</v>
      </c>
      <c r="H1059" s="545">
        <v>3</v>
      </c>
      <c r="I1059" s="545">
        <v>2019</v>
      </c>
      <c r="J1059" s="548">
        <v>191</v>
      </c>
      <c r="K1059" s="548">
        <v>3</v>
      </c>
      <c r="L1059" s="543"/>
      <c r="M1059" s="543"/>
      <c r="N1059" s="543"/>
      <c r="O1059" s="543"/>
      <c r="P1059" s="543" t="s">
        <v>2872</v>
      </c>
      <c r="Q1059" s="543" t="s">
        <v>2873</v>
      </c>
      <c r="R1059" s="543"/>
      <c r="S1059" s="536"/>
      <c r="T1059" s="536"/>
      <c r="U1059" s="536"/>
      <c r="V1059" s="536"/>
    </row>
    <row r="1060" spans="1:22" ht="28.5">
      <c r="A1060" s="537">
        <v>1045</v>
      </c>
      <c r="B1060" s="538">
        <v>15.1</v>
      </c>
      <c r="C1060" s="547" t="s">
        <v>3755</v>
      </c>
      <c r="D1060" s="545">
        <v>7</v>
      </c>
      <c r="E1060" s="545">
        <v>12</v>
      </c>
      <c r="F1060" s="540" t="s">
        <v>3052</v>
      </c>
      <c r="G1060" s="545">
        <v>7</v>
      </c>
      <c r="H1060" s="545">
        <v>12</v>
      </c>
      <c r="I1060" s="545">
        <v>2018</v>
      </c>
      <c r="J1060" s="548">
        <v>191</v>
      </c>
      <c r="K1060" s="548">
        <v>4</v>
      </c>
      <c r="L1060" s="543"/>
      <c r="M1060" s="543"/>
      <c r="N1060" s="543"/>
      <c r="O1060" s="543"/>
      <c r="P1060" s="543" t="s">
        <v>2872</v>
      </c>
      <c r="Q1060" s="543" t="s">
        <v>2873</v>
      </c>
      <c r="R1060" s="543"/>
      <c r="S1060" s="536"/>
      <c r="T1060" s="536"/>
      <c r="U1060" s="536"/>
      <c r="V1060" s="536"/>
    </row>
    <row r="1061" spans="1:22" ht="28.5">
      <c r="A1061" s="537">
        <v>1046</v>
      </c>
      <c r="B1061" s="538">
        <v>15.1</v>
      </c>
      <c r="C1061" s="547" t="s">
        <v>3756</v>
      </c>
      <c r="D1061" s="545">
        <v>11</v>
      </c>
      <c r="E1061" s="545">
        <v>3</v>
      </c>
      <c r="F1061" s="540" t="s">
        <v>2897</v>
      </c>
      <c r="G1061" s="545">
        <v>9</v>
      </c>
      <c r="H1061" s="545">
        <v>1</v>
      </c>
      <c r="I1061" s="545">
        <v>2019</v>
      </c>
      <c r="J1061" s="548">
        <v>191</v>
      </c>
      <c r="K1061" s="548">
        <v>5</v>
      </c>
      <c r="L1061" s="543"/>
      <c r="M1061" s="543"/>
      <c r="N1061" s="543"/>
      <c r="O1061" s="543"/>
      <c r="P1061" s="543" t="s">
        <v>2872</v>
      </c>
      <c r="Q1061" s="543" t="s">
        <v>2873</v>
      </c>
      <c r="R1061" s="543"/>
      <c r="S1061" s="536"/>
      <c r="T1061" s="536"/>
      <c r="U1061" s="536"/>
      <c r="V1061" s="536"/>
    </row>
    <row r="1062" spans="1:22" ht="28.5">
      <c r="A1062" s="537">
        <v>1047</v>
      </c>
      <c r="B1062" s="538">
        <v>15.1</v>
      </c>
      <c r="C1062" s="547" t="s">
        <v>3757</v>
      </c>
      <c r="D1062" s="545">
        <v>18</v>
      </c>
      <c r="E1062" s="545">
        <v>8</v>
      </c>
      <c r="F1062" s="540" t="s">
        <v>3052</v>
      </c>
      <c r="G1062" s="545">
        <v>27</v>
      </c>
      <c r="H1062" s="545">
        <v>8</v>
      </c>
      <c r="I1062" s="545">
        <v>2018</v>
      </c>
      <c r="J1062" s="548">
        <v>191</v>
      </c>
      <c r="K1062" s="548">
        <v>6</v>
      </c>
      <c r="L1062" s="543"/>
      <c r="M1062" s="543"/>
      <c r="N1062" s="543"/>
      <c r="O1062" s="543"/>
      <c r="P1062" s="543" t="s">
        <v>2872</v>
      </c>
      <c r="Q1062" s="543" t="s">
        <v>2873</v>
      </c>
      <c r="R1062" s="543"/>
      <c r="S1062" s="536"/>
      <c r="T1062" s="536"/>
      <c r="U1062" s="536"/>
      <c r="V1062" s="536"/>
    </row>
    <row r="1063" spans="1:22" ht="28.5">
      <c r="A1063" s="537">
        <v>1048</v>
      </c>
      <c r="B1063" s="538">
        <v>15.1</v>
      </c>
      <c r="C1063" s="547" t="s">
        <v>3758</v>
      </c>
      <c r="D1063" s="545">
        <v>18</v>
      </c>
      <c r="E1063" s="545">
        <v>8</v>
      </c>
      <c r="F1063" s="540" t="s">
        <v>3052</v>
      </c>
      <c r="G1063" s="545">
        <v>15</v>
      </c>
      <c r="H1063" s="545">
        <v>3</v>
      </c>
      <c r="I1063" s="545">
        <v>2019</v>
      </c>
      <c r="J1063" s="548">
        <v>191</v>
      </c>
      <c r="K1063" s="548">
        <v>7</v>
      </c>
      <c r="L1063" s="543"/>
      <c r="M1063" s="543"/>
      <c r="N1063" s="543"/>
      <c r="O1063" s="543"/>
      <c r="P1063" s="543" t="s">
        <v>2872</v>
      </c>
      <c r="Q1063" s="543" t="s">
        <v>2873</v>
      </c>
      <c r="R1063" s="543"/>
      <c r="S1063" s="536"/>
      <c r="T1063" s="536"/>
      <c r="U1063" s="536"/>
      <c r="V1063" s="536"/>
    </row>
    <row r="1064" spans="1:22" ht="28.5">
      <c r="A1064" s="537">
        <v>1049</v>
      </c>
      <c r="B1064" s="538">
        <v>15.1</v>
      </c>
      <c r="C1064" s="547" t="s">
        <v>3759</v>
      </c>
      <c r="D1064" s="545">
        <v>9</v>
      </c>
      <c r="E1064" s="545">
        <v>9</v>
      </c>
      <c r="F1064" s="540" t="s">
        <v>3052</v>
      </c>
      <c r="G1064" s="545">
        <v>27</v>
      </c>
      <c r="H1064" s="545">
        <v>11</v>
      </c>
      <c r="I1064" s="545">
        <v>2018</v>
      </c>
      <c r="J1064" s="548">
        <v>191</v>
      </c>
      <c r="K1064" s="548">
        <v>9</v>
      </c>
      <c r="L1064" s="543"/>
      <c r="M1064" s="543"/>
      <c r="N1064" s="543"/>
      <c r="O1064" s="543"/>
      <c r="P1064" s="543" t="s">
        <v>2872</v>
      </c>
      <c r="Q1064" s="543" t="s">
        <v>2873</v>
      </c>
      <c r="R1064" s="543"/>
      <c r="S1064" s="536"/>
      <c r="T1064" s="536"/>
      <c r="U1064" s="536"/>
      <c r="V1064" s="536"/>
    </row>
    <row r="1065" spans="1:22" ht="28.5">
      <c r="A1065" s="537">
        <v>1050</v>
      </c>
      <c r="B1065" s="538">
        <v>15.1</v>
      </c>
      <c r="C1065" s="547" t="s">
        <v>3760</v>
      </c>
      <c r="D1065" s="545">
        <v>27</v>
      </c>
      <c r="E1065" s="545">
        <v>1</v>
      </c>
      <c r="F1065" s="540" t="s">
        <v>2897</v>
      </c>
      <c r="G1065" s="545">
        <v>11</v>
      </c>
      <c r="H1065" s="545">
        <v>3</v>
      </c>
      <c r="I1065" s="545">
        <v>2019</v>
      </c>
      <c r="J1065" s="548">
        <v>191</v>
      </c>
      <c r="K1065" s="548">
        <v>10</v>
      </c>
      <c r="L1065" s="543"/>
      <c r="M1065" s="543"/>
      <c r="N1065" s="543"/>
      <c r="O1065" s="543"/>
      <c r="P1065" s="543" t="s">
        <v>2872</v>
      </c>
      <c r="Q1065" s="543" t="s">
        <v>2873</v>
      </c>
      <c r="R1065" s="543"/>
      <c r="S1065" s="536"/>
      <c r="T1065" s="536"/>
      <c r="U1065" s="536"/>
      <c r="V1065" s="536"/>
    </row>
    <row r="1066" spans="1:22" ht="42.75">
      <c r="A1066" s="537">
        <v>1051</v>
      </c>
      <c r="B1066" s="538">
        <v>15.1</v>
      </c>
      <c r="C1066" s="547" t="s">
        <v>3761</v>
      </c>
      <c r="D1066" s="545">
        <v>10</v>
      </c>
      <c r="E1066" s="545">
        <v>4</v>
      </c>
      <c r="F1066" s="540" t="s">
        <v>3052</v>
      </c>
      <c r="G1066" s="545"/>
      <c r="H1066" s="545"/>
      <c r="I1066" s="545"/>
      <c r="J1066" s="548">
        <v>192</v>
      </c>
      <c r="K1066" s="548">
        <v>1</v>
      </c>
      <c r="L1066" s="543"/>
      <c r="M1066" s="543"/>
      <c r="N1066" s="543"/>
      <c r="O1066" s="543"/>
      <c r="P1066" s="543" t="s">
        <v>2872</v>
      </c>
      <c r="Q1066" s="543" t="s">
        <v>2873</v>
      </c>
      <c r="R1066" s="543"/>
      <c r="S1066" s="536"/>
      <c r="T1066" s="536"/>
      <c r="U1066" s="536"/>
      <c r="V1066" s="536"/>
    </row>
    <row r="1067" spans="1:22">
      <c r="A1067" s="537">
        <v>1052</v>
      </c>
      <c r="B1067" s="538">
        <v>15.1</v>
      </c>
      <c r="C1067" s="547" t="s">
        <v>3762</v>
      </c>
      <c r="D1067" s="545"/>
      <c r="E1067" s="545"/>
      <c r="F1067" s="540" t="s">
        <v>2897</v>
      </c>
      <c r="G1067" s="545"/>
      <c r="H1067" s="545"/>
      <c r="I1067" s="545"/>
      <c r="J1067" s="548">
        <v>192</v>
      </c>
      <c r="K1067" s="548">
        <v>2</v>
      </c>
      <c r="L1067" s="543"/>
      <c r="M1067" s="543"/>
      <c r="N1067" s="543"/>
      <c r="O1067" s="543"/>
      <c r="P1067" s="543" t="s">
        <v>2872</v>
      </c>
      <c r="Q1067" s="543" t="s">
        <v>2873</v>
      </c>
      <c r="R1067" s="543"/>
      <c r="S1067" s="536"/>
      <c r="T1067" s="536"/>
      <c r="U1067" s="536"/>
      <c r="V1067" s="536"/>
    </row>
    <row r="1068" spans="1:22">
      <c r="A1068" s="537">
        <v>1053</v>
      </c>
      <c r="B1068" s="538">
        <v>15.1</v>
      </c>
      <c r="C1068" s="547" t="s">
        <v>3763</v>
      </c>
      <c r="D1068" s="545">
        <v>16</v>
      </c>
      <c r="E1068" s="545">
        <v>3</v>
      </c>
      <c r="F1068" s="540" t="s">
        <v>2897</v>
      </c>
      <c r="G1068" s="545">
        <v>23</v>
      </c>
      <c r="H1068" s="545">
        <v>8</v>
      </c>
      <c r="I1068" s="545">
        <v>2018</v>
      </c>
      <c r="J1068" s="548">
        <v>192</v>
      </c>
      <c r="K1068" s="548">
        <v>3</v>
      </c>
      <c r="L1068" s="543"/>
      <c r="M1068" s="543"/>
      <c r="N1068" s="543"/>
      <c r="O1068" s="543"/>
      <c r="P1068" s="543" t="s">
        <v>2872</v>
      </c>
      <c r="Q1068" s="543" t="s">
        <v>2873</v>
      </c>
      <c r="R1068" s="543"/>
      <c r="S1068" s="536"/>
      <c r="T1068" s="536"/>
      <c r="U1068" s="536"/>
      <c r="V1068" s="536"/>
    </row>
    <row r="1069" spans="1:22">
      <c r="A1069" s="537">
        <v>1054</v>
      </c>
      <c r="B1069" s="538">
        <v>15.1</v>
      </c>
      <c r="C1069" s="547" t="s">
        <v>3764</v>
      </c>
      <c r="D1069" s="545">
        <v>8</v>
      </c>
      <c r="E1069" s="545">
        <v>10</v>
      </c>
      <c r="F1069" s="540" t="s">
        <v>3052</v>
      </c>
      <c r="G1069" s="545">
        <v>5</v>
      </c>
      <c r="H1069" s="545">
        <v>2</v>
      </c>
      <c r="I1069" s="545">
        <v>2019</v>
      </c>
      <c r="J1069" s="548">
        <v>192</v>
      </c>
      <c r="K1069" s="548">
        <v>8</v>
      </c>
      <c r="L1069" s="543"/>
      <c r="M1069" s="543"/>
      <c r="N1069" s="543"/>
      <c r="O1069" s="543"/>
      <c r="P1069" s="543" t="s">
        <v>2872</v>
      </c>
      <c r="Q1069" s="543" t="s">
        <v>2873</v>
      </c>
      <c r="R1069" s="543"/>
      <c r="S1069" s="536"/>
      <c r="T1069" s="536"/>
      <c r="U1069" s="536"/>
      <c r="V1069" s="536"/>
    </row>
    <row r="1070" spans="1:22">
      <c r="A1070" s="537">
        <v>1055</v>
      </c>
      <c r="B1070" s="538">
        <v>15.1</v>
      </c>
      <c r="C1070" s="547" t="s">
        <v>3765</v>
      </c>
      <c r="D1070" s="545">
        <v>21</v>
      </c>
      <c r="E1070" s="545">
        <v>7</v>
      </c>
      <c r="F1070" s="540" t="s">
        <v>3052</v>
      </c>
      <c r="G1070" s="545">
        <v>22</v>
      </c>
      <c r="H1070" s="545">
        <v>1</v>
      </c>
      <c r="I1070" s="545">
        <v>2019</v>
      </c>
      <c r="J1070" s="548">
        <v>192</v>
      </c>
      <c r="K1070" s="548">
        <v>9</v>
      </c>
      <c r="L1070" s="543"/>
      <c r="M1070" s="543"/>
      <c r="N1070" s="543"/>
      <c r="O1070" s="543"/>
      <c r="P1070" s="543" t="s">
        <v>2872</v>
      </c>
      <c r="Q1070" s="543" t="s">
        <v>2873</v>
      </c>
      <c r="R1070" s="543"/>
      <c r="S1070" s="536"/>
      <c r="T1070" s="536"/>
      <c r="U1070" s="536"/>
      <c r="V1070" s="536"/>
    </row>
    <row r="1071" spans="1:22" ht="28.5">
      <c r="A1071" s="537">
        <v>1056</v>
      </c>
      <c r="B1071" s="538">
        <v>15.1</v>
      </c>
      <c r="C1071" s="547" t="s">
        <v>3766</v>
      </c>
      <c r="D1071" s="545">
        <v>13</v>
      </c>
      <c r="E1071" s="545">
        <v>10</v>
      </c>
      <c r="F1071" s="540" t="s">
        <v>3052</v>
      </c>
      <c r="G1071" s="545">
        <v>17</v>
      </c>
      <c r="H1071" s="545">
        <v>5</v>
      </c>
      <c r="I1071" s="545">
        <v>2019</v>
      </c>
      <c r="J1071" s="548">
        <v>192</v>
      </c>
      <c r="K1071" s="548">
        <v>10</v>
      </c>
      <c r="L1071" s="543"/>
      <c r="M1071" s="543"/>
      <c r="N1071" s="543"/>
      <c r="O1071" s="543"/>
      <c r="P1071" s="543" t="s">
        <v>2872</v>
      </c>
      <c r="Q1071" s="543" t="s">
        <v>2873</v>
      </c>
      <c r="R1071" s="543"/>
      <c r="S1071" s="536"/>
      <c r="T1071" s="536"/>
      <c r="U1071" s="536"/>
      <c r="V1071" s="536"/>
    </row>
    <row r="1072" spans="1:22" ht="28.5">
      <c r="A1072" s="537">
        <v>1057</v>
      </c>
      <c r="B1072" s="538">
        <v>15.1</v>
      </c>
      <c r="C1072" s="547" t="s">
        <v>3767</v>
      </c>
      <c r="D1072" s="545">
        <v>8</v>
      </c>
      <c r="E1072" s="545">
        <v>4</v>
      </c>
      <c r="F1072" s="540" t="s">
        <v>2897</v>
      </c>
      <c r="G1072" s="545">
        <v>29</v>
      </c>
      <c r="H1072" s="545">
        <v>4</v>
      </c>
      <c r="I1072" s="545">
        <v>2019</v>
      </c>
      <c r="J1072" s="548">
        <v>193</v>
      </c>
      <c r="K1072" s="548">
        <v>1</v>
      </c>
      <c r="L1072" s="543"/>
      <c r="M1072" s="543"/>
      <c r="N1072" s="543"/>
      <c r="O1072" s="543"/>
      <c r="P1072" s="543" t="s">
        <v>2872</v>
      </c>
      <c r="Q1072" s="543" t="s">
        <v>2873</v>
      </c>
      <c r="R1072" s="543"/>
      <c r="S1072" s="536"/>
      <c r="T1072" s="536"/>
      <c r="U1072" s="536"/>
      <c r="V1072" s="536"/>
    </row>
    <row r="1073" spans="1:22" ht="28.5">
      <c r="A1073" s="537">
        <v>1058</v>
      </c>
      <c r="B1073" s="538">
        <v>15.1</v>
      </c>
      <c r="C1073" s="547" t="s">
        <v>3768</v>
      </c>
      <c r="D1073" s="545">
        <v>9</v>
      </c>
      <c r="E1073" s="545">
        <v>10</v>
      </c>
      <c r="F1073" s="540" t="s">
        <v>3052</v>
      </c>
      <c r="G1073" s="545">
        <v>27</v>
      </c>
      <c r="H1073" s="545">
        <v>12</v>
      </c>
      <c r="I1073" s="545">
        <v>2018</v>
      </c>
      <c r="J1073" s="548">
        <v>193</v>
      </c>
      <c r="K1073" s="548">
        <v>2</v>
      </c>
      <c r="L1073" s="543"/>
      <c r="M1073" s="543"/>
      <c r="N1073" s="543"/>
      <c r="O1073" s="543"/>
      <c r="P1073" s="543" t="s">
        <v>2872</v>
      </c>
      <c r="Q1073" s="543" t="s">
        <v>2873</v>
      </c>
      <c r="R1073" s="543"/>
      <c r="S1073" s="536"/>
      <c r="T1073" s="536"/>
      <c r="U1073" s="536"/>
      <c r="V1073" s="536"/>
    </row>
    <row r="1074" spans="1:22">
      <c r="A1074" s="537">
        <v>1059</v>
      </c>
      <c r="B1074" s="538">
        <v>15.1</v>
      </c>
      <c r="C1074" s="547" t="s">
        <v>3769</v>
      </c>
      <c r="D1074" s="545">
        <v>14</v>
      </c>
      <c r="E1074" s="545">
        <v>4</v>
      </c>
      <c r="F1074" s="540" t="s">
        <v>2897</v>
      </c>
      <c r="G1074" s="545">
        <v>8</v>
      </c>
      <c r="H1074" s="545">
        <v>6</v>
      </c>
      <c r="I1074" s="545">
        <v>2018</v>
      </c>
      <c r="J1074" s="548">
        <v>193</v>
      </c>
      <c r="K1074" s="548">
        <v>4</v>
      </c>
      <c r="L1074" s="543"/>
      <c r="M1074" s="543"/>
      <c r="N1074" s="543"/>
      <c r="O1074" s="543"/>
      <c r="P1074" s="543" t="s">
        <v>2872</v>
      </c>
      <c r="Q1074" s="543" t="s">
        <v>2873</v>
      </c>
      <c r="R1074" s="543"/>
      <c r="S1074" s="536"/>
      <c r="T1074" s="536"/>
      <c r="U1074" s="536"/>
      <c r="V1074" s="536"/>
    </row>
    <row r="1075" spans="1:22">
      <c r="A1075" s="537">
        <v>1060</v>
      </c>
      <c r="B1075" s="538">
        <v>15.1</v>
      </c>
      <c r="C1075" s="547">
        <v>20161220036432</v>
      </c>
      <c r="D1075" s="545">
        <v>8</v>
      </c>
      <c r="E1075" s="545">
        <v>3</v>
      </c>
      <c r="F1075" s="540" t="s">
        <v>2897</v>
      </c>
      <c r="G1075" s="545">
        <v>3</v>
      </c>
      <c r="H1075" s="545">
        <v>7</v>
      </c>
      <c r="I1075" s="545">
        <v>2018</v>
      </c>
      <c r="J1075" s="548">
        <v>193</v>
      </c>
      <c r="K1075" s="548">
        <v>5</v>
      </c>
      <c r="L1075" s="543"/>
      <c r="M1075" s="543"/>
      <c r="N1075" s="543"/>
      <c r="O1075" s="543"/>
      <c r="P1075" s="543" t="s">
        <v>2872</v>
      </c>
      <c r="Q1075" s="543" t="s">
        <v>2873</v>
      </c>
      <c r="R1075" s="543"/>
      <c r="S1075" s="536"/>
      <c r="T1075" s="536"/>
      <c r="U1075" s="536"/>
      <c r="V1075" s="536"/>
    </row>
    <row r="1076" spans="1:22" ht="28.5">
      <c r="A1076" s="537">
        <v>1061</v>
      </c>
      <c r="B1076" s="538">
        <v>15.1</v>
      </c>
      <c r="C1076" s="547" t="s">
        <v>3770</v>
      </c>
      <c r="D1076" s="545">
        <v>5</v>
      </c>
      <c r="E1076" s="545">
        <v>4</v>
      </c>
      <c r="F1076" s="540" t="s">
        <v>2897</v>
      </c>
      <c r="G1076" s="545">
        <v>8</v>
      </c>
      <c r="H1076" s="545">
        <v>5</v>
      </c>
      <c r="I1076" s="545">
        <v>2019</v>
      </c>
      <c r="J1076" s="548">
        <v>193</v>
      </c>
      <c r="K1076" s="548">
        <v>6</v>
      </c>
      <c r="L1076" s="543"/>
      <c r="M1076" s="543"/>
      <c r="N1076" s="543"/>
      <c r="O1076" s="543"/>
      <c r="P1076" s="543" t="s">
        <v>2872</v>
      </c>
      <c r="Q1076" s="543" t="s">
        <v>2873</v>
      </c>
      <c r="R1076" s="543"/>
      <c r="S1076" s="536"/>
      <c r="T1076" s="536"/>
      <c r="U1076" s="536"/>
      <c r="V1076" s="536"/>
    </row>
    <row r="1077" spans="1:22" ht="28.5">
      <c r="A1077" s="537">
        <v>1062</v>
      </c>
      <c r="B1077" s="538">
        <v>15.1</v>
      </c>
      <c r="C1077" s="547" t="s">
        <v>3771</v>
      </c>
      <c r="D1077" s="545">
        <v>1</v>
      </c>
      <c r="E1077" s="545">
        <v>3</v>
      </c>
      <c r="F1077" s="540" t="s">
        <v>2897</v>
      </c>
      <c r="G1077" s="545">
        <v>28</v>
      </c>
      <c r="H1077" s="545">
        <v>12</v>
      </c>
      <c r="I1077" s="545">
        <v>2018</v>
      </c>
      <c r="J1077" s="548">
        <v>193</v>
      </c>
      <c r="K1077" s="548">
        <v>7</v>
      </c>
      <c r="L1077" s="543"/>
      <c r="M1077" s="543"/>
      <c r="N1077" s="543"/>
      <c r="O1077" s="543"/>
      <c r="P1077" s="543" t="s">
        <v>2872</v>
      </c>
      <c r="Q1077" s="543" t="s">
        <v>2873</v>
      </c>
      <c r="R1077" s="543"/>
      <c r="S1077" s="536"/>
      <c r="T1077" s="536"/>
      <c r="U1077" s="536"/>
      <c r="V1077" s="536"/>
    </row>
    <row r="1078" spans="1:22" ht="28.5">
      <c r="A1078" s="537">
        <v>1063</v>
      </c>
      <c r="B1078" s="538">
        <v>15.1</v>
      </c>
      <c r="C1078" s="547" t="s">
        <v>3772</v>
      </c>
      <c r="D1078" s="545">
        <v>18</v>
      </c>
      <c r="E1078" s="545">
        <v>2</v>
      </c>
      <c r="F1078" s="540" t="s">
        <v>2897</v>
      </c>
      <c r="G1078" s="545">
        <v>22</v>
      </c>
      <c r="H1078" s="545">
        <v>10</v>
      </c>
      <c r="I1078" s="545">
        <v>2018</v>
      </c>
      <c r="J1078" s="548">
        <v>193</v>
      </c>
      <c r="K1078" s="548">
        <v>9</v>
      </c>
      <c r="L1078" s="543"/>
      <c r="M1078" s="543"/>
      <c r="N1078" s="543"/>
      <c r="O1078" s="543"/>
      <c r="P1078" s="543" t="s">
        <v>2872</v>
      </c>
      <c r="Q1078" s="543" t="s">
        <v>2873</v>
      </c>
      <c r="R1078" s="543"/>
      <c r="S1078" s="536"/>
      <c r="T1078" s="536"/>
      <c r="U1078" s="536"/>
      <c r="V1078" s="536"/>
    </row>
    <row r="1079" spans="1:22" ht="28.5">
      <c r="A1079" s="537">
        <v>1064</v>
      </c>
      <c r="B1079" s="538">
        <v>15.1</v>
      </c>
      <c r="C1079" s="547" t="s">
        <v>3773</v>
      </c>
      <c r="D1079" s="545">
        <v>30</v>
      </c>
      <c r="E1079" s="545">
        <v>3</v>
      </c>
      <c r="F1079" s="540" t="s">
        <v>2897</v>
      </c>
      <c r="G1079" s="545">
        <v>21</v>
      </c>
      <c r="H1079" s="545">
        <v>9</v>
      </c>
      <c r="I1079" s="545">
        <v>2018</v>
      </c>
      <c r="J1079" s="548">
        <v>193</v>
      </c>
      <c r="K1079" s="548">
        <v>10</v>
      </c>
      <c r="L1079" s="543"/>
      <c r="M1079" s="543"/>
      <c r="N1079" s="543"/>
      <c r="O1079" s="543"/>
      <c r="P1079" s="543" t="s">
        <v>2872</v>
      </c>
      <c r="Q1079" s="543" t="s">
        <v>2873</v>
      </c>
      <c r="R1079" s="543"/>
      <c r="S1079" s="536"/>
      <c r="T1079" s="536"/>
      <c r="U1079" s="536"/>
      <c r="V1079" s="536"/>
    </row>
    <row r="1080" spans="1:22" ht="28.5">
      <c r="A1080" s="537">
        <v>1065</v>
      </c>
      <c r="B1080" s="538">
        <v>15.1</v>
      </c>
      <c r="C1080" s="547" t="s">
        <v>3774</v>
      </c>
      <c r="D1080" s="545">
        <v>30</v>
      </c>
      <c r="E1080" s="545">
        <v>3</v>
      </c>
      <c r="F1080" s="540" t="s">
        <v>2897</v>
      </c>
      <c r="G1080" s="545">
        <v>29</v>
      </c>
      <c r="H1080" s="545">
        <v>12</v>
      </c>
      <c r="I1080" s="545">
        <v>2018</v>
      </c>
      <c r="J1080" s="548">
        <v>194</v>
      </c>
      <c r="K1080" s="548">
        <v>1</v>
      </c>
      <c r="L1080" s="543"/>
      <c r="M1080" s="543"/>
      <c r="N1080" s="543"/>
      <c r="O1080" s="543"/>
      <c r="P1080" s="543" t="s">
        <v>2872</v>
      </c>
      <c r="Q1080" s="543" t="s">
        <v>2873</v>
      </c>
      <c r="R1080" s="543"/>
      <c r="S1080" s="536"/>
      <c r="T1080" s="536"/>
      <c r="U1080" s="536"/>
      <c r="V1080" s="536"/>
    </row>
    <row r="1081" spans="1:22" ht="28.5">
      <c r="A1081" s="537">
        <v>1066</v>
      </c>
      <c r="B1081" s="538">
        <v>15.1</v>
      </c>
      <c r="C1081" s="547" t="s">
        <v>3775</v>
      </c>
      <c r="D1081" s="545">
        <v>18</v>
      </c>
      <c r="E1081" s="545">
        <v>3</v>
      </c>
      <c r="F1081" s="540" t="s">
        <v>2897</v>
      </c>
      <c r="G1081" s="545">
        <v>22</v>
      </c>
      <c r="H1081" s="545">
        <v>7</v>
      </c>
      <c r="I1081" s="545">
        <v>2016</v>
      </c>
      <c r="J1081" s="548">
        <v>194</v>
      </c>
      <c r="K1081" s="548">
        <v>2</v>
      </c>
      <c r="L1081" s="543"/>
      <c r="M1081" s="543"/>
      <c r="N1081" s="543"/>
      <c r="O1081" s="543"/>
      <c r="P1081" s="543" t="s">
        <v>2872</v>
      </c>
      <c r="Q1081" s="543" t="s">
        <v>2873</v>
      </c>
      <c r="R1081" s="543"/>
      <c r="S1081" s="536"/>
      <c r="T1081" s="536"/>
      <c r="U1081" s="536"/>
      <c r="V1081" s="536"/>
    </row>
    <row r="1082" spans="1:22" ht="28.5">
      <c r="A1082" s="537">
        <v>1067</v>
      </c>
      <c r="B1082" s="538">
        <v>15.1</v>
      </c>
      <c r="C1082" s="547" t="s">
        <v>3776</v>
      </c>
      <c r="D1082" s="545">
        <v>23</v>
      </c>
      <c r="E1082" s="545">
        <v>3</v>
      </c>
      <c r="F1082" s="540" t="s">
        <v>2897</v>
      </c>
      <c r="G1082" s="545">
        <v>13</v>
      </c>
      <c r="H1082" s="545">
        <v>6</v>
      </c>
      <c r="I1082" s="545">
        <v>2019</v>
      </c>
      <c r="J1082" s="548">
        <v>194</v>
      </c>
      <c r="K1082" s="548">
        <v>3</v>
      </c>
      <c r="L1082" s="543"/>
      <c r="M1082" s="543"/>
      <c r="N1082" s="543"/>
      <c r="O1082" s="543"/>
      <c r="P1082" s="543" t="s">
        <v>2872</v>
      </c>
      <c r="Q1082" s="543" t="s">
        <v>2873</v>
      </c>
      <c r="R1082" s="543"/>
      <c r="S1082" s="536"/>
      <c r="T1082" s="536"/>
      <c r="U1082" s="536"/>
      <c r="V1082" s="536"/>
    </row>
    <row r="1083" spans="1:22" ht="28.5">
      <c r="A1083" s="537">
        <v>1068</v>
      </c>
      <c r="B1083" s="538">
        <v>15.1</v>
      </c>
      <c r="C1083" s="547" t="s">
        <v>3777</v>
      </c>
      <c r="D1083" s="545">
        <v>8</v>
      </c>
      <c r="E1083" s="545">
        <v>9</v>
      </c>
      <c r="F1083" s="540" t="s">
        <v>3052</v>
      </c>
      <c r="G1083" s="545">
        <v>9</v>
      </c>
      <c r="H1083" s="545">
        <v>4</v>
      </c>
      <c r="I1083" s="545">
        <v>2019</v>
      </c>
      <c r="J1083" s="548">
        <v>194</v>
      </c>
      <c r="K1083" s="548">
        <v>4</v>
      </c>
      <c r="L1083" s="543"/>
      <c r="M1083" s="543"/>
      <c r="N1083" s="543"/>
      <c r="O1083" s="543"/>
      <c r="P1083" s="543" t="s">
        <v>2872</v>
      </c>
      <c r="Q1083" s="543" t="s">
        <v>2873</v>
      </c>
      <c r="R1083" s="543"/>
      <c r="S1083" s="536"/>
      <c r="T1083" s="536"/>
      <c r="U1083" s="536"/>
      <c r="V1083" s="536"/>
    </row>
    <row r="1084" spans="1:22">
      <c r="A1084" s="537">
        <v>1069</v>
      </c>
      <c r="B1084" s="538">
        <v>15.1</v>
      </c>
      <c r="C1084" s="547" t="s">
        <v>3778</v>
      </c>
      <c r="D1084" s="545">
        <v>18</v>
      </c>
      <c r="E1084" s="545">
        <v>8</v>
      </c>
      <c r="F1084" s="540" t="s">
        <v>3052</v>
      </c>
      <c r="G1084" s="545">
        <v>26</v>
      </c>
      <c r="H1084" s="545">
        <v>11</v>
      </c>
      <c r="I1084" s="545">
        <v>2018</v>
      </c>
      <c r="J1084" s="548">
        <v>194</v>
      </c>
      <c r="K1084" s="548">
        <v>5</v>
      </c>
      <c r="L1084" s="543"/>
      <c r="M1084" s="543"/>
      <c r="N1084" s="543"/>
      <c r="O1084" s="543"/>
      <c r="P1084" s="543" t="s">
        <v>2872</v>
      </c>
      <c r="Q1084" s="543" t="s">
        <v>2873</v>
      </c>
      <c r="R1084" s="543"/>
      <c r="S1084" s="536"/>
      <c r="T1084" s="536"/>
      <c r="U1084" s="536"/>
      <c r="V1084" s="536"/>
    </row>
    <row r="1085" spans="1:22">
      <c r="A1085" s="537">
        <v>1070</v>
      </c>
      <c r="B1085" s="538">
        <v>15.1</v>
      </c>
      <c r="C1085" s="547" t="s">
        <v>3779</v>
      </c>
      <c r="D1085" s="545">
        <v>13</v>
      </c>
      <c r="E1085" s="545">
        <v>8</v>
      </c>
      <c r="F1085" s="540" t="s">
        <v>3052</v>
      </c>
      <c r="G1085" s="545">
        <v>14</v>
      </c>
      <c r="H1085" s="545">
        <v>12</v>
      </c>
      <c r="I1085" s="545">
        <v>2018</v>
      </c>
      <c r="J1085" s="548">
        <v>194</v>
      </c>
      <c r="K1085" s="548">
        <v>6</v>
      </c>
      <c r="L1085" s="543"/>
      <c r="M1085" s="543"/>
      <c r="N1085" s="543"/>
      <c r="O1085" s="543"/>
      <c r="P1085" s="543" t="s">
        <v>2872</v>
      </c>
      <c r="Q1085" s="543" t="s">
        <v>2873</v>
      </c>
      <c r="R1085" s="543"/>
      <c r="S1085" s="536"/>
      <c r="T1085" s="536"/>
      <c r="U1085" s="536"/>
      <c r="V1085" s="536"/>
    </row>
    <row r="1086" spans="1:22">
      <c r="A1086" s="537">
        <v>1071</v>
      </c>
      <c r="B1086" s="538">
        <v>15.1</v>
      </c>
      <c r="C1086" s="547" t="s">
        <v>3780</v>
      </c>
      <c r="D1086" s="545"/>
      <c r="E1086" s="545"/>
      <c r="F1086" s="540" t="s">
        <v>2897</v>
      </c>
      <c r="G1086" s="545"/>
      <c r="H1086" s="545"/>
      <c r="I1086" s="545"/>
      <c r="J1086" s="548">
        <v>194</v>
      </c>
      <c r="K1086" s="548">
        <v>7</v>
      </c>
      <c r="L1086" s="543"/>
      <c r="M1086" s="543"/>
      <c r="N1086" s="543"/>
      <c r="O1086" s="543"/>
      <c r="P1086" s="543" t="s">
        <v>2872</v>
      </c>
      <c r="Q1086" s="543" t="s">
        <v>2873</v>
      </c>
      <c r="R1086" s="543"/>
      <c r="S1086" s="536"/>
      <c r="T1086" s="536"/>
      <c r="U1086" s="536"/>
      <c r="V1086" s="536"/>
    </row>
    <row r="1087" spans="1:22" ht="28.5">
      <c r="A1087" s="537">
        <v>1072</v>
      </c>
      <c r="B1087" s="538">
        <v>15.1</v>
      </c>
      <c r="C1087" s="547" t="s">
        <v>3781</v>
      </c>
      <c r="D1087" s="545">
        <v>4</v>
      </c>
      <c r="E1087" s="545">
        <v>4</v>
      </c>
      <c r="F1087" s="540" t="s">
        <v>2897</v>
      </c>
      <c r="G1087" s="545">
        <v>29</v>
      </c>
      <c r="H1087" s="545">
        <v>6</v>
      </c>
      <c r="I1087" s="545">
        <v>2018</v>
      </c>
      <c r="J1087" s="548">
        <v>194</v>
      </c>
      <c r="K1087" s="548">
        <v>8</v>
      </c>
      <c r="L1087" s="543"/>
      <c r="M1087" s="543"/>
      <c r="N1087" s="543"/>
      <c r="O1087" s="543"/>
      <c r="P1087" s="543" t="s">
        <v>2872</v>
      </c>
      <c r="Q1087" s="543" t="s">
        <v>2873</v>
      </c>
      <c r="R1087" s="543"/>
      <c r="S1087" s="536"/>
      <c r="T1087" s="536"/>
      <c r="U1087" s="536"/>
      <c r="V1087" s="536"/>
    </row>
    <row r="1088" spans="1:22" ht="28.5">
      <c r="A1088" s="537">
        <v>1073</v>
      </c>
      <c r="B1088" s="538">
        <v>15.1</v>
      </c>
      <c r="C1088" s="547" t="s">
        <v>3782</v>
      </c>
      <c r="D1088" s="545">
        <v>8</v>
      </c>
      <c r="E1088" s="545">
        <v>3</v>
      </c>
      <c r="F1088" s="540" t="s">
        <v>2897</v>
      </c>
      <c r="G1088" s="545">
        <v>21</v>
      </c>
      <c r="H1088" s="545">
        <v>11</v>
      </c>
      <c r="I1088" s="545">
        <v>2017</v>
      </c>
      <c r="J1088" s="548">
        <v>194</v>
      </c>
      <c r="K1088" s="548">
        <v>9</v>
      </c>
      <c r="L1088" s="543"/>
      <c r="M1088" s="543"/>
      <c r="N1088" s="543"/>
      <c r="O1088" s="543"/>
      <c r="P1088" s="543" t="s">
        <v>2872</v>
      </c>
      <c r="Q1088" s="543" t="s">
        <v>2873</v>
      </c>
      <c r="R1088" s="543"/>
      <c r="S1088" s="536"/>
      <c r="T1088" s="536"/>
      <c r="U1088" s="536"/>
      <c r="V1088" s="536"/>
    </row>
    <row r="1089" spans="1:22" ht="28.5">
      <c r="A1089" s="537">
        <v>1074</v>
      </c>
      <c r="B1089" s="538">
        <v>15.1</v>
      </c>
      <c r="C1089" s="547" t="s">
        <v>3783</v>
      </c>
      <c r="D1089" s="545">
        <v>18</v>
      </c>
      <c r="E1089" s="545">
        <v>3</v>
      </c>
      <c r="F1089" s="540" t="s">
        <v>2897</v>
      </c>
      <c r="G1089" s="545">
        <v>12</v>
      </c>
      <c r="H1089" s="545">
        <v>10</v>
      </c>
      <c r="I1089" s="545">
        <v>2018</v>
      </c>
      <c r="J1089" s="550">
        <v>195</v>
      </c>
      <c r="K1089" s="550">
        <v>1</v>
      </c>
      <c r="L1089" s="543"/>
      <c r="M1089" s="543"/>
      <c r="N1089" s="543"/>
      <c r="O1089" s="543"/>
      <c r="P1089" s="543" t="s">
        <v>2872</v>
      </c>
      <c r="Q1089" s="543" t="s">
        <v>2873</v>
      </c>
      <c r="R1089" s="543"/>
      <c r="S1089" s="536"/>
      <c r="T1089" s="536"/>
      <c r="U1089" s="536"/>
      <c r="V1089" s="536"/>
    </row>
    <row r="1090" spans="1:22" ht="28.5">
      <c r="A1090" s="537">
        <v>1075</v>
      </c>
      <c r="B1090" s="538">
        <v>15.1</v>
      </c>
      <c r="C1090" s="547" t="s">
        <v>3784</v>
      </c>
      <c r="D1090" s="545">
        <v>18</v>
      </c>
      <c r="E1090" s="545">
        <v>4</v>
      </c>
      <c r="F1090" s="540" t="s">
        <v>2897</v>
      </c>
      <c r="G1090" s="545">
        <v>26</v>
      </c>
      <c r="H1090" s="545">
        <v>4</v>
      </c>
      <c r="I1090" s="545">
        <v>2019</v>
      </c>
      <c r="J1090" s="548">
        <v>195</v>
      </c>
      <c r="K1090" s="548">
        <v>3</v>
      </c>
      <c r="L1090" s="543"/>
      <c r="M1090" s="543"/>
      <c r="N1090" s="543"/>
      <c r="O1090" s="543"/>
      <c r="P1090" s="543" t="s">
        <v>2872</v>
      </c>
      <c r="Q1090" s="543" t="s">
        <v>2873</v>
      </c>
      <c r="R1090" s="543"/>
      <c r="S1090" s="536"/>
      <c r="T1090" s="536"/>
      <c r="U1090" s="536"/>
      <c r="V1090" s="536"/>
    </row>
    <row r="1091" spans="1:22" ht="28.5">
      <c r="A1091" s="537">
        <v>1076</v>
      </c>
      <c r="B1091" s="538">
        <v>15.1</v>
      </c>
      <c r="C1091" s="547" t="s">
        <v>3785</v>
      </c>
      <c r="D1091" s="545">
        <v>1</v>
      </c>
      <c r="E1091" s="545">
        <v>4</v>
      </c>
      <c r="F1091" s="540" t="s">
        <v>2897</v>
      </c>
      <c r="G1091" s="545">
        <v>22</v>
      </c>
      <c r="H1091" s="545">
        <v>10</v>
      </c>
      <c r="I1091" s="545">
        <v>2018</v>
      </c>
      <c r="J1091" s="548">
        <v>195</v>
      </c>
      <c r="K1091" s="548">
        <v>5</v>
      </c>
      <c r="L1091" s="543"/>
      <c r="M1091" s="543"/>
      <c r="N1091" s="543"/>
      <c r="O1091" s="543"/>
      <c r="P1091" s="543" t="s">
        <v>2872</v>
      </c>
      <c r="Q1091" s="543" t="s">
        <v>2873</v>
      </c>
      <c r="R1091" s="543"/>
      <c r="S1091" s="536"/>
      <c r="T1091" s="536"/>
      <c r="U1091" s="536"/>
      <c r="V1091" s="536"/>
    </row>
    <row r="1092" spans="1:22" ht="28.5">
      <c r="A1092" s="537">
        <v>1077</v>
      </c>
      <c r="B1092" s="538">
        <v>15.1</v>
      </c>
      <c r="C1092" s="547" t="s">
        <v>3786</v>
      </c>
      <c r="D1092" s="545">
        <v>24</v>
      </c>
      <c r="E1092" s="545">
        <v>4</v>
      </c>
      <c r="F1092" s="540" t="s">
        <v>3052</v>
      </c>
      <c r="G1092" s="551">
        <v>28</v>
      </c>
      <c r="H1092" s="551">
        <v>12</v>
      </c>
      <c r="I1092" s="554">
        <v>2018</v>
      </c>
      <c r="J1092" s="548">
        <v>195</v>
      </c>
      <c r="K1092" s="548">
        <v>6</v>
      </c>
      <c r="L1092" s="543"/>
      <c r="M1092" s="543"/>
      <c r="N1092" s="543"/>
      <c r="O1092" s="543"/>
      <c r="P1092" s="543" t="s">
        <v>2872</v>
      </c>
      <c r="Q1092" s="543" t="s">
        <v>2873</v>
      </c>
      <c r="R1092" s="543"/>
      <c r="S1092" s="536"/>
      <c r="T1092" s="536"/>
      <c r="U1092" s="536"/>
      <c r="V1092" s="536"/>
    </row>
    <row r="1093" spans="1:22" ht="28.5">
      <c r="A1093" s="537">
        <v>1078</v>
      </c>
      <c r="B1093" s="538">
        <v>15.1</v>
      </c>
      <c r="C1093" s="547" t="s">
        <v>3787</v>
      </c>
      <c r="D1093" s="545">
        <v>8</v>
      </c>
      <c r="E1093" s="545">
        <v>4</v>
      </c>
      <c r="F1093" s="540" t="s">
        <v>2897</v>
      </c>
      <c r="G1093" s="545">
        <v>6</v>
      </c>
      <c r="H1093" s="545">
        <v>11</v>
      </c>
      <c r="I1093" s="545">
        <v>2018</v>
      </c>
      <c r="J1093" s="548">
        <v>195</v>
      </c>
      <c r="K1093" s="548">
        <v>7</v>
      </c>
      <c r="L1093" s="543"/>
      <c r="M1093" s="543"/>
      <c r="N1093" s="543"/>
      <c r="O1093" s="543"/>
      <c r="P1093" s="543" t="s">
        <v>2872</v>
      </c>
      <c r="Q1093" s="543" t="s">
        <v>2873</v>
      </c>
      <c r="R1093" s="543"/>
      <c r="S1093" s="536"/>
      <c r="T1093" s="536"/>
      <c r="U1093" s="536"/>
      <c r="V1093" s="536"/>
    </row>
    <row r="1094" spans="1:22" ht="28.5">
      <c r="A1094" s="537">
        <v>1079</v>
      </c>
      <c r="B1094" s="538">
        <v>15.1</v>
      </c>
      <c r="C1094" s="547" t="s">
        <v>3788</v>
      </c>
      <c r="D1094" s="545">
        <v>9</v>
      </c>
      <c r="E1094" s="545">
        <v>9</v>
      </c>
      <c r="F1094" s="540" t="s">
        <v>3052</v>
      </c>
      <c r="G1094" s="545">
        <v>2</v>
      </c>
      <c r="H1094" s="545">
        <v>5</v>
      </c>
      <c r="I1094" s="545">
        <v>2019</v>
      </c>
      <c r="J1094" s="548">
        <v>195</v>
      </c>
      <c r="K1094" s="548">
        <v>8</v>
      </c>
      <c r="L1094" s="543"/>
      <c r="M1094" s="543"/>
      <c r="N1094" s="543"/>
      <c r="O1094" s="543"/>
      <c r="P1094" s="543" t="s">
        <v>2872</v>
      </c>
      <c r="Q1094" s="543" t="s">
        <v>2873</v>
      </c>
      <c r="R1094" s="543"/>
      <c r="S1094" s="536"/>
      <c r="T1094" s="536"/>
      <c r="U1094" s="536"/>
      <c r="V1094" s="536"/>
    </row>
    <row r="1095" spans="1:22">
      <c r="A1095" s="537">
        <v>1080</v>
      </c>
      <c r="B1095" s="538">
        <v>15.1</v>
      </c>
      <c r="C1095" s="547" t="s">
        <v>3789</v>
      </c>
      <c r="D1095" s="545">
        <v>5</v>
      </c>
      <c r="E1095" s="545">
        <v>2</v>
      </c>
      <c r="F1095" s="540" t="s">
        <v>2897</v>
      </c>
      <c r="G1095" s="545">
        <v>8</v>
      </c>
      <c r="H1095" s="545">
        <v>9</v>
      </c>
      <c r="I1095" s="545">
        <v>2018</v>
      </c>
      <c r="J1095" s="548">
        <v>195</v>
      </c>
      <c r="K1095" s="548">
        <v>9</v>
      </c>
      <c r="L1095" s="543"/>
      <c r="M1095" s="543"/>
      <c r="N1095" s="543"/>
      <c r="O1095" s="543"/>
      <c r="P1095" s="543" t="s">
        <v>2872</v>
      </c>
      <c r="Q1095" s="543" t="s">
        <v>2873</v>
      </c>
      <c r="R1095" s="543"/>
      <c r="S1095" s="536"/>
      <c r="T1095" s="536"/>
      <c r="U1095" s="536"/>
      <c r="V1095" s="536"/>
    </row>
    <row r="1096" spans="1:22">
      <c r="A1096" s="537">
        <v>1081</v>
      </c>
      <c r="B1096" s="538">
        <v>15.1</v>
      </c>
      <c r="C1096" s="547" t="s">
        <v>3790</v>
      </c>
      <c r="D1096" s="545">
        <v>18</v>
      </c>
      <c r="E1096" s="545">
        <v>1</v>
      </c>
      <c r="F1096" s="540" t="s">
        <v>3067</v>
      </c>
      <c r="G1096" s="545">
        <v>8</v>
      </c>
      <c r="H1096" s="545">
        <v>5</v>
      </c>
      <c r="I1096" s="545">
        <v>2018</v>
      </c>
      <c r="J1096" s="548">
        <v>196</v>
      </c>
      <c r="K1096" s="548">
        <v>1</v>
      </c>
      <c r="L1096" s="543"/>
      <c r="M1096" s="543"/>
      <c r="N1096" s="543"/>
      <c r="O1096" s="543"/>
      <c r="P1096" s="543" t="s">
        <v>2872</v>
      </c>
      <c r="Q1096" s="543" t="s">
        <v>2873</v>
      </c>
      <c r="R1096" s="543"/>
      <c r="S1096" s="536"/>
      <c r="T1096" s="536"/>
      <c r="U1096" s="536"/>
      <c r="V1096" s="536"/>
    </row>
    <row r="1097" spans="1:22">
      <c r="A1097" s="537">
        <v>1082</v>
      </c>
      <c r="B1097" s="538">
        <v>15.1</v>
      </c>
      <c r="C1097" s="547" t="s">
        <v>3791</v>
      </c>
      <c r="D1097" s="545">
        <v>20</v>
      </c>
      <c r="E1097" s="545">
        <v>6</v>
      </c>
      <c r="F1097" s="540" t="s">
        <v>3067</v>
      </c>
      <c r="G1097" s="545">
        <v>27</v>
      </c>
      <c r="H1097" s="545">
        <v>7</v>
      </c>
      <c r="I1097" s="545">
        <v>2018</v>
      </c>
      <c r="J1097" s="548">
        <v>196</v>
      </c>
      <c r="K1097" s="548">
        <v>2</v>
      </c>
      <c r="L1097" s="543"/>
      <c r="M1097" s="543"/>
      <c r="N1097" s="543"/>
      <c r="O1097" s="543"/>
      <c r="P1097" s="543" t="s">
        <v>2872</v>
      </c>
      <c r="Q1097" s="543" t="s">
        <v>2873</v>
      </c>
      <c r="R1097" s="543"/>
      <c r="S1097" s="536"/>
      <c r="T1097" s="536"/>
      <c r="U1097" s="536"/>
      <c r="V1097" s="536"/>
    </row>
    <row r="1098" spans="1:22" ht="28.5">
      <c r="A1098" s="537">
        <v>1083</v>
      </c>
      <c r="B1098" s="538">
        <v>15.1</v>
      </c>
      <c r="C1098" s="547" t="s">
        <v>3792</v>
      </c>
      <c r="D1098" s="545">
        <v>13</v>
      </c>
      <c r="E1098" s="545">
        <v>1</v>
      </c>
      <c r="F1098" s="540" t="s">
        <v>2897</v>
      </c>
      <c r="G1098" s="545">
        <v>28</v>
      </c>
      <c r="H1098" s="545">
        <v>9</v>
      </c>
      <c r="I1098" s="545">
        <v>2018</v>
      </c>
      <c r="J1098" s="548">
        <v>196</v>
      </c>
      <c r="K1098" s="548">
        <v>3</v>
      </c>
      <c r="L1098" s="543"/>
      <c r="M1098" s="543"/>
      <c r="N1098" s="543"/>
      <c r="O1098" s="543"/>
      <c r="P1098" s="543" t="s">
        <v>2872</v>
      </c>
      <c r="Q1098" s="543" t="s">
        <v>2873</v>
      </c>
      <c r="R1098" s="543"/>
      <c r="S1098" s="536"/>
      <c r="T1098" s="536"/>
      <c r="U1098" s="536"/>
      <c r="V1098" s="536"/>
    </row>
    <row r="1099" spans="1:22" ht="28.5">
      <c r="A1099" s="537">
        <v>1084</v>
      </c>
      <c r="B1099" s="538">
        <v>15.1</v>
      </c>
      <c r="C1099" s="547" t="s">
        <v>3793</v>
      </c>
      <c r="D1099" s="545">
        <v>12</v>
      </c>
      <c r="E1099" s="545">
        <v>3</v>
      </c>
      <c r="F1099" s="540" t="s">
        <v>3052</v>
      </c>
      <c r="G1099" s="545">
        <v>27</v>
      </c>
      <c r="H1099" s="545">
        <v>6</v>
      </c>
      <c r="I1099" s="545">
        <v>2018</v>
      </c>
      <c r="J1099" s="548">
        <v>196</v>
      </c>
      <c r="K1099" s="548">
        <v>4</v>
      </c>
      <c r="L1099" s="543"/>
      <c r="M1099" s="543"/>
      <c r="N1099" s="543"/>
      <c r="O1099" s="543"/>
      <c r="P1099" s="543" t="s">
        <v>2872</v>
      </c>
      <c r="Q1099" s="543" t="s">
        <v>2873</v>
      </c>
      <c r="R1099" s="543"/>
      <c r="S1099" s="536"/>
      <c r="T1099" s="536"/>
      <c r="U1099" s="536"/>
      <c r="V1099" s="536"/>
    </row>
    <row r="1100" spans="1:22">
      <c r="A1100" s="537">
        <v>1085</v>
      </c>
      <c r="B1100" s="538">
        <v>15.1</v>
      </c>
      <c r="C1100" s="547" t="s">
        <v>3794</v>
      </c>
      <c r="D1100" s="545">
        <v>7</v>
      </c>
      <c r="E1100" s="545">
        <v>9</v>
      </c>
      <c r="F1100" s="540" t="s">
        <v>3052</v>
      </c>
      <c r="G1100" s="545">
        <v>25</v>
      </c>
      <c r="H1100" s="545">
        <v>4</v>
      </c>
      <c r="I1100" s="545">
        <v>2019</v>
      </c>
      <c r="J1100" s="548">
        <v>196</v>
      </c>
      <c r="K1100" s="548">
        <v>6</v>
      </c>
      <c r="L1100" s="543"/>
      <c r="M1100" s="543"/>
      <c r="N1100" s="543"/>
      <c r="O1100" s="543"/>
      <c r="P1100" s="543" t="s">
        <v>2872</v>
      </c>
      <c r="Q1100" s="543" t="s">
        <v>2873</v>
      </c>
      <c r="R1100" s="543"/>
      <c r="S1100" s="536"/>
      <c r="T1100" s="536"/>
      <c r="U1100" s="536"/>
      <c r="V1100" s="536"/>
    </row>
    <row r="1101" spans="1:22">
      <c r="A1101" s="537">
        <v>1086</v>
      </c>
      <c r="B1101" s="538">
        <v>15.1</v>
      </c>
      <c r="C1101" s="547" t="s">
        <v>3795</v>
      </c>
      <c r="D1101" s="545">
        <v>5</v>
      </c>
      <c r="E1101" s="545">
        <v>2</v>
      </c>
      <c r="F1101" s="540" t="s">
        <v>2897</v>
      </c>
      <c r="G1101" s="545">
        <v>11</v>
      </c>
      <c r="H1101" s="545">
        <v>12</v>
      </c>
      <c r="I1101" s="545">
        <v>2018</v>
      </c>
      <c r="J1101" s="548">
        <v>196</v>
      </c>
      <c r="K1101" s="548">
        <v>7</v>
      </c>
      <c r="L1101" s="543"/>
      <c r="M1101" s="543"/>
      <c r="N1101" s="543"/>
      <c r="O1101" s="543"/>
      <c r="P1101" s="543" t="s">
        <v>2872</v>
      </c>
      <c r="Q1101" s="543" t="s">
        <v>2873</v>
      </c>
      <c r="R1101" s="543"/>
      <c r="S1101" s="536"/>
      <c r="T1101" s="536"/>
      <c r="U1101" s="536"/>
      <c r="V1101" s="536"/>
    </row>
    <row r="1102" spans="1:22" ht="28.5">
      <c r="A1102" s="537">
        <v>1087</v>
      </c>
      <c r="B1102" s="538">
        <v>15.1</v>
      </c>
      <c r="C1102" s="547" t="s">
        <v>3796</v>
      </c>
      <c r="D1102" s="545">
        <v>14</v>
      </c>
      <c r="E1102" s="545">
        <v>4</v>
      </c>
      <c r="F1102" s="540" t="s">
        <v>2897</v>
      </c>
      <c r="G1102" s="545">
        <v>3</v>
      </c>
      <c r="H1102" s="545">
        <v>9</v>
      </c>
      <c r="I1102" s="545">
        <v>2018</v>
      </c>
      <c r="J1102" s="548">
        <v>196</v>
      </c>
      <c r="K1102" s="548">
        <v>8</v>
      </c>
      <c r="L1102" s="543"/>
      <c r="M1102" s="543"/>
      <c r="N1102" s="543"/>
      <c r="O1102" s="543"/>
      <c r="P1102" s="543" t="s">
        <v>2872</v>
      </c>
      <c r="Q1102" s="543" t="s">
        <v>2873</v>
      </c>
      <c r="R1102" s="543"/>
      <c r="S1102" s="536"/>
      <c r="T1102" s="536"/>
      <c r="U1102" s="536"/>
      <c r="V1102" s="536"/>
    </row>
    <row r="1103" spans="1:22">
      <c r="A1103" s="537">
        <v>1088</v>
      </c>
      <c r="B1103" s="538">
        <v>15.1</v>
      </c>
      <c r="C1103" s="547" t="s">
        <v>3797</v>
      </c>
      <c r="D1103" s="545">
        <v>18</v>
      </c>
      <c r="E1103" s="545">
        <v>4</v>
      </c>
      <c r="F1103" s="540" t="s">
        <v>2897</v>
      </c>
      <c r="G1103" s="545">
        <v>5</v>
      </c>
      <c r="H1103" s="545">
        <v>10</v>
      </c>
      <c r="I1103" s="545">
        <v>2018</v>
      </c>
      <c r="J1103" s="548">
        <v>196</v>
      </c>
      <c r="K1103" s="548">
        <v>9</v>
      </c>
      <c r="L1103" s="543"/>
      <c r="M1103" s="543"/>
      <c r="N1103" s="543"/>
      <c r="O1103" s="543"/>
      <c r="P1103" s="543" t="s">
        <v>2872</v>
      </c>
      <c r="Q1103" s="543" t="s">
        <v>2873</v>
      </c>
      <c r="R1103" s="543"/>
      <c r="S1103" s="536"/>
      <c r="T1103" s="536"/>
      <c r="U1103" s="536"/>
      <c r="V1103" s="536"/>
    </row>
    <row r="1104" spans="1:22" ht="28.5">
      <c r="A1104" s="537">
        <v>1089</v>
      </c>
      <c r="B1104" s="538">
        <v>15.1</v>
      </c>
      <c r="C1104" s="547" t="s">
        <v>3798</v>
      </c>
      <c r="D1104" s="545">
        <v>5</v>
      </c>
      <c r="E1104" s="545">
        <v>4</v>
      </c>
      <c r="F1104" s="540" t="s">
        <v>2897</v>
      </c>
      <c r="G1104" s="545">
        <v>26</v>
      </c>
      <c r="H1104" s="545">
        <v>7</v>
      </c>
      <c r="I1104" s="545">
        <v>2018</v>
      </c>
      <c r="J1104" s="548">
        <v>196</v>
      </c>
      <c r="K1104" s="548">
        <v>10</v>
      </c>
      <c r="L1104" s="543"/>
      <c r="M1104" s="543"/>
      <c r="N1104" s="543"/>
      <c r="O1104" s="543"/>
      <c r="P1104" s="543" t="s">
        <v>2872</v>
      </c>
      <c r="Q1104" s="543" t="s">
        <v>2873</v>
      </c>
      <c r="R1104" s="543"/>
      <c r="S1104" s="536"/>
      <c r="T1104" s="536"/>
      <c r="U1104" s="536"/>
      <c r="V1104" s="536"/>
    </row>
    <row r="1105" spans="1:22" ht="28.5">
      <c r="A1105" s="537">
        <v>1090</v>
      </c>
      <c r="B1105" s="538">
        <v>15.1</v>
      </c>
      <c r="C1105" s="547" t="s">
        <v>3799</v>
      </c>
      <c r="D1105" s="545">
        <v>30</v>
      </c>
      <c r="E1105" s="545">
        <v>3</v>
      </c>
      <c r="F1105" s="540" t="s">
        <v>2897</v>
      </c>
      <c r="G1105" s="545"/>
      <c r="H1105" s="545"/>
      <c r="I1105" s="545"/>
      <c r="J1105" s="548">
        <v>197</v>
      </c>
      <c r="K1105" s="548">
        <v>2</v>
      </c>
      <c r="L1105" s="543"/>
      <c r="M1105" s="543"/>
      <c r="N1105" s="543"/>
      <c r="O1105" s="543"/>
      <c r="P1105" s="543" t="s">
        <v>2872</v>
      </c>
      <c r="Q1105" s="543" t="s">
        <v>2873</v>
      </c>
      <c r="R1105" s="543"/>
      <c r="S1105" s="536"/>
      <c r="T1105" s="536"/>
      <c r="U1105" s="536"/>
      <c r="V1105" s="536"/>
    </row>
    <row r="1106" spans="1:22" ht="28.5">
      <c r="A1106" s="537">
        <v>1091</v>
      </c>
      <c r="B1106" s="538">
        <v>15.1</v>
      </c>
      <c r="C1106" s="547" t="s">
        <v>3800</v>
      </c>
      <c r="D1106" s="545">
        <v>29</v>
      </c>
      <c r="E1106" s="545">
        <v>3</v>
      </c>
      <c r="F1106" s="540" t="s">
        <v>2897</v>
      </c>
      <c r="G1106" s="545">
        <v>25</v>
      </c>
      <c r="H1106" s="545">
        <v>7</v>
      </c>
      <c r="I1106" s="545">
        <v>2017</v>
      </c>
      <c r="J1106" s="548">
        <v>197</v>
      </c>
      <c r="K1106" s="548">
        <v>3</v>
      </c>
      <c r="L1106" s="543"/>
      <c r="M1106" s="543"/>
      <c r="N1106" s="543"/>
      <c r="O1106" s="543"/>
      <c r="P1106" s="543" t="s">
        <v>2872</v>
      </c>
      <c r="Q1106" s="543" t="s">
        <v>2873</v>
      </c>
      <c r="R1106" s="543"/>
      <c r="S1106" s="536"/>
      <c r="T1106" s="536"/>
      <c r="U1106" s="536"/>
      <c r="V1106" s="536"/>
    </row>
    <row r="1107" spans="1:22" ht="28.5">
      <c r="A1107" s="537">
        <v>1092</v>
      </c>
      <c r="B1107" s="538">
        <v>15.1</v>
      </c>
      <c r="C1107" s="547" t="s">
        <v>3801</v>
      </c>
      <c r="D1107" s="545">
        <v>8</v>
      </c>
      <c r="E1107" s="545">
        <v>3</v>
      </c>
      <c r="F1107" s="540" t="s">
        <v>2897</v>
      </c>
      <c r="G1107" s="545">
        <v>27</v>
      </c>
      <c r="H1107" s="545">
        <v>10</v>
      </c>
      <c r="I1107" s="545">
        <v>2017</v>
      </c>
      <c r="J1107" s="548">
        <v>197</v>
      </c>
      <c r="K1107" s="548">
        <v>5</v>
      </c>
      <c r="L1107" s="543"/>
      <c r="M1107" s="543"/>
      <c r="N1107" s="543"/>
      <c r="O1107" s="543"/>
      <c r="P1107" s="543" t="s">
        <v>2872</v>
      </c>
      <c r="Q1107" s="543" t="s">
        <v>2873</v>
      </c>
      <c r="R1107" s="543"/>
      <c r="S1107" s="536"/>
      <c r="T1107" s="536"/>
      <c r="U1107" s="536"/>
      <c r="V1107" s="536"/>
    </row>
    <row r="1108" spans="1:22">
      <c r="A1108" s="537">
        <v>1093</v>
      </c>
      <c r="B1108" s="538">
        <v>15.1</v>
      </c>
      <c r="C1108" s="547" t="s">
        <v>3802</v>
      </c>
      <c r="D1108" s="545">
        <v>18</v>
      </c>
      <c r="E1108" s="545">
        <v>4</v>
      </c>
      <c r="F1108" s="540" t="s">
        <v>2897</v>
      </c>
      <c r="G1108" s="545">
        <v>27</v>
      </c>
      <c r="H1108" s="545">
        <v>8</v>
      </c>
      <c r="I1108" s="545">
        <v>2018</v>
      </c>
      <c r="J1108" s="548">
        <v>197</v>
      </c>
      <c r="K1108" s="548">
        <v>7</v>
      </c>
      <c r="L1108" s="543"/>
      <c r="M1108" s="543"/>
      <c r="N1108" s="543"/>
      <c r="O1108" s="543"/>
      <c r="P1108" s="543" t="s">
        <v>2872</v>
      </c>
      <c r="Q1108" s="543" t="s">
        <v>2873</v>
      </c>
      <c r="R1108" s="543"/>
      <c r="S1108" s="536"/>
      <c r="T1108" s="536"/>
      <c r="U1108" s="536"/>
      <c r="V1108" s="536"/>
    </row>
    <row r="1109" spans="1:22" ht="28.5">
      <c r="A1109" s="537">
        <v>1094</v>
      </c>
      <c r="B1109" s="538">
        <v>15.1</v>
      </c>
      <c r="C1109" s="547" t="s">
        <v>3803</v>
      </c>
      <c r="D1109" s="545">
        <v>18</v>
      </c>
      <c r="E1109" s="545">
        <v>4</v>
      </c>
      <c r="F1109" s="540" t="s">
        <v>2897</v>
      </c>
      <c r="G1109" s="545">
        <v>26</v>
      </c>
      <c r="H1109" s="545">
        <v>4</v>
      </c>
      <c r="I1109" s="545"/>
      <c r="J1109" s="548">
        <v>197</v>
      </c>
      <c r="K1109" s="548">
        <v>8</v>
      </c>
      <c r="L1109" s="543"/>
      <c r="M1109" s="543"/>
      <c r="N1109" s="543"/>
      <c r="O1109" s="543"/>
      <c r="P1109" s="543" t="s">
        <v>2872</v>
      </c>
      <c r="Q1109" s="543" t="s">
        <v>2873</v>
      </c>
      <c r="R1109" s="543"/>
      <c r="S1109" s="536"/>
      <c r="T1109" s="536"/>
      <c r="U1109" s="536"/>
      <c r="V1109" s="536"/>
    </row>
    <row r="1110" spans="1:22" ht="28.5">
      <c r="A1110" s="537">
        <v>1095</v>
      </c>
      <c r="B1110" s="538">
        <v>15.1</v>
      </c>
      <c r="C1110" s="547" t="s">
        <v>3804</v>
      </c>
      <c r="D1110" s="545">
        <v>29</v>
      </c>
      <c r="E1110" s="545">
        <v>4</v>
      </c>
      <c r="F1110" s="540" t="s">
        <v>2897</v>
      </c>
      <c r="G1110" s="545">
        <v>11</v>
      </c>
      <c r="H1110" s="545">
        <v>3</v>
      </c>
      <c r="I1110" s="545">
        <v>2019</v>
      </c>
      <c r="J1110" s="548">
        <v>197</v>
      </c>
      <c r="K1110" s="548">
        <v>9</v>
      </c>
      <c r="L1110" s="543"/>
      <c r="M1110" s="543"/>
      <c r="N1110" s="543"/>
      <c r="O1110" s="543"/>
      <c r="P1110" s="543" t="s">
        <v>2872</v>
      </c>
      <c r="Q1110" s="543" t="s">
        <v>2873</v>
      </c>
      <c r="R1110" s="543"/>
      <c r="S1110" s="536"/>
      <c r="T1110" s="536"/>
      <c r="U1110" s="536"/>
      <c r="V1110" s="536"/>
    </row>
    <row r="1111" spans="1:22" ht="28.5">
      <c r="A1111" s="537">
        <v>1096</v>
      </c>
      <c r="B1111" s="538">
        <v>15.1</v>
      </c>
      <c r="C1111" s="547" t="s">
        <v>3805</v>
      </c>
      <c r="D1111" s="545">
        <v>17</v>
      </c>
      <c r="E1111" s="545">
        <v>5</v>
      </c>
      <c r="F1111" s="540" t="s">
        <v>2897</v>
      </c>
      <c r="G1111" s="545">
        <v>27</v>
      </c>
      <c r="H1111" s="545">
        <v>9</v>
      </c>
      <c r="I1111" s="545">
        <v>2018</v>
      </c>
      <c r="J1111" s="548">
        <v>197</v>
      </c>
      <c r="K1111" s="548">
        <v>10</v>
      </c>
      <c r="L1111" s="543"/>
      <c r="M1111" s="543"/>
      <c r="N1111" s="543"/>
      <c r="O1111" s="543"/>
      <c r="P1111" s="543" t="s">
        <v>2872</v>
      </c>
      <c r="Q1111" s="543" t="s">
        <v>2873</v>
      </c>
      <c r="R1111" s="543"/>
      <c r="S1111" s="536"/>
      <c r="T1111" s="536"/>
      <c r="U1111" s="536"/>
      <c r="V1111" s="536"/>
    </row>
    <row r="1112" spans="1:22">
      <c r="A1112" s="537">
        <v>1097</v>
      </c>
      <c r="B1112" s="538">
        <v>15.1</v>
      </c>
      <c r="C1112" s="547" t="s">
        <v>3806</v>
      </c>
      <c r="D1112" s="545">
        <v>27</v>
      </c>
      <c r="E1112" s="545">
        <v>4</v>
      </c>
      <c r="F1112" s="540" t="s">
        <v>2897</v>
      </c>
      <c r="G1112" s="545">
        <v>28</v>
      </c>
      <c r="H1112" s="545">
        <v>2</v>
      </c>
      <c r="I1112" s="545">
        <v>2019</v>
      </c>
      <c r="J1112" s="548">
        <v>198</v>
      </c>
      <c r="K1112" s="548">
        <v>1</v>
      </c>
      <c r="L1112" s="543"/>
      <c r="M1112" s="543"/>
      <c r="N1112" s="543"/>
      <c r="O1112" s="543"/>
      <c r="P1112" s="543" t="s">
        <v>2872</v>
      </c>
      <c r="Q1112" s="543" t="s">
        <v>2873</v>
      </c>
      <c r="R1112" s="543"/>
      <c r="S1112" s="536"/>
      <c r="T1112" s="536"/>
      <c r="U1112" s="536"/>
      <c r="V1112" s="536"/>
    </row>
    <row r="1113" spans="1:22">
      <c r="A1113" s="537">
        <v>1098</v>
      </c>
      <c r="B1113" s="538">
        <v>15.1</v>
      </c>
      <c r="C1113" s="547" t="s">
        <v>3807</v>
      </c>
      <c r="D1113" s="545">
        <v>27</v>
      </c>
      <c r="E1113" s="545">
        <v>4</v>
      </c>
      <c r="F1113" s="540" t="s">
        <v>2897</v>
      </c>
      <c r="G1113" s="545">
        <v>6</v>
      </c>
      <c r="H1113" s="545">
        <v>10</v>
      </c>
      <c r="I1113" s="545">
        <v>2018</v>
      </c>
      <c r="J1113" s="548">
        <v>198</v>
      </c>
      <c r="K1113" s="548">
        <v>2</v>
      </c>
      <c r="L1113" s="543"/>
      <c r="M1113" s="543"/>
      <c r="N1113" s="543"/>
      <c r="O1113" s="543"/>
      <c r="P1113" s="543" t="s">
        <v>2872</v>
      </c>
      <c r="Q1113" s="543" t="s">
        <v>2873</v>
      </c>
      <c r="R1113" s="543"/>
      <c r="S1113" s="536"/>
      <c r="T1113" s="536"/>
      <c r="U1113" s="536"/>
      <c r="V1113" s="536"/>
    </row>
    <row r="1114" spans="1:22" ht="28.5">
      <c r="A1114" s="537">
        <v>1099</v>
      </c>
      <c r="B1114" s="538">
        <v>15.1</v>
      </c>
      <c r="C1114" s="547" t="s">
        <v>3808</v>
      </c>
      <c r="D1114" s="545">
        <v>2</v>
      </c>
      <c r="E1114" s="545">
        <v>5</v>
      </c>
      <c r="F1114" s="540" t="s">
        <v>2897</v>
      </c>
      <c r="G1114" s="545">
        <v>2</v>
      </c>
      <c r="H1114" s="545">
        <v>10</v>
      </c>
      <c r="I1114" s="545">
        <v>2018</v>
      </c>
      <c r="J1114" s="548">
        <v>198</v>
      </c>
      <c r="K1114" s="548">
        <v>3</v>
      </c>
      <c r="L1114" s="543"/>
      <c r="M1114" s="543"/>
      <c r="N1114" s="543"/>
      <c r="O1114" s="543"/>
      <c r="P1114" s="543" t="s">
        <v>2872</v>
      </c>
      <c r="Q1114" s="543" t="s">
        <v>2873</v>
      </c>
      <c r="R1114" s="543"/>
      <c r="S1114" s="536"/>
      <c r="T1114" s="536"/>
      <c r="U1114" s="536"/>
      <c r="V1114" s="536"/>
    </row>
    <row r="1115" spans="1:22" ht="28.5">
      <c r="A1115" s="537">
        <v>1100</v>
      </c>
      <c r="B1115" s="538">
        <v>15.1</v>
      </c>
      <c r="C1115" s="547" t="s">
        <v>3809</v>
      </c>
      <c r="D1115" s="545">
        <v>5</v>
      </c>
      <c r="E1115" s="545">
        <v>4</v>
      </c>
      <c r="F1115" s="540" t="s">
        <v>2897</v>
      </c>
      <c r="G1115" s="545">
        <v>1</v>
      </c>
      <c r="H1115" s="545">
        <v>11</v>
      </c>
      <c r="I1115" s="545">
        <v>2018</v>
      </c>
      <c r="J1115" s="548">
        <v>198</v>
      </c>
      <c r="K1115" s="548">
        <v>4</v>
      </c>
      <c r="L1115" s="543"/>
      <c r="M1115" s="543"/>
      <c r="N1115" s="543"/>
      <c r="O1115" s="543"/>
      <c r="P1115" s="543" t="s">
        <v>2872</v>
      </c>
      <c r="Q1115" s="543" t="s">
        <v>2873</v>
      </c>
      <c r="R1115" s="543"/>
      <c r="S1115" s="536"/>
      <c r="T1115" s="536"/>
      <c r="U1115" s="536"/>
      <c r="V1115" s="536"/>
    </row>
    <row r="1116" spans="1:22" ht="28.5">
      <c r="A1116" s="537">
        <v>1101</v>
      </c>
      <c r="B1116" s="538">
        <v>15.1</v>
      </c>
      <c r="C1116" s="547" t="s">
        <v>3810</v>
      </c>
      <c r="D1116" s="545">
        <v>18</v>
      </c>
      <c r="E1116" s="545">
        <v>4</v>
      </c>
      <c r="F1116" s="540" t="s">
        <v>2897</v>
      </c>
      <c r="G1116" s="545">
        <v>7</v>
      </c>
      <c r="H1116" s="545">
        <v>11</v>
      </c>
      <c r="I1116" s="545">
        <v>2018</v>
      </c>
      <c r="J1116" s="548">
        <v>198</v>
      </c>
      <c r="K1116" s="548">
        <v>5</v>
      </c>
      <c r="L1116" s="543"/>
      <c r="M1116" s="543"/>
      <c r="N1116" s="543"/>
      <c r="O1116" s="543"/>
      <c r="P1116" s="543" t="s">
        <v>2872</v>
      </c>
      <c r="Q1116" s="543" t="s">
        <v>2873</v>
      </c>
      <c r="R1116" s="543"/>
      <c r="S1116" s="536"/>
      <c r="T1116" s="536"/>
      <c r="U1116" s="536"/>
      <c r="V1116" s="536"/>
    </row>
    <row r="1117" spans="1:22" ht="28.5">
      <c r="A1117" s="537">
        <v>1102</v>
      </c>
      <c r="B1117" s="538">
        <v>15.1</v>
      </c>
      <c r="C1117" s="547" t="s">
        <v>3811</v>
      </c>
      <c r="D1117" s="545">
        <v>30</v>
      </c>
      <c r="E1117" s="545">
        <v>3</v>
      </c>
      <c r="F1117" s="540" t="s">
        <v>2897</v>
      </c>
      <c r="G1117" s="545">
        <v>28</v>
      </c>
      <c r="H1117" s="545">
        <v>8</v>
      </c>
      <c r="I1117" s="545">
        <v>2018</v>
      </c>
      <c r="J1117" s="548">
        <v>198</v>
      </c>
      <c r="K1117" s="548">
        <v>6</v>
      </c>
      <c r="L1117" s="543"/>
      <c r="M1117" s="543"/>
      <c r="N1117" s="543"/>
      <c r="O1117" s="543"/>
      <c r="P1117" s="543" t="s">
        <v>2872</v>
      </c>
      <c r="Q1117" s="543" t="s">
        <v>2873</v>
      </c>
      <c r="R1117" s="543"/>
      <c r="S1117" s="536"/>
      <c r="T1117" s="536"/>
      <c r="U1117" s="536"/>
      <c r="V1117" s="536"/>
    </row>
    <row r="1118" spans="1:22">
      <c r="A1118" s="537">
        <v>1103</v>
      </c>
      <c r="B1118" s="538">
        <v>15.1</v>
      </c>
      <c r="C1118" s="547" t="s">
        <v>3812</v>
      </c>
      <c r="D1118" s="545">
        <v>14</v>
      </c>
      <c r="E1118" s="545">
        <v>4</v>
      </c>
      <c r="F1118" s="540" t="s">
        <v>2897</v>
      </c>
      <c r="G1118" s="545">
        <v>22</v>
      </c>
      <c r="H1118" s="545">
        <v>10</v>
      </c>
      <c r="I1118" s="545">
        <v>2018</v>
      </c>
      <c r="J1118" s="548">
        <v>198</v>
      </c>
      <c r="K1118" s="548">
        <v>7</v>
      </c>
      <c r="L1118" s="543"/>
      <c r="M1118" s="543"/>
      <c r="N1118" s="543"/>
      <c r="O1118" s="543"/>
      <c r="P1118" s="543" t="s">
        <v>2872</v>
      </c>
      <c r="Q1118" s="543" t="s">
        <v>2873</v>
      </c>
      <c r="R1118" s="543"/>
      <c r="S1118" s="536"/>
      <c r="T1118" s="536"/>
      <c r="U1118" s="536"/>
      <c r="V1118" s="536"/>
    </row>
    <row r="1119" spans="1:22" ht="28.5">
      <c r="A1119" s="537">
        <v>1104</v>
      </c>
      <c r="B1119" s="538">
        <v>15.1</v>
      </c>
      <c r="C1119" s="547" t="s">
        <v>3813</v>
      </c>
      <c r="D1119" s="545">
        <v>2</v>
      </c>
      <c r="E1119" s="545">
        <v>5</v>
      </c>
      <c r="F1119" s="540" t="s">
        <v>2897</v>
      </c>
      <c r="G1119" s="545">
        <v>8</v>
      </c>
      <c r="H1119" s="545">
        <v>4</v>
      </c>
      <c r="I1119" s="545">
        <v>2019</v>
      </c>
      <c r="J1119" s="548">
        <v>198</v>
      </c>
      <c r="K1119" s="548">
        <v>8</v>
      </c>
      <c r="L1119" s="543"/>
      <c r="M1119" s="543"/>
      <c r="N1119" s="543"/>
      <c r="O1119" s="543"/>
      <c r="P1119" s="543" t="s">
        <v>2872</v>
      </c>
      <c r="Q1119" s="543" t="s">
        <v>2873</v>
      </c>
      <c r="R1119" s="543"/>
      <c r="S1119" s="536"/>
      <c r="T1119" s="536"/>
      <c r="U1119" s="536"/>
      <c r="V1119" s="536"/>
    </row>
    <row r="1120" spans="1:22" ht="28.5">
      <c r="A1120" s="537">
        <v>1105</v>
      </c>
      <c r="B1120" s="538">
        <v>15.1</v>
      </c>
      <c r="C1120" s="547" t="s">
        <v>3814</v>
      </c>
      <c r="D1120" s="545">
        <v>3</v>
      </c>
      <c r="E1120" s="545">
        <v>5</v>
      </c>
      <c r="F1120" s="540" t="s">
        <v>2897</v>
      </c>
      <c r="G1120" s="545">
        <v>8</v>
      </c>
      <c r="H1120" s="545">
        <v>5</v>
      </c>
      <c r="I1120" s="545">
        <v>2019</v>
      </c>
      <c r="J1120" s="548">
        <v>198</v>
      </c>
      <c r="K1120" s="548">
        <v>9</v>
      </c>
      <c r="L1120" s="543"/>
      <c r="M1120" s="543"/>
      <c r="N1120" s="543"/>
      <c r="O1120" s="543"/>
      <c r="P1120" s="543" t="s">
        <v>2872</v>
      </c>
      <c r="Q1120" s="543" t="s">
        <v>2873</v>
      </c>
      <c r="R1120" s="543"/>
      <c r="S1120" s="536"/>
      <c r="T1120" s="536"/>
      <c r="U1120" s="536"/>
      <c r="V1120" s="536"/>
    </row>
    <row r="1121" spans="1:22" ht="28.5">
      <c r="A1121" s="537">
        <v>1106</v>
      </c>
      <c r="B1121" s="538">
        <v>15.1</v>
      </c>
      <c r="C1121" s="547" t="s">
        <v>3815</v>
      </c>
      <c r="D1121" s="545">
        <v>15</v>
      </c>
      <c r="E1121" s="545">
        <v>4</v>
      </c>
      <c r="F1121" s="540" t="s">
        <v>2897</v>
      </c>
      <c r="G1121" s="545">
        <v>12</v>
      </c>
      <c r="H1121" s="545">
        <v>9</v>
      </c>
      <c r="I1121" s="545">
        <v>2018</v>
      </c>
      <c r="J1121" s="548">
        <v>198</v>
      </c>
      <c r="K1121" s="548">
        <v>10</v>
      </c>
      <c r="L1121" s="543"/>
      <c r="M1121" s="543"/>
      <c r="N1121" s="543"/>
      <c r="O1121" s="543"/>
      <c r="P1121" s="543" t="s">
        <v>2872</v>
      </c>
      <c r="Q1121" s="543" t="s">
        <v>2873</v>
      </c>
      <c r="R1121" s="543"/>
      <c r="S1121" s="536"/>
      <c r="T1121" s="536"/>
      <c r="U1121" s="536"/>
      <c r="V1121" s="536"/>
    </row>
    <row r="1122" spans="1:22" ht="28.5">
      <c r="A1122" s="537">
        <v>1107</v>
      </c>
      <c r="B1122" s="538">
        <v>15.1</v>
      </c>
      <c r="C1122" s="547" t="s">
        <v>3816</v>
      </c>
      <c r="D1122" s="545">
        <v>28</v>
      </c>
      <c r="E1122" s="545">
        <v>4</v>
      </c>
      <c r="F1122" s="540" t="s">
        <v>2897</v>
      </c>
      <c r="G1122" s="545"/>
      <c r="H1122" s="545"/>
      <c r="I1122" s="545"/>
      <c r="J1122" s="548">
        <v>199</v>
      </c>
      <c r="K1122" s="548">
        <v>1</v>
      </c>
      <c r="L1122" s="543"/>
      <c r="M1122" s="543"/>
      <c r="N1122" s="543"/>
      <c r="O1122" s="543"/>
      <c r="P1122" s="543" t="s">
        <v>2872</v>
      </c>
      <c r="Q1122" s="543" t="s">
        <v>2873</v>
      </c>
      <c r="R1122" s="543"/>
      <c r="S1122" s="536"/>
      <c r="T1122" s="536"/>
      <c r="U1122" s="536"/>
      <c r="V1122" s="536"/>
    </row>
    <row r="1123" spans="1:22">
      <c r="A1123" s="537">
        <v>1108</v>
      </c>
      <c r="B1123" s="538">
        <v>15.1</v>
      </c>
      <c r="C1123" s="547" t="s">
        <v>3817</v>
      </c>
      <c r="D1123" s="545">
        <v>18</v>
      </c>
      <c r="E1123" s="545">
        <v>4</v>
      </c>
      <c r="F1123" s="540" t="s">
        <v>2897</v>
      </c>
      <c r="G1123" s="545">
        <v>28</v>
      </c>
      <c r="H1123" s="545">
        <v>5</v>
      </c>
      <c r="I1123" s="545">
        <v>2019</v>
      </c>
      <c r="J1123" s="548">
        <v>199</v>
      </c>
      <c r="K1123" s="548">
        <v>2</v>
      </c>
      <c r="L1123" s="543"/>
      <c r="M1123" s="543"/>
      <c r="N1123" s="543"/>
      <c r="O1123" s="543"/>
      <c r="P1123" s="543" t="s">
        <v>2872</v>
      </c>
      <c r="Q1123" s="543" t="s">
        <v>2873</v>
      </c>
      <c r="R1123" s="543"/>
      <c r="S1123" s="536"/>
      <c r="T1123" s="536"/>
      <c r="U1123" s="536"/>
      <c r="V1123" s="536"/>
    </row>
    <row r="1124" spans="1:22" ht="28.5">
      <c r="A1124" s="537">
        <v>1109</v>
      </c>
      <c r="B1124" s="538">
        <v>15.1</v>
      </c>
      <c r="C1124" s="547" t="s">
        <v>3818</v>
      </c>
      <c r="D1124" s="545">
        <v>28</v>
      </c>
      <c r="E1124" s="545">
        <v>4</v>
      </c>
      <c r="F1124" s="540" t="s">
        <v>2897</v>
      </c>
      <c r="G1124" s="545">
        <v>20</v>
      </c>
      <c r="H1124" s="545">
        <v>3</v>
      </c>
      <c r="I1124" s="545">
        <v>2019</v>
      </c>
      <c r="J1124" s="548">
        <v>199</v>
      </c>
      <c r="K1124" s="548">
        <v>3</v>
      </c>
      <c r="L1124" s="543"/>
      <c r="M1124" s="543"/>
      <c r="N1124" s="543"/>
      <c r="O1124" s="543"/>
      <c r="P1124" s="543" t="s">
        <v>2872</v>
      </c>
      <c r="Q1124" s="543" t="s">
        <v>2873</v>
      </c>
      <c r="R1124" s="543"/>
      <c r="S1124" s="536"/>
      <c r="T1124" s="536"/>
      <c r="U1124" s="536"/>
      <c r="V1124" s="536"/>
    </row>
    <row r="1125" spans="1:22" ht="28.5">
      <c r="A1125" s="537">
        <v>1110</v>
      </c>
      <c r="B1125" s="538">
        <v>15.1</v>
      </c>
      <c r="C1125" s="547" t="s">
        <v>3819</v>
      </c>
      <c r="D1125" s="545">
        <v>21</v>
      </c>
      <c r="E1125" s="545">
        <v>4</v>
      </c>
      <c r="F1125" s="540" t="s">
        <v>2897</v>
      </c>
      <c r="G1125" s="545">
        <v>10</v>
      </c>
      <c r="H1125" s="545">
        <v>9</v>
      </c>
      <c r="I1125" s="545">
        <v>2018</v>
      </c>
      <c r="J1125" s="548">
        <v>199</v>
      </c>
      <c r="K1125" s="548">
        <v>6</v>
      </c>
      <c r="L1125" s="543"/>
      <c r="M1125" s="543"/>
      <c r="N1125" s="543"/>
      <c r="O1125" s="543"/>
      <c r="P1125" s="543" t="s">
        <v>2872</v>
      </c>
      <c r="Q1125" s="543" t="s">
        <v>2873</v>
      </c>
      <c r="R1125" s="543"/>
      <c r="S1125" s="536"/>
      <c r="T1125" s="536"/>
      <c r="U1125" s="536"/>
      <c r="V1125" s="536"/>
    </row>
    <row r="1126" spans="1:22" ht="28.5">
      <c r="A1126" s="537">
        <v>1111</v>
      </c>
      <c r="B1126" s="538">
        <v>15.1</v>
      </c>
      <c r="C1126" s="547" t="s">
        <v>3820</v>
      </c>
      <c r="D1126" s="545">
        <v>26</v>
      </c>
      <c r="E1126" s="545">
        <v>4</v>
      </c>
      <c r="F1126" s="540" t="s">
        <v>2897</v>
      </c>
      <c r="G1126" s="545">
        <v>15</v>
      </c>
      <c r="H1126" s="545">
        <v>5</v>
      </c>
      <c r="I1126" s="545">
        <v>2019</v>
      </c>
      <c r="J1126" s="548">
        <v>199</v>
      </c>
      <c r="K1126" s="548">
        <v>8</v>
      </c>
      <c r="L1126" s="543"/>
      <c r="M1126" s="543"/>
      <c r="N1126" s="543"/>
      <c r="O1126" s="543"/>
      <c r="P1126" s="543" t="s">
        <v>2872</v>
      </c>
      <c r="Q1126" s="543" t="s">
        <v>2873</v>
      </c>
      <c r="R1126" s="543"/>
      <c r="S1126" s="536"/>
      <c r="T1126" s="536"/>
      <c r="U1126" s="536"/>
      <c r="V1126" s="536"/>
    </row>
    <row r="1127" spans="1:22" ht="28.5">
      <c r="A1127" s="537">
        <v>1112</v>
      </c>
      <c r="B1127" s="538">
        <v>15.1</v>
      </c>
      <c r="C1127" s="547" t="s">
        <v>3821</v>
      </c>
      <c r="D1127" s="545">
        <v>19</v>
      </c>
      <c r="E1127" s="545">
        <v>5</v>
      </c>
      <c r="F1127" s="540" t="s">
        <v>2897</v>
      </c>
      <c r="G1127" s="545">
        <v>17</v>
      </c>
      <c r="H1127" s="545">
        <v>4</v>
      </c>
      <c r="I1127" s="545">
        <v>2019</v>
      </c>
      <c r="J1127" s="548">
        <v>199</v>
      </c>
      <c r="K1127" s="548">
        <v>10</v>
      </c>
      <c r="L1127" s="543"/>
      <c r="M1127" s="543"/>
      <c r="N1127" s="543"/>
      <c r="O1127" s="543"/>
      <c r="P1127" s="543" t="s">
        <v>2872</v>
      </c>
      <c r="Q1127" s="543" t="s">
        <v>2873</v>
      </c>
      <c r="R1127" s="543"/>
      <c r="S1127" s="536"/>
      <c r="T1127" s="536"/>
      <c r="U1127" s="536"/>
      <c r="V1127" s="536"/>
    </row>
    <row r="1128" spans="1:22">
      <c r="A1128" s="537">
        <v>1113</v>
      </c>
      <c r="B1128" s="538">
        <v>15.1</v>
      </c>
      <c r="C1128" s="547" t="s">
        <v>3822</v>
      </c>
      <c r="D1128" s="545">
        <v>19</v>
      </c>
      <c r="E1128" s="545">
        <v>4</v>
      </c>
      <c r="F1128" s="540" t="s">
        <v>2897</v>
      </c>
      <c r="G1128" s="545">
        <v>15</v>
      </c>
      <c r="H1128" s="545">
        <v>8</v>
      </c>
      <c r="I1128" s="545">
        <v>2018</v>
      </c>
      <c r="J1128" s="548">
        <v>200</v>
      </c>
      <c r="K1128" s="548">
        <v>1</v>
      </c>
      <c r="L1128" s="543"/>
      <c r="M1128" s="543"/>
      <c r="N1128" s="543"/>
      <c r="O1128" s="543"/>
      <c r="P1128" s="543" t="s">
        <v>2872</v>
      </c>
      <c r="Q1128" s="543" t="s">
        <v>2873</v>
      </c>
      <c r="R1128" s="543"/>
      <c r="S1128" s="536"/>
      <c r="T1128" s="536"/>
      <c r="U1128" s="536"/>
      <c r="V1128" s="536"/>
    </row>
    <row r="1129" spans="1:22" ht="28.5">
      <c r="A1129" s="537">
        <v>1114</v>
      </c>
      <c r="B1129" s="538">
        <v>15.1</v>
      </c>
      <c r="C1129" s="547" t="s">
        <v>3823</v>
      </c>
      <c r="D1129" s="545">
        <v>19</v>
      </c>
      <c r="E1129" s="545">
        <v>3</v>
      </c>
      <c r="F1129" s="540" t="s">
        <v>2897</v>
      </c>
      <c r="G1129" s="545">
        <v>24</v>
      </c>
      <c r="H1129" s="545">
        <v>7</v>
      </c>
      <c r="I1129" s="545">
        <v>2018</v>
      </c>
      <c r="J1129" s="572">
        <v>200</v>
      </c>
      <c r="K1129" s="572">
        <v>3</v>
      </c>
      <c r="L1129" s="543"/>
      <c r="M1129" s="543"/>
      <c r="N1129" s="543"/>
      <c r="O1129" s="543"/>
      <c r="P1129" s="543" t="s">
        <v>2872</v>
      </c>
      <c r="Q1129" s="543" t="s">
        <v>2873</v>
      </c>
      <c r="R1129" s="543"/>
      <c r="S1129" s="536"/>
      <c r="T1129" s="536"/>
      <c r="U1129" s="536"/>
      <c r="V1129" s="536"/>
    </row>
    <row r="1130" spans="1:22" ht="28.5">
      <c r="A1130" s="537">
        <v>1115</v>
      </c>
      <c r="B1130" s="538">
        <v>15.1</v>
      </c>
      <c r="C1130" s="547" t="s">
        <v>3824</v>
      </c>
      <c r="D1130" s="545">
        <v>19</v>
      </c>
      <c r="E1130" s="545">
        <v>5</v>
      </c>
      <c r="F1130" s="540" t="s">
        <v>2897</v>
      </c>
      <c r="G1130" s="545"/>
      <c r="H1130" s="545"/>
      <c r="I1130" s="545"/>
      <c r="J1130" s="548">
        <v>200</v>
      </c>
      <c r="K1130" s="548">
        <v>4</v>
      </c>
      <c r="L1130" s="543"/>
      <c r="M1130" s="543"/>
      <c r="N1130" s="543"/>
      <c r="O1130" s="543"/>
      <c r="P1130" s="543" t="s">
        <v>2872</v>
      </c>
      <c r="Q1130" s="543" t="s">
        <v>2873</v>
      </c>
      <c r="R1130" s="543"/>
      <c r="S1130" s="536"/>
      <c r="T1130" s="536"/>
      <c r="U1130" s="536"/>
      <c r="V1130" s="536"/>
    </row>
    <row r="1131" spans="1:22" ht="28.5">
      <c r="A1131" s="537">
        <v>1116</v>
      </c>
      <c r="B1131" s="538">
        <v>15.1</v>
      </c>
      <c r="C1131" s="547" t="s">
        <v>3825</v>
      </c>
      <c r="D1131" s="545">
        <v>6</v>
      </c>
      <c r="E1131" s="545">
        <v>5</v>
      </c>
      <c r="F1131" s="540" t="s">
        <v>2897</v>
      </c>
      <c r="G1131" s="545">
        <v>1</v>
      </c>
      <c r="H1131" s="545">
        <v>4</v>
      </c>
      <c r="I1131" s="545">
        <v>2019</v>
      </c>
      <c r="J1131" s="548">
        <v>200</v>
      </c>
      <c r="K1131" s="548">
        <v>5</v>
      </c>
      <c r="L1131" s="543"/>
      <c r="M1131" s="543"/>
      <c r="N1131" s="543"/>
      <c r="O1131" s="543"/>
      <c r="P1131" s="543" t="s">
        <v>2872</v>
      </c>
      <c r="Q1131" s="543" t="s">
        <v>2873</v>
      </c>
      <c r="R1131" s="543"/>
      <c r="S1131" s="536"/>
      <c r="T1131" s="536"/>
      <c r="U1131" s="536"/>
      <c r="V1131" s="536"/>
    </row>
    <row r="1132" spans="1:22" ht="28.5">
      <c r="A1132" s="537">
        <v>1117</v>
      </c>
      <c r="B1132" s="538">
        <v>15.1</v>
      </c>
      <c r="C1132" s="547" t="s">
        <v>3826</v>
      </c>
      <c r="D1132" s="545">
        <v>6</v>
      </c>
      <c r="E1132" s="545">
        <v>11</v>
      </c>
      <c r="F1132" s="540" t="s">
        <v>3052</v>
      </c>
      <c r="G1132" s="545">
        <v>21</v>
      </c>
      <c r="H1132" s="545">
        <v>1</v>
      </c>
      <c r="I1132" s="545">
        <v>2019</v>
      </c>
      <c r="J1132" s="548">
        <v>200</v>
      </c>
      <c r="K1132" s="548">
        <v>7</v>
      </c>
      <c r="L1132" s="543"/>
      <c r="M1132" s="543"/>
      <c r="N1132" s="543"/>
      <c r="O1132" s="543"/>
      <c r="P1132" s="543" t="s">
        <v>2872</v>
      </c>
      <c r="Q1132" s="543" t="s">
        <v>2873</v>
      </c>
      <c r="R1132" s="543"/>
      <c r="S1132" s="536"/>
      <c r="T1132" s="536"/>
      <c r="U1132" s="536"/>
      <c r="V1132" s="536"/>
    </row>
    <row r="1133" spans="1:22">
      <c r="A1133" s="537">
        <v>1118</v>
      </c>
      <c r="B1133" s="538">
        <v>15.1</v>
      </c>
      <c r="C1133" s="547" t="s">
        <v>3827</v>
      </c>
      <c r="D1133" s="545">
        <v>27</v>
      </c>
      <c r="E1133" s="545">
        <v>4</v>
      </c>
      <c r="F1133" s="540" t="s">
        <v>2897</v>
      </c>
      <c r="G1133" s="545">
        <v>1</v>
      </c>
      <c r="H1133" s="545">
        <v>8</v>
      </c>
      <c r="I1133" s="545">
        <v>2018</v>
      </c>
      <c r="J1133" s="548">
        <v>200</v>
      </c>
      <c r="K1133" s="548">
        <v>8</v>
      </c>
      <c r="L1133" s="543"/>
      <c r="M1133" s="543"/>
      <c r="N1133" s="543"/>
      <c r="O1133" s="543"/>
      <c r="P1133" s="543" t="s">
        <v>2872</v>
      </c>
      <c r="Q1133" s="543" t="s">
        <v>2873</v>
      </c>
      <c r="R1133" s="543"/>
      <c r="S1133" s="536"/>
      <c r="T1133" s="536"/>
      <c r="U1133" s="536"/>
      <c r="V1133" s="536"/>
    </row>
    <row r="1134" spans="1:22" ht="28.5">
      <c r="A1134" s="537">
        <v>1119</v>
      </c>
      <c r="B1134" s="538">
        <v>15.1</v>
      </c>
      <c r="C1134" s="547" t="s">
        <v>3828</v>
      </c>
      <c r="D1134" s="545">
        <v>25</v>
      </c>
      <c r="E1134" s="545">
        <v>5</v>
      </c>
      <c r="F1134" s="540" t="s">
        <v>2897</v>
      </c>
      <c r="G1134" s="545">
        <v>14</v>
      </c>
      <c r="H1134" s="545">
        <v>12</v>
      </c>
      <c r="I1134" s="545">
        <v>2018</v>
      </c>
      <c r="J1134" s="548">
        <v>200</v>
      </c>
      <c r="K1134" s="548">
        <v>9</v>
      </c>
      <c r="L1134" s="543"/>
      <c r="M1134" s="543"/>
      <c r="N1134" s="543"/>
      <c r="O1134" s="543"/>
      <c r="P1134" s="543" t="s">
        <v>2872</v>
      </c>
      <c r="Q1134" s="543" t="s">
        <v>2873</v>
      </c>
      <c r="R1134" s="543"/>
      <c r="S1134" s="536"/>
      <c r="T1134" s="536"/>
      <c r="U1134" s="536"/>
      <c r="V1134" s="536"/>
    </row>
    <row r="1135" spans="1:22" ht="28.5">
      <c r="A1135" s="537">
        <v>1120</v>
      </c>
      <c r="B1135" s="538">
        <v>15.1</v>
      </c>
      <c r="C1135" s="547" t="s">
        <v>3829</v>
      </c>
      <c r="D1135" s="545">
        <v>3</v>
      </c>
      <c r="E1135" s="545">
        <v>2</v>
      </c>
      <c r="F1135" s="540" t="s">
        <v>2897</v>
      </c>
      <c r="G1135" s="545">
        <v>6</v>
      </c>
      <c r="H1135" s="545">
        <v>10</v>
      </c>
      <c r="I1135" s="545">
        <v>2018</v>
      </c>
      <c r="J1135" s="548">
        <v>200</v>
      </c>
      <c r="K1135" s="548">
        <v>10</v>
      </c>
      <c r="L1135" s="543"/>
      <c r="M1135" s="543"/>
      <c r="N1135" s="543"/>
      <c r="O1135" s="543"/>
      <c r="P1135" s="543" t="s">
        <v>2872</v>
      </c>
      <c r="Q1135" s="543" t="s">
        <v>2873</v>
      </c>
      <c r="R1135" s="543"/>
      <c r="S1135" s="536"/>
      <c r="T1135" s="536"/>
      <c r="U1135" s="536"/>
      <c r="V1135" s="536"/>
    </row>
    <row r="1136" spans="1:22" ht="28.5">
      <c r="A1136" s="537">
        <v>1121</v>
      </c>
      <c r="B1136" s="538">
        <v>15.1</v>
      </c>
      <c r="C1136" s="547" t="s">
        <v>3830</v>
      </c>
      <c r="D1136" s="545">
        <v>10</v>
      </c>
      <c r="E1136" s="545">
        <v>2</v>
      </c>
      <c r="F1136" s="540" t="s">
        <v>2897</v>
      </c>
      <c r="G1136" s="545">
        <v>23</v>
      </c>
      <c r="H1136" s="545">
        <v>1</v>
      </c>
      <c r="I1136" s="545">
        <v>2019</v>
      </c>
      <c r="J1136" s="548">
        <v>201</v>
      </c>
      <c r="K1136" s="548">
        <v>1</v>
      </c>
      <c r="L1136" s="543"/>
      <c r="M1136" s="543"/>
      <c r="N1136" s="543"/>
      <c r="O1136" s="543"/>
      <c r="P1136" s="543" t="s">
        <v>2872</v>
      </c>
      <c r="Q1136" s="543" t="s">
        <v>2873</v>
      </c>
      <c r="R1136" s="543"/>
      <c r="S1136" s="536"/>
      <c r="T1136" s="536"/>
      <c r="U1136" s="536"/>
      <c r="V1136" s="536"/>
    </row>
    <row r="1137" spans="1:22">
      <c r="A1137" s="537">
        <v>1122</v>
      </c>
      <c r="B1137" s="538">
        <v>15.1</v>
      </c>
      <c r="C1137" s="547" t="s">
        <v>3831</v>
      </c>
      <c r="D1137" s="545">
        <v>13</v>
      </c>
      <c r="E1137" s="545">
        <v>4</v>
      </c>
      <c r="F1137" s="540" t="s">
        <v>2897</v>
      </c>
      <c r="G1137" s="545">
        <v>21</v>
      </c>
      <c r="H1137" s="545">
        <v>9</v>
      </c>
      <c r="I1137" s="545">
        <v>2018</v>
      </c>
      <c r="J1137" s="548">
        <v>201</v>
      </c>
      <c r="K1137" s="548">
        <v>3</v>
      </c>
      <c r="L1137" s="543"/>
      <c r="M1137" s="543"/>
      <c r="N1137" s="543"/>
      <c r="O1137" s="543"/>
      <c r="P1137" s="543" t="s">
        <v>2872</v>
      </c>
      <c r="Q1137" s="543" t="s">
        <v>2873</v>
      </c>
      <c r="R1137" s="543"/>
      <c r="S1137" s="536"/>
      <c r="T1137" s="536"/>
      <c r="U1137" s="536"/>
      <c r="V1137" s="536"/>
    </row>
    <row r="1138" spans="1:22" ht="28.5">
      <c r="A1138" s="537">
        <v>1123</v>
      </c>
      <c r="B1138" s="538">
        <v>15.1</v>
      </c>
      <c r="C1138" s="547" t="s">
        <v>3832</v>
      </c>
      <c r="D1138" s="545">
        <v>25</v>
      </c>
      <c r="E1138" s="545">
        <v>1</v>
      </c>
      <c r="F1138" s="540" t="s">
        <v>2897</v>
      </c>
      <c r="G1138" s="545">
        <v>17</v>
      </c>
      <c r="H1138" s="545">
        <v>1</v>
      </c>
      <c r="I1138" s="545">
        <v>2018</v>
      </c>
      <c r="J1138" s="548">
        <v>201</v>
      </c>
      <c r="K1138" s="548">
        <v>4</v>
      </c>
      <c r="L1138" s="543"/>
      <c r="M1138" s="543"/>
      <c r="N1138" s="543"/>
      <c r="O1138" s="543"/>
      <c r="P1138" s="543" t="s">
        <v>2872</v>
      </c>
      <c r="Q1138" s="543" t="s">
        <v>2873</v>
      </c>
      <c r="R1138" s="543"/>
      <c r="S1138" s="536"/>
      <c r="T1138" s="536"/>
      <c r="U1138" s="536"/>
      <c r="V1138" s="536"/>
    </row>
    <row r="1139" spans="1:22" ht="28.5">
      <c r="A1139" s="537">
        <v>1124</v>
      </c>
      <c r="B1139" s="538">
        <v>15.1</v>
      </c>
      <c r="C1139" s="547" t="s">
        <v>3833</v>
      </c>
      <c r="D1139" s="545">
        <v>28</v>
      </c>
      <c r="E1139" s="545">
        <v>3</v>
      </c>
      <c r="F1139" s="540" t="s">
        <v>2897</v>
      </c>
      <c r="G1139" s="545">
        <v>22</v>
      </c>
      <c r="H1139" s="545">
        <v>3</v>
      </c>
      <c r="I1139" s="545">
        <v>2019</v>
      </c>
      <c r="J1139" s="548">
        <v>201</v>
      </c>
      <c r="K1139" s="548">
        <v>6</v>
      </c>
      <c r="L1139" s="543"/>
      <c r="M1139" s="543"/>
      <c r="N1139" s="543"/>
      <c r="O1139" s="543"/>
      <c r="P1139" s="543" t="s">
        <v>2872</v>
      </c>
      <c r="Q1139" s="543" t="s">
        <v>2873</v>
      </c>
      <c r="R1139" s="543"/>
      <c r="S1139" s="536"/>
      <c r="T1139" s="536"/>
      <c r="U1139" s="536"/>
      <c r="V1139" s="536"/>
    </row>
    <row r="1140" spans="1:22" ht="28.5">
      <c r="A1140" s="537">
        <v>1125</v>
      </c>
      <c r="B1140" s="538">
        <v>15.1</v>
      </c>
      <c r="C1140" s="547" t="s">
        <v>3834</v>
      </c>
      <c r="D1140" s="545">
        <v>28</v>
      </c>
      <c r="E1140" s="545">
        <v>4</v>
      </c>
      <c r="F1140" s="540" t="s">
        <v>2897</v>
      </c>
      <c r="G1140" s="545">
        <v>27</v>
      </c>
      <c r="H1140" s="545">
        <v>9</v>
      </c>
      <c r="I1140" s="545">
        <v>2018</v>
      </c>
      <c r="J1140" s="548">
        <v>201</v>
      </c>
      <c r="K1140" s="548">
        <v>8</v>
      </c>
      <c r="L1140" s="543"/>
      <c r="M1140" s="543"/>
      <c r="N1140" s="543"/>
      <c r="O1140" s="543"/>
      <c r="P1140" s="543" t="s">
        <v>2872</v>
      </c>
      <c r="Q1140" s="543" t="s">
        <v>2873</v>
      </c>
      <c r="R1140" s="543"/>
      <c r="S1140" s="536"/>
      <c r="T1140" s="536"/>
      <c r="U1140" s="536"/>
      <c r="V1140" s="536"/>
    </row>
    <row r="1141" spans="1:22" ht="28.5">
      <c r="A1141" s="537">
        <v>1126</v>
      </c>
      <c r="B1141" s="538">
        <v>15.1</v>
      </c>
      <c r="C1141" s="547" t="s">
        <v>3835</v>
      </c>
      <c r="D1141" s="545">
        <v>10</v>
      </c>
      <c r="E1141" s="545">
        <v>3</v>
      </c>
      <c r="F1141" s="540" t="s">
        <v>2897</v>
      </c>
      <c r="G1141" s="545">
        <v>27</v>
      </c>
      <c r="H1141" s="545">
        <v>7</v>
      </c>
      <c r="I1141" s="545">
        <v>2018</v>
      </c>
      <c r="J1141" s="548">
        <v>201</v>
      </c>
      <c r="K1141" s="548">
        <v>10</v>
      </c>
      <c r="L1141" s="543"/>
      <c r="M1141" s="543"/>
      <c r="N1141" s="543"/>
      <c r="O1141" s="543"/>
      <c r="P1141" s="543" t="s">
        <v>2872</v>
      </c>
      <c r="Q1141" s="543" t="s">
        <v>2873</v>
      </c>
      <c r="R1141" s="543"/>
      <c r="S1141" s="536"/>
      <c r="T1141" s="536"/>
      <c r="U1141" s="536"/>
      <c r="V1141" s="536"/>
    </row>
    <row r="1142" spans="1:22" ht="28.5">
      <c r="A1142" s="537">
        <v>1127</v>
      </c>
      <c r="B1142" s="538">
        <v>15.1</v>
      </c>
      <c r="C1142" s="547" t="s">
        <v>3836</v>
      </c>
      <c r="D1142" s="545">
        <v>11</v>
      </c>
      <c r="E1142" s="545">
        <v>3</v>
      </c>
      <c r="F1142" s="540" t="s">
        <v>2897</v>
      </c>
      <c r="G1142" s="545">
        <v>7</v>
      </c>
      <c r="H1142" s="545">
        <v>12</v>
      </c>
      <c r="I1142" s="545">
        <v>2018</v>
      </c>
      <c r="J1142" s="548">
        <v>202</v>
      </c>
      <c r="K1142" s="548">
        <v>1</v>
      </c>
      <c r="L1142" s="543"/>
      <c r="M1142" s="543"/>
      <c r="N1142" s="543"/>
      <c r="O1142" s="543"/>
      <c r="P1142" s="543" t="s">
        <v>2872</v>
      </c>
      <c r="Q1142" s="543" t="s">
        <v>2873</v>
      </c>
      <c r="R1142" s="543"/>
      <c r="S1142" s="536"/>
      <c r="T1142" s="536"/>
      <c r="U1142" s="536"/>
      <c r="V1142" s="536"/>
    </row>
    <row r="1143" spans="1:22" ht="28.5">
      <c r="A1143" s="537">
        <v>1128</v>
      </c>
      <c r="B1143" s="538">
        <v>15.1</v>
      </c>
      <c r="C1143" s="547" t="s">
        <v>3837</v>
      </c>
      <c r="D1143" s="545">
        <v>10</v>
      </c>
      <c r="E1143" s="545">
        <v>2</v>
      </c>
      <c r="F1143" s="540" t="s">
        <v>3052</v>
      </c>
      <c r="G1143" s="545">
        <v>2</v>
      </c>
      <c r="H1143" s="545">
        <v>5</v>
      </c>
      <c r="I1143" s="545">
        <v>2019</v>
      </c>
      <c r="J1143" s="548">
        <v>202</v>
      </c>
      <c r="K1143" s="548">
        <v>3</v>
      </c>
      <c r="L1143" s="543"/>
      <c r="M1143" s="543"/>
      <c r="N1143" s="543"/>
      <c r="O1143" s="543"/>
      <c r="P1143" s="543" t="s">
        <v>2872</v>
      </c>
      <c r="Q1143" s="543" t="s">
        <v>2873</v>
      </c>
      <c r="R1143" s="543"/>
      <c r="S1143" s="536"/>
      <c r="T1143" s="536"/>
      <c r="U1143" s="536"/>
      <c r="V1143" s="536"/>
    </row>
    <row r="1144" spans="1:22" ht="28.5">
      <c r="A1144" s="537">
        <v>1129</v>
      </c>
      <c r="B1144" s="538">
        <v>15.1</v>
      </c>
      <c r="C1144" s="547" t="s">
        <v>3838</v>
      </c>
      <c r="D1144" s="545">
        <v>8</v>
      </c>
      <c r="E1144" s="545">
        <v>6</v>
      </c>
      <c r="F1144" s="540" t="s">
        <v>2897</v>
      </c>
      <c r="G1144" s="545">
        <v>15</v>
      </c>
      <c r="H1144" s="545">
        <v>8</v>
      </c>
      <c r="I1144" s="545">
        <v>2018</v>
      </c>
      <c r="J1144" s="548">
        <v>202</v>
      </c>
      <c r="K1144" s="548">
        <v>5</v>
      </c>
      <c r="L1144" s="543"/>
      <c r="M1144" s="543"/>
      <c r="N1144" s="543"/>
      <c r="O1144" s="543"/>
      <c r="P1144" s="543" t="s">
        <v>2872</v>
      </c>
      <c r="Q1144" s="543" t="s">
        <v>2873</v>
      </c>
      <c r="R1144" s="543"/>
      <c r="S1144" s="536"/>
      <c r="T1144" s="536"/>
      <c r="U1144" s="536"/>
      <c r="V1144" s="536"/>
    </row>
    <row r="1145" spans="1:22">
      <c r="A1145" s="537">
        <v>1130</v>
      </c>
      <c r="B1145" s="538">
        <v>15.1</v>
      </c>
      <c r="C1145" s="547" t="s">
        <v>3839</v>
      </c>
      <c r="D1145" s="545">
        <v>2</v>
      </c>
      <c r="E1145" s="545">
        <v>5</v>
      </c>
      <c r="F1145" s="540" t="s">
        <v>2897</v>
      </c>
      <c r="G1145" s="545">
        <v>6</v>
      </c>
      <c r="H1145" s="545">
        <v>3</v>
      </c>
      <c r="I1145" s="545">
        <v>2018</v>
      </c>
      <c r="J1145" s="548">
        <v>202</v>
      </c>
      <c r="K1145" s="548">
        <v>6</v>
      </c>
      <c r="L1145" s="543"/>
      <c r="M1145" s="543"/>
      <c r="N1145" s="543"/>
      <c r="O1145" s="543"/>
      <c r="P1145" s="543" t="s">
        <v>2872</v>
      </c>
      <c r="Q1145" s="543" t="s">
        <v>2873</v>
      </c>
      <c r="R1145" s="543"/>
      <c r="S1145" s="536"/>
      <c r="T1145" s="536"/>
      <c r="U1145" s="536"/>
      <c r="V1145" s="536"/>
    </row>
    <row r="1146" spans="1:22" ht="28.5">
      <c r="A1146" s="537">
        <v>1131</v>
      </c>
      <c r="B1146" s="538">
        <v>15.1</v>
      </c>
      <c r="C1146" s="547" t="s">
        <v>3840</v>
      </c>
      <c r="D1146" s="545">
        <v>26</v>
      </c>
      <c r="E1146" s="545">
        <v>5</v>
      </c>
      <c r="F1146" s="540" t="s">
        <v>2897</v>
      </c>
      <c r="G1146" s="545">
        <v>15</v>
      </c>
      <c r="H1146" s="545">
        <v>11</v>
      </c>
      <c r="I1146" s="545">
        <v>2018</v>
      </c>
      <c r="J1146" s="548">
        <v>202</v>
      </c>
      <c r="K1146" s="548">
        <v>7</v>
      </c>
      <c r="L1146" s="543"/>
      <c r="M1146" s="543"/>
      <c r="N1146" s="543"/>
      <c r="O1146" s="543"/>
      <c r="P1146" s="543" t="s">
        <v>2872</v>
      </c>
      <c r="Q1146" s="543" t="s">
        <v>2873</v>
      </c>
      <c r="R1146" s="543"/>
      <c r="S1146" s="536"/>
      <c r="T1146" s="536"/>
      <c r="U1146" s="536"/>
      <c r="V1146" s="536"/>
    </row>
    <row r="1147" spans="1:22" ht="28.5">
      <c r="A1147" s="537">
        <v>1132</v>
      </c>
      <c r="B1147" s="538">
        <v>15.1</v>
      </c>
      <c r="C1147" s="547" t="s">
        <v>3841</v>
      </c>
      <c r="D1147" s="545">
        <v>23</v>
      </c>
      <c r="E1147" s="545">
        <v>5</v>
      </c>
      <c r="F1147" s="540" t="s">
        <v>2897</v>
      </c>
      <c r="G1147" s="545">
        <v>28</v>
      </c>
      <c r="H1147" s="545">
        <v>12</v>
      </c>
      <c r="I1147" s="545">
        <v>2018</v>
      </c>
      <c r="J1147" s="548">
        <v>202</v>
      </c>
      <c r="K1147" s="548">
        <v>8</v>
      </c>
      <c r="L1147" s="543"/>
      <c r="M1147" s="543"/>
      <c r="N1147" s="543"/>
      <c r="O1147" s="543"/>
      <c r="P1147" s="543" t="s">
        <v>2872</v>
      </c>
      <c r="Q1147" s="543" t="s">
        <v>2873</v>
      </c>
      <c r="R1147" s="543"/>
      <c r="S1147" s="536"/>
      <c r="T1147" s="536"/>
      <c r="U1147" s="536"/>
      <c r="V1147" s="536"/>
    </row>
    <row r="1148" spans="1:22">
      <c r="A1148" s="537">
        <v>1133</v>
      </c>
      <c r="B1148" s="538">
        <v>15.1</v>
      </c>
      <c r="C1148" s="547" t="s">
        <v>3842</v>
      </c>
      <c r="D1148" s="545">
        <v>13</v>
      </c>
      <c r="E1148" s="545">
        <v>6</v>
      </c>
      <c r="F1148" s="540" t="s">
        <v>2897</v>
      </c>
      <c r="G1148" s="545">
        <v>10</v>
      </c>
      <c r="H1148" s="545">
        <v>1</v>
      </c>
      <c r="I1148" s="545">
        <v>2019</v>
      </c>
      <c r="J1148" s="548">
        <v>202</v>
      </c>
      <c r="K1148" s="548">
        <v>9</v>
      </c>
      <c r="L1148" s="543"/>
      <c r="M1148" s="543"/>
      <c r="N1148" s="543"/>
      <c r="O1148" s="543"/>
      <c r="P1148" s="543" t="s">
        <v>2872</v>
      </c>
      <c r="Q1148" s="543" t="s">
        <v>2873</v>
      </c>
      <c r="R1148" s="543"/>
      <c r="S1148" s="536"/>
      <c r="T1148" s="536"/>
      <c r="U1148" s="536"/>
      <c r="V1148" s="536"/>
    </row>
    <row r="1149" spans="1:22" ht="28.5">
      <c r="A1149" s="537">
        <v>1134</v>
      </c>
      <c r="B1149" s="538">
        <v>15.1</v>
      </c>
      <c r="C1149" s="547" t="s">
        <v>3843</v>
      </c>
      <c r="D1149" s="545">
        <v>10</v>
      </c>
      <c r="E1149" s="545">
        <v>8</v>
      </c>
      <c r="F1149" s="540" t="s">
        <v>3052</v>
      </c>
      <c r="G1149" s="545"/>
      <c r="H1149" s="545"/>
      <c r="I1149" s="545"/>
      <c r="J1149" s="548">
        <v>202</v>
      </c>
      <c r="K1149" s="548">
        <v>10</v>
      </c>
      <c r="L1149" s="543"/>
      <c r="M1149" s="543"/>
      <c r="N1149" s="543"/>
      <c r="O1149" s="543"/>
      <c r="P1149" s="543" t="s">
        <v>2872</v>
      </c>
      <c r="Q1149" s="543" t="s">
        <v>2873</v>
      </c>
      <c r="R1149" s="543"/>
      <c r="S1149" s="536"/>
      <c r="T1149" s="536"/>
      <c r="U1149" s="536"/>
      <c r="V1149" s="536"/>
    </row>
    <row r="1150" spans="1:22">
      <c r="A1150" s="537">
        <v>1135</v>
      </c>
      <c r="B1150" s="538">
        <v>15.1</v>
      </c>
      <c r="C1150" s="547" t="s">
        <v>3844</v>
      </c>
      <c r="D1150" s="545">
        <v>20</v>
      </c>
      <c r="E1150" s="545">
        <v>6</v>
      </c>
      <c r="F1150" s="540" t="s">
        <v>2897</v>
      </c>
      <c r="G1150" s="545">
        <v>6</v>
      </c>
      <c r="H1150" s="545">
        <v>5</v>
      </c>
      <c r="I1150" s="545">
        <v>2019</v>
      </c>
      <c r="J1150" s="548">
        <v>203</v>
      </c>
      <c r="K1150" s="548">
        <v>1</v>
      </c>
      <c r="L1150" s="543"/>
      <c r="M1150" s="543"/>
      <c r="N1150" s="543"/>
      <c r="O1150" s="543"/>
      <c r="P1150" s="543" t="s">
        <v>2872</v>
      </c>
      <c r="Q1150" s="543" t="s">
        <v>2873</v>
      </c>
      <c r="R1150" s="543"/>
      <c r="S1150" s="536"/>
      <c r="T1150" s="536"/>
      <c r="U1150" s="536"/>
      <c r="V1150" s="536"/>
    </row>
    <row r="1151" spans="1:22" ht="28.5">
      <c r="A1151" s="537">
        <v>1136</v>
      </c>
      <c r="B1151" s="538">
        <v>15.1</v>
      </c>
      <c r="C1151" s="547" t="s">
        <v>3845</v>
      </c>
      <c r="D1151" s="545">
        <v>11</v>
      </c>
      <c r="E1151" s="545">
        <v>3</v>
      </c>
      <c r="F1151" s="540" t="s">
        <v>2897</v>
      </c>
      <c r="G1151" s="545">
        <v>13</v>
      </c>
      <c r="H1151" s="545">
        <v>9</v>
      </c>
      <c r="I1151" s="545">
        <v>2018</v>
      </c>
      <c r="J1151" s="548">
        <v>203</v>
      </c>
      <c r="K1151" s="548">
        <v>3</v>
      </c>
      <c r="L1151" s="543"/>
      <c r="M1151" s="543"/>
      <c r="N1151" s="543"/>
      <c r="O1151" s="543"/>
      <c r="P1151" s="543" t="s">
        <v>2872</v>
      </c>
      <c r="Q1151" s="543" t="s">
        <v>2873</v>
      </c>
      <c r="R1151" s="543"/>
      <c r="S1151" s="536"/>
      <c r="T1151" s="536"/>
      <c r="U1151" s="536"/>
      <c r="V1151" s="536"/>
    </row>
    <row r="1152" spans="1:22" ht="28.5">
      <c r="A1152" s="537">
        <v>1137</v>
      </c>
      <c r="B1152" s="538">
        <v>15.1</v>
      </c>
      <c r="C1152" s="547" t="s">
        <v>3846</v>
      </c>
      <c r="D1152" s="545">
        <v>21</v>
      </c>
      <c r="E1152" s="545">
        <v>6</v>
      </c>
      <c r="F1152" s="540" t="s">
        <v>2897</v>
      </c>
      <c r="G1152" s="545"/>
      <c r="H1152" s="545"/>
      <c r="I1152" s="545"/>
      <c r="J1152" s="548">
        <v>203</v>
      </c>
      <c r="K1152" s="548">
        <v>4</v>
      </c>
      <c r="L1152" s="543"/>
      <c r="M1152" s="543"/>
      <c r="N1152" s="543"/>
      <c r="O1152" s="543"/>
      <c r="P1152" s="543" t="s">
        <v>2872</v>
      </c>
      <c r="Q1152" s="543" t="s">
        <v>2873</v>
      </c>
      <c r="R1152" s="543"/>
      <c r="S1152" s="536"/>
      <c r="T1152" s="536"/>
      <c r="U1152" s="536"/>
      <c r="V1152" s="536"/>
    </row>
    <row r="1153" spans="1:22" ht="28.5">
      <c r="A1153" s="537">
        <v>1138</v>
      </c>
      <c r="B1153" s="538">
        <v>15.1</v>
      </c>
      <c r="C1153" s="547" t="s">
        <v>3847</v>
      </c>
      <c r="D1153" s="545">
        <v>10</v>
      </c>
      <c r="E1153" s="545">
        <v>6</v>
      </c>
      <c r="F1153" s="540" t="s">
        <v>2897</v>
      </c>
      <c r="G1153" s="545">
        <v>9</v>
      </c>
      <c r="H1153" s="545">
        <v>11</v>
      </c>
      <c r="I1153" s="545">
        <v>2018</v>
      </c>
      <c r="J1153" s="548">
        <v>203</v>
      </c>
      <c r="K1153" s="548">
        <v>5</v>
      </c>
      <c r="L1153" s="543"/>
      <c r="M1153" s="543"/>
      <c r="N1153" s="543"/>
      <c r="O1153" s="543"/>
      <c r="P1153" s="543" t="s">
        <v>2872</v>
      </c>
      <c r="Q1153" s="543" t="s">
        <v>2873</v>
      </c>
      <c r="R1153" s="543"/>
      <c r="S1153" s="536"/>
      <c r="T1153" s="536"/>
      <c r="U1153" s="536"/>
      <c r="V1153" s="536"/>
    </row>
    <row r="1154" spans="1:22" ht="28.5">
      <c r="A1154" s="537">
        <v>1139</v>
      </c>
      <c r="B1154" s="538">
        <v>15.1</v>
      </c>
      <c r="C1154" s="547" t="s">
        <v>3848</v>
      </c>
      <c r="D1154" s="545">
        <v>15</v>
      </c>
      <c r="E1154" s="545">
        <v>6</v>
      </c>
      <c r="F1154" s="540" t="s">
        <v>2897</v>
      </c>
      <c r="G1154" s="545">
        <v>17</v>
      </c>
      <c r="H1154" s="545">
        <v>4</v>
      </c>
      <c r="I1154" s="545">
        <v>2019</v>
      </c>
      <c r="J1154" s="548">
        <v>203</v>
      </c>
      <c r="K1154" s="548">
        <v>6</v>
      </c>
      <c r="L1154" s="543"/>
      <c r="M1154" s="543"/>
      <c r="N1154" s="543"/>
      <c r="O1154" s="543"/>
      <c r="P1154" s="543" t="s">
        <v>2872</v>
      </c>
      <c r="Q1154" s="543" t="s">
        <v>2873</v>
      </c>
      <c r="R1154" s="543"/>
      <c r="S1154" s="536"/>
      <c r="T1154" s="536"/>
      <c r="U1154" s="536"/>
      <c r="V1154" s="536"/>
    </row>
    <row r="1155" spans="1:22" ht="28.5">
      <c r="A1155" s="537">
        <v>1140</v>
      </c>
      <c r="B1155" s="538">
        <v>15.1</v>
      </c>
      <c r="C1155" s="547" t="s">
        <v>3849</v>
      </c>
      <c r="D1155" s="545">
        <v>16</v>
      </c>
      <c r="E1155" s="545">
        <v>6</v>
      </c>
      <c r="F1155" s="540" t="s">
        <v>2897</v>
      </c>
      <c r="G1155" s="545">
        <v>1</v>
      </c>
      <c r="H1155" s="545">
        <v>4</v>
      </c>
      <c r="I1155" s="545">
        <v>2019</v>
      </c>
      <c r="J1155" s="548">
        <v>203</v>
      </c>
      <c r="K1155" s="548">
        <v>7</v>
      </c>
      <c r="L1155" s="543"/>
      <c r="M1155" s="543"/>
      <c r="N1155" s="543"/>
      <c r="O1155" s="543"/>
      <c r="P1155" s="543" t="s">
        <v>2872</v>
      </c>
      <c r="Q1155" s="543" t="s">
        <v>2873</v>
      </c>
      <c r="R1155" s="543"/>
      <c r="S1155" s="536"/>
      <c r="T1155" s="536"/>
      <c r="U1155" s="536"/>
      <c r="V1155" s="536"/>
    </row>
    <row r="1156" spans="1:22" ht="28.5">
      <c r="A1156" s="537">
        <v>1141</v>
      </c>
      <c r="B1156" s="538">
        <v>15.1</v>
      </c>
      <c r="C1156" s="547" t="s">
        <v>3850</v>
      </c>
      <c r="D1156" s="545">
        <v>17</v>
      </c>
      <c r="E1156" s="545">
        <v>6</v>
      </c>
      <c r="F1156" s="540" t="s">
        <v>2897</v>
      </c>
      <c r="G1156" s="545">
        <v>15</v>
      </c>
      <c r="H1156" s="545">
        <v>3</v>
      </c>
      <c r="I1156" s="545">
        <v>2019</v>
      </c>
      <c r="J1156" s="548">
        <v>204</v>
      </c>
      <c r="K1156" s="548">
        <v>1</v>
      </c>
      <c r="L1156" s="543"/>
      <c r="M1156" s="543"/>
      <c r="N1156" s="543"/>
      <c r="O1156" s="543"/>
      <c r="P1156" s="543" t="s">
        <v>2872</v>
      </c>
      <c r="Q1156" s="543" t="s">
        <v>2873</v>
      </c>
      <c r="R1156" s="543"/>
      <c r="S1156" s="536"/>
      <c r="T1156" s="536"/>
      <c r="U1156" s="536"/>
      <c r="V1156" s="536"/>
    </row>
    <row r="1157" spans="1:22" ht="28.5">
      <c r="A1157" s="537">
        <v>1142</v>
      </c>
      <c r="B1157" s="538">
        <v>15.1</v>
      </c>
      <c r="C1157" s="547" t="s">
        <v>3851</v>
      </c>
      <c r="D1157" s="545">
        <v>24</v>
      </c>
      <c r="E1157" s="545">
        <v>6</v>
      </c>
      <c r="F1157" s="540" t="s">
        <v>2897</v>
      </c>
      <c r="G1157" s="545">
        <v>10</v>
      </c>
      <c r="H1157" s="545">
        <v>5</v>
      </c>
      <c r="I1157" s="545">
        <v>2017</v>
      </c>
      <c r="J1157" s="548">
        <v>204</v>
      </c>
      <c r="K1157" s="548">
        <v>2</v>
      </c>
      <c r="L1157" s="543"/>
      <c r="M1157" s="543"/>
      <c r="N1157" s="543"/>
      <c r="O1157" s="543"/>
      <c r="P1157" s="543" t="s">
        <v>2872</v>
      </c>
      <c r="Q1157" s="543" t="s">
        <v>2873</v>
      </c>
      <c r="R1157" s="543"/>
      <c r="S1157" s="536"/>
      <c r="T1157" s="536"/>
      <c r="U1157" s="536"/>
      <c r="V1157" s="536"/>
    </row>
    <row r="1158" spans="1:22" ht="28.5">
      <c r="A1158" s="537">
        <v>1143</v>
      </c>
      <c r="B1158" s="538">
        <v>15.1</v>
      </c>
      <c r="C1158" s="547" t="s">
        <v>3852</v>
      </c>
      <c r="D1158" s="545">
        <v>13</v>
      </c>
      <c r="E1158" s="545">
        <v>6</v>
      </c>
      <c r="F1158" s="540" t="s">
        <v>2897</v>
      </c>
      <c r="G1158" s="545">
        <v>24</v>
      </c>
      <c r="H1158" s="545">
        <v>7</v>
      </c>
      <c r="I1158" s="545">
        <v>2018</v>
      </c>
      <c r="J1158" s="548">
        <v>204</v>
      </c>
      <c r="K1158" s="548">
        <v>4</v>
      </c>
      <c r="L1158" s="543"/>
      <c r="M1158" s="543"/>
      <c r="N1158" s="543"/>
      <c r="O1158" s="543"/>
      <c r="P1158" s="543" t="s">
        <v>2872</v>
      </c>
      <c r="Q1158" s="543" t="s">
        <v>2873</v>
      </c>
      <c r="R1158" s="543"/>
      <c r="S1158" s="536"/>
      <c r="T1158" s="536"/>
      <c r="U1158" s="536"/>
      <c r="V1158" s="536"/>
    </row>
    <row r="1159" spans="1:22" ht="28.5">
      <c r="A1159" s="537">
        <v>1144</v>
      </c>
      <c r="B1159" s="538">
        <v>15.1</v>
      </c>
      <c r="C1159" s="547" t="s">
        <v>3853</v>
      </c>
      <c r="D1159" s="545">
        <v>10</v>
      </c>
      <c r="E1159" s="545">
        <v>6</v>
      </c>
      <c r="F1159" s="540" t="s">
        <v>2897</v>
      </c>
      <c r="G1159" s="545">
        <v>21</v>
      </c>
      <c r="H1159" s="545">
        <v>1</v>
      </c>
      <c r="I1159" s="545">
        <v>2019</v>
      </c>
      <c r="J1159" s="548">
        <v>204</v>
      </c>
      <c r="K1159" s="548">
        <v>5</v>
      </c>
      <c r="L1159" s="543"/>
      <c r="M1159" s="543"/>
      <c r="N1159" s="543"/>
      <c r="O1159" s="543"/>
      <c r="P1159" s="543" t="s">
        <v>2872</v>
      </c>
      <c r="Q1159" s="543" t="s">
        <v>2873</v>
      </c>
      <c r="R1159" s="543"/>
      <c r="S1159" s="536"/>
      <c r="T1159" s="536"/>
      <c r="U1159" s="536"/>
      <c r="V1159" s="536"/>
    </row>
    <row r="1160" spans="1:22" ht="28.5">
      <c r="A1160" s="537">
        <v>1145</v>
      </c>
      <c r="B1160" s="538">
        <v>15.1</v>
      </c>
      <c r="C1160" s="547" t="s">
        <v>3854</v>
      </c>
      <c r="D1160" s="545">
        <v>2</v>
      </c>
      <c r="E1160" s="545">
        <v>6</v>
      </c>
      <c r="F1160" s="540" t="s">
        <v>2897</v>
      </c>
      <c r="G1160" s="545">
        <v>1</v>
      </c>
      <c r="H1160" s="545">
        <v>12</v>
      </c>
      <c r="I1160" s="545">
        <v>2018</v>
      </c>
      <c r="J1160" s="548">
        <v>204</v>
      </c>
      <c r="K1160" s="548">
        <v>7</v>
      </c>
      <c r="L1160" s="543"/>
      <c r="M1160" s="543"/>
      <c r="N1160" s="543"/>
      <c r="O1160" s="543"/>
      <c r="P1160" s="543" t="s">
        <v>2872</v>
      </c>
      <c r="Q1160" s="543" t="s">
        <v>2873</v>
      </c>
      <c r="R1160" s="543"/>
      <c r="S1160" s="536"/>
      <c r="T1160" s="536"/>
      <c r="U1160" s="536"/>
      <c r="V1160" s="536"/>
    </row>
    <row r="1161" spans="1:22" ht="28.5">
      <c r="A1161" s="537">
        <v>1146</v>
      </c>
      <c r="B1161" s="538">
        <v>15.1</v>
      </c>
      <c r="C1161" s="547" t="s">
        <v>3855</v>
      </c>
      <c r="D1161" s="545">
        <v>16</v>
      </c>
      <c r="E1161" s="545">
        <v>6</v>
      </c>
      <c r="F1161" s="540" t="s">
        <v>2897</v>
      </c>
      <c r="G1161" s="545">
        <v>21</v>
      </c>
      <c r="H1161" s="545">
        <v>1</v>
      </c>
      <c r="I1161" s="545">
        <v>2019</v>
      </c>
      <c r="J1161" s="548">
        <v>204</v>
      </c>
      <c r="K1161" s="548">
        <v>8</v>
      </c>
      <c r="L1161" s="543"/>
      <c r="M1161" s="543"/>
      <c r="N1161" s="543"/>
      <c r="O1161" s="543"/>
      <c r="P1161" s="543" t="s">
        <v>2872</v>
      </c>
      <c r="Q1161" s="543" t="s">
        <v>2873</v>
      </c>
      <c r="R1161" s="543"/>
      <c r="S1161" s="536"/>
      <c r="T1161" s="536"/>
      <c r="U1161" s="536"/>
      <c r="V1161" s="536"/>
    </row>
    <row r="1162" spans="1:22" ht="28.5">
      <c r="A1162" s="537">
        <v>1147</v>
      </c>
      <c r="B1162" s="538">
        <v>15.1</v>
      </c>
      <c r="C1162" s="547" t="s">
        <v>3856</v>
      </c>
      <c r="D1162" s="545">
        <v>16</v>
      </c>
      <c r="E1162" s="545">
        <v>6</v>
      </c>
      <c r="F1162" s="540" t="s">
        <v>2897</v>
      </c>
      <c r="G1162" s="545">
        <v>20</v>
      </c>
      <c r="H1162" s="545">
        <v>6</v>
      </c>
      <c r="I1162" s="545">
        <v>2018</v>
      </c>
      <c r="J1162" s="548">
        <v>204</v>
      </c>
      <c r="K1162" s="548">
        <v>10</v>
      </c>
      <c r="L1162" s="543"/>
      <c r="M1162" s="543"/>
      <c r="N1162" s="543"/>
      <c r="O1162" s="543"/>
      <c r="P1162" s="543" t="s">
        <v>2872</v>
      </c>
      <c r="Q1162" s="543" t="s">
        <v>2873</v>
      </c>
      <c r="R1162" s="543"/>
      <c r="S1162" s="536"/>
      <c r="T1162" s="536"/>
      <c r="U1162" s="536"/>
      <c r="V1162" s="536"/>
    </row>
    <row r="1163" spans="1:22" ht="28.5">
      <c r="A1163" s="537">
        <v>1148</v>
      </c>
      <c r="B1163" s="538">
        <v>15.1</v>
      </c>
      <c r="C1163" s="547" t="s">
        <v>3857</v>
      </c>
      <c r="D1163" s="545">
        <v>14</v>
      </c>
      <c r="E1163" s="545">
        <v>6</v>
      </c>
      <c r="F1163" s="540" t="s">
        <v>2897</v>
      </c>
      <c r="G1163" s="545">
        <v>25</v>
      </c>
      <c r="H1163" s="545">
        <v>9</v>
      </c>
      <c r="I1163" s="545">
        <v>2018</v>
      </c>
      <c r="J1163" s="548">
        <v>205</v>
      </c>
      <c r="K1163" s="548">
        <v>1</v>
      </c>
      <c r="L1163" s="543"/>
      <c r="M1163" s="543"/>
      <c r="N1163" s="543"/>
      <c r="O1163" s="543"/>
      <c r="P1163" s="543" t="s">
        <v>2872</v>
      </c>
      <c r="Q1163" s="543" t="s">
        <v>2873</v>
      </c>
      <c r="R1163" s="543"/>
      <c r="S1163" s="536"/>
      <c r="T1163" s="536"/>
      <c r="U1163" s="536"/>
      <c r="V1163" s="536"/>
    </row>
    <row r="1164" spans="1:22" ht="28.5">
      <c r="A1164" s="537">
        <v>1149</v>
      </c>
      <c r="B1164" s="538">
        <v>15.1</v>
      </c>
      <c r="C1164" s="547" t="s">
        <v>3858</v>
      </c>
      <c r="D1164" s="545">
        <v>7</v>
      </c>
      <c r="E1164" s="545">
        <v>6</v>
      </c>
      <c r="F1164" s="540" t="s">
        <v>2897</v>
      </c>
      <c r="G1164" s="545">
        <v>12</v>
      </c>
      <c r="H1164" s="545">
        <v>12</v>
      </c>
      <c r="I1164" s="545">
        <v>2018</v>
      </c>
      <c r="J1164" s="548">
        <v>205</v>
      </c>
      <c r="K1164" s="548">
        <v>2</v>
      </c>
      <c r="L1164" s="543"/>
      <c r="M1164" s="543"/>
      <c r="N1164" s="543"/>
      <c r="O1164" s="543"/>
      <c r="P1164" s="543" t="s">
        <v>2872</v>
      </c>
      <c r="Q1164" s="543" t="s">
        <v>2873</v>
      </c>
      <c r="R1164" s="543"/>
      <c r="S1164" s="536"/>
      <c r="T1164" s="536"/>
      <c r="U1164" s="536"/>
      <c r="V1164" s="536"/>
    </row>
    <row r="1165" spans="1:22">
      <c r="A1165" s="537">
        <v>1150</v>
      </c>
      <c r="B1165" s="538">
        <v>15.1</v>
      </c>
      <c r="C1165" s="547" t="s">
        <v>3859</v>
      </c>
      <c r="D1165" s="545">
        <v>2</v>
      </c>
      <c r="E1165" s="545">
        <v>6</v>
      </c>
      <c r="F1165" s="540" t="s">
        <v>2897</v>
      </c>
      <c r="G1165" s="545">
        <v>27</v>
      </c>
      <c r="H1165" s="545">
        <v>9</v>
      </c>
      <c r="I1165" s="545">
        <v>2018</v>
      </c>
      <c r="J1165" s="548">
        <v>205</v>
      </c>
      <c r="K1165" s="548">
        <v>3</v>
      </c>
      <c r="L1165" s="543"/>
      <c r="M1165" s="543"/>
      <c r="N1165" s="543"/>
      <c r="O1165" s="543"/>
      <c r="P1165" s="543" t="s">
        <v>2872</v>
      </c>
      <c r="Q1165" s="543" t="s">
        <v>2873</v>
      </c>
      <c r="R1165" s="543"/>
      <c r="S1165" s="536"/>
      <c r="T1165" s="536"/>
      <c r="U1165" s="536"/>
      <c r="V1165" s="536"/>
    </row>
    <row r="1166" spans="1:22" ht="28.5">
      <c r="A1166" s="537">
        <v>1151</v>
      </c>
      <c r="B1166" s="538">
        <v>15.1</v>
      </c>
      <c r="C1166" s="547" t="s">
        <v>3860</v>
      </c>
      <c r="D1166" s="545">
        <v>27</v>
      </c>
      <c r="E1166" s="545">
        <v>6</v>
      </c>
      <c r="F1166" s="540" t="s">
        <v>2897</v>
      </c>
      <c r="G1166" s="545">
        <v>31</v>
      </c>
      <c r="H1166" s="545">
        <v>10</v>
      </c>
      <c r="I1166" s="545">
        <v>2018</v>
      </c>
      <c r="J1166" s="548">
        <v>205</v>
      </c>
      <c r="K1166" s="548">
        <v>4</v>
      </c>
      <c r="L1166" s="543"/>
      <c r="M1166" s="543"/>
      <c r="N1166" s="543"/>
      <c r="O1166" s="543"/>
      <c r="P1166" s="543" t="s">
        <v>2872</v>
      </c>
      <c r="Q1166" s="543" t="s">
        <v>2873</v>
      </c>
      <c r="R1166" s="543"/>
      <c r="S1166" s="536"/>
      <c r="T1166" s="536"/>
      <c r="U1166" s="536"/>
      <c r="V1166" s="536"/>
    </row>
    <row r="1167" spans="1:22" ht="28.5">
      <c r="A1167" s="537">
        <v>1152</v>
      </c>
      <c r="B1167" s="538">
        <v>15.1</v>
      </c>
      <c r="C1167" s="547" t="s">
        <v>3861</v>
      </c>
      <c r="D1167" s="545">
        <v>20</v>
      </c>
      <c r="E1167" s="545">
        <v>6</v>
      </c>
      <c r="F1167" s="540" t="s">
        <v>2897</v>
      </c>
      <c r="G1167" s="545">
        <v>20</v>
      </c>
      <c r="H1167" s="545">
        <v>11</v>
      </c>
      <c r="I1167" s="545">
        <v>2018</v>
      </c>
      <c r="J1167" s="548">
        <v>205</v>
      </c>
      <c r="K1167" s="548">
        <v>5</v>
      </c>
      <c r="L1167" s="543"/>
      <c r="M1167" s="543"/>
      <c r="N1167" s="543"/>
      <c r="O1167" s="543"/>
      <c r="P1167" s="543" t="s">
        <v>2872</v>
      </c>
      <c r="Q1167" s="543" t="s">
        <v>2873</v>
      </c>
      <c r="R1167" s="543"/>
      <c r="S1167" s="536"/>
      <c r="T1167" s="536"/>
      <c r="U1167" s="536"/>
      <c r="V1167" s="536"/>
    </row>
    <row r="1168" spans="1:22" ht="28.5">
      <c r="A1168" s="537">
        <v>1153</v>
      </c>
      <c r="B1168" s="538">
        <v>15.1</v>
      </c>
      <c r="C1168" s="547" t="s">
        <v>3862</v>
      </c>
      <c r="D1168" s="545">
        <v>25</v>
      </c>
      <c r="E1168" s="545">
        <v>4</v>
      </c>
      <c r="F1168" s="540" t="s">
        <v>2897</v>
      </c>
      <c r="G1168" s="545">
        <v>6</v>
      </c>
      <c r="H1168" s="545">
        <v>12</v>
      </c>
      <c r="I1168" s="545">
        <v>2018</v>
      </c>
      <c r="J1168" s="548">
        <v>205</v>
      </c>
      <c r="K1168" s="548">
        <v>6</v>
      </c>
      <c r="L1168" s="543"/>
      <c r="M1168" s="543"/>
      <c r="N1168" s="543"/>
      <c r="O1168" s="543"/>
      <c r="P1168" s="543" t="s">
        <v>2872</v>
      </c>
      <c r="Q1168" s="543" t="s">
        <v>2873</v>
      </c>
      <c r="R1168" s="543"/>
      <c r="S1168" s="536"/>
      <c r="T1168" s="536"/>
      <c r="U1168" s="536"/>
      <c r="V1168" s="536"/>
    </row>
    <row r="1169" spans="1:22" ht="28.5">
      <c r="A1169" s="537">
        <v>1154</v>
      </c>
      <c r="B1169" s="538">
        <v>15.1</v>
      </c>
      <c r="C1169" s="547" t="s">
        <v>3863</v>
      </c>
      <c r="D1169" s="545">
        <v>21</v>
      </c>
      <c r="E1169" s="545">
        <v>6</v>
      </c>
      <c r="F1169" s="540" t="s">
        <v>2897</v>
      </c>
      <c r="G1169" s="545">
        <v>7</v>
      </c>
      <c r="H1169" s="545">
        <v>12</v>
      </c>
      <c r="I1169" s="545">
        <v>2018</v>
      </c>
      <c r="J1169" s="548">
        <v>205</v>
      </c>
      <c r="K1169" s="548">
        <v>8</v>
      </c>
      <c r="L1169" s="543"/>
      <c r="M1169" s="543"/>
      <c r="N1169" s="543"/>
      <c r="O1169" s="543"/>
      <c r="P1169" s="543" t="s">
        <v>2872</v>
      </c>
      <c r="Q1169" s="543" t="s">
        <v>2873</v>
      </c>
      <c r="R1169" s="543"/>
      <c r="S1169" s="536"/>
      <c r="T1169" s="536"/>
      <c r="U1169" s="536"/>
      <c r="V1169" s="536"/>
    </row>
    <row r="1170" spans="1:22" ht="28.5">
      <c r="A1170" s="537">
        <v>1155</v>
      </c>
      <c r="B1170" s="538">
        <v>15.1</v>
      </c>
      <c r="C1170" s="547" t="s">
        <v>3864</v>
      </c>
      <c r="D1170" s="545">
        <v>5</v>
      </c>
      <c r="E1170" s="545">
        <v>7</v>
      </c>
      <c r="F1170" s="540" t="s">
        <v>2897</v>
      </c>
      <c r="G1170" s="545">
        <v>21</v>
      </c>
      <c r="H1170" s="545">
        <v>1</v>
      </c>
      <c r="I1170" s="545">
        <v>2019</v>
      </c>
      <c r="J1170" s="548">
        <v>205</v>
      </c>
      <c r="K1170" s="548">
        <v>9</v>
      </c>
      <c r="L1170" s="543"/>
      <c r="M1170" s="543"/>
      <c r="N1170" s="543"/>
      <c r="O1170" s="543"/>
      <c r="P1170" s="543" t="s">
        <v>2872</v>
      </c>
      <c r="Q1170" s="543" t="s">
        <v>2873</v>
      </c>
      <c r="R1170" s="543"/>
      <c r="S1170" s="536"/>
      <c r="T1170" s="536"/>
      <c r="U1170" s="536"/>
      <c r="V1170" s="536"/>
    </row>
    <row r="1171" spans="1:22" ht="28.5">
      <c r="A1171" s="537">
        <v>1156</v>
      </c>
      <c r="B1171" s="538">
        <v>15.1</v>
      </c>
      <c r="C1171" s="547" t="s">
        <v>3865</v>
      </c>
      <c r="D1171" s="545">
        <v>17</v>
      </c>
      <c r="E1171" s="545">
        <v>6</v>
      </c>
      <c r="F1171" s="540" t="s">
        <v>2897</v>
      </c>
      <c r="G1171" s="545">
        <v>27</v>
      </c>
      <c r="H1171" s="545">
        <v>12</v>
      </c>
      <c r="I1171" s="545">
        <v>2017</v>
      </c>
      <c r="J1171" s="548">
        <v>205</v>
      </c>
      <c r="K1171" s="548">
        <v>10</v>
      </c>
      <c r="L1171" s="543"/>
      <c r="M1171" s="543"/>
      <c r="N1171" s="543"/>
      <c r="O1171" s="543"/>
      <c r="P1171" s="543" t="s">
        <v>2872</v>
      </c>
      <c r="Q1171" s="543" t="s">
        <v>2873</v>
      </c>
      <c r="R1171" s="543"/>
      <c r="S1171" s="536"/>
      <c r="T1171" s="536"/>
      <c r="U1171" s="536"/>
      <c r="V1171" s="536"/>
    </row>
    <row r="1172" spans="1:22" ht="28.5">
      <c r="A1172" s="537">
        <v>1157</v>
      </c>
      <c r="B1172" s="538">
        <v>15.1</v>
      </c>
      <c r="C1172" s="547" t="s">
        <v>3866</v>
      </c>
      <c r="D1172" s="545">
        <v>23</v>
      </c>
      <c r="E1172" s="545">
        <v>6</v>
      </c>
      <c r="F1172" s="540" t="s">
        <v>2897</v>
      </c>
      <c r="G1172" s="545">
        <v>9</v>
      </c>
      <c r="H1172" s="545">
        <v>4</v>
      </c>
      <c r="I1172" s="545">
        <v>2019</v>
      </c>
      <c r="J1172" s="548">
        <v>206</v>
      </c>
      <c r="K1172" s="548">
        <v>1</v>
      </c>
      <c r="L1172" s="543"/>
      <c r="M1172" s="543"/>
      <c r="N1172" s="543"/>
      <c r="O1172" s="543"/>
      <c r="P1172" s="543" t="s">
        <v>2872</v>
      </c>
      <c r="Q1172" s="543" t="s">
        <v>2873</v>
      </c>
      <c r="R1172" s="543"/>
      <c r="S1172" s="536"/>
      <c r="T1172" s="536"/>
      <c r="U1172" s="536"/>
      <c r="V1172" s="536"/>
    </row>
    <row r="1173" spans="1:22" ht="28.5">
      <c r="A1173" s="537">
        <v>1158</v>
      </c>
      <c r="B1173" s="538">
        <v>15.1</v>
      </c>
      <c r="C1173" s="547" t="s">
        <v>3867</v>
      </c>
      <c r="D1173" s="545">
        <v>11</v>
      </c>
      <c r="E1173" s="545">
        <v>7</v>
      </c>
      <c r="F1173" s="540" t="s">
        <v>2897</v>
      </c>
      <c r="G1173" s="545">
        <v>25</v>
      </c>
      <c r="H1173" s="545">
        <v>1</v>
      </c>
      <c r="I1173" s="545">
        <v>2019</v>
      </c>
      <c r="J1173" s="548">
        <v>206</v>
      </c>
      <c r="K1173" s="548">
        <v>3</v>
      </c>
      <c r="L1173" s="543"/>
      <c r="M1173" s="543"/>
      <c r="N1173" s="543"/>
      <c r="O1173" s="543"/>
      <c r="P1173" s="543" t="s">
        <v>2872</v>
      </c>
      <c r="Q1173" s="543" t="s">
        <v>2873</v>
      </c>
      <c r="R1173" s="543"/>
      <c r="S1173" s="536"/>
      <c r="T1173" s="536"/>
      <c r="U1173" s="536"/>
      <c r="V1173" s="536"/>
    </row>
    <row r="1174" spans="1:22">
      <c r="A1174" s="537">
        <v>1159</v>
      </c>
      <c r="B1174" s="538">
        <v>15.1</v>
      </c>
      <c r="C1174" s="547" t="s">
        <v>3868</v>
      </c>
      <c r="D1174" s="545">
        <v>17</v>
      </c>
      <c r="E1174" s="545">
        <v>6</v>
      </c>
      <c r="F1174" s="540" t="s">
        <v>2897</v>
      </c>
      <c r="G1174" s="545">
        <v>26</v>
      </c>
      <c r="H1174" s="545">
        <v>4</v>
      </c>
      <c r="I1174" s="545">
        <v>2019</v>
      </c>
      <c r="J1174" s="548">
        <v>206</v>
      </c>
      <c r="K1174" s="548">
        <v>5</v>
      </c>
      <c r="L1174" s="543"/>
      <c r="M1174" s="543"/>
      <c r="N1174" s="543"/>
      <c r="O1174" s="543"/>
      <c r="P1174" s="543" t="s">
        <v>2872</v>
      </c>
      <c r="Q1174" s="543" t="s">
        <v>2873</v>
      </c>
      <c r="R1174" s="543"/>
      <c r="S1174" s="536"/>
      <c r="T1174" s="536"/>
      <c r="U1174" s="536"/>
      <c r="V1174" s="536"/>
    </row>
    <row r="1175" spans="1:22" ht="28.5">
      <c r="A1175" s="537">
        <v>1160</v>
      </c>
      <c r="B1175" s="538">
        <v>15.1</v>
      </c>
      <c r="C1175" s="547" t="s">
        <v>3869</v>
      </c>
      <c r="D1175" s="545">
        <v>6</v>
      </c>
      <c r="E1175" s="545">
        <v>7</v>
      </c>
      <c r="F1175" s="540" t="s">
        <v>2897</v>
      </c>
      <c r="G1175" s="545">
        <v>22</v>
      </c>
      <c r="H1175" s="545">
        <v>8</v>
      </c>
      <c r="I1175" s="545">
        <v>2018</v>
      </c>
      <c r="J1175" s="548">
        <v>206</v>
      </c>
      <c r="K1175" s="548">
        <v>6</v>
      </c>
      <c r="L1175" s="543"/>
      <c r="M1175" s="543"/>
      <c r="N1175" s="543"/>
      <c r="O1175" s="543"/>
      <c r="P1175" s="543" t="s">
        <v>2872</v>
      </c>
      <c r="Q1175" s="543" t="s">
        <v>2873</v>
      </c>
      <c r="R1175" s="543"/>
      <c r="S1175" s="536"/>
      <c r="T1175" s="536"/>
      <c r="U1175" s="536"/>
      <c r="V1175" s="536"/>
    </row>
    <row r="1176" spans="1:22" ht="28.5">
      <c r="A1176" s="537">
        <v>1161</v>
      </c>
      <c r="B1176" s="538">
        <v>15.1</v>
      </c>
      <c r="C1176" s="547" t="s">
        <v>3870</v>
      </c>
      <c r="D1176" s="545">
        <v>19</v>
      </c>
      <c r="E1176" s="545">
        <v>7</v>
      </c>
      <c r="F1176" s="540" t="s">
        <v>2897</v>
      </c>
      <c r="G1176" s="545">
        <v>20</v>
      </c>
      <c r="H1176" s="545">
        <v>12</v>
      </c>
      <c r="I1176" s="545">
        <v>2018</v>
      </c>
      <c r="J1176" s="548">
        <v>207</v>
      </c>
      <c r="K1176" s="548">
        <v>1</v>
      </c>
      <c r="L1176" s="543"/>
      <c r="M1176" s="543"/>
      <c r="N1176" s="543"/>
      <c r="O1176" s="543"/>
      <c r="P1176" s="543" t="s">
        <v>2872</v>
      </c>
      <c r="Q1176" s="543" t="s">
        <v>2873</v>
      </c>
      <c r="R1176" s="543"/>
      <c r="S1176" s="536"/>
      <c r="T1176" s="536"/>
      <c r="U1176" s="536"/>
      <c r="V1176" s="536"/>
    </row>
    <row r="1177" spans="1:22" ht="28.5">
      <c r="A1177" s="537">
        <v>1162</v>
      </c>
      <c r="B1177" s="538">
        <v>15.1</v>
      </c>
      <c r="C1177" s="547" t="s">
        <v>3871</v>
      </c>
      <c r="D1177" s="545">
        <v>1</v>
      </c>
      <c r="E1177" s="545">
        <v>7</v>
      </c>
      <c r="F1177" s="540" t="s">
        <v>2897</v>
      </c>
      <c r="G1177" s="545">
        <v>27</v>
      </c>
      <c r="H1177" s="545">
        <v>7</v>
      </c>
      <c r="I1177" s="545">
        <v>2018</v>
      </c>
      <c r="J1177" s="548">
        <v>207</v>
      </c>
      <c r="K1177" s="548">
        <v>2</v>
      </c>
      <c r="L1177" s="543"/>
      <c r="M1177" s="543"/>
      <c r="N1177" s="543"/>
      <c r="O1177" s="543"/>
      <c r="P1177" s="543" t="s">
        <v>2872</v>
      </c>
      <c r="Q1177" s="543" t="s">
        <v>2873</v>
      </c>
      <c r="R1177" s="543"/>
      <c r="S1177" s="536"/>
      <c r="T1177" s="536"/>
      <c r="U1177" s="536"/>
      <c r="V1177" s="536"/>
    </row>
    <row r="1178" spans="1:22" ht="28.5">
      <c r="A1178" s="537">
        <v>1163</v>
      </c>
      <c r="B1178" s="538">
        <v>15.1</v>
      </c>
      <c r="C1178" s="547" t="s">
        <v>3872</v>
      </c>
      <c r="D1178" s="545">
        <v>6</v>
      </c>
      <c r="E1178" s="545">
        <v>7</v>
      </c>
      <c r="F1178" s="540" t="s">
        <v>2897</v>
      </c>
      <c r="G1178" s="545">
        <v>24</v>
      </c>
      <c r="H1178" s="545">
        <v>1</v>
      </c>
      <c r="I1178" s="545">
        <v>2019</v>
      </c>
      <c r="J1178" s="548">
        <v>207</v>
      </c>
      <c r="K1178" s="548">
        <v>4</v>
      </c>
      <c r="L1178" s="543"/>
      <c r="M1178" s="543"/>
      <c r="N1178" s="543"/>
      <c r="O1178" s="543"/>
      <c r="P1178" s="543" t="s">
        <v>2872</v>
      </c>
      <c r="Q1178" s="543" t="s">
        <v>2873</v>
      </c>
      <c r="R1178" s="543"/>
      <c r="S1178" s="536"/>
      <c r="T1178" s="536"/>
      <c r="U1178" s="536"/>
      <c r="V1178" s="536"/>
    </row>
    <row r="1179" spans="1:22" ht="28.5">
      <c r="A1179" s="537">
        <v>1164</v>
      </c>
      <c r="B1179" s="538">
        <v>15.1</v>
      </c>
      <c r="C1179" s="547" t="s">
        <v>3873</v>
      </c>
      <c r="D1179" s="545">
        <v>18</v>
      </c>
      <c r="E1179" s="545">
        <v>11</v>
      </c>
      <c r="F1179" s="540" t="s">
        <v>2897</v>
      </c>
      <c r="G1179" s="545">
        <v>30</v>
      </c>
      <c r="H1179" s="545">
        <v>11</v>
      </c>
      <c r="I1179" s="545">
        <v>2018</v>
      </c>
      <c r="J1179" s="548">
        <v>207</v>
      </c>
      <c r="K1179" s="548">
        <v>5</v>
      </c>
      <c r="L1179" s="543"/>
      <c r="M1179" s="543"/>
      <c r="N1179" s="543"/>
      <c r="O1179" s="543"/>
      <c r="P1179" s="543" t="s">
        <v>2872</v>
      </c>
      <c r="Q1179" s="543" t="s">
        <v>2873</v>
      </c>
      <c r="R1179" s="543"/>
      <c r="S1179" s="536"/>
      <c r="T1179" s="536"/>
      <c r="U1179" s="536"/>
      <c r="V1179" s="536"/>
    </row>
    <row r="1180" spans="1:22">
      <c r="A1180" s="537">
        <v>1165</v>
      </c>
      <c r="B1180" s="538">
        <v>15.1</v>
      </c>
      <c r="C1180" s="547" t="s">
        <v>3874</v>
      </c>
      <c r="D1180" s="545">
        <v>8</v>
      </c>
      <c r="E1180" s="545">
        <v>6</v>
      </c>
      <c r="F1180" s="540" t="s">
        <v>2897</v>
      </c>
      <c r="G1180" s="545">
        <v>8</v>
      </c>
      <c r="H1180" s="545">
        <v>8</v>
      </c>
      <c r="I1180" s="545">
        <v>2018</v>
      </c>
      <c r="J1180" s="548">
        <v>207</v>
      </c>
      <c r="K1180" s="548">
        <v>6</v>
      </c>
      <c r="L1180" s="543"/>
      <c r="M1180" s="543"/>
      <c r="N1180" s="543"/>
      <c r="O1180" s="543"/>
      <c r="P1180" s="543" t="s">
        <v>2872</v>
      </c>
      <c r="Q1180" s="543" t="s">
        <v>2873</v>
      </c>
      <c r="R1180" s="543"/>
      <c r="S1180" s="536"/>
      <c r="T1180" s="536"/>
      <c r="U1180" s="536"/>
      <c r="V1180" s="536"/>
    </row>
    <row r="1181" spans="1:22">
      <c r="A1181" s="537">
        <v>1166</v>
      </c>
      <c r="B1181" s="538">
        <v>15.1</v>
      </c>
      <c r="C1181" s="547" t="s">
        <v>3875</v>
      </c>
      <c r="D1181" s="545">
        <v>21</v>
      </c>
      <c r="E1181" s="545">
        <v>7</v>
      </c>
      <c r="F1181" s="540" t="s">
        <v>2897</v>
      </c>
      <c r="G1181" s="545">
        <v>1</v>
      </c>
      <c r="H1181" s="545">
        <v>4</v>
      </c>
      <c r="I1181" s="545">
        <v>2019</v>
      </c>
      <c r="J1181" s="548">
        <v>207</v>
      </c>
      <c r="K1181" s="548">
        <v>7</v>
      </c>
      <c r="L1181" s="543"/>
      <c r="M1181" s="543"/>
      <c r="N1181" s="543"/>
      <c r="O1181" s="543"/>
      <c r="P1181" s="543" t="s">
        <v>2872</v>
      </c>
      <c r="Q1181" s="543" t="s">
        <v>2873</v>
      </c>
      <c r="R1181" s="543"/>
      <c r="S1181" s="536"/>
      <c r="T1181" s="536"/>
      <c r="U1181" s="536"/>
      <c r="V1181" s="536"/>
    </row>
    <row r="1182" spans="1:22" ht="28.5">
      <c r="A1182" s="537">
        <v>1167</v>
      </c>
      <c r="B1182" s="538">
        <v>15.1</v>
      </c>
      <c r="C1182" s="547" t="s">
        <v>3876</v>
      </c>
      <c r="D1182" s="545">
        <v>1</v>
      </c>
      <c r="E1182" s="545">
        <v>7</v>
      </c>
      <c r="F1182" s="540" t="s">
        <v>2897</v>
      </c>
      <c r="G1182" s="545">
        <v>29</v>
      </c>
      <c r="H1182" s="545">
        <v>4</v>
      </c>
      <c r="I1182" s="545">
        <v>2019</v>
      </c>
      <c r="J1182" s="548">
        <v>207</v>
      </c>
      <c r="K1182" s="548">
        <v>8</v>
      </c>
      <c r="L1182" s="543"/>
      <c r="M1182" s="543"/>
      <c r="N1182" s="543"/>
      <c r="O1182" s="543"/>
      <c r="P1182" s="543" t="s">
        <v>2872</v>
      </c>
      <c r="Q1182" s="543" t="s">
        <v>2873</v>
      </c>
      <c r="R1182" s="543"/>
      <c r="S1182" s="536"/>
      <c r="T1182" s="536"/>
      <c r="U1182" s="536"/>
      <c r="V1182" s="536"/>
    </row>
    <row r="1183" spans="1:22" ht="28.5">
      <c r="A1183" s="537">
        <v>1168</v>
      </c>
      <c r="B1183" s="538">
        <v>15.1</v>
      </c>
      <c r="C1183" s="547" t="s">
        <v>3877</v>
      </c>
      <c r="D1183" s="545">
        <v>8</v>
      </c>
      <c r="E1183" s="545">
        <v>7</v>
      </c>
      <c r="F1183" s="540" t="s">
        <v>2897</v>
      </c>
      <c r="G1183" s="545">
        <v>23</v>
      </c>
      <c r="H1183" s="545">
        <v>8</v>
      </c>
      <c r="I1183" s="545">
        <v>2018</v>
      </c>
      <c r="J1183" s="548">
        <v>207</v>
      </c>
      <c r="K1183" s="548">
        <v>9</v>
      </c>
      <c r="L1183" s="543"/>
      <c r="M1183" s="543"/>
      <c r="N1183" s="543"/>
      <c r="O1183" s="543"/>
      <c r="P1183" s="543" t="s">
        <v>2872</v>
      </c>
      <c r="Q1183" s="543" t="s">
        <v>2873</v>
      </c>
      <c r="R1183" s="543"/>
      <c r="S1183" s="536"/>
      <c r="T1183" s="536"/>
      <c r="U1183" s="536"/>
      <c r="V1183" s="536"/>
    </row>
    <row r="1184" spans="1:22" ht="28.5">
      <c r="A1184" s="537">
        <v>1169</v>
      </c>
      <c r="B1184" s="538">
        <v>15.1</v>
      </c>
      <c r="C1184" s="547" t="s">
        <v>3878</v>
      </c>
      <c r="D1184" s="545">
        <v>15</v>
      </c>
      <c r="E1184" s="545">
        <v>7</v>
      </c>
      <c r="F1184" s="540" t="s">
        <v>2897</v>
      </c>
      <c r="G1184" s="545">
        <v>10</v>
      </c>
      <c r="H1184" s="545">
        <v>9</v>
      </c>
      <c r="I1184" s="545">
        <v>2018</v>
      </c>
      <c r="J1184" s="548">
        <v>207</v>
      </c>
      <c r="K1184" s="548">
        <v>10</v>
      </c>
      <c r="L1184" s="543"/>
      <c r="M1184" s="543"/>
      <c r="N1184" s="543"/>
      <c r="O1184" s="543"/>
      <c r="P1184" s="543" t="s">
        <v>2872</v>
      </c>
      <c r="Q1184" s="543" t="s">
        <v>2873</v>
      </c>
      <c r="R1184" s="543"/>
      <c r="S1184" s="536"/>
      <c r="T1184" s="536"/>
      <c r="U1184" s="536"/>
      <c r="V1184" s="536"/>
    </row>
    <row r="1185" spans="1:22">
      <c r="A1185" s="537">
        <v>1170</v>
      </c>
      <c r="B1185" s="538">
        <v>15.1</v>
      </c>
      <c r="C1185" s="547" t="s">
        <v>3879</v>
      </c>
      <c r="D1185" s="545">
        <v>9</v>
      </c>
      <c r="E1185" s="545">
        <v>8</v>
      </c>
      <c r="F1185" s="540" t="s">
        <v>2897</v>
      </c>
      <c r="G1185" s="545">
        <v>21</v>
      </c>
      <c r="H1185" s="545">
        <v>1</v>
      </c>
      <c r="I1185" s="545">
        <v>2019</v>
      </c>
      <c r="J1185" s="548">
        <v>208</v>
      </c>
      <c r="K1185" s="548">
        <v>2</v>
      </c>
      <c r="L1185" s="543"/>
      <c r="M1185" s="543"/>
      <c r="N1185" s="543"/>
      <c r="O1185" s="543"/>
      <c r="P1185" s="543" t="s">
        <v>2872</v>
      </c>
      <c r="Q1185" s="543" t="s">
        <v>2873</v>
      </c>
      <c r="R1185" s="543"/>
      <c r="S1185" s="536"/>
      <c r="T1185" s="536"/>
      <c r="U1185" s="536"/>
      <c r="V1185" s="536"/>
    </row>
    <row r="1186" spans="1:22" ht="28.5">
      <c r="A1186" s="537">
        <v>1171</v>
      </c>
      <c r="B1186" s="538">
        <v>15.1</v>
      </c>
      <c r="C1186" s="547" t="s">
        <v>3880</v>
      </c>
      <c r="D1186" s="545">
        <v>2</v>
      </c>
      <c r="E1186" s="545">
        <v>8</v>
      </c>
      <c r="F1186" s="540" t="s">
        <v>2897</v>
      </c>
      <c r="G1186" s="545">
        <v>28</v>
      </c>
      <c r="H1186" s="545">
        <v>9</v>
      </c>
      <c r="I1186" s="545">
        <v>2018</v>
      </c>
      <c r="J1186" s="548">
        <v>208</v>
      </c>
      <c r="K1186" s="548">
        <v>3</v>
      </c>
      <c r="L1186" s="543"/>
      <c r="M1186" s="543"/>
      <c r="N1186" s="543"/>
      <c r="O1186" s="543"/>
      <c r="P1186" s="543" t="s">
        <v>2872</v>
      </c>
      <c r="Q1186" s="543" t="s">
        <v>2873</v>
      </c>
      <c r="R1186" s="543"/>
      <c r="S1186" s="536"/>
      <c r="T1186" s="536"/>
      <c r="U1186" s="536"/>
      <c r="V1186" s="536"/>
    </row>
    <row r="1187" spans="1:22" ht="28.5">
      <c r="A1187" s="537">
        <v>1172</v>
      </c>
      <c r="B1187" s="538">
        <v>15.1</v>
      </c>
      <c r="C1187" s="547" t="s">
        <v>3881</v>
      </c>
      <c r="D1187" s="545">
        <v>30</v>
      </c>
      <c r="E1187" s="545">
        <v>6</v>
      </c>
      <c r="F1187" s="540" t="s">
        <v>2897</v>
      </c>
      <c r="G1187" s="545">
        <v>9</v>
      </c>
      <c r="H1187" s="545">
        <v>10</v>
      </c>
      <c r="I1187" s="545">
        <v>2018</v>
      </c>
      <c r="J1187" s="548">
        <v>208</v>
      </c>
      <c r="K1187" s="548">
        <v>7</v>
      </c>
      <c r="L1187" s="543"/>
      <c r="M1187" s="543"/>
      <c r="N1187" s="543"/>
      <c r="O1187" s="543"/>
      <c r="P1187" s="543" t="s">
        <v>2872</v>
      </c>
      <c r="Q1187" s="543" t="s">
        <v>2873</v>
      </c>
      <c r="R1187" s="543"/>
      <c r="S1187" s="536"/>
      <c r="T1187" s="536"/>
      <c r="U1187" s="536"/>
      <c r="V1187" s="536"/>
    </row>
    <row r="1188" spans="1:22" ht="28.5">
      <c r="A1188" s="537">
        <v>1173</v>
      </c>
      <c r="B1188" s="538">
        <v>15.1</v>
      </c>
      <c r="C1188" s="547" t="s">
        <v>3882</v>
      </c>
      <c r="D1188" s="545">
        <v>29</v>
      </c>
      <c r="E1188" s="545">
        <v>6</v>
      </c>
      <c r="F1188" s="540" t="s">
        <v>2897</v>
      </c>
      <c r="G1188" s="545">
        <v>21</v>
      </c>
      <c r="H1188" s="545">
        <v>1</v>
      </c>
      <c r="I1188" s="545">
        <v>2019</v>
      </c>
      <c r="J1188" s="548">
        <v>208</v>
      </c>
      <c r="K1188" s="548">
        <v>8</v>
      </c>
      <c r="L1188" s="543"/>
      <c r="M1188" s="543"/>
      <c r="N1188" s="543"/>
      <c r="O1188" s="543"/>
      <c r="P1188" s="543" t="s">
        <v>2872</v>
      </c>
      <c r="Q1188" s="543" t="s">
        <v>2873</v>
      </c>
      <c r="R1188" s="543"/>
      <c r="S1188" s="536"/>
      <c r="T1188" s="536"/>
      <c r="U1188" s="536"/>
      <c r="V1188" s="536"/>
    </row>
    <row r="1189" spans="1:22">
      <c r="A1189" s="537">
        <v>1174</v>
      </c>
      <c r="B1189" s="538">
        <v>15.1</v>
      </c>
      <c r="C1189" s="547" t="s">
        <v>3883</v>
      </c>
      <c r="D1189" s="545">
        <v>13</v>
      </c>
      <c r="E1189" s="545">
        <v>7</v>
      </c>
      <c r="F1189" s="540" t="s">
        <v>2897</v>
      </c>
      <c r="G1189" s="545">
        <v>3</v>
      </c>
      <c r="H1189" s="545">
        <v>7</v>
      </c>
      <c r="I1189" s="545">
        <v>2018</v>
      </c>
      <c r="J1189" s="548">
        <v>208</v>
      </c>
      <c r="K1189" s="548">
        <v>9</v>
      </c>
      <c r="L1189" s="543"/>
      <c r="M1189" s="543"/>
      <c r="N1189" s="543"/>
      <c r="O1189" s="543"/>
      <c r="P1189" s="543" t="s">
        <v>2872</v>
      </c>
      <c r="Q1189" s="543" t="s">
        <v>2873</v>
      </c>
      <c r="R1189" s="543"/>
      <c r="S1189" s="536"/>
      <c r="T1189" s="536"/>
      <c r="U1189" s="536"/>
      <c r="V1189" s="536"/>
    </row>
    <row r="1190" spans="1:22" ht="28.5">
      <c r="A1190" s="537">
        <v>1175</v>
      </c>
      <c r="B1190" s="538">
        <v>15.1</v>
      </c>
      <c r="C1190" s="547" t="s">
        <v>3884</v>
      </c>
      <c r="D1190" s="545">
        <v>27</v>
      </c>
      <c r="E1190" s="545">
        <v>7</v>
      </c>
      <c r="F1190" s="540" t="s">
        <v>2897</v>
      </c>
      <c r="G1190" s="545">
        <v>29</v>
      </c>
      <c r="H1190" s="545">
        <v>4</v>
      </c>
      <c r="I1190" s="545">
        <v>2019</v>
      </c>
      <c r="J1190" s="548">
        <v>208</v>
      </c>
      <c r="K1190" s="548">
        <v>10</v>
      </c>
      <c r="L1190" s="543"/>
      <c r="M1190" s="543"/>
      <c r="N1190" s="543"/>
      <c r="O1190" s="543"/>
      <c r="P1190" s="543" t="s">
        <v>2872</v>
      </c>
      <c r="Q1190" s="543" t="s">
        <v>2873</v>
      </c>
      <c r="R1190" s="543"/>
      <c r="S1190" s="536"/>
      <c r="T1190" s="536"/>
      <c r="U1190" s="536"/>
      <c r="V1190" s="536"/>
    </row>
    <row r="1191" spans="1:22">
      <c r="A1191" s="537">
        <v>1176</v>
      </c>
      <c r="B1191" s="538">
        <v>15.1</v>
      </c>
      <c r="C1191" s="547" t="s">
        <v>3885</v>
      </c>
      <c r="D1191" s="545">
        <v>8</v>
      </c>
      <c r="E1191" s="545">
        <v>4</v>
      </c>
      <c r="F1191" s="540" t="s">
        <v>2897</v>
      </c>
      <c r="G1191" s="545">
        <v>2</v>
      </c>
      <c r="H1191" s="545">
        <v>11</v>
      </c>
      <c r="I1191" s="545">
        <v>2018</v>
      </c>
      <c r="J1191" s="548">
        <v>209</v>
      </c>
      <c r="K1191" s="548">
        <v>1</v>
      </c>
      <c r="L1191" s="543"/>
      <c r="M1191" s="543"/>
      <c r="N1191" s="543"/>
      <c r="O1191" s="543"/>
      <c r="P1191" s="543" t="s">
        <v>2872</v>
      </c>
      <c r="Q1191" s="543" t="s">
        <v>2873</v>
      </c>
      <c r="R1191" s="543"/>
      <c r="S1191" s="536"/>
      <c r="T1191" s="536"/>
      <c r="U1191" s="536"/>
      <c r="V1191" s="536"/>
    </row>
    <row r="1192" spans="1:22" ht="28.5">
      <c r="A1192" s="537">
        <v>1177</v>
      </c>
      <c r="B1192" s="538">
        <v>15.1</v>
      </c>
      <c r="C1192" s="547" t="s">
        <v>3886</v>
      </c>
      <c r="D1192" s="545">
        <v>21</v>
      </c>
      <c r="E1192" s="545">
        <v>7</v>
      </c>
      <c r="F1192" s="540" t="s">
        <v>2897</v>
      </c>
      <c r="G1192" s="545">
        <v>29</v>
      </c>
      <c r="H1192" s="545">
        <v>8</v>
      </c>
      <c r="I1192" s="545">
        <v>2018</v>
      </c>
      <c r="J1192" s="548">
        <v>209</v>
      </c>
      <c r="K1192" s="548">
        <v>2</v>
      </c>
      <c r="L1192" s="543"/>
      <c r="M1192" s="543"/>
      <c r="N1192" s="543"/>
      <c r="O1192" s="543"/>
      <c r="P1192" s="543" t="s">
        <v>2872</v>
      </c>
      <c r="Q1192" s="543" t="s">
        <v>2873</v>
      </c>
      <c r="R1192" s="543"/>
      <c r="S1192" s="536"/>
      <c r="T1192" s="536"/>
      <c r="U1192" s="536"/>
      <c r="V1192" s="536"/>
    </row>
    <row r="1193" spans="1:22" ht="28.5">
      <c r="A1193" s="537">
        <v>1178</v>
      </c>
      <c r="B1193" s="538">
        <v>15.1</v>
      </c>
      <c r="C1193" s="547" t="s">
        <v>3887</v>
      </c>
      <c r="D1193" s="545">
        <v>17</v>
      </c>
      <c r="E1193" s="545">
        <v>8</v>
      </c>
      <c r="F1193" s="540" t="s">
        <v>2897</v>
      </c>
      <c r="G1193" s="545">
        <v>5</v>
      </c>
      <c r="H1193" s="545">
        <v>7</v>
      </c>
      <c r="I1193" s="545">
        <v>2018</v>
      </c>
      <c r="J1193" s="548">
        <v>209</v>
      </c>
      <c r="K1193" s="548">
        <v>3</v>
      </c>
      <c r="L1193" s="543"/>
      <c r="M1193" s="543"/>
      <c r="N1193" s="543"/>
      <c r="O1193" s="543"/>
      <c r="P1193" s="543" t="s">
        <v>2872</v>
      </c>
      <c r="Q1193" s="543" t="s">
        <v>2873</v>
      </c>
      <c r="R1193" s="543"/>
      <c r="S1193" s="536"/>
      <c r="T1193" s="536"/>
      <c r="U1193" s="536"/>
      <c r="V1193" s="536"/>
    </row>
    <row r="1194" spans="1:22" ht="28.5">
      <c r="A1194" s="537">
        <v>1179</v>
      </c>
      <c r="B1194" s="538">
        <v>15.1</v>
      </c>
      <c r="C1194" s="547" t="s">
        <v>3888</v>
      </c>
      <c r="D1194" s="545">
        <v>19</v>
      </c>
      <c r="E1194" s="545">
        <v>8</v>
      </c>
      <c r="F1194" s="540" t="s">
        <v>2897</v>
      </c>
      <c r="G1194" s="545">
        <v>6</v>
      </c>
      <c r="H1194" s="545">
        <v>6</v>
      </c>
      <c r="I1194" s="545">
        <v>2018</v>
      </c>
      <c r="J1194" s="548">
        <v>209</v>
      </c>
      <c r="K1194" s="548">
        <v>4</v>
      </c>
      <c r="L1194" s="543"/>
      <c r="M1194" s="543"/>
      <c r="N1194" s="543"/>
      <c r="O1194" s="543"/>
      <c r="P1194" s="543" t="s">
        <v>2872</v>
      </c>
      <c r="Q1194" s="543" t="s">
        <v>2873</v>
      </c>
      <c r="R1194" s="543"/>
      <c r="S1194" s="536"/>
      <c r="T1194" s="536"/>
      <c r="U1194" s="536"/>
      <c r="V1194" s="536"/>
    </row>
    <row r="1195" spans="1:22" ht="28.5">
      <c r="A1195" s="537">
        <v>1180</v>
      </c>
      <c r="B1195" s="538">
        <v>15.1</v>
      </c>
      <c r="C1195" s="547" t="s">
        <v>3889</v>
      </c>
      <c r="D1195" s="545">
        <v>17</v>
      </c>
      <c r="E1195" s="545">
        <v>8</v>
      </c>
      <c r="F1195" s="540" t="s">
        <v>2897</v>
      </c>
      <c r="G1195" s="545">
        <v>15</v>
      </c>
      <c r="H1195" s="545">
        <v>3</v>
      </c>
      <c r="I1195" s="545">
        <v>2019</v>
      </c>
      <c r="J1195" s="548">
        <v>209</v>
      </c>
      <c r="K1195" s="548">
        <v>5</v>
      </c>
      <c r="L1195" s="543"/>
      <c r="M1195" s="543"/>
      <c r="N1195" s="543"/>
      <c r="O1195" s="543"/>
      <c r="P1195" s="543" t="s">
        <v>2872</v>
      </c>
      <c r="Q1195" s="543" t="s">
        <v>2873</v>
      </c>
      <c r="R1195" s="543"/>
      <c r="S1195" s="536"/>
      <c r="T1195" s="536"/>
      <c r="U1195" s="536"/>
      <c r="V1195" s="536"/>
    </row>
    <row r="1196" spans="1:22">
      <c r="A1196" s="537">
        <v>1181</v>
      </c>
      <c r="B1196" s="538">
        <v>15.1</v>
      </c>
      <c r="C1196" s="547" t="s">
        <v>3890</v>
      </c>
      <c r="D1196" s="545">
        <v>5</v>
      </c>
      <c r="E1196" s="545">
        <v>7</v>
      </c>
      <c r="F1196" s="540" t="s">
        <v>2897</v>
      </c>
      <c r="G1196" s="545"/>
      <c r="H1196" s="545"/>
      <c r="I1196" s="545"/>
      <c r="J1196" s="548">
        <v>209</v>
      </c>
      <c r="K1196" s="548">
        <v>6</v>
      </c>
      <c r="L1196" s="543"/>
      <c r="M1196" s="543"/>
      <c r="N1196" s="543"/>
      <c r="O1196" s="543"/>
      <c r="P1196" s="543" t="s">
        <v>2872</v>
      </c>
      <c r="Q1196" s="543" t="s">
        <v>2873</v>
      </c>
      <c r="R1196" s="543"/>
      <c r="S1196" s="536"/>
      <c r="T1196" s="536"/>
      <c r="U1196" s="536"/>
      <c r="V1196" s="536"/>
    </row>
    <row r="1197" spans="1:22" ht="28.5">
      <c r="A1197" s="537">
        <v>1182</v>
      </c>
      <c r="B1197" s="538">
        <v>15.1</v>
      </c>
      <c r="C1197" s="547" t="s">
        <v>3891</v>
      </c>
      <c r="D1197" s="545">
        <v>8</v>
      </c>
      <c r="E1197" s="545">
        <v>8</v>
      </c>
      <c r="F1197" s="540" t="s">
        <v>2897</v>
      </c>
      <c r="G1197" s="545">
        <v>30</v>
      </c>
      <c r="H1197" s="545">
        <v>11</v>
      </c>
      <c r="I1197" s="545">
        <v>2018</v>
      </c>
      <c r="J1197" s="548">
        <v>209</v>
      </c>
      <c r="K1197" s="548">
        <v>7</v>
      </c>
      <c r="L1197" s="543"/>
      <c r="M1197" s="543"/>
      <c r="N1197" s="543"/>
      <c r="O1197" s="543"/>
      <c r="P1197" s="543" t="s">
        <v>2872</v>
      </c>
      <c r="Q1197" s="543" t="s">
        <v>2873</v>
      </c>
      <c r="R1197" s="543"/>
      <c r="S1197" s="536"/>
      <c r="T1197" s="536"/>
      <c r="U1197" s="536"/>
      <c r="V1197" s="536"/>
    </row>
    <row r="1198" spans="1:22" ht="28.5">
      <c r="A1198" s="537">
        <v>1183</v>
      </c>
      <c r="B1198" s="538">
        <v>15.1</v>
      </c>
      <c r="C1198" s="547" t="s">
        <v>3892</v>
      </c>
      <c r="D1198" s="545">
        <v>12</v>
      </c>
      <c r="E1198" s="545">
        <v>7</v>
      </c>
      <c r="F1198" s="540" t="s">
        <v>2897</v>
      </c>
      <c r="G1198" s="545">
        <v>10</v>
      </c>
      <c r="H1198" s="545">
        <v>5</v>
      </c>
      <c r="I1198" s="545">
        <v>2019</v>
      </c>
      <c r="J1198" s="548">
        <v>209</v>
      </c>
      <c r="K1198" s="548">
        <v>8</v>
      </c>
      <c r="L1198" s="543"/>
      <c r="M1198" s="543"/>
      <c r="N1198" s="543"/>
      <c r="O1198" s="543"/>
      <c r="P1198" s="543" t="s">
        <v>2872</v>
      </c>
      <c r="Q1198" s="543" t="s">
        <v>2873</v>
      </c>
      <c r="R1198" s="543"/>
      <c r="S1198" s="536"/>
      <c r="T1198" s="536"/>
      <c r="U1198" s="536"/>
      <c r="V1198" s="536"/>
    </row>
    <row r="1199" spans="1:22" ht="28.5">
      <c r="A1199" s="537">
        <v>1184</v>
      </c>
      <c r="B1199" s="538">
        <v>15.1</v>
      </c>
      <c r="C1199" s="547" t="s">
        <v>3893</v>
      </c>
      <c r="D1199" s="545">
        <v>25</v>
      </c>
      <c r="E1199" s="545">
        <v>8</v>
      </c>
      <c r="F1199" s="540" t="s">
        <v>2897</v>
      </c>
      <c r="G1199" s="545">
        <v>14</v>
      </c>
      <c r="H1199" s="545">
        <v>2</v>
      </c>
      <c r="I1199" s="545">
        <v>2018</v>
      </c>
      <c r="J1199" s="548">
        <v>209</v>
      </c>
      <c r="K1199" s="548">
        <v>9</v>
      </c>
      <c r="L1199" s="543"/>
      <c r="M1199" s="543"/>
      <c r="N1199" s="543"/>
      <c r="O1199" s="543"/>
      <c r="P1199" s="543" t="s">
        <v>2872</v>
      </c>
      <c r="Q1199" s="543" t="s">
        <v>2873</v>
      </c>
      <c r="R1199" s="543"/>
      <c r="S1199" s="536"/>
      <c r="T1199" s="536"/>
      <c r="U1199" s="536"/>
      <c r="V1199" s="536"/>
    </row>
    <row r="1200" spans="1:22" ht="28.5">
      <c r="A1200" s="537">
        <v>1185</v>
      </c>
      <c r="B1200" s="538">
        <v>15.1</v>
      </c>
      <c r="C1200" s="547" t="s">
        <v>3894</v>
      </c>
      <c r="D1200" s="545">
        <v>24</v>
      </c>
      <c r="E1200" s="545">
        <v>6</v>
      </c>
      <c r="F1200" s="540" t="s">
        <v>2897</v>
      </c>
      <c r="G1200" s="545">
        <v>7</v>
      </c>
      <c r="H1200" s="545">
        <v>12</v>
      </c>
      <c r="I1200" s="545">
        <v>2018</v>
      </c>
      <c r="J1200" s="548">
        <v>210</v>
      </c>
      <c r="K1200" s="548">
        <v>1</v>
      </c>
      <c r="L1200" s="543"/>
      <c r="M1200" s="543"/>
      <c r="N1200" s="543"/>
      <c r="O1200" s="543"/>
      <c r="P1200" s="543" t="s">
        <v>2872</v>
      </c>
      <c r="Q1200" s="543" t="s">
        <v>2873</v>
      </c>
      <c r="R1200" s="543"/>
      <c r="S1200" s="536"/>
      <c r="T1200" s="536"/>
      <c r="U1200" s="536"/>
      <c r="V1200" s="536"/>
    </row>
    <row r="1201" spans="1:22" ht="28.5">
      <c r="A1201" s="537">
        <v>1186</v>
      </c>
      <c r="B1201" s="538">
        <v>15.1</v>
      </c>
      <c r="C1201" s="547" t="s">
        <v>3895</v>
      </c>
      <c r="D1201" s="545">
        <v>29</v>
      </c>
      <c r="E1201" s="545">
        <v>6</v>
      </c>
      <c r="F1201" s="540" t="s">
        <v>2897</v>
      </c>
      <c r="G1201" s="545">
        <v>4</v>
      </c>
      <c r="H1201" s="545">
        <v>12</v>
      </c>
      <c r="I1201" s="545">
        <v>2018</v>
      </c>
      <c r="J1201" s="548">
        <v>210</v>
      </c>
      <c r="K1201" s="548">
        <v>2</v>
      </c>
      <c r="L1201" s="543"/>
      <c r="M1201" s="543"/>
      <c r="N1201" s="543"/>
      <c r="O1201" s="543"/>
      <c r="P1201" s="543" t="s">
        <v>2872</v>
      </c>
      <c r="Q1201" s="543" t="s">
        <v>2873</v>
      </c>
      <c r="R1201" s="543"/>
      <c r="S1201" s="536"/>
      <c r="T1201" s="536"/>
      <c r="U1201" s="536"/>
      <c r="V1201" s="536"/>
    </row>
    <row r="1202" spans="1:22" ht="28.5">
      <c r="A1202" s="537">
        <v>1187</v>
      </c>
      <c r="B1202" s="538">
        <v>15.1</v>
      </c>
      <c r="C1202" s="547" t="s">
        <v>3896</v>
      </c>
      <c r="D1202" s="545">
        <v>18</v>
      </c>
      <c r="E1202" s="545">
        <v>8</v>
      </c>
      <c r="F1202" s="540" t="s">
        <v>2897</v>
      </c>
      <c r="G1202" s="545">
        <v>10</v>
      </c>
      <c r="H1202" s="545">
        <v>9</v>
      </c>
      <c r="I1202" s="545">
        <v>2018</v>
      </c>
      <c r="J1202" s="548">
        <v>210</v>
      </c>
      <c r="K1202" s="548">
        <v>3</v>
      </c>
      <c r="L1202" s="543"/>
      <c r="M1202" s="543"/>
      <c r="N1202" s="543"/>
      <c r="O1202" s="543"/>
      <c r="P1202" s="543" t="s">
        <v>2872</v>
      </c>
      <c r="Q1202" s="543" t="s">
        <v>2873</v>
      </c>
      <c r="R1202" s="543"/>
      <c r="S1202" s="536"/>
      <c r="T1202" s="536"/>
      <c r="U1202" s="536"/>
      <c r="V1202" s="536"/>
    </row>
    <row r="1203" spans="1:22" ht="28.5">
      <c r="A1203" s="537">
        <v>1188</v>
      </c>
      <c r="B1203" s="538">
        <v>15.1</v>
      </c>
      <c r="C1203" s="547" t="s">
        <v>3897</v>
      </c>
      <c r="D1203" s="545">
        <v>29</v>
      </c>
      <c r="E1203" s="545">
        <v>6</v>
      </c>
      <c r="F1203" s="540" t="s">
        <v>2897</v>
      </c>
      <c r="G1203" s="545">
        <v>21</v>
      </c>
      <c r="H1203" s="545">
        <v>1</v>
      </c>
      <c r="I1203" s="545">
        <v>2019</v>
      </c>
      <c r="J1203" s="548">
        <v>210</v>
      </c>
      <c r="K1203" s="548">
        <v>4</v>
      </c>
      <c r="L1203" s="543"/>
      <c r="M1203" s="543"/>
      <c r="N1203" s="543"/>
      <c r="O1203" s="543"/>
      <c r="P1203" s="543" t="s">
        <v>2872</v>
      </c>
      <c r="Q1203" s="543" t="s">
        <v>2873</v>
      </c>
      <c r="R1203" s="543"/>
      <c r="S1203" s="536"/>
      <c r="T1203" s="536"/>
      <c r="U1203" s="536"/>
      <c r="V1203" s="536"/>
    </row>
    <row r="1204" spans="1:22" ht="28.5">
      <c r="A1204" s="537">
        <v>1189</v>
      </c>
      <c r="B1204" s="538">
        <v>15.1</v>
      </c>
      <c r="C1204" s="547" t="s">
        <v>3898</v>
      </c>
      <c r="D1204" s="545" t="s">
        <v>3899</v>
      </c>
      <c r="E1204" s="545">
        <v>6</v>
      </c>
      <c r="F1204" s="540" t="s">
        <v>2897</v>
      </c>
      <c r="G1204" s="545"/>
      <c r="H1204" s="545"/>
      <c r="I1204" s="545"/>
      <c r="J1204" s="548">
        <v>210</v>
      </c>
      <c r="K1204" s="548">
        <v>5</v>
      </c>
      <c r="L1204" s="543"/>
      <c r="M1204" s="543"/>
      <c r="N1204" s="543"/>
      <c r="O1204" s="543"/>
      <c r="P1204" s="543" t="s">
        <v>2872</v>
      </c>
      <c r="Q1204" s="543" t="s">
        <v>2873</v>
      </c>
      <c r="R1204" s="543"/>
      <c r="S1204" s="536"/>
      <c r="T1204" s="536"/>
      <c r="U1204" s="536"/>
      <c r="V1204" s="536"/>
    </row>
    <row r="1205" spans="1:22" ht="28.5">
      <c r="A1205" s="537">
        <v>1190</v>
      </c>
      <c r="B1205" s="538">
        <v>15.1</v>
      </c>
      <c r="C1205" s="547" t="s">
        <v>3900</v>
      </c>
      <c r="D1205" s="545">
        <v>27</v>
      </c>
      <c r="E1205" s="545">
        <v>7</v>
      </c>
      <c r="F1205" s="540" t="s">
        <v>2897</v>
      </c>
      <c r="G1205" s="545">
        <v>3</v>
      </c>
      <c r="H1205" s="545">
        <v>4</v>
      </c>
      <c r="I1205" s="545">
        <v>2019</v>
      </c>
      <c r="J1205" s="548">
        <v>210</v>
      </c>
      <c r="K1205" s="548">
        <v>7</v>
      </c>
      <c r="L1205" s="543"/>
      <c r="M1205" s="543"/>
      <c r="N1205" s="543"/>
      <c r="O1205" s="543"/>
      <c r="P1205" s="543" t="s">
        <v>2872</v>
      </c>
      <c r="Q1205" s="543" t="s">
        <v>2873</v>
      </c>
      <c r="R1205" s="543"/>
      <c r="S1205" s="536"/>
      <c r="T1205" s="536"/>
      <c r="U1205" s="536"/>
      <c r="V1205" s="536"/>
    </row>
    <row r="1206" spans="1:22" ht="28.5">
      <c r="A1206" s="537">
        <v>1191</v>
      </c>
      <c r="B1206" s="538">
        <v>15.1</v>
      </c>
      <c r="C1206" s="547" t="s">
        <v>3901</v>
      </c>
      <c r="D1206" s="545">
        <v>29</v>
      </c>
      <c r="E1206" s="545">
        <v>8</v>
      </c>
      <c r="F1206" s="540" t="s">
        <v>2897</v>
      </c>
      <c r="G1206" s="545">
        <v>27</v>
      </c>
      <c r="H1206" s="545">
        <v>4</v>
      </c>
      <c r="I1206" s="545">
        <v>2019</v>
      </c>
      <c r="J1206" s="548">
        <v>211</v>
      </c>
      <c r="K1206" s="548">
        <v>1</v>
      </c>
      <c r="L1206" s="543"/>
      <c r="M1206" s="543"/>
      <c r="N1206" s="543"/>
      <c r="O1206" s="543"/>
      <c r="P1206" s="543" t="s">
        <v>2872</v>
      </c>
      <c r="Q1206" s="543" t="s">
        <v>2873</v>
      </c>
      <c r="R1206" s="543"/>
      <c r="S1206" s="536"/>
      <c r="T1206" s="536"/>
      <c r="U1206" s="536"/>
      <c r="V1206" s="536"/>
    </row>
    <row r="1207" spans="1:22" ht="28.5">
      <c r="A1207" s="537">
        <v>1192</v>
      </c>
      <c r="B1207" s="538">
        <v>15.1</v>
      </c>
      <c r="C1207" s="547" t="s">
        <v>3902</v>
      </c>
      <c r="D1207" s="545">
        <v>31</v>
      </c>
      <c r="E1207" s="545">
        <v>8</v>
      </c>
      <c r="F1207" s="540" t="s">
        <v>2897</v>
      </c>
      <c r="G1207" s="545">
        <v>29</v>
      </c>
      <c r="H1207" s="545">
        <v>4</v>
      </c>
      <c r="I1207" s="545">
        <v>2019</v>
      </c>
      <c r="J1207" s="548">
        <v>211</v>
      </c>
      <c r="K1207" s="548">
        <v>2</v>
      </c>
      <c r="L1207" s="543"/>
      <c r="M1207" s="543"/>
      <c r="N1207" s="543"/>
      <c r="O1207" s="543"/>
      <c r="P1207" s="543" t="s">
        <v>2872</v>
      </c>
      <c r="Q1207" s="543" t="s">
        <v>2873</v>
      </c>
      <c r="R1207" s="543"/>
      <c r="S1207" s="536"/>
      <c r="T1207" s="536"/>
      <c r="U1207" s="536"/>
      <c r="V1207" s="536"/>
    </row>
    <row r="1208" spans="1:22">
      <c r="A1208" s="537">
        <v>1193</v>
      </c>
      <c r="B1208" s="538">
        <v>15.1</v>
      </c>
      <c r="C1208" s="547" t="s">
        <v>3903</v>
      </c>
      <c r="D1208" s="545">
        <v>25</v>
      </c>
      <c r="E1208" s="545">
        <v>5</v>
      </c>
      <c r="F1208" s="540" t="s">
        <v>2897</v>
      </c>
      <c r="G1208" s="545">
        <v>21</v>
      </c>
      <c r="H1208" s="545">
        <v>1</v>
      </c>
      <c r="I1208" s="545">
        <v>2019</v>
      </c>
      <c r="J1208" s="548">
        <v>211</v>
      </c>
      <c r="K1208" s="548">
        <v>4</v>
      </c>
      <c r="L1208" s="543"/>
      <c r="M1208" s="543"/>
      <c r="N1208" s="543"/>
      <c r="O1208" s="543"/>
      <c r="P1208" s="543" t="s">
        <v>2872</v>
      </c>
      <c r="Q1208" s="543" t="s">
        <v>2873</v>
      </c>
      <c r="R1208" s="543"/>
      <c r="S1208" s="536"/>
      <c r="T1208" s="536"/>
      <c r="U1208" s="536"/>
      <c r="V1208" s="536"/>
    </row>
    <row r="1209" spans="1:22" ht="28.5">
      <c r="A1209" s="537">
        <v>1194</v>
      </c>
      <c r="B1209" s="538">
        <v>15.1</v>
      </c>
      <c r="C1209" s="547" t="s">
        <v>3904</v>
      </c>
      <c r="D1209" s="545">
        <v>18</v>
      </c>
      <c r="E1209" s="545">
        <v>7</v>
      </c>
      <c r="F1209" s="540" t="s">
        <v>2897</v>
      </c>
      <c r="G1209" s="545">
        <v>21</v>
      </c>
      <c r="H1209" s="545">
        <v>1</v>
      </c>
      <c r="I1209" s="545">
        <v>2019</v>
      </c>
      <c r="J1209" s="548">
        <v>211</v>
      </c>
      <c r="K1209" s="548">
        <v>5</v>
      </c>
      <c r="L1209" s="543"/>
      <c r="M1209" s="543"/>
      <c r="N1209" s="543"/>
      <c r="O1209" s="543"/>
      <c r="P1209" s="543" t="s">
        <v>2872</v>
      </c>
      <c r="Q1209" s="543" t="s">
        <v>2873</v>
      </c>
      <c r="R1209" s="543"/>
      <c r="S1209" s="536"/>
      <c r="T1209" s="536"/>
      <c r="U1209" s="536"/>
      <c r="V1209" s="536"/>
    </row>
    <row r="1210" spans="1:22" ht="28.5">
      <c r="A1210" s="537">
        <v>1195</v>
      </c>
      <c r="B1210" s="538">
        <v>15.1</v>
      </c>
      <c r="C1210" s="547" t="s">
        <v>3905</v>
      </c>
      <c r="D1210" s="545">
        <v>30</v>
      </c>
      <c r="E1210" s="545">
        <v>8</v>
      </c>
      <c r="F1210" s="540" t="s">
        <v>2897</v>
      </c>
      <c r="G1210" s="545">
        <v>2</v>
      </c>
      <c r="H1210" s="545">
        <v>5</v>
      </c>
      <c r="I1210" s="545">
        <v>2019</v>
      </c>
      <c r="J1210" s="548">
        <v>211</v>
      </c>
      <c r="K1210" s="548">
        <v>7</v>
      </c>
      <c r="L1210" s="543"/>
      <c r="M1210" s="543"/>
      <c r="N1210" s="543"/>
      <c r="O1210" s="543"/>
      <c r="P1210" s="543" t="s">
        <v>2872</v>
      </c>
      <c r="Q1210" s="543" t="s">
        <v>2873</v>
      </c>
      <c r="R1210" s="543"/>
      <c r="S1210" s="536"/>
      <c r="T1210" s="536"/>
      <c r="U1210" s="536"/>
      <c r="V1210" s="536"/>
    </row>
    <row r="1211" spans="1:22" ht="28.5">
      <c r="A1211" s="537">
        <v>1196</v>
      </c>
      <c r="B1211" s="538">
        <v>15.1</v>
      </c>
      <c r="C1211" s="547" t="s">
        <v>3906</v>
      </c>
      <c r="D1211" s="545">
        <v>10</v>
      </c>
      <c r="E1211" s="545">
        <v>8</v>
      </c>
      <c r="F1211" s="540" t="s">
        <v>2897</v>
      </c>
      <c r="G1211" s="545"/>
      <c r="H1211" s="545"/>
      <c r="I1211" s="545"/>
      <c r="J1211" s="548">
        <v>211</v>
      </c>
      <c r="K1211" s="548">
        <v>8</v>
      </c>
      <c r="L1211" s="543"/>
      <c r="M1211" s="543"/>
      <c r="N1211" s="543"/>
      <c r="O1211" s="543"/>
      <c r="P1211" s="543" t="s">
        <v>2872</v>
      </c>
      <c r="Q1211" s="543" t="s">
        <v>2873</v>
      </c>
      <c r="R1211" s="543"/>
      <c r="S1211" s="536"/>
      <c r="T1211" s="536"/>
      <c r="U1211" s="536"/>
      <c r="V1211" s="536"/>
    </row>
    <row r="1212" spans="1:22" ht="28.5">
      <c r="A1212" s="537">
        <v>1197</v>
      </c>
      <c r="B1212" s="538">
        <v>15.1</v>
      </c>
      <c r="C1212" s="547" t="s">
        <v>3907</v>
      </c>
      <c r="D1212" s="545">
        <v>31</v>
      </c>
      <c r="E1212" s="545">
        <v>8</v>
      </c>
      <c r="F1212" s="540" t="s">
        <v>2897</v>
      </c>
      <c r="G1212" s="545">
        <v>27</v>
      </c>
      <c r="H1212" s="545">
        <v>12</v>
      </c>
      <c r="I1212" s="545">
        <v>2018</v>
      </c>
      <c r="J1212" s="548">
        <v>211</v>
      </c>
      <c r="K1212" s="548">
        <v>9</v>
      </c>
      <c r="L1212" s="543"/>
      <c r="M1212" s="543"/>
      <c r="N1212" s="543"/>
      <c r="O1212" s="543"/>
      <c r="P1212" s="543" t="s">
        <v>2872</v>
      </c>
      <c r="Q1212" s="543" t="s">
        <v>2873</v>
      </c>
      <c r="R1212" s="543"/>
      <c r="S1212" s="536"/>
      <c r="T1212" s="536"/>
      <c r="U1212" s="536"/>
      <c r="V1212" s="536"/>
    </row>
    <row r="1213" spans="1:22" ht="28.5">
      <c r="A1213" s="537">
        <v>1198</v>
      </c>
      <c r="B1213" s="538">
        <v>15.1</v>
      </c>
      <c r="C1213" s="547" t="s">
        <v>3908</v>
      </c>
      <c r="D1213" s="545">
        <v>30</v>
      </c>
      <c r="E1213" s="545">
        <v>8</v>
      </c>
      <c r="F1213" s="540" t="s">
        <v>2897</v>
      </c>
      <c r="G1213" s="545">
        <v>10</v>
      </c>
      <c r="H1213" s="545">
        <v>9</v>
      </c>
      <c r="I1213" s="545">
        <v>2018</v>
      </c>
      <c r="J1213" s="548">
        <v>211</v>
      </c>
      <c r="K1213" s="548">
        <v>10</v>
      </c>
      <c r="L1213" s="543"/>
      <c r="M1213" s="543"/>
      <c r="N1213" s="543"/>
      <c r="O1213" s="543"/>
      <c r="P1213" s="543" t="s">
        <v>2872</v>
      </c>
      <c r="Q1213" s="543" t="s">
        <v>2873</v>
      </c>
      <c r="R1213" s="543"/>
      <c r="S1213" s="536"/>
      <c r="T1213" s="536"/>
      <c r="U1213" s="536"/>
      <c r="V1213" s="536"/>
    </row>
    <row r="1214" spans="1:22" ht="28.5">
      <c r="A1214" s="537">
        <v>1199</v>
      </c>
      <c r="B1214" s="538">
        <v>15.1</v>
      </c>
      <c r="C1214" s="547" t="s">
        <v>3909</v>
      </c>
      <c r="D1214" s="545">
        <v>5</v>
      </c>
      <c r="E1214" s="545">
        <v>9</v>
      </c>
      <c r="F1214" s="540" t="s">
        <v>2897</v>
      </c>
      <c r="G1214" s="545">
        <v>27</v>
      </c>
      <c r="H1214" s="545">
        <v>9</v>
      </c>
      <c r="I1214" s="545">
        <v>2018</v>
      </c>
      <c r="J1214" s="548">
        <v>212</v>
      </c>
      <c r="K1214" s="548">
        <v>2</v>
      </c>
      <c r="L1214" s="543"/>
      <c r="M1214" s="543"/>
      <c r="N1214" s="543"/>
      <c r="O1214" s="543"/>
      <c r="P1214" s="543" t="s">
        <v>2872</v>
      </c>
      <c r="Q1214" s="543" t="s">
        <v>2873</v>
      </c>
      <c r="R1214" s="543"/>
      <c r="S1214" s="536"/>
      <c r="T1214" s="536"/>
      <c r="U1214" s="536"/>
      <c r="V1214" s="536"/>
    </row>
    <row r="1215" spans="1:22" ht="28.5">
      <c r="A1215" s="537">
        <v>1200</v>
      </c>
      <c r="B1215" s="538">
        <v>15.1</v>
      </c>
      <c r="C1215" s="547" t="s">
        <v>3910</v>
      </c>
      <c r="D1215" s="545">
        <v>19</v>
      </c>
      <c r="E1215" s="545">
        <v>8</v>
      </c>
      <c r="F1215" s="540" t="s">
        <v>2897</v>
      </c>
      <c r="G1215" s="545">
        <v>10</v>
      </c>
      <c r="H1215" s="545">
        <v>8</v>
      </c>
      <c r="I1215" s="545">
        <v>2018</v>
      </c>
      <c r="J1215" s="548">
        <v>212</v>
      </c>
      <c r="K1215" s="548">
        <v>4</v>
      </c>
      <c r="L1215" s="543"/>
      <c r="M1215" s="543"/>
      <c r="N1215" s="543"/>
      <c r="O1215" s="543"/>
      <c r="P1215" s="543" t="s">
        <v>2872</v>
      </c>
      <c r="Q1215" s="543" t="s">
        <v>2873</v>
      </c>
      <c r="R1215" s="543"/>
      <c r="S1215" s="536"/>
      <c r="T1215" s="536"/>
      <c r="U1215" s="536"/>
      <c r="V1215" s="536"/>
    </row>
    <row r="1216" spans="1:22" ht="28.5">
      <c r="A1216" s="537">
        <v>1201</v>
      </c>
      <c r="B1216" s="538">
        <v>15.1</v>
      </c>
      <c r="C1216" s="547" t="s">
        <v>3911</v>
      </c>
      <c r="D1216" s="545">
        <v>5</v>
      </c>
      <c r="E1216" s="545">
        <v>9</v>
      </c>
      <c r="F1216" s="540" t="s">
        <v>2897</v>
      </c>
      <c r="G1216" s="545">
        <v>24</v>
      </c>
      <c r="H1216" s="545">
        <v>1</v>
      </c>
      <c r="I1216" s="545">
        <v>2019</v>
      </c>
      <c r="J1216" s="548">
        <v>212</v>
      </c>
      <c r="K1216" s="548">
        <v>5</v>
      </c>
      <c r="L1216" s="543"/>
      <c r="M1216" s="543"/>
      <c r="N1216" s="543"/>
      <c r="O1216" s="543"/>
      <c r="P1216" s="543" t="s">
        <v>2872</v>
      </c>
      <c r="Q1216" s="543" t="s">
        <v>2873</v>
      </c>
      <c r="R1216" s="543"/>
      <c r="S1216" s="536"/>
      <c r="T1216" s="536"/>
      <c r="U1216" s="536"/>
      <c r="V1216" s="536"/>
    </row>
    <row r="1217" spans="1:22">
      <c r="A1217" s="537">
        <v>1202</v>
      </c>
      <c r="B1217" s="538">
        <v>15.1</v>
      </c>
      <c r="C1217" s="547" t="s">
        <v>3912</v>
      </c>
      <c r="D1217" s="545">
        <v>1</v>
      </c>
      <c r="E1217" s="545">
        <v>8</v>
      </c>
      <c r="F1217" s="540" t="s">
        <v>2897</v>
      </c>
      <c r="G1217" s="545">
        <v>14</v>
      </c>
      <c r="H1217" s="545">
        <v>12</v>
      </c>
      <c r="I1217" s="545">
        <v>2018</v>
      </c>
      <c r="J1217" s="548">
        <v>212</v>
      </c>
      <c r="K1217" s="548">
        <v>6</v>
      </c>
      <c r="L1217" s="543"/>
      <c r="M1217" s="543"/>
      <c r="N1217" s="543"/>
      <c r="O1217" s="543"/>
      <c r="P1217" s="543" t="s">
        <v>2872</v>
      </c>
      <c r="Q1217" s="543" t="s">
        <v>2873</v>
      </c>
      <c r="R1217" s="543"/>
      <c r="S1217" s="536"/>
      <c r="T1217" s="536"/>
      <c r="U1217" s="536"/>
      <c r="V1217" s="536"/>
    </row>
    <row r="1218" spans="1:22" ht="28.5">
      <c r="A1218" s="537">
        <v>1203</v>
      </c>
      <c r="B1218" s="538">
        <v>15.1</v>
      </c>
      <c r="C1218" s="547" t="s">
        <v>3913</v>
      </c>
      <c r="D1218" s="545">
        <v>11</v>
      </c>
      <c r="E1218" s="554">
        <v>8</v>
      </c>
      <c r="F1218" s="540" t="s">
        <v>2897</v>
      </c>
      <c r="G1218" s="545">
        <v>22</v>
      </c>
      <c r="H1218" s="545">
        <v>3</v>
      </c>
      <c r="I1218" s="545">
        <v>2019</v>
      </c>
      <c r="J1218" s="548">
        <v>212</v>
      </c>
      <c r="K1218" s="548">
        <v>7</v>
      </c>
      <c r="L1218" s="543"/>
      <c r="M1218" s="543"/>
      <c r="N1218" s="543"/>
      <c r="O1218" s="543"/>
      <c r="P1218" s="543" t="s">
        <v>2872</v>
      </c>
      <c r="Q1218" s="543" t="s">
        <v>2873</v>
      </c>
      <c r="R1218" s="543"/>
      <c r="S1218" s="536"/>
      <c r="T1218" s="536"/>
      <c r="U1218" s="536"/>
      <c r="V1218" s="536"/>
    </row>
    <row r="1219" spans="1:22" ht="28.5">
      <c r="A1219" s="537">
        <v>1204</v>
      </c>
      <c r="B1219" s="538">
        <v>15.1</v>
      </c>
      <c r="C1219" s="573" t="s">
        <v>3914</v>
      </c>
      <c r="D1219" s="545">
        <v>29</v>
      </c>
      <c r="E1219" s="545">
        <v>6</v>
      </c>
      <c r="F1219" s="540" t="s">
        <v>2897</v>
      </c>
      <c r="G1219" s="545">
        <v>21</v>
      </c>
      <c r="H1219" s="545">
        <v>6</v>
      </c>
      <c r="I1219" s="545">
        <v>2018</v>
      </c>
      <c r="J1219" s="548">
        <v>212</v>
      </c>
      <c r="K1219" s="548">
        <v>8</v>
      </c>
      <c r="L1219" s="543"/>
      <c r="M1219" s="543"/>
      <c r="N1219" s="543"/>
      <c r="O1219" s="543"/>
      <c r="P1219" s="543" t="s">
        <v>2872</v>
      </c>
      <c r="Q1219" s="543" t="s">
        <v>2873</v>
      </c>
      <c r="R1219" s="543"/>
      <c r="S1219" s="536"/>
      <c r="T1219" s="536"/>
      <c r="U1219" s="536"/>
      <c r="V1219" s="536"/>
    </row>
    <row r="1220" spans="1:22" ht="28.5">
      <c r="A1220" s="537">
        <v>1205</v>
      </c>
      <c r="B1220" s="538">
        <v>15.1</v>
      </c>
      <c r="C1220" s="547" t="s">
        <v>3915</v>
      </c>
      <c r="D1220" s="545">
        <v>7</v>
      </c>
      <c r="E1220" s="545">
        <v>7</v>
      </c>
      <c r="F1220" s="540" t="s">
        <v>2897</v>
      </c>
      <c r="G1220" s="545">
        <v>24</v>
      </c>
      <c r="H1220" s="545">
        <v>10</v>
      </c>
      <c r="I1220" s="545">
        <v>2016</v>
      </c>
      <c r="J1220" s="548">
        <v>212</v>
      </c>
      <c r="K1220" s="548">
        <v>9</v>
      </c>
      <c r="L1220" s="543"/>
      <c r="M1220" s="543"/>
      <c r="N1220" s="543"/>
      <c r="O1220" s="543"/>
      <c r="P1220" s="543" t="s">
        <v>2872</v>
      </c>
      <c r="Q1220" s="543" t="s">
        <v>2873</v>
      </c>
      <c r="R1220" s="543"/>
      <c r="S1220" s="536"/>
      <c r="T1220" s="536"/>
      <c r="U1220" s="536"/>
      <c r="V1220" s="536"/>
    </row>
    <row r="1221" spans="1:22">
      <c r="A1221" s="537">
        <v>1206</v>
      </c>
      <c r="B1221" s="538">
        <v>15.1</v>
      </c>
      <c r="C1221" s="547" t="s">
        <v>3916</v>
      </c>
      <c r="D1221" s="545">
        <v>24</v>
      </c>
      <c r="E1221" s="545">
        <v>5</v>
      </c>
      <c r="F1221" s="540" t="s">
        <v>2897</v>
      </c>
      <c r="G1221" s="545">
        <v>7</v>
      </c>
      <c r="H1221" s="545">
        <v>12</v>
      </c>
      <c r="I1221" s="545">
        <v>2018</v>
      </c>
      <c r="J1221" s="548">
        <v>212</v>
      </c>
      <c r="K1221" s="548">
        <v>10</v>
      </c>
      <c r="L1221" s="543"/>
      <c r="M1221" s="543"/>
      <c r="N1221" s="543"/>
      <c r="O1221" s="543"/>
      <c r="P1221" s="543" t="s">
        <v>2872</v>
      </c>
      <c r="Q1221" s="543" t="s">
        <v>2873</v>
      </c>
      <c r="R1221" s="543"/>
      <c r="S1221" s="536"/>
      <c r="T1221" s="536"/>
      <c r="U1221" s="536"/>
      <c r="V1221" s="536"/>
    </row>
    <row r="1222" spans="1:22" ht="28.5">
      <c r="A1222" s="537">
        <v>1207</v>
      </c>
      <c r="B1222" s="538">
        <v>15.1</v>
      </c>
      <c r="C1222" s="547" t="s">
        <v>3917</v>
      </c>
      <c r="D1222" s="545">
        <v>13</v>
      </c>
      <c r="E1222" s="545">
        <v>9</v>
      </c>
      <c r="F1222" s="540" t="s">
        <v>2897</v>
      </c>
      <c r="G1222" s="545">
        <v>1</v>
      </c>
      <c r="H1222" s="545">
        <v>4</v>
      </c>
      <c r="I1222" s="545">
        <v>2019</v>
      </c>
      <c r="J1222" s="548">
        <v>213</v>
      </c>
      <c r="K1222" s="548">
        <v>1</v>
      </c>
      <c r="L1222" s="543"/>
      <c r="M1222" s="543"/>
      <c r="N1222" s="543"/>
      <c r="O1222" s="543"/>
      <c r="P1222" s="543" t="s">
        <v>2872</v>
      </c>
      <c r="Q1222" s="543" t="s">
        <v>2873</v>
      </c>
      <c r="R1222" s="543"/>
      <c r="S1222" s="536"/>
      <c r="T1222" s="536"/>
      <c r="U1222" s="536"/>
      <c r="V1222" s="536"/>
    </row>
    <row r="1223" spans="1:22">
      <c r="A1223" s="537">
        <v>1208</v>
      </c>
      <c r="B1223" s="538">
        <v>15.1</v>
      </c>
      <c r="C1223" s="547" t="s">
        <v>3918</v>
      </c>
      <c r="D1223" s="545">
        <v>25</v>
      </c>
      <c r="E1223" s="545">
        <v>7</v>
      </c>
      <c r="F1223" s="540" t="s">
        <v>2897</v>
      </c>
      <c r="G1223" s="545">
        <v>17</v>
      </c>
      <c r="H1223" s="545">
        <v>1</v>
      </c>
      <c r="I1223" s="545">
        <v>2018</v>
      </c>
      <c r="J1223" s="548">
        <v>213</v>
      </c>
      <c r="K1223" s="548">
        <v>2</v>
      </c>
      <c r="L1223" s="543"/>
      <c r="M1223" s="543"/>
      <c r="N1223" s="543"/>
      <c r="O1223" s="543"/>
      <c r="P1223" s="543" t="s">
        <v>2872</v>
      </c>
      <c r="Q1223" s="543" t="s">
        <v>2873</v>
      </c>
      <c r="R1223" s="543"/>
      <c r="S1223" s="536"/>
      <c r="T1223" s="536"/>
      <c r="U1223" s="536"/>
      <c r="V1223" s="536"/>
    </row>
    <row r="1224" spans="1:22">
      <c r="A1224" s="537">
        <v>1209</v>
      </c>
      <c r="B1224" s="538">
        <v>15.1</v>
      </c>
      <c r="C1224" s="547" t="s">
        <v>3919</v>
      </c>
      <c r="D1224" s="545">
        <v>4</v>
      </c>
      <c r="E1224" s="545">
        <v>4</v>
      </c>
      <c r="F1224" s="540" t="s">
        <v>2897</v>
      </c>
      <c r="G1224" s="545"/>
      <c r="H1224" s="545"/>
      <c r="I1224" s="545"/>
      <c r="J1224" s="548">
        <v>213</v>
      </c>
      <c r="K1224" s="548">
        <v>5</v>
      </c>
      <c r="L1224" s="543"/>
      <c r="M1224" s="543"/>
      <c r="N1224" s="543"/>
      <c r="O1224" s="543"/>
      <c r="P1224" s="543" t="s">
        <v>2872</v>
      </c>
      <c r="Q1224" s="543" t="s">
        <v>2873</v>
      </c>
      <c r="R1224" s="543"/>
      <c r="S1224" s="536"/>
      <c r="T1224" s="536"/>
      <c r="U1224" s="536"/>
      <c r="V1224" s="536"/>
    </row>
    <row r="1225" spans="1:22" ht="28.5">
      <c r="A1225" s="537">
        <v>1210</v>
      </c>
      <c r="B1225" s="538">
        <v>15.1</v>
      </c>
      <c r="C1225" s="547" t="s">
        <v>3920</v>
      </c>
      <c r="D1225" s="545">
        <v>5</v>
      </c>
      <c r="E1225" s="545">
        <v>10</v>
      </c>
      <c r="F1225" s="540" t="s">
        <v>2897</v>
      </c>
      <c r="G1225" s="545"/>
      <c r="H1225" s="545"/>
      <c r="I1225" s="545"/>
      <c r="J1225" s="548">
        <v>213</v>
      </c>
      <c r="K1225" s="548">
        <v>6</v>
      </c>
      <c r="L1225" s="543"/>
      <c r="M1225" s="543"/>
      <c r="N1225" s="543"/>
      <c r="O1225" s="543"/>
      <c r="P1225" s="543" t="s">
        <v>2872</v>
      </c>
      <c r="Q1225" s="543" t="s">
        <v>2873</v>
      </c>
      <c r="R1225" s="543"/>
      <c r="S1225" s="536"/>
      <c r="T1225" s="536"/>
      <c r="U1225" s="536"/>
      <c r="V1225" s="536"/>
    </row>
    <row r="1226" spans="1:22" ht="28.5">
      <c r="A1226" s="537">
        <v>1211</v>
      </c>
      <c r="B1226" s="538">
        <v>15.1</v>
      </c>
      <c r="C1226" s="547" t="s">
        <v>3921</v>
      </c>
      <c r="D1226" s="545">
        <v>8</v>
      </c>
      <c r="E1226" s="545">
        <v>8</v>
      </c>
      <c r="F1226" s="540" t="s">
        <v>2897</v>
      </c>
      <c r="G1226" s="545">
        <v>1</v>
      </c>
      <c r="H1226" s="545">
        <v>4</v>
      </c>
      <c r="I1226" s="545">
        <v>2019</v>
      </c>
      <c r="J1226" s="548">
        <v>213</v>
      </c>
      <c r="K1226" s="548">
        <v>7</v>
      </c>
      <c r="L1226" s="543"/>
      <c r="M1226" s="543"/>
      <c r="N1226" s="543"/>
      <c r="O1226" s="543"/>
      <c r="P1226" s="543" t="s">
        <v>2872</v>
      </c>
      <c r="Q1226" s="543" t="s">
        <v>2873</v>
      </c>
      <c r="R1226" s="543"/>
      <c r="S1226" s="536"/>
      <c r="T1226" s="536"/>
      <c r="U1226" s="536"/>
      <c r="V1226" s="536"/>
    </row>
    <row r="1227" spans="1:22" ht="28.5">
      <c r="A1227" s="537">
        <v>1212</v>
      </c>
      <c r="B1227" s="538">
        <v>15.1</v>
      </c>
      <c r="C1227" s="547" t="s">
        <v>3922</v>
      </c>
      <c r="D1227" s="545">
        <v>22</v>
      </c>
      <c r="E1227" s="545">
        <v>9</v>
      </c>
      <c r="F1227" s="540" t="s">
        <v>2897</v>
      </c>
      <c r="G1227" s="545">
        <v>11</v>
      </c>
      <c r="H1227" s="545">
        <v>1</v>
      </c>
      <c r="I1227" s="545">
        <v>2019</v>
      </c>
      <c r="J1227" s="548">
        <v>213</v>
      </c>
      <c r="K1227" s="548">
        <v>8</v>
      </c>
      <c r="L1227" s="543"/>
      <c r="M1227" s="543"/>
      <c r="N1227" s="543"/>
      <c r="O1227" s="543"/>
      <c r="P1227" s="543" t="s">
        <v>2872</v>
      </c>
      <c r="Q1227" s="543" t="s">
        <v>2873</v>
      </c>
      <c r="R1227" s="543"/>
      <c r="S1227" s="536"/>
      <c r="T1227" s="536"/>
      <c r="U1227" s="536"/>
      <c r="V1227" s="536"/>
    </row>
    <row r="1228" spans="1:22">
      <c r="A1228" s="537">
        <v>1213</v>
      </c>
      <c r="B1228" s="538">
        <v>15.1</v>
      </c>
      <c r="C1228" s="547" t="s">
        <v>3923</v>
      </c>
      <c r="D1228" s="545">
        <v>15</v>
      </c>
      <c r="E1228" s="545">
        <v>7</v>
      </c>
      <c r="F1228" s="540" t="s">
        <v>2897</v>
      </c>
      <c r="G1228" s="545">
        <v>11</v>
      </c>
      <c r="H1228" s="545">
        <v>5</v>
      </c>
      <c r="I1228" s="545">
        <v>2018</v>
      </c>
      <c r="J1228" s="548">
        <v>213</v>
      </c>
      <c r="K1228" s="548">
        <v>9</v>
      </c>
      <c r="L1228" s="543"/>
      <c r="M1228" s="543"/>
      <c r="N1228" s="543"/>
      <c r="O1228" s="543"/>
      <c r="P1228" s="543" t="s">
        <v>2872</v>
      </c>
      <c r="Q1228" s="543" t="s">
        <v>2873</v>
      </c>
      <c r="R1228" s="543"/>
      <c r="S1228" s="536"/>
      <c r="T1228" s="536"/>
      <c r="U1228" s="536"/>
      <c r="V1228" s="536"/>
    </row>
    <row r="1229" spans="1:22" ht="28.5">
      <c r="A1229" s="537">
        <v>1214</v>
      </c>
      <c r="B1229" s="538">
        <v>15.1</v>
      </c>
      <c r="C1229" s="547" t="s">
        <v>3924</v>
      </c>
      <c r="D1229" s="545">
        <v>10</v>
      </c>
      <c r="E1229" s="545">
        <v>5</v>
      </c>
      <c r="F1229" s="540" t="s">
        <v>2897</v>
      </c>
      <c r="G1229" s="545">
        <v>29</v>
      </c>
      <c r="H1229" s="545">
        <v>10</v>
      </c>
      <c r="I1229" s="545">
        <v>2018</v>
      </c>
      <c r="J1229" s="548">
        <v>213</v>
      </c>
      <c r="K1229" s="548">
        <v>10</v>
      </c>
      <c r="L1229" s="543"/>
      <c r="M1229" s="543"/>
      <c r="N1229" s="543"/>
      <c r="O1229" s="543"/>
      <c r="P1229" s="543" t="s">
        <v>2872</v>
      </c>
      <c r="Q1229" s="543" t="s">
        <v>2873</v>
      </c>
      <c r="R1229" s="543"/>
      <c r="S1229" s="536"/>
      <c r="T1229" s="536"/>
      <c r="U1229" s="536"/>
      <c r="V1229" s="536"/>
    </row>
    <row r="1230" spans="1:22" ht="28.5">
      <c r="A1230" s="537">
        <v>1215</v>
      </c>
      <c r="B1230" s="538">
        <v>15.1</v>
      </c>
      <c r="C1230" s="547" t="s">
        <v>3925</v>
      </c>
      <c r="D1230" s="545">
        <v>21</v>
      </c>
      <c r="E1230" s="545">
        <v>9</v>
      </c>
      <c r="F1230" s="540" t="s">
        <v>2897</v>
      </c>
      <c r="G1230" s="545"/>
      <c r="H1230" s="545"/>
      <c r="I1230" s="545"/>
      <c r="J1230" s="548">
        <v>214</v>
      </c>
      <c r="K1230" s="548">
        <v>1</v>
      </c>
      <c r="L1230" s="543"/>
      <c r="M1230" s="543"/>
      <c r="N1230" s="543"/>
      <c r="O1230" s="543"/>
      <c r="P1230" s="543" t="s">
        <v>2872</v>
      </c>
      <c r="Q1230" s="543" t="s">
        <v>2873</v>
      </c>
      <c r="R1230" s="543"/>
      <c r="S1230" s="536"/>
      <c r="T1230" s="536"/>
      <c r="U1230" s="536"/>
      <c r="V1230" s="536"/>
    </row>
    <row r="1231" spans="1:22" ht="28.5">
      <c r="A1231" s="537">
        <v>1216</v>
      </c>
      <c r="B1231" s="538">
        <v>15.1</v>
      </c>
      <c r="C1231" s="547" t="s">
        <v>3926</v>
      </c>
      <c r="D1231" s="545">
        <v>31</v>
      </c>
      <c r="E1231" s="545">
        <v>8</v>
      </c>
      <c r="F1231" s="540" t="s">
        <v>2897</v>
      </c>
      <c r="G1231" s="545">
        <v>15</v>
      </c>
      <c r="H1231" s="545">
        <v>3</v>
      </c>
      <c r="I1231" s="545">
        <v>2019</v>
      </c>
      <c r="J1231" s="548">
        <v>214</v>
      </c>
      <c r="K1231" s="548">
        <v>2</v>
      </c>
      <c r="L1231" s="543"/>
      <c r="M1231" s="543"/>
      <c r="N1231" s="543"/>
      <c r="O1231" s="543"/>
      <c r="P1231" s="543" t="s">
        <v>2872</v>
      </c>
      <c r="Q1231" s="543" t="s">
        <v>2873</v>
      </c>
      <c r="R1231" s="543"/>
      <c r="S1231" s="536"/>
      <c r="T1231" s="536"/>
      <c r="U1231" s="536"/>
      <c r="V1231" s="536"/>
    </row>
    <row r="1232" spans="1:22">
      <c r="A1232" s="537">
        <v>1217</v>
      </c>
      <c r="B1232" s="538">
        <v>15.1</v>
      </c>
      <c r="C1232" s="547" t="s">
        <v>3927</v>
      </c>
      <c r="D1232" s="545">
        <v>5</v>
      </c>
      <c r="E1232" s="545">
        <v>9</v>
      </c>
      <c r="F1232" s="540" t="s">
        <v>2897</v>
      </c>
      <c r="G1232" s="545">
        <v>1</v>
      </c>
      <c r="H1232" s="545">
        <v>10</v>
      </c>
      <c r="I1232" s="545">
        <v>2018</v>
      </c>
      <c r="J1232" s="548">
        <v>214</v>
      </c>
      <c r="K1232" s="548">
        <v>4</v>
      </c>
      <c r="L1232" s="543"/>
      <c r="M1232" s="543"/>
      <c r="N1232" s="543"/>
      <c r="O1232" s="543"/>
      <c r="P1232" s="543" t="s">
        <v>2872</v>
      </c>
      <c r="Q1232" s="543" t="s">
        <v>2873</v>
      </c>
      <c r="R1232" s="543"/>
      <c r="S1232" s="536"/>
      <c r="T1232" s="536"/>
      <c r="U1232" s="536"/>
      <c r="V1232" s="536"/>
    </row>
    <row r="1233" spans="1:22">
      <c r="A1233" s="537">
        <v>1218</v>
      </c>
      <c r="B1233" s="538">
        <v>15.1</v>
      </c>
      <c r="C1233" s="547" t="s">
        <v>3928</v>
      </c>
      <c r="D1233" s="545">
        <v>21</v>
      </c>
      <c r="E1233" s="545">
        <v>9</v>
      </c>
      <c r="F1233" s="540" t="s">
        <v>2897</v>
      </c>
      <c r="G1233" s="545">
        <v>19</v>
      </c>
      <c r="H1233" s="545">
        <v>7</v>
      </c>
      <c r="I1233" s="545">
        <v>2017</v>
      </c>
      <c r="J1233" s="548">
        <v>214</v>
      </c>
      <c r="K1233" s="548">
        <v>5</v>
      </c>
      <c r="L1233" s="543"/>
      <c r="M1233" s="543"/>
      <c r="N1233" s="543"/>
      <c r="O1233" s="543"/>
      <c r="P1233" s="543" t="s">
        <v>2872</v>
      </c>
      <c r="Q1233" s="543" t="s">
        <v>2873</v>
      </c>
      <c r="R1233" s="543"/>
      <c r="S1233" s="536"/>
      <c r="T1233" s="536"/>
      <c r="U1233" s="536"/>
      <c r="V1233" s="536"/>
    </row>
    <row r="1234" spans="1:22">
      <c r="A1234" s="537">
        <v>1219</v>
      </c>
      <c r="B1234" s="538">
        <v>15.1</v>
      </c>
      <c r="C1234" s="547" t="s">
        <v>3929</v>
      </c>
      <c r="D1234" s="545">
        <v>12</v>
      </c>
      <c r="E1234" s="545">
        <v>7</v>
      </c>
      <c r="F1234" s="540" t="s">
        <v>2897</v>
      </c>
      <c r="G1234" s="545">
        <v>25</v>
      </c>
      <c r="H1234" s="545">
        <v>9</v>
      </c>
      <c r="I1234" s="545">
        <v>2018</v>
      </c>
      <c r="J1234" s="548">
        <v>214</v>
      </c>
      <c r="K1234" s="548">
        <v>6</v>
      </c>
      <c r="L1234" s="543"/>
      <c r="M1234" s="543"/>
      <c r="N1234" s="543"/>
      <c r="O1234" s="543"/>
      <c r="P1234" s="543" t="s">
        <v>2872</v>
      </c>
      <c r="Q1234" s="543" t="s">
        <v>2873</v>
      </c>
      <c r="R1234" s="543"/>
      <c r="S1234" s="536"/>
      <c r="T1234" s="536"/>
      <c r="U1234" s="536"/>
      <c r="V1234" s="536"/>
    </row>
    <row r="1235" spans="1:22" ht="28.5">
      <c r="A1235" s="537">
        <v>1220</v>
      </c>
      <c r="B1235" s="538">
        <v>15.1</v>
      </c>
      <c r="C1235" s="547" t="s">
        <v>3930</v>
      </c>
      <c r="D1235" s="545">
        <v>11</v>
      </c>
      <c r="E1235" s="545">
        <v>3</v>
      </c>
      <c r="F1235" s="540" t="s">
        <v>3052</v>
      </c>
      <c r="G1235" s="545">
        <v>27</v>
      </c>
      <c r="H1235" s="545">
        <v>8</v>
      </c>
      <c r="I1235" s="545">
        <v>2018</v>
      </c>
      <c r="J1235" s="550">
        <v>214</v>
      </c>
      <c r="K1235" s="550">
        <v>8</v>
      </c>
      <c r="L1235" s="543"/>
      <c r="M1235" s="543"/>
      <c r="N1235" s="543"/>
      <c r="O1235" s="543"/>
      <c r="P1235" s="543" t="s">
        <v>2872</v>
      </c>
      <c r="Q1235" s="543" t="s">
        <v>2873</v>
      </c>
      <c r="R1235" s="543"/>
      <c r="S1235" s="536"/>
      <c r="T1235" s="536"/>
      <c r="U1235" s="536"/>
      <c r="V1235" s="536"/>
    </row>
    <row r="1236" spans="1:22" ht="28.5">
      <c r="A1236" s="537">
        <v>1221</v>
      </c>
      <c r="B1236" s="538">
        <v>15.1</v>
      </c>
      <c r="C1236" s="547" t="s">
        <v>3931</v>
      </c>
      <c r="D1236" s="545">
        <v>1</v>
      </c>
      <c r="E1236" s="545">
        <v>7</v>
      </c>
      <c r="F1236" s="540" t="s">
        <v>2897</v>
      </c>
      <c r="G1236" s="545">
        <v>5</v>
      </c>
      <c r="H1236" s="545">
        <v>10</v>
      </c>
      <c r="I1236" s="545">
        <v>2018</v>
      </c>
      <c r="J1236" s="550">
        <v>214</v>
      </c>
      <c r="K1236" s="550">
        <v>9</v>
      </c>
      <c r="L1236" s="543"/>
      <c r="M1236" s="543"/>
      <c r="N1236" s="543"/>
      <c r="O1236" s="543"/>
      <c r="P1236" s="543" t="s">
        <v>2872</v>
      </c>
      <c r="Q1236" s="543" t="s">
        <v>2873</v>
      </c>
      <c r="R1236" s="543"/>
      <c r="S1236" s="536"/>
      <c r="T1236" s="536"/>
      <c r="U1236" s="536"/>
      <c r="V1236" s="536"/>
    </row>
    <row r="1237" spans="1:22" ht="28.5">
      <c r="A1237" s="537">
        <v>1222</v>
      </c>
      <c r="B1237" s="538">
        <v>15.1</v>
      </c>
      <c r="C1237" s="547" t="s">
        <v>3932</v>
      </c>
      <c r="D1237" s="545">
        <v>23</v>
      </c>
      <c r="E1237" s="545">
        <v>2</v>
      </c>
      <c r="F1237" s="540" t="s">
        <v>3052</v>
      </c>
      <c r="G1237" s="545"/>
      <c r="H1237" s="545"/>
      <c r="I1237" s="545"/>
      <c r="J1237" s="548">
        <v>215</v>
      </c>
      <c r="K1237" s="548">
        <v>1</v>
      </c>
      <c r="L1237" s="543"/>
      <c r="M1237" s="543"/>
      <c r="N1237" s="543"/>
      <c r="O1237" s="543"/>
      <c r="P1237" s="543" t="s">
        <v>2872</v>
      </c>
      <c r="Q1237" s="543" t="s">
        <v>2873</v>
      </c>
      <c r="R1237" s="543"/>
      <c r="S1237" s="536"/>
      <c r="T1237" s="536"/>
      <c r="U1237" s="536"/>
      <c r="V1237" s="536"/>
    </row>
    <row r="1238" spans="1:22" ht="28.5">
      <c r="A1238" s="537">
        <v>1223</v>
      </c>
      <c r="B1238" s="538">
        <v>15.1</v>
      </c>
      <c r="C1238" s="547" t="s">
        <v>3933</v>
      </c>
      <c r="D1238" s="545"/>
      <c r="E1238" s="545"/>
      <c r="F1238" s="540" t="s">
        <v>3018</v>
      </c>
      <c r="G1238" s="545"/>
      <c r="H1238" s="545"/>
      <c r="I1238" s="545"/>
      <c r="J1238" s="548">
        <v>215</v>
      </c>
      <c r="K1238" s="548">
        <v>2</v>
      </c>
      <c r="L1238" s="543"/>
      <c r="M1238" s="543"/>
      <c r="N1238" s="543"/>
      <c r="O1238" s="543"/>
      <c r="P1238" s="543" t="s">
        <v>2872</v>
      </c>
      <c r="Q1238" s="543" t="s">
        <v>2873</v>
      </c>
      <c r="R1238" s="543"/>
      <c r="S1238" s="536"/>
      <c r="T1238" s="536"/>
      <c r="U1238" s="536"/>
      <c r="V1238" s="536"/>
    </row>
    <row r="1239" spans="1:22">
      <c r="A1239" s="537">
        <v>1224</v>
      </c>
      <c r="B1239" s="538">
        <v>15.1</v>
      </c>
      <c r="C1239" s="547" t="s">
        <v>3934</v>
      </c>
      <c r="D1239" s="545"/>
      <c r="E1239" s="545"/>
      <c r="F1239" s="540" t="s">
        <v>3016</v>
      </c>
      <c r="G1239" s="545"/>
      <c r="H1239" s="545"/>
      <c r="I1239" s="545"/>
      <c r="J1239" s="548">
        <v>215</v>
      </c>
      <c r="K1239" s="548">
        <v>3</v>
      </c>
      <c r="L1239" s="543"/>
      <c r="M1239" s="543"/>
      <c r="N1239" s="543"/>
      <c r="O1239" s="543"/>
      <c r="P1239" s="543" t="s">
        <v>2872</v>
      </c>
      <c r="Q1239" s="543" t="s">
        <v>2873</v>
      </c>
      <c r="R1239" s="543"/>
      <c r="S1239" s="536"/>
      <c r="T1239" s="536"/>
      <c r="U1239" s="536"/>
      <c r="V1239" s="536"/>
    </row>
    <row r="1240" spans="1:22">
      <c r="A1240" s="537">
        <v>1225</v>
      </c>
      <c r="B1240" s="538">
        <v>15.1</v>
      </c>
      <c r="C1240" s="547" t="s">
        <v>3935</v>
      </c>
      <c r="D1240" s="545">
        <v>9</v>
      </c>
      <c r="E1240" s="545">
        <v>6</v>
      </c>
      <c r="F1240" s="545" t="s">
        <v>3052</v>
      </c>
      <c r="G1240" s="545">
        <v>10</v>
      </c>
      <c r="H1240" s="545">
        <v>1</v>
      </c>
      <c r="I1240" s="545">
        <v>2019</v>
      </c>
      <c r="J1240" s="548">
        <v>215</v>
      </c>
      <c r="K1240" s="548">
        <v>4</v>
      </c>
      <c r="L1240" s="543"/>
      <c r="M1240" s="543"/>
      <c r="N1240" s="543"/>
      <c r="O1240" s="543"/>
      <c r="P1240" s="543" t="s">
        <v>2872</v>
      </c>
      <c r="Q1240" s="543" t="s">
        <v>2873</v>
      </c>
      <c r="R1240" s="543"/>
      <c r="S1240" s="536"/>
      <c r="T1240" s="536"/>
      <c r="U1240" s="536"/>
      <c r="V1240" s="536"/>
    </row>
    <row r="1241" spans="1:22" ht="28.5">
      <c r="A1241" s="537">
        <v>1226</v>
      </c>
      <c r="B1241" s="538">
        <v>15.1</v>
      </c>
      <c r="C1241" s="547" t="s">
        <v>3936</v>
      </c>
      <c r="D1241" s="545">
        <v>30</v>
      </c>
      <c r="E1241" s="545">
        <v>4</v>
      </c>
      <c r="F1241" s="540" t="s">
        <v>3052</v>
      </c>
      <c r="G1241" s="545">
        <v>8</v>
      </c>
      <c r="H1241" s="545">
        <v>4</v>
      </c>
      <c r="I1241" s="545">
        <v>2019</v>
      </c>
      <c r="J1241" s="548">
        <v>215</v>
      </c>
      <c r="K1241" s="548">
        <v>6</v>
      </c>
      <c r="L1241" s="543"/>
      <c r="M1241" s="543"/>
      <c r="N1241" s="543"/>
      <c r="O1241" s="543"/>
      <c r="P1241" s="543" t="s">
        <v>2872</v>
      </c>
      <c r="Q1241" s="543" t="s">
        <v>2873</v>
      </c>
      <c r="R1241" s="543"/>
      <c r="S1241" s="536"/>
      <c r="T1241" s="536"/>
      <c r="U1241" s="536"/>
      <c r="V1241" s="536"/>
    </row>
    <row r="1242" spans="1:22" ht="28.5">
      <c r="A1242" s="537">
        <v>1227</v>
      </c>
      <c r="B1242" s="538">
        <v>15.1</v>
      </c>
      <c r="C1242" s="547" t="s">
        <v>3937</v>
      </c>
      <c r="D1242" s="545">
        <v>7</v>
      </c>
      <c r="E1242" s="545">
        <v>5</v>
      </c>
      <c r="F1242" s="540" t="s">
        <v>3052</v>
      </c>
      <c r="G1242" s="545">
        <v>25</v>
      </c>
      <c r="H1242" s="545">
        <v>9</v>
      </c>
      <c r="I1242" s="545">
        <v>2017</v>
      </c>
      <c r="J1242" s="548">
        <v>215</v>
      </c>
      <c r="K1242" s="548">
        <v>7</v>
      </c>
      <c r="L1242" s="543"/>
      <c r="M1242" s="543"/>
      <c r="N1242" s="543"/>
      <c r="O1242" s="543"/>
      <c r="P1242" s="543" t="s">
        <v>2872</v>
      </c>
      <c r="Q1242" s="543" t="s">
        <v>2873</v>
      </c>
      <c r="R1242" s="543"/>
      <c r="S1242" s="536"/>
      <c r="T1242" s="536"/>
      <c r="U1242" s="536"/>
      <c r="V1242" s="536"/>
    </row>
    <row r="1243" spans="1:22" ht="28.5">
      <c r="A1243" s="537">
        <v>1228</v>
      </c>
      <c r="B1243" s="538">
        <v>15.1</v>
      </c>
      <c r="C1243" s="547" t="s">
        <v>3938</v>
      </c>
      <c r="D1243" s="545"/>
      <c r="E1243" s="545"/>
      <c r="F1243" s="540" t="s">
        <v>3052</v>
      </c>
      <c r="G1243" s="545"/>
      <c r="H1243" s="545"/>
      <c r="I1243" s="545"/>
      <c r="J1243" s="548">
        <v>215</v>
      </c>
      <c r="K1243" s="548">
        <v>8</v>
      </c>
      <c r="L1243" s="543"/>
      <c r="M1243" s="543"/>
      <c r="N1243" s="543"/>
      <c r="O1243" s="543"/>
      <c r="P1243" s="543" t="s">
        <v>2872</v>
      </c>
      <c r="Q1243" s="543" t="s">
        <v>2873</v>
      </c>
      <c r="R1243" s="543"/>
      <c r="S1243" s="536"/>
      <c r="T1243" s="536"/>
      <c r="U1243" s="536"/>
      <c r="V1243" s="536"/>
    </row>
    <row r="1244" spans="1:22" ht="28.5">
      <c r="A1244" s="537">
        <v>1229</v>
      </c>
      <c r="B1244" s="538">
        <v>15.1</v>
      </c>
      <c r="C1244" s="547" t="s">
        <v>3939</v>
      </c>
      <c r="D1244" s="545">
        <v>23</v>
      </c>
      <c r="E1244" s="545">
        <v>2</v>
      </c>
      <c r="F1244" s="540" t="s">
        <v>3052</v>
      </c>
      <c r="G1244" s="545"/>
      <c r="H1244" s="545"/>
      <c r="I1244" s="545"/>
      <c r="J1244" s="548">
        <v>216</v>
      </c>
      <c r="K1244" s="548">
        <v>2</v>
      </c>
      <c r="L1244" s="543"/>
      <c r="M1244" s="543"/>
      <c r="N1244" s="543"/>
      <c r="O1244" s="543"/>
      <c r="P1244" s="543" t="s">
        <v>2872</v>
      </c>
      <c r="Q1244" s="543" t="s">
        <v>2873</v>
      </c>
      <c r="R1244" s="543"/>
      <c r="S1244" s="536"/>
      <c r="T1244" s="536"/>
      <c r="U1244" s="536"/>
      <c r="V1244" s="536"/>
    </row>
    <row r="1245" spans="1:22" ht="28.5">
      <c r="A1245" s="537">
        <v>1230</v>
      </c>
      <c r="B1245" s="538">
        <v>15.1</v>
      </c>
      <c r="C1245" s="547" t="s">
        <v>3940</v>
      </c>
      <c r="D1245" s="545">
        <v>17</v>
      </c>
      <c r="E1245" s="545">
        <v>4</v>
      </c>
      <c r="F1245" s="540" t="s">
        <v>3052</v>
      </c>
      <c r="G1245" s="545">
        <v>22</v>
      </c>
      <c r="H1245" s="545">
        <v>1</v>
      </c>
      <c r="I1245" s="545">
        <v>2019</v>
      </c>
      <c r="J1245" s="548">
        <v>216</v>
      </c>
      <c r="K1245" s="548">
        <v>4</v>
      </c>
      <c r="L1245" s="543"/>
      <c r="M1245" s="543"/>
      <c r="N1245" s="543"/>
      <c r="O1245" s="543"/>
      <c r="P1245" s="543" t="s">
        <v>2872</v>
      </c>
      <c r="Q1245" s="543" t="s">
        <v>2873</v>
      </c>
      <c r="R1245" s="543"/>
      <c r="S1245" s="536"/>
      <c r="T1245" s="536"/>
      <c r="U1245" s="536"/>
      <c r="V1245" s="536"/>
    </row>
    <row r="1246" spans="1:22" ht="28.5">
      <c r="A1246" s="537">
        <v>1231</v>
      </c>
      <c r="B1246" s="538">
        <v>15.1</v>
      </c>
      <c r="C1246" s="547" t="s">
        <v>3941</v>
      </c>
      <c r="D1246" s="545">
        <v>15</v>
      </c>
      <c r="E1246" s="545">
        <v>7</v>
      </c>
      <c r="F1246" s="540" t="s">
        <v>3052</v>
      </c>
      <c r="G1246" s="545">
        <v>10</v>
      </c>
      <c r="H1246" s="545">
        <v>12</v>
      </c>
      <c r="I1246" s="545">
        <v>2018</v>
      </c>
      <c r="J1246" s="548">
        <v>216</v>
      </c>
      <c r="K1246" s="548">
        <v>5</v>
      </c>
      <c r="L1246" s="543"/>
      <c r="M1246" s="543"/>
      <c r="N1246" s="543"/>
      <c r="O1246" s="543"/>
      <c r="P1246" s="543" t="s">
        <v>2872</v>
      </c>
      <c r="Q1246" s="543" t="s">
        <v>2873</v>
      </c>
      <c r="R1246" s="543"/>
      <c r="S1246" s="536"/>
      <c r="T1246" s="536"/>
      <c r="U1246" s="536"/>
      <c r="V1246" s="536"/>
    </row>
    <row r="1247" spans="1:22">
      <c r="A1247" s="537">
        <v>1232</v>
      </c>
      <c r="B1247" s="538">
        <v>15.1</v>
      </c>
      <c r="C1247" s="547" t="s">
        <v>3942</v>
      </c>
      <c r="D1247" s="545">
        <v>13</v>
      </c>
      <c r="E1247" s="545">
        <v>9</v>
      </c>
      <c r="F1247" s="540" t="s">
        <v>2897</v>
      </c>
      <c r="G1247" s="545">
        <v>14</v>
      </c>
      <c r="H1247" s="545">
        <v>12</v>
      </c>
      <c r="I1247" s="545">
        <v>2018</v>
      </c>
      <c r="J1247" s="548">
        <v>216</v>
      </c>
      <c r="K1247" s="548">
        <v>6</v>
      </c>
      <c r="L1247" s="543"/>
      <c r="M1247" s="543"/>
      <c r="N1247" s="543"/>
      <c r="O1247" s="543"/>
      <c r="P1247" s="543" t="s">
        <v>2872</v>
      </c>
      <c r="Q1247" s="543" t="s">
        <v>2873</v>
      </c>
      <c r="R1247" s="543"/>
      <c r="S1247" s="536"/>
      <c r="T1247" s="536"/>
      <c r="U1247" s="536"/>
      <c r="V1247" s="536"/>
    </row>
    <row r="1248" spans="1:22">
      <c r="A1248" s="537">
        <v>1233</v>
      </c>
      <c r="B1248" s="538">
        <v>15.1</v>
      </c>
      <c r="C1248" s="547" t="s">
        <v>3943</v>
      </c>
      <c r="D1248" s="545">
        <v>26</v>
      </c>
      <c r="E1248" s="545">
        <v>9</v>
      </c>
      <c r="F1248" s="540" t="s">
        <v>2897</v>
      </c>
      <c r="G1248" s="545">
        <v>9</v>
      </c>
      <c r="H1248" s="545">
        <v>10</v>
      </c>
      <c r="I1248" s="545">
        <v>2018</v>
      </c>
      <c r="J1248" s="548">
        <v>216</v>
      </c>
      <c r="K1248" s="548">
        <v>8</v>
      </c>
      <c r="L1248" s="543"/>
      <c r="M1248" s="543"/>
      <c r="N1248" s="543"/>
      <c r="O1248" s="543"/>
      <c r="P1248" s="543" t="s">
        <v>2872</v>
      </c>
      <c r="Q1248" s="543" t="s">
        <v>2873</v>
      </c>
      <c r="R1248" s="543"/>
      <c r="S1248" s="536"/>
      <c r="T1248" s="536"/>
      <c r="U1248" s="536"/>
      <c r="V1248" s="536"/>
    </row>
    <row r="1249" spans="1:22">
      <c r="A1249" s="537">
        <v>1234</v>
      </c>
      <c r="B1249" s="538">
        <v>15.1</v>
      </c>
      <c r="C1249" s="547" t="s">
        <v>3944</v>
      </c>
      <c r="D1249" s="545">
        <v>26</v>
      </c>
      <c r="E1249" s="545">
        <v>9</v>
      </c>
      <c r="F1249" s="540" t="s">
        <v>2897</v>
      </c>
      <c r="G1249" s="545">
        <v>28</v>
      </c>
      <c r="H1249" s="545">
        <v>6</v>
      </c>
      <c r="I1249" s="545">
        <v>2018</v>
      </c>
      <c r="J1249" s="548">
        <v>216</v>
      </c>
      <c r="K1249" s="548">
        <v>9</v>
      </c>
      <c r="L1249" s="543"/>
      <c r="M1249" s="543"/>
      <c r="N1249" s="543"/>
      <c r="O1249" s="543"/>
      <c r="P1249" s="543" t="s">
        <v>2872</v>
      </c>
      <c r="Q1249" s="543" t="s">
        <v>2873</v>
      </c>
      <c r="R1249" s="543"/>
      <c r="S1249" s="536"/>
      <c r="T1249" s="536"/>
      <c r="U1249" s="536"/>
      <c r="V1249" s="536"/>
    </row>
    <row r="1250" spans="1:22">
      <c r="A1250" s="537">
        <v>1235</v>
      </c>
      <c r="B1250" s="538">
        <v>15.1</v>
      </c>
      <c r="C1250" s="547" t="s">
        <v>3945</v>
      </c>
      <c r="D1250" s="545">
        <v>29</v>
      </c>
      <c r="E1250" s="545">
        <v>9</v>
      </c>
      <c r="F1250" s="540" t="s">
        <v>2897</v>
      </c>
      <c r="G1250" s="545">
        <v>8</v>
      </c>
      <c r="H1250" s="545">
        <v>9</v>
      </c>
      <c r="I1250" s="545">
        <v>2018</v>
      </c>
      <c r="J1250" s="548">
        <v>216</v>
      </c>
      <c r="K1250" s="548">
        <v>10</v>
      </c>
      <c r="L1250" s="543"/>
      <c r="M1250" s="543"/>
      <c r="N1250" s="543"/>
      <c r="O1250" s="543"/>
      <c r="P1250" s="543" t="s">
        <v>2872</v>
      </c>
      <c r="Q1250" s="543" t="s">
        <v>2873</v>
      </c>
      <c r="R1250" s="543"/>
      <c r="S1250" s="536"/>
      <c r="T1250" s="536"/>
      <c r="U1250" s="536"/>
      <c r="V1250" s="536"/>
    </row>
    <row r="1251" spans="1:22">
      <c r="A1251" s="537">
        <v>1236</v>
      </c>
      <c r="B1251" s="538">
        <v>15.1</v>
      </c>
      <c r="C1251" s="547" t="s">
        <v>3946</v>
      </c>
      <c r="D1251" s="545">
        <v>23</v>
      </c>
      <c r="E1251" s="545">
        <v>9</v>
      </c>
      <c r="F1251" s="540" t="s">
        <v>3052</v>
      </c>
      <c r="G1251" s="545">
        <v>6</v>
      </c>
      <c r="H1251" s="545">
        <v>5</v>
      </c>
      <c r="I1251" s="545">
        <v>2019</v>
      </c>
      <c r="J1251" s="548">
        <v>217</v>
      </c>
      <c r="K1251" s="548">
        <v>2</v>
      </c>
      <c r="L1251" s="543"/>
      <c r="M1251" s="543"/>
      <c r="N1251" s="543"/>
      <c r="O1251" s="543"/>
      <c r="P1251" s="543" t="s">
        <v>2872</v>
      </c>
      <c r="Q1251" s="543" t="s">
        <v>2873</v>
      </c>
      <c r="R1251" s="543"/>
      <c r="S1251" s="536"/>
      <c r="T1251" s="536"/>
      <c r="U1251" s="536"/>
      <c r="V1251" s="536"/>
    </row>
    <row r="1252" spans="1:22">
      <c r="A1252" s="537">
        <v>1237</v>
      </c>
      <c r="B1252" s="538">
        <v>15.1</v>
      </c>
      <c r="C1252" s="547">
        <v>9813</v>
      </c>
      <c r="D1252" s="545">
        <v>6</v>
      </c>
      <c r="E1252" s="545">
        <v>5</v>
      </c>
      <c r="F1252" s="540" t="s">
        <v>2897</v>
      </c>
      <c r="G1252" s="545">
        <v>3</v>
      </c>
      <c r="H1252" s="545">
        <v>4</v>
      </c>
      <c r="I1252" s="545">
        <v>2019</v>
      </c>
      <c r="J1252" s="548">
        <v>217</v>
      </c>
      <c r="K1252" s="548">
        <v>4</v>
      </c>
      <c r="L1252" s="543"/>
      <c r="M1252" s="543"/>
      <c r="N1252" s="543"/>
      <c r="O1252" s="543"/>
      <c r="P1252" s="543" t="s">
        <v>2872</v>
      </c>
      <c r="Q1252" s="543" t="s">
        <v>2873</v>
      </c>
      <c r="R1252" s="543"/>
      <c r="S1252" s="536"/>
      <c r="T1252" s="536"/>
      <c r="U1252" s="536"/>
      <c r="V1252" s="536"/>
    </row>
    <row r="1253" spans="1:22" ht="28.5">
      <c r="A1253" s="537">
        <v>1238</v>
      </c>
      <c r="B1253" s="538">
        <v>15.1</v>
      </c>
      <c r="C1253" s="547" t="s">
        <v>3947</v>
      </c>
      <c r="D1253" s="545">
        <v>16</v>
      </c>
      <c r="E1253" s="545">
        <v>6</v>
      </c>
      <c r="F1253" s="540" t="s">
        <v>3052</v>
      </c>
      <c r="G1253" s="545">
        <v>10</v>
      </c>
      <c r="H1253" s="545">
        <v>10</v>
      </c>
      <c r="I1253" s="545">
        <v>2018</v>
      </c>
      <c r="J1253" s="548">
        <v>217</v>
      </c>
      <c r="K1253" s="548">
        <v>5</v>
      </c>
      <c r="L1253" s="543"/>
      <c r="M1253" s="543"/>
      <c r="N1253" s="543"/>
      <c r="O1253" s="543"/>
      <c r="P1253" s="543" t="s">
        <v>2872</v>
      </c>
      <c r="Q1253" s="543" t="s">
        <v>2873</v>
      </c>
      <c r="R1253" s="543"/>
      <c r="S1253" s="536"/>
      <c r="T1253" s="536"/>
      <c r="U1253" s="536"/>
      <c r="V1253" s="536"/>
    </row>
    <row r="1254" spans="1:22">
      <c r="A1254" s="537">
        <v>1239</v>
      </c>
      <c r="B1254" s="538">
        <v>15.1</v>
      </c>
      <c r="C1254" s="547" t="s">
        <v>3948</v>
      </c>
      <c r="D1254" s="545">
        <v>8</v>
      </c>
      <c r="E1254" s="545">
        <v>3</v>
      </c>
      <c r="F1254" s="540" t="s">
        <v>2897</v>
      </c>
      <c r="G1254" s="545"/>
      <c r="H1254" s="545"/>
      <c r="I1254" s="545"/>
      <c r="J1254" s="548">
        <v>217</v>
      </c>
      <c r="K1254" s="548">
        <v>6</v>
      </c>
      <c r="L1254" s="543"/>
      <c r="M1254" s="543"/>
      <c r="N1254" s="543"/>
      <c r="O1254" s="543"/>
      <c r="P1254" s="543" t="s">
        <v>2872</v>
      </c>
      <c r="Q1254" s="543" t="s">
        <v>2873</v>
      </c>
      <c r="R1254" s="543"/>
      <c r="S1254" s="536"/>
      <c r="T1254" s="536"/>
      <c r="U1254" s="536"/>
      <c r="V1254" s="536"/>
    </row>
    <row r="1255" spans="1:22" ht="28.5">
      <c r="A1255" s="537">
        <v>1240</v>
      </c>
      <c r="B1255" s="538">
        <v>15.1</v>
      </c>
      <c r="C1255" s="547" t="s">
        <v>3949</v>
      </c>
      <c r="D1255" s="545">
        <v>13</v>
      </c>
      <c r="E1255" s="545">
        <v>9</v>
      </c>
      <c r="F1255" s="540" t="s">
        <v>2897</v>
      </c>
      <c r="G1255" s="545">
        <v>2</v>
      </c>
      <c r="H1255" s="545">
        <v>10</v>
      </c>
      <c r="I1255" s="545">
        <v>2018</v>
      </c>
      <c r="J1255" s="548">
        <v>217</v>
      </c>
      <c r="K1255" s="548">
        <v>7</v>
      </c>
      <c r="L1255" s="543"/>
      <c r="M1255" s="543"/>
      <c r="N1255" s="543"/>
      <c r="O1255" s="543"/>
      <c r="P1255" s="543" t="s">
        <v>2872</v>
      </c>
      <c r="Q1255" s="543" t="s">
        <v>2873</v>
      </c>
      <c r="R1255" s="543"/>
      <c r="S1255" s="536"/>
      <c r="T1255" s="536"/>
      <c r="U1255" s="536"/>
      <c r="V1255" s="536"/>
    </row>
    <row r="1256" spans="1:22">
      <c r="A1256" s="537">
        <v>1241</v>
      </c>
      <c r="B1256" s="538">
        <v>15.1</v>
      </c>
      <c r="C1256" s="547" t="s">
        <v>3950</v>
      </c>
      <c r="D1256" s="545">
        <v>12</v>
      </c>
      <c r="E1256" s="545">
        <v>8</v>
      </c>
      <c r="F1256" s="540" t="s">
        <v>2897</v>
      </c>
      <c r="G1256" s="545">
        <v>25</v>
      </c>
      <c r="H1256" s="545">
        <v>9</v>
      </c>
      <c r="I1256" s="545">
        <v>2018</v>
      </c>
      <c r="J1256" s="548">
        <v>217</v>
      </c>
      <c r="K1256" s="548">
        <v>8</v>
      </c>
      <c r="L1256" s="543"/>
      <c r="M1256" s="543"/>
      <c r="N1256" s="543"/>
      <c r="O1256" s="543"/>
      <c r="P1256" s="543" t="s">
        <v>2872</v>
      </c>
      <c r="Q1256" s="543" t="s">
        <v>2873</v>
      </c>
      <c r="R1256" s="543"/>
      <c r="S1256" s="536"/>
      <c r="T1256" s="536"/>
      <c r="U1256" s="536"/>
      <c r="V1256" s="536"/>
    </row>
    <row r="1257" spans="1:22">
      <c r="A1257" s="537">
        <v>1242</v>
      </c>
      <c r="B1257" s="538">
        <v>15.1</v>
      </c>
      <c r="C1257" s="547" t="s">
        <v>3951</v>
      </c>
      <c r="D1257" s="545">
        <v>5</v>
      </c>
      <c r="E1257" s="545">
        <v>9</v>
      </c>
      <c r="F1257" s="540" t="s">
        <v>2897</v>
      </c>
      <c r="G1257" s="545">
        <v>6</v>
      </c>
      <c r="H1257" s="545">
        <v>7</v>
      </c>
      <c r="I1257" s="545">
        <v>2018</v>
      </c>
      <c r="J1257" s="548">
        <v>217</v>
      </c>
      <c r="K1257" s="548">
        <v>9</v>
      </c>
      <c r="L1257" s="543"/>
      <c r="M1257" s="543"/>
      <c r="N1257" s="543"/>
      <c r="O1257" s="543"/>
      <c r="P1257" s="543" t="s">
        <v>2872</v>
      </c>
      <c r="Q1257" s="543" t="s">
        <v>2873</v>
      </c>
      <c r="R1257" s="543"/>
      <c r="S1257" s="536"/>
      <c r="T1257" s="536"/>
      <c r="U1257" s="536"/>
      <c r="V1257" s="536"/>
    </row>
    <row r="1258" spans="1:22">
      <c r="A1258" s="537">
        <v>1243</v>
      </c>
      <c r="B1258" s="538">
        <v>15.1</v>
      </c>
      <c r="C1258" s="547" t="s">
        <v>3952</v>
      </c>
      <c r="D1258" s="545">
        <v>25</v>
      </c>
      <c r="E1258" s="545">
        <v>10</v>
      </c>
      <c r="F1258" s="540" t="s">
        <v>2897</v>
      </c>
      <c r="G1258" s="545"/>
      <c r="H1258" s="545"/>
      <c r="I1258" s="545"/>
      <c r="J1258" s="548">
        <v>217</v>
      </c>
      <c r="K1258" s="548">
        <v>10</v>
      </c>
      <c r="L1258" s="543"/>
      <c r="M1258" s="543"/>
      <c r="N1258" s="543"/>
      <c r="O1258" s="543"/>
      <c r="P1258" s="543" t="s">
        <v>2872</v>
      </c>
      <c r="Q1258" s="543" t="s">
        <v>2873</v>
      </c>
      <c r="R1258" s="543"/>
      <c r="S1258" s="536"/>
      <c r="T1258" s="536"/>
      <c r="U1258" s="536"/>
      <c r="V1258" s="536"/>
    </row>
    <row r="1259" spans="1:22">
      <c r="A1259" s="537">
        <v>1244</v>
      </c>
      <c r="B1259" s="538">
        <v>15.1</v>
      </c>
      <c r="C1259" s="547" t="s">
        <v>3953</v>
      </c>
      <c r="D1259" s="545">
        <v>19</v>
      </c>
      <c r="E1259" s="545">
        <v>9</v>
      </c>
      <c r="F1259" s="540" t="s">
        <v>2897</v>
      </c>
      <c r="G1259" s="545">
        <v>7</v>
      </c>
      <c r="H1259" s="545">
        <v>12</v>
      </c>
      <c r="I1259" s="545">
        <v>2018</v>
      </c>
      <c r="J1259" s="548">
        <v>218</v>
      </c>
      <c r="K1259" s="548">
        <v>1</v>
      </c>
      <c r="L1259" s="543"/>
      <c r="M1259" s="543"/>
      <c r="N1259" s="543"/>
      <c r="O1259" s="543"/>
      <c r="P1259" s="543" t="s">
        <v>2872</v>
      </c>
      <c r="Q1259" s="543" t="s">
        <v>2873</v>
      </c>
      <c r="R1259" s="543"/>
      <c r="S1259" s="536"/>
      <c r="T1259" s="536"/>
      <c r="U1259" s="536"/>
      <c r="V1259" s="536"/>
    </row>
    <row r="1260" spans="1:22">
      <c r="A1260" s="537">
        <v>1245</v>
      </c>
      <c r="B1260" s="538">
        <v>15.1</v>
      </c>
      <c r="C1260" s="547" t="s">
        <v>3954</v>
      </c>
      <c r="D1260" s="545">
        <v>21</v>
      </c>
      <c r="E1260" s="545">
        <v>10</v>
      </c>
      <c r="F1260" s="540" t="s">
        <v>2897</v>
      </c>
      <c r="G1260" s="545">
        <v>27</v>
      </c>
      <c r="H1260" s="545">
        <v>6</v>
      </c>
      <c r="I1260" s="545">
        <v>2018</v>
      </c>
      <c r="J1260" s="548">
        <v>218</v>
      </c>
      <c r="K1260" s="548">
        <v>4</v>
      </c>
      <c r="L1260" s="543"/>
      <c r="M1260" s="543"/>
      <c r="N1260" s="543"/>
      <c r="O1260" s="543"/>
      <c r="P1260" s="543" t="s">
        <v>2872</v>
      </c>
      <c r="Q1260" s="543" t="s">
        <v>2873</v>
      </c>
      <c r="R1260" s="543"/>
      <c r="S1260" s="536"/>
      <c r="T1260" s="536"/>
      <c r="U1260" s="536"/>
      <c r="V1260" s="536"/>
    </row>
    <row r="1261" spans="1:22">
      <c r="A1261" s="537">
        <v>1246</v>
      </c>
      <c r="B1261" s="538">
        <v>15.1</v>
      </c>
      <c r="C1261" s="547" t="s">
        <v>3955</v>
      </c>
      <c r="D1261" s="545">
        <v>19</v>
      </c>
      <c r="E1261" s="545">
        <v>10</v>
      </c>
      <c r="F1261" s="540" t="s">
        <v>2897</v>
      </c>
      <c r="G1261" s="545">
        <v>21</v>
      </c>
      <c r="H1261" s="545">
        <v>3</v>
      </c>
      <c r="I1261" s="545">
        <v>2019</v>
      </c>
      <c r="J1261" s="548">
        <v>218</v>
      </c>
      <c r="K1261" s="548">
        <v>5</v>
      </c>
      <c r="L1261" s="543"/>
      <c r="M1261" s="543"/>
      <c r="N1261" s="543"/>
      <c r="O1261" s="543"/>
      <c r="P1261" s="543" t="s">
        <v>2872</v>
      </c>
      <c r="Q1261" s="543" t="s">
        <v>2873</v>
      </c>
      <c r="R1261" s="543"/>
      <c r="S1261" s="536"/>
      <c r="T1261" s="536"/>
      <c r="U1261" s="536"/>
      <c r="V1261" s="536"/>
    </row>
    <row r="1262" spans="1:22">
      <c r="A1262" s="537">
        <v>1247</v>
      </c>
      <c r="B1262" s="538">
        <v>15.1</v>
      </c>
      <c r="C1262" s="547" t="s">
        <v>3956</v>
      </c>
      <c r="D1262" s="545">
        <v>29</v>
      </c>
      <c r="E1262" s="545">
        <v>12</v>
      </c>
      <c r="F1262" s="540" t="s">
        <v>3052</v>
      </c>
      <c r="G1262" s="545">
        <v>15</v>
      </c>
      <c r="H1262" s="545">
        <v>5</v>
      </c>
      <c r="I1262" s="545">
        <v>2019</v>
      </c>
      <c r="J1262" s="548">
        <v>218</v>
      </c>
      <c r="K1262" s="548">
        <v>6</v>
      </c>
      <c r="L1262" s="543"/>
      <c r="M1262" s="543"/>
      <c r="N1262" s="543"/>
      <c r="O1262" s="543"/>
      <c r="P1262" s="543" t="s">
        <v>2872</v>
      </c>
      <c r="Q1262" s="543" t="s">
        <v>2873</v>
      </c>
      <c r="R1262" s="543"/>
      <c r="S1262" s="536"/>
      <c r="T1262" s="536"/>
      <c r="U1262" s="536"/>
      <c r="V1262" s="536"/>
    </row>
    <row r="1263" spans="1:22">
      <c r="A1263" s="537">
        <v>1248</v>
      </c>
      <c r="B1263" s="538">
        <v>15.1</v>
      </c>
      <c r="C1263" s="547" t="s">
        <v>3957</v>
      </c>
      <c r="D1263" s="545">
        <v>21</v>
      </c>
      <c r="E1263" s="545">
        <v>9</v>
      </c>
      <c r="F1263" s="540" t="s">
        <v>2897</v>
      </c>
      <c r="G1263" s="545"/>
      <c r="H1263" s="545"/>
      <c r="I1263" s="545"/>
      <c r="J1263" s="548">
        <v>218</v>
      </c>
      <c r="K1263" s="548">
        <v>7</v>
      </c>
      <c r="L1263" s="543"/>
      <c r="M1263" s="543"/>
      <c r="N1263" s="543"/>
      <c r="O1263" s="543"/>
      <c r="P1263" s="543" t="s">
        <v>2872</v>
      </c>
      <c r="Q1263" s="543" t="s">
        <v>2873</v>
      </c>
      <c r="R1263" s="543"/>
      <c r="S1263" s="536"/>
      <c r="T1263" s="536"/>
      <c r="U1263" s="536"/>
      <c r="V1263" s="536"/>
    </row>
    <row r="1264" spans="1:22">
      <c r="A1264" s="537">
        <v>1249</v>
      </c>
      <c r="B1264" s="538">
        <v>15.1</v>
      </c>
      <c r="C1264" s="547" t="s">
        <v>3958</v>
      </c>
      <c r="D1264" s="545">
        <v>29</v>
      </c>
      <c r="E1264" s="545">
        <v>8</v>
      </c>
      <c r="F1264" s="540" t="s">
        <v>2897</v>
      </c>
      <c r="G1264" s="545">
        <v>14</v>
      </c>
      <c r="H1264" s="545">
        <v>1</v>
      </c>
      <c r="I1264" s="545">
        <v>2019</v>
      </c>
      <c r="J1264" s="548">
        <v>218</v>
      </c>
      <c r="K1264" s="548">
        <v>10</v>
      </c>
      <c r="L1264" s="543"/>
      <c r="M1264" s="543"/>
      <c r="N1264" s="543"/>
      <c r="O1264" s="543"/>
      <c r="P1264" s="543" t="s">
        <v>2872</v>
      </c>
      <c r="Q1264" s="543" t="s">
        <v>2873</v>
      </c>
      <c r="R1264" s="543"/>
      <c r="S1264" s="536"/>
      <c r="T1264" s="536"/>
      <c r="U1264" s="536"/>
      <c r="V1264" s="536"/>
    </row>
    <row r="1265" spans="1:22">
      <c r="A1265" s="537">
        <v>1250</v>
      </c>
      <c r="B1265" s="538">
        <v>15.1</v>
      </c>
      <c r="C1265" s="547" t="s">
        <v>3959</v>
      </c>
      <c r="D1265" s="545">
        <v>5</v>
      </c>
      <c r="E1265" s="545">
        <v>9</v>
      </c>
      <c r="F1265" s="540" t="s">
        <v>2897</v>
      </c>
      <c r="G1265" s="545">
        <v>11</v>
      </c>
      <c r="H1265" s="545">
        <v>3</v>
      </c>
      <c r="I1265" s="545">
        <v>2019</v>
      </c>
      <c r="J1265" s="541">
        <v>219</v>
      </c>
      <c r="K1265" s="548">
        <v>1</v>
      </c>
      <c r="L1265" s="543"/>
      <c r="M1265" s="543"/>
      <c r="N1265" s="543"/>
      <c r="O1265" s="543"/>
      <c r="P1265" s="543" t="s">
        <v>2872</v>
      </c>
      <c r="Q1265" s="543" t="s">
        <v>2873</v>
      </c>
      <c r="R1265" s="543"/>
      <c r="S1265" s="536"/>
      <c r="T1265" s="536"/>
      <c r="U1265" s="536"/>
      <c r="V1265" s="536"/>
    </row>
    <row r="1266" spans="1:22">
      <c r="A1266" s="537">
        <v>1251</v>
      </c>
      <c r="B1266" s="538">
        <v>15.1</v>
      </c>
      <c r="C1266" s="547" t="s">
        <v>3960</v>
      </c>
      <c r="D1266" s="545">
        <v>29</v>
      </c>
      <c r="E1266" s="545">
        <v>7</v>
      </c>
      <c r="F1266" s="540" t="s">
        <v>2897</v>
      </c>
      <c r="G1266" s="545">
        <v>25</v>
      </c>
      <c r="H1266" s="545">
        <v>6</v>
      </c>
      <c r="I1266" s="545">
        <v>2018</v>
      </c>
      <c r="J1266" s="548">
        <v>219</v>
      </c>
      <c r="K1266" s="548">
        <v>2</v>
      </c>
      <c r="L1266" s="543"/>
      <c r="M1266" s="543"/>
      <c r="N1266" s="543"/>
      <c r="O1266" s="543"/>
      <c r="P1266" s="543" t="s">
        <v>2872</v>
      </c>
      <c r="Q1266" s="543" t="s">
        <v>2873</v>
      </c>
      <c r="R1266" s="543"/>
      <c r="S1266" s="536"/>
      <c r="T1266" s="536"/>
      <c r="U1266" s="536"/>
      <c r="V1266" s="536"/>
    </row>
    <row r="1267" spans="1:22">
      <c r="A1267" s="537">
        <v>1252</v>
      </c>
      <c r="B1267" s="538">
        <v>15.1</v>
      </c>
      <c r="C1267" s="547" t="s">
        <v>3961</v>
      </c>
      <c r="D1267" s="545">
        <v>8</v>
      </c>
      <c r="E1267" s="545">
        <v>9</v>
      </c>
      <c r="F1267" s="540" t="s">
        <v>2897</v>
      </c>
      <c r="G1267" s="545">
        <v>6</v>
      </c>
      <c r="H1267" s="545">
        <v>2</v>
      </c>
      <c r="I1267" s="545">
        <v>2019</v>
      </c>
      <c r="J1267" s="548">
        <v>219</v>
      </c>
      <c r="K1267" s="548">
        <v>4</v>
      </c>
      <c r="L1267" s="543"/>
      <c r="M1267" s="543"/>
      <c r="N1267" s="543"/>
      <c r="O1267" s="543"/>
      <c r="P1267" s="543" t="s">
        <v>2872</v>
      </c>
      <c r="Q1267" s="543" t="s">
        <v>2873</v>
      </c>
      <c r="R1267" s="543"/>
      <c r="S1267" s="536"/>
      <c r="T1267" s="536"/>
      <c r="U1267" s="536"/>
      <c r="V1267" s="536"/>
    </row>
    <row r="1268" spans="1:22">
      <c r="A1268" s="537">
        <v>1253</v>
      </c>
      <c r="B1268" s="538">
        <v>15.1</v>
      </c>
      <c r="C1268" s="547" t="s">
        <v>3962</v>
      </c>
      <c r="D1268" s="540"/>
      <c r="E1268" s="551"/>
      <c r="F1268" s="551">
        <v>2016</v>
      </c>
      <c r="G1268" s="551">
        <v>2</v>
      </c>
      <c r="H1268" s="551">
        <v>5</v>
      </c>
      <c r="I1268" s="551">
        <v>2019</v>
      </c>
      <c r="J1268" s="548">
        <v>219</v>
      </c>
      <c r="K1268" s="548">
        <v>5</v>
      </c>
      <c r="L1268" s="543"/>
      <c r="M1268" s="543"/>
      <c r="N1268" s="543"/>
      <c r="O1268" s="543"/>
      <c r="P1268" s="543" t="s">
        <v>2872</v>
      </c>
      <c r="Q1268" s="543" t="s">
        <v>2873</v>
      </c>
      <c r="R1268" s="543"/>
      <c r="S1268" s="536"/>
      <c r="T1268" s="536"/>
      <c r="U1268" s="536"/>
      <c r="V1268" s="536"/>
    </row>
    <row r="1269" spans="1:22">
      <c r="A1269" s="537">
        <v>1254</v>
      </c>
      <c r="B1269" s="538">
        <v>15.1</v>
      </c>
      <c r="C1269" s="546" t="s">
        <v>3963</v>
      </c>
      <c r="D1269" s="545">
        <v>12</v>
      </c>
      <c r="E1269" s="545">
        <v>1</v>
      </c>
      <c r="F1269" s="540" t="s">
        <v>2897</v>
      </c>
      <c r="G1269" s="545">
        <v>14</v>
      </c>
      <c r="H1269" s="545">
        <v>11</v>
      </c>
      <c r="I1269" s="545">
        <v>2018</v>
      </c>
      <c r="J1269" s="541">
        <v>219</v>
      </c>
      <c r="K1269" s="541">
        <v>6</v>
      </c>
      <c r="L1269" s="543"/>
      <c r="M1269" s="543"/>
      <c r="N1269" s="543"/>
      <c r="O1269" s="543"/>
      <c r="P1269" s="543" t="s">
        <v>2872</v>
      </c>
      <c r="Q1269" s="543" t="s">
        <v>2873</v>
      </c>
      <c r="R1269" s="543"/>
      <c r="S1269" s="536"/>
      <c r="T1269" s="536"/>
      <c r="U1269" s="536"/>
      <c r="V1269" s="536"/>
    </row>
    <row r="1270" spans="1:22">
      <c r="A1270" s="537">
        <v>1255</v>
      </c>
      <c r="B1270" s="538">
        <v>15.1</v>
      </c>
      <c r="C1270" s="547" t="s">
        <v>3964</v>
      </c>
      <c r="D1270" s="545"/>
      <c r="E1270" s="545"/>
      <c r="F1270" s="540" t="s">
        <v>2897</v>
      </c>
      <c r="G1270" s="545"/>
      <c r="H1270" s="545"/>
      <c r="I1270" s="545"/>
      <c r="J1270" s="541">
        <v>219</v>
      </c>
      <c r="K1270" s="541">
        <v>7</v>
      </c>
      <c r="L1270" s="543"/>
      <c r="M1270" s="543"/>
      <c r="N1270" s="543"/>
      <c r="O1270" s="543"/>
      <c r="P1270" s="543" t="s">
        <v>2872</v>
      </c>
      <c r="Q1270" s="543" t="s">
        <v>2873</v>
      </c>
      <c r="R1270" s="543"/>
      <c r="S1270" s="536"/>
      <c r="T1270" s="536"/>
      <c r="U1270" s="536"/>
      <c r="V1270" s="536"/>
    </row>
    <row r="1271" spans="1:22">
      <c r="A1271" s="537">
        <v>1256</v>
      </c>
      <c r="B1271" s="538">
        <v>15.1</v>
      </c>
      <c r="C1271" s="547" t="s">
        <v>3965</v>
      </c>
      <c r="D1271" s="545">
        <v>14</v>
      </c>
      <c r="E1271" s="545">
        <v>10</v>
      </c>
      <c r="F1271" s="540" t="s">
        <v>2897</v>
      </c>
      <c r="G1271" s="545">
        <v>25</v>
      </c>
      <c r="H1271" s="545">
        <v>11</v>
      </c>
      <c r="I1271" s="545">
        <v>2018</v>
      </c>
      <c r="J1271" s="541">
        <v>219</v>
      </c>
      <c r="K1271" s="541">
        <v>8</v>
      </c>
      <c r="L1271" s="543"/>
      <c r="M1271" s="543"/>
      <c r="N1271" s="543"/>
      <c r="O1271" s="543"/>
      <c r="P1271" s="543" t="s">
        <v>2872</v>
      </c>
      <c r="Q1271" s="543" t="s">
        <v>2873</v>
      </c>
      <c r="R1271" s="543"/>
      <c r="S1271" s="536"/>
      <c r="T1271" s="536"/>
      <c r="U1271" s="536"/>
      <c r="V1271" s="536"/>
    </row>
    <row r="1272" spans="1:22">
      <c r="A1272" s="537">
        <v>1257</v>
      </c>
      <c r="B1272" s="538">
        <v>15.1</v>
      </c>
      <c r="C1272" s="547" t="s">
        <v>3966</v>
      </c>
      <c r="D1272" s="540" t="s">
        <v>2867</v>
      </c>
      <c r="E1272" s="545">
        <v>10</v>
      </c>
      <c r="F1272" s="551">
        <v>2016</v>
      </c>
      <c r="G1272" s="551">
        <v>7</v>
      </c>
      <c r="H1272" s="551">
        <v>12</v>
      </c>
      <c r="I1272" s="551">
        <v>2018</v>
      </c>
      <c r="J1272" s="541">
        <v>219</v>
      </c>
      <c r="K1272" s="541">
        <v>10</v>
      </c>
      <c r="L1272" s="543"/>
      <c r="M1272" s="543"/>
      <c r="N1272" s="543"/>
      <c r="O1272" s="543"/>
      <c r="P1272" s="543" t="s">
        <v>2872</v>
      </c>
      <c r="Q1272" s="543" t="s">
        <v>2873</v>
      </c>
      <c r="R1272" s="543"/>
      <c r="S1272" s="536"/>
      <c r="T1272" s="536"/>
      <c r="U1272" s="536"/>
      <c r="V1272" s="536"/>
    </row>
    <row r="1273" spans="1:22">
      <c r="A1273" s="537">
        <v>1258</v>
      </c>
      <c r="B1273" s="538">
        <v>15.1</v>
      </c>
      <c r="C1273" s="553" t="s">
        <v>3967</v>
      </c>
      <c r="D1273" s="540" t="s">
        <v>2881</v>
      </c>
      <c r="E1273" s="545">
        <v>4</v>
      </c>
      <c r="F1273" s="551">
        <v>2016</v>
      </c>
      <c r="G1273" s="551">
        <v>6</v>
      </c>
      <c r="H1273" s="551">
        <v>7</v>
      </c>
      <c r="I1273" s="551">
        <v>2018</v>
      </c>
      <c r="J1273" s="541">
        <v>220</v>
      </c>
      <c r="K1273" s="541">
        <v>1</v>
      </c>
      <c r="L1273" s="543"/>
      <c r="M1273" s="543"/>
      <c r="N1273" s="543"/>
      <c r="O1273" s="543"/>
      <c r="P1273" s="543" t="s">
        <v>2872</v>
      </c>
      <c r="Q1273" s="543" t="s">
        <v>2873</v>
      </c>
      <c r="R1273" s="543"/>
      <c r="S1273" s="536"/>
      <c r="T1273" s="536"/>
      <c r="U1273" s="536"/>
      <c r="V1273" s="536"/>
    </row>
    <row r="1274" spans="1:22" ht="28.5">
      <c r="A1274" s="537">
        <v>1259</v>
      </c>
      <c r="B1274" s="538">
        <v>15.1</v>
      </c>
      <c r="C1274" s="553" t="s">
        <v>3968</v>
      </c>
      <c r="D1274" s="540"/>
      <c r="E1274" s="545"/>
      <c r="F1274" s="545">
        <v>2016</v>
      </c>
      <c r="G1274" s="545"/>
      <c r="H1274" s="545"/>
      <c r="I1274" s="545"/>
      <c r="J1274" s="541">
        <v>220</v>
      </c>
      <c r="K1274" s="541">
        <v>2</v>
      </c>
      <c r="L1274" s="543"/>
      <c r="M1274" s="543"/>
      <c r="N1274" s="543"/>
      <c r="O1274" s="543"/>
      <c r="P1274" s="543" t="s">
        <v>2872</v>
      </c>
      <c r="Q1274" s="543" t="s">
        <v>2873</v>
      </c>
      <c r="R1274" s="543"/>
      <c r="S1274" s="536"/>
      <c r="T1274" s="536"/>
      <c r="U1274" s="536"/>
      <c r="V1274" s="536"/>
    </row>
    <row r="1275" spans="1:22">
      <c r="A1275" s="537">
        <v>1260</v>
      </c>
      <c r="B1275" s="538">
        <v>15.1</v>
      </c>
      <c r="C1275" s="546" t="s">
        <v>3969</v>
      </c>
      <c r="D1275" s="540" t="s">
        <v>2896</v>
      </c>
      <c r="E1275" s="545">
        <v>9</v>
      </c>
      <c r="F1275" s="545">
        <v>2016</v>
      </c>
      <c r="G1275" s="545">
        <v>5</v>
      </c>
      <c r="H1275" s="545">
        <v>3</v>
      </c>
      <c r="I1275" s="545">
        <v>2018</v>
      </c>
      <c r="J1275" s="541">
        <v>220</v>
      </c>
      <c r="K1275" s="541">
        <v>3</v>
      </c>
      <c r="L1275" s="543"/>
      <c r="M1275" s="543"/>
      <c r="N1275" s="543"/>
      <c r="O1275" s="543"/>
      <c r="P1275" s="543" t="s">
        <v>2872</v>
      </c>
      <c r="Q1275" s="543" t="s">
        <v>2873</v>
      </c>
      <c r="R1275" s="543"/>
      <c r="S1275" s="536"/>
      <c r="T1275" s="536"/>
      <c r="U1275" s="536"/>
      <c r="V1275" s="536"/>
    </row>
    <row r="1276" spans="1:22">
      <c r="A1276" s="537">
        <v>1261</v>
      </c>
      <c r="B1276" s="538">
        <v>15.1</v>
      </c>
      <c r="C1276" s="546" t="s">
        <v>3970</v>
      </c>
      <c r="D1276" s="540"/>
      <c r="E1276" s="545"/>
      <c r="F1276" s="545">
        <v>2016</v>
      </c>
      <c r="G1276" s="545"/>
      <c r="H1276" s="545"/>
      <c r="I1276" s="545"/>
      <c r="J1276" s="541">
        <v>220</v>
      </c>
      <c r="K1276" s="541">
        <v>4</v>
      </c>
      <c r="L1276" s="543"/>
      <c r="M1276" s="543"/>
      <c r="N1276" s="543"/>
      <c r="O1276" s="543"/>
      <c r="P1276" s="543" t="s">
        <v>2872</v>
      </c>
      <c r="Q1276" s="543" t="s">
        <v>2873</v>
      </c>
      <c r="R1276" s="543"/>
      <c r="S1276" s="536"/>
      <c r="T1276" s="536"/>
      <c r="U1276" s="536"/>
      <c r="V1276" s="536"/>
    </row>
    <row r="1277" spans="1:22">
      <c r="A1277" s="537">
        <v>1262</v>
      </c>
      <c r="B1277" s="538">
        <v>15.1</v>
      </c>
      <c r="C1277" s="546" t="s">
        <v>3971</v>
      </c>
      <c r="D1277" s="540" t="s">
        <v>2919</v>
      </c>
      <c r="E1277" s="545">
        <v>10</v>
      </c>
      <c r="F1277" s="545">
        <v>2016</v>
      </c>
      <c r="G1277" s="545">
        <v>1</v>
      </c>
      <c r="H1277" s="545">
        <v>4</v>
      </c>
      <c r="I1277" s="545">
        <v>2019</v>
      </c>
      <c r="J1277" s="541">
        <v>220</v>
      </c>
      <c r="K1277" s="541">
        <v>5</v>
      </c>
      <c r="L1277" s="543"/>
      <c r="M1277" s="543"/>
      <c r="N1277" s="543"/>
      <c r="O1277" s="543"/>
      <c r="P1277" s="543" t="s">
        <v>2872</v>
      </c>
      <c r="Q1277" s="543" t="s">
        <v>2873</v>
      </c>
      <c r="R1277" s="543"/>
      <c r="S1277" s="536"/>
      <c r="T1277" s="536"/>
      <c r="U1277" s="536"/>
      <c r="V1277" s="536"/>
    </row>
    <row r="1278" spans="1:22">
      <c r="A1278" s="537">
        <v>1263</v>
      </c>
      <c r="B1278" s="538">
        <v>15.1</v>
      </c>
      <c r="C1278" s="546" t="s">
        <v>3972</v>
      </c>
      <c r="D1278" s="540" t="s">
        <v>2859</v>
      </c>
      <c r="E1278" s="545">
        <v>10</v>
      </c>
      <c r="F1278" s="545">
        <v>2016</v>
      </c>
      <c r="G1278" s="545">
        <v>29</v>
      </c>
      <c r="H1278" s="545">
        <v>8</v>
      </c>
      <c r="I1278" s="545">
        <v>2018</v>
      </c>
      <c r="J1278" s="541">
        <v>220</v>
      </c>
      <c r="K1278" s="541">
        <v>6</v>
      </c>
      <c r="L1278" s="543"/>
      <c r="M1278" s="543"/>
      <c r="N1278" s="543"/>
      <c r="O1278" s="543"/>
      <c r="P1278" s="543" t="s">
        <v>2872</v>
      </c>
      <c r="Q1278" s="543" t="s">
        <v>2873</v>
      </c>
      <c r="R1278" s="543"/>
      <c r="S1278" s="536"/>
      <c r="T1278" s="536"/>
      <c r="U1278" s="536"/>
      <c r="V1278" s="536"/>
    </row>
    <row r="1279" spans="1:22" ht="28.5">
      <c r="A1279" s="537">
        <v>1264</v>
      </c>
      <c r="B1279" s="538">
        <v>15.1</v>
      </c>
      <c r="C1279" s="546" t="s">
        <v>3973</v>
      </c>
      <c r="D1279" s="540" t="s">
        <v>2859</v>
      </c>
      <c r="E1279" s="545">
        <v>10</v>
      </c>
      <c r="F1279" s="545">
        <v>2016</v>
      </c>
      <c r="G1279" s="545">
        <v>13</v>
      </c>
      <c r="H1279" s="545">
        <v>9</v>
      </c>
      <c r="I1279" s="545">
        <v>2018</v>
      </c>
      <c r="J1279" s="541">
        <v>220</v>
      </c>
      <c r="K1279" s="541">
        <v>8</v>
      </c>
      <c r="L1279" s="543"/>
      <c r="M1279" s="543"/>
      <c r="N1279" s="543"/>
      <c r="O1279" s="543"/>
      <c r="P1279" s="543" t="s">
        <v>2872</v>
      </c>
      <c r="Q1279" s="543" t="s">
        <v>2873</v>
      </c>
      <c r="R1279" s="543"/>
      <c r="S1279" s="536"/>
      <c r="T1279" s="536"/>
      <c r="U1279" s="536"/>
      <c r="V1279" s="536"/>
    </row>
    <row r="1280" spans="1:22" ht="28.5">
      <c r="A1280" s="537">
        <v>1265</v>
      </c>
      <c r="B1280" s="538">
        <v>15.1</v>
      </c>
      <c r="C1280" s="546" t="s">
        <v>3974</v>
      </c>
      <c r="D1280" s="540" t="s">
        <v>2889</v>
      </c>
      <c r="E1280" s="545">
        <v>10</v>
      </c>
      <c r="F1280" s="545">
        <v>2016</v>
      </c>
      <c r="G1280" s="545">
        <v>22</v>
      </c>
      <c r="H1280" s="545">
        <v>6</v>
      </c>
      <c r="I1280" s="545">
        <v>2018</v>
      </c>
      <c r="J1280" s="541">
        <v>220</v>
      </c>
      <c r="K1280" s="541">
        <v>9</v>
      </c>
      <c r="L1280" s="543"/>
      <c r="M1280" s="543"/>
      <c r="N1280" s="543"/>
      <c r="O1280" s="543"/>
      <c r="P1280" s="543" t="s">
        <v>2872</v>
      </c>
      <c r="Q1280" s="543" t="s">
        <v>2873</v>
      </c>
      <c r="R1280" s="543"/>
      <c r="S1280" s="536"/>
      <c r="T1280" s="536"/>
      <c r="U1280" s="536"/>
      <c r="V1280" s="536"/>
    </row>
    <row r="1281" spans="1:22" ht="28.5">
      <c r="A1281" s="537">
        <v>1266</v>
      </c>
      <c r="B1281" s="538">
        <v>15.1</v>
      </c>
      <c r="C1281" s="546" t="s">
        <v>3975</v>
      </c>
      <c r="D1281" s="540" t="s">
        <v>2881</v>
      </c>
      <c r="E1281" s="545">
        <v>10</v>
      </c>
      <c r="F1281" s="545">
        <v>2016</v>
      </c>
      <c r="G1281" s="545">
        <v>1</v>
      </c>
      <c r="H1281" s="545">
        <v>5</v>
      </c>
      <c r="I1281" s="545">
        <v>2019</v>
      </c>
      <c r="J1281" s="541">
        <v>220</v>
      </c>
      <c r="K1281" s="541">
        <v>10</v>
      </c>
      <c r="L1281" s="543"/>
      <c r="M1281" s="543"/>
      <c r="N1281" s="543"/>
      <c r="O1281" s="543"/>
      <c r="P1281" s="543" t="s">
        <v>2872</v>
      </c>
      <c r="Q1281" s="543" t="s">
        <v>2873</v>
      </c>
      <c r="R1281" s="543"/>
      <c r="S1281" s="536"/>
      <c r="T1281" s="536"/>
      <c r="U1281" s="536"/>
      <c r="V1281" s="536"/>
    </row>
    <row r="1282" spans="1:22" ht="28.5">
      <c r="A1282" s="537">
        <v>1267</v>
      </c>
      <c r="B1282" s="538">
        <v>15.1</v>
      </c>
      <c r="C1282" s="546" t="s">
        <v>3976</v>
      </c>
      <c r="D1282" s="540" t="s">
        <v>2885</v>
      </c>
      <c r="E1282" s="545">
        <v>11</v>
      </c>
      <c r="F1282" s="545">
        <v>2016</v>
      </c>
      <c r="G1282" s="545">
        <v>1</v>
      </c>
      <c r="H1282" s="545">
        <v>4</v>
      </c>
      <c r="I1282" s="545">
        <v>2019</v>
      </c>
      <c r="J1282" s="541">
        <v>221</v>
      </c>
      <c r="K1282" s="541">
        <v>1</v>
      </c>
      <c r="L1282" s="543"/>
      <c r="M1282" s="543"/>
      <c r="N1282" s="543"/>
      <c r="O1282" s="543"/>
      <c r="P1282" s="543" t="s">
        <v>2872</v>
      </c>
      <c r="Q1282" s="543" t="s">
        <v>2873</v>
      </c>
      <c r="R1282" s="543"/>
      <c r="S1282" s="536"/>
      <c r="T1282" s="536"/>
      <c r="U1282" s="536"/>
      <c r="V1282" s="536"/>
    </row>
    <row r="1283" spans="1:22">
      <c r="A1283" s="537">
        <v>1268</v>
      </c>
      <c r="B1283" s="538">
        <v>15.1</v>
      </c>
      <c r="C1283" s="546" t="s">
        <v>3977</v>
      </c>
      <c r="D1283" s="540"/>
      <c r="E1283" s="545"/>
      <c r="F1283" s="545">
        <v>2016</v>
      </c>
      <c r="G1283" s="545"/>
      <c r="H1283" s="545"/>
      <c r="I1283" s="545"/>
      <c r="J1283" s="541">
        <v>221</v>
      </c>
      <c r="K1283" s="541">
        <v>2</v>
      </c>
      <c r="L1283" s="543"/>
      <c r="M1283" s="543"/>
      <c r="N1283" s="543"/>
      <c r="O1283" s="543"/>
      <c r="P1283" s="543" t="s">
        <v>2872</v>
      </c>
      <c r="Q1283" s="543" t="s">
        <v>2873</v>
      </c>
      <c r="R1283" s="543"/>
      <c r="S1283" s="536"/>
      <c r="T1283" s="536"/>
      <c r="U1283" s="536"/>
      <c r="V1283" s="536"/>
    </row>
    <row r="1284" spans="1:22">
      <c r="A1284" s="537">
        <v>1269</v>
      </c>
      <c r="B1284" s="538">
        <v>15.1</v>
      </c>
      <c r="C1284" s="546">
        <v>20166210110012</v>
      </c>
      <c r="D1284" s="540" t="s">
        <v>2888</v>
      </c>
      <c r="E1284" s="545">
        <v>11</v>
      </c>
      <c r="F1284" s="545">
        <v>2016</v>
      </c>
      <c r="G1284" s="545">
        <v>26</v>
      </c>
      <c r="H1284" s="545">
        <v>12</v>
      </c>
      <c r="I1284" s="545">
        <v>2018</v>
      </c>
      <c r="J1284" s="541">
        <v>221</v>
      </c>
      <c r="K1284" s="541">
        <v>3</v>
      </c>
      <c r="L1284" s="543"/>
      <c r="M1284" s="543"/>
      <c r="N1284" s="543"/>
      <c r="O1284" s="543"/>
      <c r="P1284" s="543" t="s">
        <v>2872</v>
      </c>
      <c r="Q1284" s="543" t="s">
        <v>2873</v>
      </c>
      <c r="R1284" s="543"/>
      <c r="S1284" s="536"/>
      <c r="T1284" s="536"/>
      <c r="U1284" s="536"/>
      <c r="V1284" s="536"/>
    </row>
    <row r="1285" spans="1:22">
      <c r="A1285" s="537">
        <v>1270</v>
      </c>
      <c r="B1285" s="538">
        <v>15.1</v>
      </c>
      <c r="C1285" s="546" t="s">
        <v>3978</v>
      </c>
      <c r="D1285" s="540" t="s">
        <v>2909</v>
      </c>
      <c r="E1285" s="545">
        <v>11</v>
      </c>
      <c r="F1285" s="545">
        <v>2016</v>
      </c>
      <c r="G1285" s="545">
        <v>229</v>
      </c>
      <c r="H1285" s="545">
        <v>10</v>
      </c>
      <c r="I1285" s="545">
        <v>2018</v>
      </c>
      <c r="J1285" s="541">
        <v>221</v>
      </c>
      <c r="K1285" s="541">
        <v>4</v>
      </c>
      <c r="L1285" s="543"/>
      <c r="M1285" s="543"/>
      <c r="N1285" s="543"/>
      <c r="O1285" s="543"/>
      <c r="P1285" s="543" t="s">
        <v>2872</v>
      </c>
      <c r="Q1285" s="543" t="s">
        <v>2873</v>
      </c>
      <c r="R1285" s="543"/>
      <c r="S1285" s="536"/>
      <c r="T1285" s="536"/>
      <c r="U1285" s="536"/>
      <c r="V1285" s="536"/>
    </row>
    <row r="1286" spans="1:22">
      <c r="A1286" s="537">
        <v>1271</v>
      </c>
      <c r="B1286" s="538">
        <v>15.1</v>
      </c>
      <c r="C1286" s="546" t="s">
        <v>3979</v>
      </c>
      <c r="D1286" s="540"/>
      <c r="E1286" s="545"/>
      <c r="F1286" s="545">
        <v>2016</v>
      </c>
      <c r="G1286" s="545"/>
      <c r="H1286" s="545"/>
      <c r="I1286" s="545"/>
      <c r="J1286" s="541">
        <v>221</v>
      </c>
      <c r="K1286" s="541">
        <v>5</v>
      </c>
      <c r="L1286" s="543"/>
      <c r="M1286" s="543"/>
      <c r="N1286" s="543"/>
      <c r="O1286" s="543"/>
      <c r="P1286" s="543" t="s">
        <v>2872</v>
      </c>
      <c r="Q1286" s="543" t="s">
        <v>2873</v>
      </c>
      <c r="R1286" s="543"/>
      <c r="S1286" s="536"/>
      <c r="T1286" s="536"/>
      <c r="U1286" s="536"/>
      <c r="V1286" s="536"/>
    </row>
    <row r="1287" spans="1:22">
      <c r="A1287" s="537">
        <v>1272</v>
      </c>
      <c r="B1287" s="538">
        <v>15.1</v>
      </c>
      <c r="C1287" s="546" t="s">
        <v>3980</v>
      </c>
      <c r="D1287" s="540" t="s">
        <v>2858</v>
      </c>
      <c r="E1287" s="545">
        <v>7</v>
      </c>
      <c r="F1287" s="545">
        <v>2016</v>
      </c>
      <c r="G1287" s="545">
        <v>18</v>
      </c>
      <c r="H1287" s="545">
        <v>1</v>
      </c>
      <c r="I1287" s="545">
        <v>2019</v>
      </c>
      <c r="J1287" s="541">
        <v>221</v>
      </c>
      <c r="K1287" s="541">
        <v>6</v>
      </c>
      <c r="L1287" s="543"/>
      <c r="M1287" s="543"/>
      <c r="N1287" s="543"/>
      <c r="O1287" s="543"/>
      <c r="P1287" s="543" t="s">
        <v>2872</v>
      </c>
      <c r="Q1287" s="543" t="s">
        <v>2873</v>
      </c>
      <c r="R1287" s="543"/>
      <c r="S1287" s="536"/>
      <c r="T1287" s="536"/>
      <c r="U1287" s="536"/>
      <c r="V1287" s="536"/>
    </row>
    <row r="1288" spans="1:22" ht="28.5">
      <c r="A1288" s="537">
        <v>1273</v>
      </c>
      <c r="B1288" s="538">
        <v>15.1</v>
      </c>
      <c r="C1288" s="546" t="s">
        <v>3981</v>
      </c>
      <c r="D1288" s="540"/>
      <c r="E1288" s="545"/>
      <c r="F1288" s="545">
        <v>2016</v>
      </c>
      <c r="G1288" s="545"/>
      <c r="H1288" s="545"/>
      <c r="I1288" s="545"/>
      <c r="J1288" s="541">
        <v>221</v>
      </c>
      <c r="K1288" s="541">
        <v>8</v>
      </c>
      <c r="L1288" s="543"/>
      <c r="M1288" s="543"/>
      <c r="N1288" s="543"/>
      <c r="O1288" s="543"/>
      <c r="P1288" s="543" t="s">
        <v>2872</v>
      </c>
      <c r="Q1288" s="543" t="s">
        <v>2873</v>
      </c>
      <c r="R1288" s="543"/>
      <c r="S1288" s="536"/>
      <c r="T1288" s="536"/>
      <c r="U1288" s="536"/>
      <c r="V1288" s="536"/>
    </row>
    <row r="1289" spans="1:22">
      <c r="A1289" s="537">
        <v>1274</v>
      </c>
      <c r="B1289" s="538">
        <v>15.1</v>
      </c>
      <c r="C1289" s="546" t="s">
        <v>3982</v>
      </c>
      <c r="D1289" s="540" t="s">
        <v>2907</v>
      </c>
      <c r="E1289" s="545">
        <v>10</v>
      </c>
      <c r="F1289" s="545">
        <v>2016</v>
      </c>
      <c r="G1289" s="545">
        <v>20</v>
      </c>
      <c r="H1289" s="545">
        <v>3</v>
      </c>
      <c r="I1289" s="545">
        <v>2019</v>
      </c>
      <c r="J1289" s="541">
        <v>221</v>
      </c>
      <c r="K1289" s="541">
        <v>9</v>
      </c>
      <c r="L1289" s="543"/>
      <c r="M1289" s="543"/>
      <c r="N1289" s="543"/>
      <c r="O1289" s="543"/>
      <c r="P1289" s="543" t="s">
        <v>2872</v>
      </c>
      <c r="Q1289" s="543" t="s">
        <v>2873</v>
      </c>
      <c r="R1289" s="543"/>
      <c r="S1289" s="536"/>
      <c r="T1289" s="536"/>
      <c r="U1289" s="536"/>
      <c r="V1289" s="536"/>
    </row>
    <row r="1290" spans="1:22" ht="28.5">
      <c r="A1290" s="537">
        <v>1275</v>
      </c>
      <c r="B1290" s="538">
        <v>15.1</v>
      </c>
      <c r="C1290" s="546" t="s">
        <v>3983</v>
      </c>
      <c r="D1290" s="540" t="s">
        <v>2868</v>
      </c>
      <c r="E1290" s="545">
        <v>10</v>
      </c>
      <c r="F1290" s="545">
        <v>2016</v>
      </c>
      <c r="G1290" s="545">
        <v>22</v>
      </c>
      <c r="H1290" s="545">
        <v>1</v>
      </c>
      <c r="I1290" s="545">
        <v>2019</v>
      </c>
      <c r="J1290" s="541">
        <v>221</v>
      </c>
      <c r="K1290" s="541">
        <v>10</v>
      </c>
      <c r="L1290" s="543"/>
      <c r="M1290" s="543"/>
      <c r="N1290" s="543"/>
      <c r="O1290" s="543"/>
      <c r="P1290" s="543" t="s">
        <v>2872</v>
      </c>
      <c r="Q1290" s="543" t="s">
        <v>2873</v>
      </c>
      <c r="R1290" s="543"/>
      <c r="S1290" s="536"/>
      <c r="T1290" s="536"/>
      <c r="U1290" s="536"/>
      <c r="V1290" s="536"/>
    </row>
    <row r="1291" spans="1:22" ht="28.5">
      <c r="A1291" s="537">
        <v>1276</v>
      </c>
      <c r="B1291" s="538">
        <v>15.1</v>
      </c>
      <c r="C1291" s="546" t="s">
        <v>3984</v>
      </c>
      <c r="D1291" s="540" t="s">
        <v>2899</v>
      </c>
      <c r="E1291" s="545">
        <v>8</v>
      </c>
      <c r="F1291" s="545">
        <v>2016</v>
      </c>
      <c r="G1291" s="545">
        <v>10</v>
      </c>
      <c r="H1291" s="545">
        <v>12</v>
      </c>
      <c r="I1291" s="545">
        <v>2018</v>
      </c>
      <c r="J1291" s="541">
        <v>221</v>
      </c>
      <c r="K1291" s="541">
        <v>11</v>
      </c>
      <c r="L1291" s="543"/>
      <c r="M1291" s="543"/>
      <c r="N1291" s="543"/>
      <c r="O1291" s="543"/>
      <c r="P1291" s="543" t="s">
        <v>2872</v>
      </c>
      <c r="Q1291" s="543" t="s">
        <v>2873</v>
      </c>
      <c r="R1291" s="543"/>
      <c r="S1291" s="536"/>
      <c r="T1291" s="536"/>
      <c r="U1291" s="536"/>
      <c r="V1291" s="536"/>
    </row>
    <row r="1292" spans="1:22">
      <c r="A1292" s="537">
        <v>1277</v>
      </c>
      <c r="B1292" s="538">
        <v>15.1</v>
      </c>
      <c r="C1292" s="546" t="s">
        <v>3985</v>
      </c>
      <c r="D1292" s="540" t="s">
        <v>2859</v>
      </c>
      <c r="E1292" s="545">
        <v>11</v>
      </c>
      <c r="F1292" s="545">
        <v>2016</v>
      </c>
      <c r="G1292" s="545">
        <v>9</v>
      </c>
      <c r="H1292" s="545">
        <v>1</v>
      </c>
      <c r="I1292" s="545">
        <v>2018</v>
      </c>
      <c r="J1292" s="541">
        <v>222</v>
      </c>
      <c r="K1292" s="541">
        <v>1</v>
      </c>
      <c r="L1292" s="543"/>
      <c r="M1292" s="543"/>
      <c r="N1292" s="543"/>
      <c r="O1292" s="543"/>
      <c r="P1292" s="543" t="s">
        <v>2872</v>
      </c>
      <c r="Q1292" s="543" t="s">
        <v>2873</v>
      </c>
      <c r="R1292" s="543"/>
      <c r="S1292" s="536"/>
      <c r="T1292" s="536"/>
      <c r="U1292" s="536"/>
      <c r="V1292" s="536"/>
    </row>
    <row r="1293" spans="1:22">
      <c r="A1293" s="537">
        <v>1278</v>
      </c>
      <c r="B1293" s="538">
        <v>15.1</v>
      </c>
      <c r="C1293" s="546" t="s">
        <v>3986</v>
      </c>
      <c r="D1293" s="540" t="s">
        <v>2907</v>
      </c>
      <c r="E1293" s="545">
        <v>11</v>
      </c>
      <c r="F1293" s="545">
        <v>2016</v>
      </c>
      <c r="G1293" s="545">
        <v>16</v>
      </c>
      <c r="H1293" s="545">
        <v>5</v>
      </c>
      <c r="I1293" s="545">
        <v>2019</v>
      </c>
      <c r="J1293" s="541">
        <v>222</v>
      </c>
      <c r="K1293" s="541">
        <v>2</v>
      </c>
      <c r="L1293" s="543"/>
      <c r="M1293" s="543"/>
      <c r="N1293" s="543"/>
      <c r="O1293" s="543"/>
      <c r="P1293" s="543" t="s">
        <v>2872</v>
      </c>
      <c r="Q1293" s="543" t="s">
        <v>2873</v>
      </c>
      <c r="R1293" s="543"/>
      <c r="S1293" s="536"/>
      <c r="T1293" s="536"/>
      <c r="U1293" s="536"/>
      <c r="V1293" s="536"/>
    </row>
    <row r="1294" spans="1:22">
      <c r="A1294" s="537">
        <v>1279</v>
      </c>
      <c r="B1294" s="538">
        <v>15.1</v>
      </c>
      <c r="C1294" s="546" t="s">
        <v>3987</v>
      </c>
      <c r="D1294" s="540" t="s">
        <v>2898</v>
      </c>
      <c r="E1294" s="545">
        <v>11</v>
      </c>
      <c r="F1294" s="545">
        <v>2016</v>
      </c>
      <c r="G1294" s="545">
        <v>18</v>
      </c>
      <c r="H1294" s="545">
        <v>12</v>
      </c>
      <c r="I1294" s="545">
        <v>2018</v>
      </c>
      <c r="J1294" s="541">
        <v>222</v>
      </c>
      <c r="K1294" s="541">
        <v>4</v>
      </c>
      <c r="L1294" s="543"/>
      <c r="M1294" s="543"/>
      <c r="N1294" s="543"/>
      <c r="O1294" s="543"/>
      <c r="P1294" s="543" t="s">
        <v>2872</v>
      </c>
      <c r="Q1294" s="543" t="s">
        <v>2873</v>
      </c>
      <c r="R1294" s="543"/>
      <c r="S1294" s="536"/>
      <c r="T1294" s="536"/>
      <c r="U1294" s="536"/>
      <c r="V1294" s="536"/>
    </row>
    <row r="1295" spans="1:22">
      <c r="A1295" s="537">
        <v>1280</v>
      </c>
      <c r="B1295" s="538">
        <v>15.1</v>
      </c>
      <c r="C1295" s="546" t="s">
        <v>3988</v>
      </c>
      <c r="D1295" s="540"/>
      <c r="E1295" s="545"/>
      <c r="F1295" s="545">
        <v>2016</v>
      </c>
      <c r="G1295" s="545"/>
      <c r="H1295" s="545"/>
      <c r="I1295" s="545"/>
      <c r="J1295" s="541">
        <v>222</v>
      </c>
      <c r="K1295" s="541">
        <v>5</v>
      </c>
      <c r="L1295" s="543"/>
      <c r="M1295" s="543"/>
      <c r="N1295" s="543"/>
      <c r="O1295" s="543"/>
      <c r="P1295" s="543" t="s">
        <v>2872</v>
      </c>
      <c r="Q1295" s="543" t="s">
        <v>2873</v>
      </c>
      <c r="R1295" s="543"/>
      <c r="S1295" s="536"/>
      <c r="T1295" s="536"/>
      <c r="U1295" s="536"/>
      <c r="V1295" s="536"/>
    </row>
    <row r="1296" spans="1:22" ht="28.5">
      <c r="A1296" s="537">
        <v>1281</v>
      </c>
      <c r="B1296" s="538">
        <v>15.1</v>
      </c>
      <c r="C1296" s="546" t="s">
        <v>3989</v>
      </c>
      <c r="D1296" s="540" t="s">
        <v>2912</v>
      </c>
      <c r="E1296" s="545">
        <v>11</v>
      </c>
      <c r="F1296" s="545">
        <v>2016</v>
      </c>
      <c r="G1296" s="545">
        <v>9</v>
      </c>
      <c r="H1296" s="545">
        <v>5</v>
      </c>
      <c r="I1296" s="545">
        <v>2019</v>
      </c>
      <c r="J1296" s="541">
        <v>222</v>
      </c>
      <c r="K1296" s="541">
        <v>6</v>
      </c>
      <c r="L1296" s="543"/>
      <c r="M1296" s="543"/>
      <c r="N1296" s="543"/>
      <c r="O1296" s="543"/>
      <c r="P1296" s="543" t="s">
        <v>2872</v>
      </c>
      <c r="Q1296" s="543" t="s">
        <v>2873</v>
      </c>
      <c r="R1296" s="543"/>
      <c r="S1296" s="536"/>
      <c r="T1296" s="536"/>
      <c r="U1296" s="536"/>
      <c r="V1296" s="536"/>
    </row>
    <row r="1297" spans="1:22">
      <c r="A1297" s="537">
        <v>1282</v>
      </c>
      <c r="B1297" s="538">
        <v>15.1</v>
      </c>
      <c r="C1297" s="546" t="s">
        <v>3990</v>
      </c>
      <c r="D1297" s="540" t="s">
        <v>2912</v>
      </c>
      <c r="E1297" s="545">
        <v>11</v>
      </c>
      <c r="F1297" s="545">
        <v>2016</v>
      </c>
      <c r="G1297" s="545">
        <v>6</v>
      </c>
      <c r="H1297" s="545">
        <v>5</v>
      </c>
      <c r="I1297" s="545">
        <v>2019</v>
      </c>
      <c r="J1297" s="541">
        <v>222</v>
      </c>
      <c r="K1297" s="541">
        <v>7</v>
      </c>
      <c r="L1297" s="543"/>
      <c r="M1297" s="543"/>
      <c r="N1297" s="543"/>
      <c r="O1297" s="543"/>
      <c r="P1297" s="543" t="s">
        <v>2872</v>
      </c>
      <c r="Q1297" s="543" t="s">
        <v>2873</v>
      </c>
      <c r="R1297" s="543"/>
      <c r="S1297" s="536"/>
      <c r="T1297" s="536"/>
      <c r="U1297" s="536"/>
      <c r="V1297" s="536"/>
    </row>
    <row r="1298" spans="1:22">
      <c r="A1298" s="537">
        <v>1283</v>
      </c>
      <c r="B1298" s="538">
        <v>15.1</v>
      </c>
      <c r="C1298" s="546" t="s">
        <v>3991</v>
      </c>
      <c r="D1298" s="540" t="s">
        <v>2870</v>
      </c>
      <c r="E1298" s="545">
        <v>11</v>
      </c>
      <c r="F1298" s="545">
        <v>2016</v>
      </c>
      <c r="G1298" s="545">
        <v>10</v>
      </c>
      <c r="H1298" s="545">
        <v>12</v>
      </c>
      <c r="I1298" s="545">
        <v>2018</v>
      </c>
      <c r="J1298" s="541">
        <v>222</v>
      </c>
      <c r="K1298" s="541">
        <v>8</v>
      </c>
      <c r="L1298" s="543"/>
      <c r="M1298" s="543"/>
      <c r="N1298" s="543"/>
      <c r="O1298" s="543"/>
      <c r="P1298" s="543" t="s">
        <v>2872</v>
      </c>
      <c r="Q1298" s="543" t="s">
        <v>2873</v>
      </c>
      <c r="R1298" s="543"/>
      <c r="S1298" s="536"/>
      <c r="T1298" s="536"/>
      <c r="U1298" s="536"/>
      <c r="V1298" s="536"/>
    </row>
    <row r="1299" spans="1:22">
      <c r="A1299" s="537">
        <v>1284</v>
      </c>
      <c r="B1299" s="538">
        <v>15.1</v>
      </c>
      <c r="C1299" s="546" t="s">
        <v>3992</v>
      </c>
      <c r="D1299" s="540" t="s">
        <v>2870</v>
      </c>
      <c r="E1299" s="545">
        <v>9</v>
      </c>
      <c r="F1299" s="545">
        <v>2016</v>
      </c>
      <c r="G1299" s="545">
        <v>14</v>
      </c>
      <c r="H1299" s="545">
        <v>6</v>
      </c>
      <c r="I1299" s="545">
        <v>2018</v>
      </c>
      <c r="J1299" s="541">
        <v>222</v>
      </c>
      <c r="K1299" s="541">
        <v>9</v>
      </c>
      <c r="L1299" s="543"/>
      <c r="M1299" s="543"/>
      <c r="N1299" s="543"/>
      <c r="O1299" s="543"/>
      <c r="P1299" s="543" t="s">
        <v>2872</v>
      </c>
      <c r="Q1299" s="543" t="s">
        <v>2873</v>
      </c>
      <c r="R1299" s="543"/>
      <c r="S1299" s="536"/>
      <c r="T1299" s="536"/>
      <c r="U1299" s="536"/>
      <c r="V1299" s="536"/>
    </row>
    <row r="1300" spans="1:22">
      <c r="A1300" s="537">
        <v>1285</v>
      </c>
      <c r="B1300" s="538">
        <v>15.1</v>
      </c>
      <c r="C1300" s="546" t="s">
        <v>3993</v>
      </c>
      <c r="D1300" s="540" t="s">
        <v>2858</v>
      </c>
      <c r="E1300" s="545">
        <v>11</v>
      </c>
      <c r="F1300" s="545">
        <v>2016</v>
      </c>
      <c r="G1300" s="545">
        <v>9</v>
      </c>
      <c r="H1300" s="545">
        <v>10</v>
      </c>
      <c r="I1300" s="545">
        <v>2018</v>
      </c>
      <c r="J1300" s="541">
        <v>222</v>
      </c>
      <c r="K1300" s="541">
        <v>11</v>
      </c>
      <c r="L1300" s="543"/>
      <c r="M1300" s="543"/>
      <c r="N1300" s="543"/>
      <c r="O1300" s="543"/>
      <c r="P1300" s="543" t="s">
        <v>2872</v>
      </c>
      <c r="Q1300" s="543" t="s">
        <v>2873</v>
      </c>
      <c r="R1300" s="543"/>
      <c r="S1300" s="536"/>
      <c r="T1300" s="536"/>
      <c r="U1300" s="536"/>
      <c r="V1300" s="536"/>
    </row>
    <row r="1301" spans="1:22">
      <c r="A1301" s="537">
        <v>1286</v>
      </c>
      <c r="B1301" s="538">
        <v>15.1</v>
      </c>
      <c r="C1301" s="546" t="s">
        <v>3994</v>
      </c>
      <c r="D1301" s="540" t="s">
        <v>2858</v>
      </c>
      <c r="E1301" s="545">
        <v>1</v>
      </c>
      <c r="F1301" s="545">
        <v>2016</v>
      </c>
      <c r="G1301" s="545">
        <v>8</v>
      </c>
      <c r="H1301" s="545">
        <v>5</v>
      </c>
      <c r="I1301" s="545">
        <v>2019</v>
      </c>
      <c r="J1301" s="541">
        <v>223</v>
      </c>
      <c r="K1301" s="541">
        <v>1</v>
      </c>
      <c r="L1301" s="543"/>
      <c r="M1301" s="543"/>
      <c r="N1301" s="543"/>
      <c r="O1301" s="543"/>
      <c r="P1301" s="543" t="s">
        <v>2872</v>
      </c>
      <c r="Q1301" s="543" t="s">
        <v>2873</v>
      </c>
      <c r="R1301" s="543"/>
      <c r="S1301" s="536"/>
      <c r="T1301" s="536"/>
      <c r="U1301" s="536"/>
      <c r="V1301" s="536"/>
    </row>
    <row r="1302" spans="1:22">
      <c r="A1302" s="537">
        <v>1287</v>
      </c>
      <c r="B1302" s="538">
        <v>15.1</v>
      </c>
      <c r="C1302" s="546" t="s">
        <v>3995</v>
      </c>
      <c r="D1302" s="540" t="s">
        <v>2870</v>
      </c>
      <c r="E1302" s="545">
        <v>11</v>
      </c>
      <c r="F1302" s="545">
        <v>2016</v>
      </c>
      <c r="G1302" s="545">
        <v>8</v>
      </c>
      <c r="H1302" s="545">
        <v>5</v>
      </c>
      <c r="I1302" s="545">
        <v>2019</v>
      </c>
      <c r="J1302" s="541">
        <v>223</v>
      </c>
      <c r="K1302" s="541">
        <v>2</v>
      </c>
      <c r="L1302" s="543"/>
      <c r="M1302" s="543"/>
      <c r="N1302" s="543"/>
      <c r="O1302" s="543"/>
      <c r="P1302" s="543" t="s">
        <v>2872</v>
      </c>
      <c r="Q1302" s="543" t="s">
        <v>2873</v>
      </c>
      <c r="R1302" s="543"/>
      <c r="S1302" s="536"/>
      <c r="T1302" s="536"/>
      <c r="U1302" s="536"/>
      <c r="V1302" s="536"/>
    </row>
    <row r="1303" spans="1:22">
      <c r="A1303" s="537">
        <v>1288</v>
      </c>
      <c r="B1303" s="538">
        <v>15.1</v>
      </c>
      <c r="C1303" s="546" t="s">
        <v>3996</v>
      </c>
      <c r="D1303" s="540" t="s">
        <v>2899</v>
      </c>
      <c r="E1303" s="545">
        <v>12</v>
      </c>
      <c r="F1303" s="545">
        <v>2016</v>
      </c>
      <c r="G1303" s="545">
        <v>13</v>
      </c>
      <c r="H1303" s="545">
        <v>6</v>
      </c>
      <c r="I1303" s="545">
        <v>2019</v>
      </c>
      <c r="J1303" s="541">
        <v>223</v>
      </c>
      <c r="K1303" s="541">
        <v>3</v>
      </c>
      <c r="L1303" s="543"/>
      <c r="M1303" s="543"/>
      <c r="N1303" s="543"/>
      <c r="O1303" s="543"/>
      <c r="P1303" s="543" t="s">
        <v>2872</v>
      </c>
      <c r="Q1303" s="543" t="s">
        <v>2873</v>
      </c>
      <c r="R1303" s="543"/>
      <c r="S1303" s="536"/>
      <c r="T1303" s="536"/>
      <c r="U1303" s="536"/>
      <c r="V1303" s="536"/>
    </row>
    <row r="1304" spans="1:22">
      <c r="A1304" s="537">
        <v>1289</v>
      </c>
      <c r="B1304" s="538">
        <v>15.1</v>
      </c>
      <c r="C1304" s="546" t="s">
        <v>3997</v>
      </c>
      <c r="D1304" s="540"/>
      <c r="E1304" s="545"/>
      <c r="F1304" s="545">
        <v>2016</v>
      </c>
      <c r="G1304" s="545"/>
      <c r="H1304" s="545"/>
      <c r="I1304" s="545"/>
      <c r="J1304" s="541">
        <v>223</v>
      </c>
      <c r="K1304" s="541">
        <v>4</v>
      </c>
      <c r="L1304" s="543"/>
      <c r="M1304" s="543"/>
      <c r="N1304" s="543"/>
      <c r="O1304" s="543"/>
      <c r="P1304" s="543" t="s">
        <v>2872</v>
      </c>
      <c r="Q1304" s="543" t="s">
        <v>2873</v>
      </c>
      <c r="R1304" s="543"/>
      <c r="S1304" s="536"/>
      <c r="T1304" s="536"/>
      <c r="U1304" s="536"/>
      <c r="V1304" s="536"/>
    </row>
    <row r="1305" spans="1:22">
      <c r="A1305" s="537">
        <v>1290</v>
      </c>
      <c r="B1305" s="538">
        <v>15.1</v>
      </c>
      <c r="C1305" s="546" t="s">
        <v>3998</v>
      </c>
      <c r="D1305" s="540" t="s">
        <v>2898</v>
      </c>
      <c r="E1305" s="545">
        <v>12</v>
      </c>
      <c r="F1305" s="545">
        <v>2016</v>
      </c>
      <c r="G1305" s="545">
        <v>7</v>
      </c>
      <c r="H1305" s="545">
        <v>6</v>
      </c>
      <c r="I1305" s="545">
        <v>2018</v>
      </c>
      <c r="J1305" s="541">
        <v>223</v>
      </c>
      <c r="K1305" s="541">
        <v>5</v>
      </c>
      <c r="L1305" s="543"/>
      <c r="M1305" s="543"/>
      <c r="N1305" s="543"/>
      <c r="O1305" s="543"/>
      <c r="P1305" s="543" t="s">
        <v>2872</v>
      </c>
      <c r="Q1305" s="543" t="s">
        <v>2873</v>
      </c>
      <c r="R1305" s="543"/>
      <c r="S1305" s="536"/>
      <c r="T1305" s="536"/>
      <c r="U1305" s="536"/>
      <c r="V1305" s="536"/>
    </row>
    <row r="1306" spans="1:22">
      <c r="A1306" s="537">
        <v>1291</v>
      </c>
      <c r="B1306" s="538">
        <v>15.1</v>
      </c>
      <c r="C1306" s="546" t="s">
        <v>3999</v>
      </c>
      <c r="D1306" s="540" t="s">
        <v>2878</v>
      </c>
      <c r="E1306" s="545">
        <v>12</v>
      </c>
      <c r="F1306" s="545">
        <v>2016</v>
      </c>
      <c r="G1306" s="545">
        <v>18</v>
      </c>
      <c r="H1306" s="545">
        <v>3</v>
      </c>
      <c r="I1306" s="545">
        <v>2019</v>
      </c>
      <c r="J1306" s="541">
        <v>223</v>
      </c>
      <c r="K1306" s="541">
        <v>7</v>
      </c>
      <c r="L1306" s="543"/>
      <c r="M1306" s="543"/>
      <c r="N1306" s="543"/>
      <c r="O1306" s="543"/>
      <c r="P1306" s="543" t="s">
        <v>2872</v>
      </c>
      <c r="Q1306" s="543" t="s">
        <v>2873</v>
      </c>
      <c r="R1306" s="543"/>
      <c r="S1306" s="536"/>
      <c r="T1306" s="536"/>
      <c r="U1306" s="536"/>
      <c r="V1306" s="536"/>
    </row>
    <row r="1307" spans="1:22">
      <c r="A1307" s="537">
        <v>1292</v>
      </c>
      <c r="B1307" s="538">
        <v>15.1</v>
      </c>
      <c r="C1307" s="546" t="s">
        <v>4000</v>
      </c>
      <c r="D1307" s="540" t="s">
        <v>2909</v>
      </c>
      <c r="E1307" s="545">
        <v>6</v>
      </c>
      <c r="F1307" s="545">
        <v>2016</v>
      </c>
      <c r="G1307" s="545">
        <v>11</v>
      </c>
      <c r="H1307" s="545">
        <v>10</v>
      </c>
      <c r="I1307" s="545">
        <v>2018</v>
      </c>
      <c r="J1307" s="541">
        <v>223</v>
      </c>
      <c r="K1307" s="541">
        <v>8</v>
      </c>
      <c r="L1307" s="543"/>
      <c r="M1307" s="543"/>
      <c r="N1307" s="543"/>
      <c r="O1307" s="543"/>
      <c r="P1307" s="543" t="s">
        <v>2872</v>
      </c>
      <c r="Q1307" s="543" t="s">
        <v>2873</v>
      </c>
      <c r="R1307" s="543"/>
      <c r="S1307" s="536"/>
      <c r="T1307" s="536"/>
      <c r="U1307" s="536"/>
      <c r="V1307" s="536"/>
    </row>
    <row r="1308" spans="1:22">
      <c r="A1308" s="537">
        <v>1293</v>
      </c>
      <c r="B1308" s="538">
        <v>15.1</v>
      </c>
      <c r="C1308" s="546" t="s">
        <v>4001</v>
      </c>
      <c r="D1308" s="540" t="s">
        <v>2867</v>
      </c>
      <c r="E1308" s="545">
        <v>12</v>
      </c>
      <c r="F1308" s="545">
        <v>2016</v>
      </c>
      <c r="G1308" s="545">
        <v>5</v>
      </c>
      <c r="H1308" s="545">
        <v>10</v>
      </c>
      <c r="I1308" s="545">
        <v>2018</v>
      </c>
      <c r="J1308" s="541">
        <v>223</v>
      </c>
      <c r="K1308" s="541">
        <v>9</v>
      </c>
      <c r="L1308" s="543"/>
      <c r="M1308" s="543"/>
      <c r="N1308" s="543"/>
      <c r="O1308" s="543"/>
      <c r="P1308" s="543" t="s">
        <v>2872</v>
      </c>
      <c r="Q1308" s="543" t="s">
        <v>2873</v>
      </c>
      <c r="R1308" s="543"/>
      <c r="S1308" s="536"/>
      <c r="T1308" s="536"/>
      <c r="U1308" s="536"/>
      <c r="V1308" s="536"/>
    </row>
    <row r="1309" spans="1:22">
      <c r="A1309" s="537">
        <v>1294</v>
      </c>
      <c r="B1309" s="538">
        <v>15.1</v>
      </c>
      <c r="C1309" s="546" t="s">
        <v>4002</v>
      </c>
      <c r="D1309" s="540" t="s">
        <v>2898</v>
      </c>
      <c r="E1309" s="545">
        <v>9</v>
      </c>
      <c r="F1309" s="545">
        <v>2016</v>
      </c>
      <c r="G1309" s="545">
        <v>4</v>
      </c>
      <c r="H1309" s="545">
        <v>6</v>
      </c>
      <c r="I1309" s="545">
        <v>2019</v>
      </c>
      <c r="J1309" s="541">
        <v>223</v>
      </c>
      <c r="K1309" s="541">
        <v>10</v>
      </c>
      <c r="L1309" s="543"/>
      <c r="M1309" s="543"/>
      <c r="N1309" s="543"/>
      <c r="O1309" s="543"/>
      <c r="P1309" s="543" t="s">
        <v>2872</v>
      </c>
      <c r="Q1309" s="543" t="s">
        <v>2873</v>
      </c>
      <c r="R1309" s="543"/>
      <c r="S1309" s="536"/>
      <c r="T1309" s="536"/>
      <c r="U1309" s="536"/>
      <c r="V1309" s="536"/>
    </row>
    <row r="1310" spans="1:22">
      <c r="A1310" s="537">
        <v>1295</v>
      </c>
      <c r="B1310" s="538">
        <v>15.1</v>
      </c>
      <c r="C1310" s="546" t="s">
        <v>4003</v>
      </c>
      <c r="D1310" s="540"/>
      <c r="E1310" s="545"/>
      <c r="F1310" s="545">
        <v>2016</v>
      </c>
      <c r="G1310" s="545"/>
      <c r="H1310" s="545"/>
      <c r="I1310" s="545"/>
      <c r="J1310" s="541">
        <v>223</v>
      </c>
      <c r="K1310" s="541">
        <v>11</v>
      </c>
      <c r="L1310" s="543"/>
      <c r="M1310" s="543"/>
      <c r="N1310" s="543"/>
      <c r="O1310" s="543"/>
      <c r="P1310" s="543" t="s">
        <v>2872</v>
      </c>
      <c r="Q1310" s="543" t="s">
        <v>2873</v>
      </c>
      <c r="R1310" s="543"/>
      <c r="S1310" s="536"/>
      <c r="T1310" s="536"/>
      <c r="U1310" s="536"/>
      <c r="V1310" s="536"/>
    </row>
    <row r="1311" spans="1:22">
      <c r="A1311" s="537">
        <v>1296</v>
      </c>
      <c r="B1311" s="538">
        <v>15.1</v>
      </c>
      <c r="C1311" s="546" t="s">
        <v>4004</v>
      </c>
      <c r="D1311" s="540" t="s">
        <v>2898</v>
      </c>
      <c r="E1311" s="545">
        <v>12</v>
      </c>
      <c r="F1311" s="545">
        <v>2016</v>
      </c>
      <c r="G1311" s="545">
        <v>22</v>
      </c>
      <c r="H1311" s="545">
        <v>8</v>
      </c>
      <c r="I1311" s="545">
        <v>2018</v>
      </c>
      <c r="J1311" s="541">
        <v>224</v>
      </c>
      <c r="K1311" s="541">
        <v>1</v>
      </c>
      <c r="L1311" s="543"/>
      <c r="M1311" s="543"/>
      <c r="N1311" s="543"/>
      <c r="O1311" s="543"/>
      <c r="P1311" s="543" t="s">
        <v>2872</v>
      </c>
      <c r="Q1311" s="543" t="s">
        <v>2873</v>
      </c>
      <c r="R1311" s="543"/>
      <c r="S1311" s="536"/>
      <c r="T1311" s="536"/>
      <c r="U1311" s="536"/>
      <c r="V1311" s="536"/>
    </row>
    <row r="1312" spans="1:22">
      <c r="A1312" s="537">
        <v>1297</v>
      </c>
      <c r="B1312" s="538">
        <v>15.1</v>
      </c>
      <c r="C1312" s="546" t="s">
        <v>4005</v>
      </c>
      <c r="D1312" s="540" t="s">
        <v>2859</v>
      </c>
      <c r="E1312" s="545">
        <v>10</v>
      </c>
      <c r="F1312" s="545">
        <v>2016</v>
      </c>
      <c r="G1312" s="545">
        <v>27</v>
      </c>
      <c r="H1312" s="545">
        <v>6</v>
      </c>
      <c r="I1312" s="545">
        <v>2018</v>
      </c>
      <c r="J1312" s="541">
        <v>224</v>
      </c>
      <c r="K1312" s="541">
        <v>2</v>
      </c>
      <c r="L1312" s="543"/>
      <c r="M1312" s="543"/>
      <c r="N1312" s="543"/>
      <c r="O1312" s="543"/>
      <c r="P1312" s="543" t="s">
        <v>2872</v>
      </c>
      <c r="Q1312" s="543" t="s">
        <v>2873</v>
      </c>
      <c r="R1312" s="543"/>
      <c r="S1312" s="536"/>
      <c r="T1312" s="536"/>
      <c r="U1312" s="536"/>
      <c r="V1312" s="536"/>
    </row>
    <row r="1313" spans="1:22">
      <c r="A1313" s="537">
        <v>1298</v>
      </c>
      <c r="B1313" s="538">
        <v>15.1</v>
      </c>
      <c r="C1313" s="546" t="s">
        <v>4006</v>
      </c>
      <c r="D1313" s="540"/>
      <c r="E1313" s="545"/>
      <c r="F1313" s="545">
        <v>2016</v>
      </c>
      <c r="G1313" s="545"/>
      <c r="H1313" s="545"/>
      <c r="I1313" s="545"/>
      <c r="J1313" s="541">
        <v>224</v>
      </c>
      <c r="K1313" s="541">
        <v>3</v>
      </c>
      <c r="L1313" s="543"/>
      <c r="M1313" s="543"/>
      <c r="N1313" s="543"/>
      <c r="O1313" s="543"/>
      <c r="P1313" s="543" t="s">
        <v>2872</v>
      </c>
      <c r="Q1313" s="543" t="s">
        <v>2873</v>
      </c>
      <c r="R1313" s="543"/>
      <c r="S1313" s="536"/>
      <c r="T1313" s="536"/>
      <c r="U1313" s="536"/>
      <c r="V1313" s="536"/>
    </row>
    <row r="1314" spans="1:22">
      <c r="A1314" s="537">
        <v>1299</v>
      </c>
      <c r="B1314" s="538">
        <v>15.1</v>
      </c>
      <c r="C1314" s="546" t="s">
        <v>4007</v>
      </c>
      <c r="D1314" s="540" t="s">
        <v>2899</v>
      </c>
      <c r="E1314" s="545">
        <v>8</v>
      </c>
      <c r="F1314" s="545">
        <v>2016</v>
      </c>
      <c r="G1314" s="545">
        <v>8</v>
      </c>
      <c r="H1314" s="545">
        <v>5</v>
      </c>
      <c r="I1314" s="545">
        <v>2019</v>
      </c>
      <c r="J1314" s="541">
        <v>224</v>
      </c>
      <c r="K1314" s="541">
        <v>5</v>
      </c>
      <c r="L1314" s="543"/>
      <c r="M1314" s="543"/>
      <c r="N1314" s="543"/>
      <c r="O1314" s="543"/>
      <c r="P1314" s="543" t="s">
        <v>2872</v>
      </c>
      <c r="Q1314" s="543" t="s">
        <v>2873</v>
      </c>
      <c r="R1314" s="543"/>
      <c r="S1314" s="536"/>
      <c r="T1314" s="536"/>
      <c r="U1314" s="536"/>
      <c r="V1314" s="536"/>
    </row>
    <row r="1315" spans="1:22" ht="28.5">
      <c r="A1315" s="537">
        <v>1300</v>
      </c>
      <c r="B1315" s="538">
        <v>15.1</v>
      </c>
      <c r="C1315" s="546" t="s">
        <v>4008</v>
      </c>
      <c r="D1315" s="540" t="s">
        <v>2886</v>
      </c>
      <c r="E1315" s="545">
        <v>12</v>
      </c>
      <c r="F1315" s="545">
        <v>2016</v>
      </c>
      <c r="G1315" s="545">
        <v>6</v>
      </c>
      <c r="H1315" s="545">
        <v>12</v>
      </c>
      <c r="I1315" s="545">
        <v>2018</v>
      </c>
      <c r="J1315" s="541">
        <v>224</v>
      </c>
      <c r="K1315" s="541">
        <v>6</v>
      </c>
      <c r="L1315" s="543"/>
      <c r="M1315" s="543"/>
      <c r="N1315" s="543"/>
      <c r="O1315" s="543"/>
      <c r="P1315" s="543" t="s">
        <v>2872</v>
      </c>
      <c r="Q1315" s="543" t="s">
        <v>2873</v>
      </c>
      <c r="R1315" s="543"/>
      <c r="S1315" s="536"/>
      <c r="T1315" s="536"/>
      <c r="U1315" s="536"/>
      <c r="V1315" s="536"/>
    </row>
    <row r="1316" spans="1:22">
      <c r="A1316" s="537">
        <v>1301</v>
      </c>
      <c r="B1316" s="538">
        <v>15.1</v>
      </c>
      <c r="C1316" s="546" t="s">
        <v>4009</v>
      </c>
      <c r="D1316" s="540" t="s">
        <v>2868</v>
      </c>
      <c r="E1316" s="545">
        <v>11</v>
      </c>
      <c r="F1316" s="545">
        <v>2016</v>
      </c>
      <c r="G1316" s="545">
        <v>10</v>
      </c>
      <c r="H1316" s="545">
        <v>1</v>
      </c>
      <c r="I1316" s="545">
        <v>2019</v>
      </c>
      <c r="J1316" s="541">
        <v>224</v>
      </c>
      <c r="K1316" s="541">
        <v>7</v>
      </c>
      <c r="L1316" s="543"/>
      <c r="M1316" s="543"/>
      <c r="N1316" s="543"/>
      <c r="O1316" s="543"/>
      <c r="P1316" s="543" t="s">
        <v>2872</v>
      </c>
      <c r="Q1316" s="543" t="s">
        <v>2873</v>
      </c>
      <c r="R1316" s="543"/>
      <c r="S1316" s="536"/>
      <c r="T1316" s="536"/>
      <c r="U1316" s="536"/>
      <c r="V1316" s="536"/>
    </row>
    <row r="1317" spans="1:22">
      <c r="A1317" s="537">
        <v>1302</v>
      </c>
      <c r="B1317" s="538">
        <v>15.1</v>
      </c>
      <c r="C1317" s="546" t="s">
        <v>4010</v>
      </c>
      <c r="D1317" s="540" t="s">
        <v>2882</v>
      </c>
      <c r="E1317" s="545">
        <v>11</v>
      </c>
      <c r="F1317" s="545">
        <v>2016</v>
      </c>
      <c r="G1317" s="545">
        <v>26</v>
      </c>
      <c r="H1317" s="545">
        <v>11</v>
      </c>
      <c r="I1317" s="545">
        <v>2018</v>
      </c>
      <c r="J1317" s="541">
        <v>224</v>
      </c>
      <c r="K1317" s="541">
        <v>9</v>
      </c>
      <c r="L1317" s="543"/>
      <c r="M1317" s="543"/>
      <c r="N1317" s="543"/>
      <c r="O1317" s="543"/>
      <c r="P1317" s="543" t="s">
        <v>2872</v>
      </c>
      <c r="Q1317" s="543" t="s">
        <v>2873</v>
      </c>
      <c r="R1317" s="543"/>
      <c r="S1317" s="536"/>
      <c r="T1317" s="536"/>
      <c r="U1317" s="536"/>
      <c r="V1317" s="536"/>
    </row>
    <row r="1318" spans="1:22">
      <c r="A1318" s="537">
        <v>1303</v>
      </c>
      <c r="B1318" s="538">
        <v>15.1</v>
      </c>
      <c r="C1318" s="546" t="s">
        <v>4011</v>
      </c>
      <c r="D1318" s="540" t="s">
        <v>2907</v>
      </c>
      <c r="E1318" s="545">
        <v>12</v>
      </c>
      <c r="F1318" s="545">
        <v>2016</v>
      </c>
      <c r="G1318" s="545">
        <v>27</v>
      </c>
      <c r="H1318" s="545">
        <v>5</v>
      </c>
      <c r="I1318" s="545">
        <v>2019</v>
      </c>
      <c r="J1318" s="541">
        <v>225</v>
      </c>
      <c r="K1318" s="541">
        <v>1</v>
      </c>
      <c r="L1318" s="543"/>
      <c r="M1318" s="543"/>
      <c r="N1318" s="543"/>
      <c r="O1318" s="543"/>
      <c r="P1318" s="543" t="s">
        <v>2872</v>
      </c>
      <c r="Q1318" s="543" t="s">
        <v>2873</v>
      </c>
      <c r="R1318" s="543"/>
      <c r="S1318" s="536"/>
      <c r="T1318" s="536"/>
      <c r="U1318" s="536"/>
      <c r="V1318" s="536"/>
    </row>
    <row r="1319" spans="1:22">
      <c r="A1319" s="537">
        <v>1304</v>
      </c>
      <c r="B1319" s="538">
        <v>15.1</v>
      </c>
      <c r="C1319" s="546" t="s">
        <v>4012</v>
      </c>
      <c r="D1319" s="540" t="s">
        <v>2916</v>
      </c>
      <c r="E1319" s="545">
        <v>12</v>
      </c>
      <c r="F1319" s="545">
        <v>2016</v>
      </c>
      <c r="G1319" s="545">
        <v>26</v>
      </c>
      <c r="H1319" s="545">
        <v>6</v>
      </c>
      <c r="I1319" s="545">
        <v>2018</v>
      </c>
      <c r="J1319" s="541">
        <v>225</v>
      </c>
      <c r="K1319" s="541">
        <v>3</v>
      </c>
      <c r="L1319" s="543"/>
      <c r="M1319" s="543"/>
      <c r="N1319" s="543"/>
      <c r="O1319" s="543"/>
      <c r="P1319" s="543" t="s">
        <v>2872</v>
      </c>
      <c r="Q1319" s="543" t="s">
        <v>2873</v>
      </c>
      <c r="R1319" s="543"/>
      <c r="S1319" s="536"/>
      <c r="T1319" s="536"/>
      <c r="U1319" s="536"/>
      <c r="V1319" s="536"/>
    </row>
    <row r="1320" spans="1:22">
      <c r="A1320" s="537">
        <v>1305</v>
      </c>
      <c r="B1320" s="538">
        <v>15.1</v>
      </c>
      <c r="C1320" s="546" t="s">
        <v>4013</v>
      </c>
      <c r="D1320" s="540" t="s">
        <v>2919</v>
      </c>
      <c r="E1320" s="545">
        <v>12</v>
      </c>
      <c r="F1320" s="545">
        <v>2016</v>
      </c>
      <c r="G1320" s="545">
        <v>2</v>
      </c>
      <c r="H1320" s="545">
        <v>5</v>
      </c>
      <c r="I1320" s="545">
        <v>2019</v>
      </c>
      <c r="J1320" s="541">
        <v>225</v>
      </c>
      <c r="K1320" s="541">
        <v>4</v>
      </c>
      <c r="L1320" s="543"/>
      <c r="M1320" s="543"/>
      <c r="N1320" s="543"/>
      <c r="O1320" s="543"/>
      <c r="P1320" s="543" t="s">
        <v>2872</v>
      </c>
      <c r="Q1320" s="543" t="s">
        <v>2873</v>
      </c>
      <c r="R1320" s="543"/>
      <c r="S1320" s="536"/>
      <c r="T1320" s="536"/>
      <c r="U1320" s="536"/>
      <c r="V1320" s="536"/>
    </row>
    <row r="1321" spans="1:22">
      <c r="A1321" s="537">
        <v>1306</v>
      </c>
      <c r="B1321" s="538">
        <v>15.1</v>
      </c>
      <c r="C1321" s="546" t="s">
        <v>4014</v>
      </c>
      <c r="D1321" s="540"/>
      <c r="E1321" s="545"/>
      <c r="F1321" s="545">
        <v>2016</v>
      </c>
      <c r="G1321" s="545"/>
      <c r="H1321" s="545"/>
      <c r="I1321" s="545"/>
      <c r="J1321" s="541">
        <v>225</v>
      </c>
      <c r="K1321" s="541">
        <v>8</v>
      </c>
      <c r="L1321" s="543"/>
      <c r="M1321" s="543"/>
      <c r="N1321" s="543"/>
      <c r="O1321" s="543"/>
      <c r="P1321" s="543" t="s">
        <v>2872</v>
      </c>
      <c r="Q1321" s="543" t="s">
        <v>2873</v>
      </c>
      <c r="R1321" s="543"/>
      <c r="S1321" s="536"/>
      <c r="T1321" s="536"/>
      <c r="U1321" s="536"/>
      <c r="V1321" s="536"/>
    </row>
    <row r="1322" spans="1:22">
      <c r="A1322" s="537">
        <v>1307</v>
      </c>
      <c r="B1322" s="538">
        <v>15.1</v>
      </c>
      <c r="C1322" s="546" t="s">
        <v>4015</v>
      </c>
      <c r="D1322" s="540" t="s">
        <v>2919</v>
      </c>
      <c r="E1322" s="545">
        <v>12</v>
      </c>
      <c r="F1322" s="545">
        <v>2016</v>
      </c>
      <c r="G1322" s="545">
        <v>11</v>
      </c>
      <c r="H1322" s="545">
        <v>12</v>
      </c>
      <c r="I1322" s="545">
        <v>2018</v>
      </c>
      <c r="J1322" s="541">
        <v>225</v>
      </c>
      <c r="K1322" s="541">
        <v>10</v>
      </c>
      <c r="L1322" s="543"/>
      <c r="M1322" s="543"/>
      <c r="N1322" s="543"/>
      <c r="O1322" s="543"/>
      <c r="P1322" s="543" t="s">
        <v>2872</v>
      </c>
      <c r="Q1322" s="543" t="s">
        <v>2873</v>
      </c>
      <c r="R1322" s="543"/>
      <c r="S1322" s="536"/>
      <c r="T1322" s="536"/>
      <c r="U1322" s="536"/>
      <c r="V1322" s="536"/>
    </row>
    <row r="1323" spans="1:22" ht="28.5">
      <c r="A1323" s="537">
        <v>1308</v>
      </c>
      <c r="B1323" s="538">
        <v>15.1</v>
      </c>
      <c r="C1323" s="546" t="s">
        <v>4016</v>
      </c>
      <c r="D1323" s="540" t="s">
        <v>2912</v>
      </c>
      <c r="E1323" s="545">
        <v>12</v>
      </c>
      <c r="F1323" s="545">
        <v>2016</v>
      </c>
      <c r="G1323" s="545">
        <v>2</v>
      </c>
      <c r="H1323" s="545">
        <v>5</v>
      </c>
      <c r="I1323" s="545">
        <v>2019</v>
      </c>
      <c r="J1323" s="541">
        <v>226</v>
      </c>
      <c r="K1323" s="541">
        <v>2</v>
      </c>
      <c r="L1323" s="543"/>
      <c r="M1323" s="543"/>
      <c r="N1323" s="543"/>
      <c r="O1323" s="543"/>
      <c r="P1323" s="543" t="s">
        <v>2872</v>
      </c>
      <c r="Q1323" s="543" t="s">
        <v>2873</v>
      </c>
      <c r="R1323" s="543"/>
      <c r="S1323" s="536"/>
      <c r="T1323" s="536"/>
      <c r="U1323" s="536"/>
      <c r="V1323" s="536"/>
    </row>
    <row r="1324" spans="1:22" ht="28.5">
      <c r="A1324" s="537">
        <v>1309</v>
      </c>
      <c r="B1324" s="538">
        <v>15.1</v>
      </c>
      <c r="C1324" s="546" t="s">
        <v>4017</v>
      </c>
      <c r="D1324" s="540"/>
      <c r="E1324" s="545"/>
      <c r="F1324" s="545">
        <v>2016</v>
      </c>
      <c r="G1324" s="545"/>
      <c r="H1324" s="545"/>
      <c r="I1324" s="545"/>
      <c r="J1324" s="541">
        <v>226</v>
      </c>
      <c r="K1324" s="541">
        <v>3</v>
      </c>
      <c r="L1324" s="543"/>
      <c r="M1324" s="543"/>
      <c r="N1324" s="543"/>
      <c r="O1324" s="543"/>
      <c r="P1324" s="543" t="s">
        <v>2872</v>
      </c>
      <c r="Q1324" s="543" t="s">
        <v>2873</v>
      </c>
      <c r="R1324" s="543"/>
      <c r="S1324" s="536"/>
      <c r="T1324" s="536"/>
      <c r="U1324" s="536"/>
      <c r="V1324" s="536"/>
    </row>
    <row r="1325" spans="1:22">
      <c r="A1325" s="537">
        <v>1310</v>
      </c>
      <c r="B1325" s="538">
        <v>15.1</v>
      </c>
      <c r="C1325" s="546" t="s">
        <v>4018</v>
      </c>
      <c r="D1325" s="540" t="s">
        <v>2898</v>
      </c>
      <c r="E1325" s="545">
        <v>11</v>
      </c>
      <c r="F1325" s="545">
        <v>2016</v>
      </c>
      <c r="G1325" s="545">
        <v>11</v>
      </c>
      <c r="H1325" s="545">
        <v>5</v>
      </c>
      <c r="I1325" s="545">
        <v>2018</v>
      </c>
      <c r="J1325" s="541">
        <v>226</v>
      </c>
      <c r="K1325" s="541">
        <v>5</v>
      </c>
      <c r="L1325" s="543"/>
      <c r="M1325" s="543"/>
      <c r="N1325" s="543"/>
      <c r="O1325" s="543"/>
      <c r="P1325" s="543" t="s">
        <v>2872</v>
      </c>
      <c r="Q1325" s="543" t="s">
        <v>2873</v>
      </c>
      <c r="R1325" s="543"/>
      <c r="S1325" s="536"/>
      <c r="T1325" s="536"/>
      <c r="U1325" s="536"/>
      <c r="V1325" s="536"/>
    </row>
    <row r="1326" spans="1:22">
      <c r="A1326" s="537">
        <v>1311</v>
      </c>
      <c r="B1326" s="538">
        <v>15.1</v>
      </c>
      <c r="C1326" s="546" t="s">
        <v>4019</v>
      </c>
      <c r="D1326" s="540" t="s">
        <v>2899</v>
      </c>
      <c r="E1326" s="545">
        <v>1</v>
      </c>
      <c r="F1326" s="545">
        <v>2017</v>
      </c>
      <c r="G1326" s="545">
        <v>12</v>
      </c>
      <c r="H1326" s="545">
        <v>4</v>
      </c>
      <c r="I1326" s="545">
        <v>2019</v>
      </c>
      <c r="J1326" s="541">
        <v>226</v>
      </c>
      <c r="K1326" s="541">
        <v>6</v>
      </c>
      <c r="L1326" s="543"/>
      <c r="M1326" s="543"/>
      <c r="N1326" s="543"/>
      <c r="O1326" s="543"/>
      <c r="P1326" s="543" t="s">
        <v>2872</v>
      </c>
      <c r="Q1326" s="543" t="s">
        <v>2873</v>
      </c>
      <c r="R1326" s="543"/>
      <c r="S1326" s="536"/>
      <c r="T1326" s="536"/>
      <c r="U1326" s="536"/>
      <c r="V1326" s="536"/>
    </row>
    <row r="1327" spans="1:22">
      <c r="A1327" s="537">
        <v>1312</v>
      </c>
      <c r="B1327" s="538">
        <v>15.1</v>
      </c>
      <c r="C1327" s="546" t="s">
        <v>3980</v>
      </c>
      <c r="D1327" s="540" t="s">
        <v>2899</v>
      </c>
      <c r="E1327" s="545">
        <v>1</v>
      </c>
      <c r="F1327" s="545">
        <v>2017</v>
      </c>
      <c r="G1327" s="545">
        <v>19</v>
      </c>
      <c r="H1327" s="545">
        <v>2</v>
      </c>
      <c r="I1327" s="545">
        <v>2019</v>
      </c>
      <c r="J1327" s="541">
        <v>226</v>
      </c>
      <c r="K1327" s="541">
        <v>8</v>
      </c>
      <c r="L1327" s="543"/>
      <c r="M1327" s="543"/>
      <c r="N1327" s="543"/>
      <c r="O1327" s="543"/>
      <c r="P1327" s="543" t="s">
        <v>2872</v>
      </c>
      <c r="Q1327" s="543" t="s">
        <v>2873</v>
      </c>
      <c r="R1327" s="543"/>
      <c r="S1327" s="536"/>
      <c r="T1327" s="536"/>
      <c r="U1327" s="536"/>
      <c r="V1327" s="536"/>
    </row>
    <row r="1328" spans="1:22">
      <c r="A1328" s="537">
        <v>1313</v>
      </c>
      <c r="B1328" s="538">
        <v>15.1</v>
      </c>
      <c r="C1328" s="546" t="s">
        <v>4020</v>
      </c>
      <c r="D1328" s="540" t="s">
        <v>2886</v>
      </c>
      <c r="E1328" s="545">
        <v>1</v>
      </c>
      <c r="F1328" s="545">
        <v>2017</v>
      </c>
      <c r="G1328" s="545">
        <v>13</v>
      </c>
      <c r="H1328" s="545">
        <v>9</v>
      </c>
      <c r="I1328" s="545">
        <v>2018</v>
      </c>
      <c r="J1328" s="541">
        <v>226</v>
      </c>
      <c r="K1328" s="541">
        <v>9</v>
      </c>
      <c r="L1328" s="543"/>
      <c r="M1328" s="543"/>
      <c r="N1328" s="543"/>
      <c r="O1328" s="543"/>
      <c r="P1328" s="543" t="s">
        <v>2872</v>
      </c>
      <c r="Q1328" s="543" t="s">
        <v>2873</v>
      </c>
      <c r="R1328" s="543"/>
      <c r="S1328" s="536"/>
      <c r="T1328" s="536"/>
      <c r="U1328" s="536"/>
      <c r="V1328" s="536"/>
    </row>
    <row r="1329" spans="1:22">
      <c r="A1329" s="537">
        <v>1314</v>
      </c>
      <c r="B1329" s="538">
        <v>15.1</v>
      </c>
      <c r="C1329" s="546" t="s">
        <v>4021</v>
      </c>
      <c r="D1329" s="540" t="s">
        <v>4022</v>
      </c>
      <c r="E1329" s="545">
        <v>1</v>
      </c>
      <c r="F1329" s="545">
        <v>2017</v>
      </c>
      <c r="G1329" s="545">
        <v>8</v>
      </c>
      <c r="H1329" s="545">
        <v>5</v>
      </c>
      <c r="I1329" s="545">
        <v>2018</v>
      </c>
      <c r="J1329" s="541">
        <v>226</v>
      </c>
      <c r="K1329" s="541">
        <v>10</v>
      </c>
      <c r="L1329" s="543"/>
      <c r="M1329" s="543"/>
      <c r="N1329" s="543"/>
      <c r="O1329" s="543"/>
      <c r="P1329" s="543" t="s">
        <v>2872</v>
      </c>
      <c r="Q1329" s="543" t="s">
        <v>2873</v>
      </c>
      <c r="R1329" s="543"/>
      <c r="S1329" s="536"/>
      <c r="T1329" s="536"/>
      <c r="U1329" s="536"/>
      <c r="V1329" s="536"/>
    </row>
    <row r="1330" spans="1:22">
      <c r="A1330" s="537">
        <v>1315</v>
      </c>
      <c r="B1330" s="538">
        <v>15.1</v>
      </c>
      <c r="C1330" s="546" t="s">
        <v>4023</v>
      </c>
      <c r="D1330" s="540"/>
      <c r="E1330" s="545"/>
      <c r="F1330" s="545">
        <v>2017</v>
      </c>
      <c r="G1330" s="545"/>
      <c r="H1330" s="545"/>
      <c r="I1330" s="545"/>
      <c r="J1330" s="541">
        <v>226</v>
      </c>
      <c r="K1330" s="541">
        <v>11</v>
      </c>
      <c r="L1330" s="543"/>
      <c r="M1330" s="543"/>
      <c r="N1330" s="543"/>
      <c r="O1330" s="543"/>
      <c r="P1330" s="543" t="s">
        <v>2872</v>
      </c>
      <c r="Q1330" s="543" t="s">
        <v>2873</v>
      </c>
      <c r="R1330" s="543"/>
      <c r="S1330" s="536"/>
      <c r="T1330" s="536"/>
      <c r="U1330" s="536"/>
      <c r="V1330" s="536"/>
    </row>
    <row r="1331" spans="1:22">
      <c r="A1331" s="537">
        <v>1316</v>
      </c>
      <c r="B1331" s="538">
        <v>15.1</v>
      </c>
      <c r="C1331" s="546" t="s">
        <v>4024</v>
      </c>
      <c r="D1331" s="540" t="s">
        <v>2899</v>
      </c>
      <c r="E1331" s="545">
        <v>1</v>
      </c>
      <c r="F1331" s="545">
        <v>2017</v>
      </c>
      <c r="G1331" s="545">
        <v>8</v>
      </c>
      <c r="H1331" s="545">
        <v>4</v>
      </c>
      <c r="I1331" s="545">
        <v>2019</v>
      </c>
      <c r="J1331" s="541">
        <v>226</v>
      </c>
      <c r="K1331" s="541">
        <v>12</v>
      </c>
      <c r="L1331" s="543"/>
      <c r="M1331" s="543"/>
      <c r="N1331" s="543"/>
      <c r="O1331" s="543"/>
      <c r="P1331" s="543" t="s">
        <v>2872</v>
      </c>
      <c r="Q1331" s="543" t="s">
        <v>2873</v>
      </c>
      <c r="R1331" s="543"/>
      <c r="S1331" s="536"/>
      <c r="T1331" s="536"/>
      <c r="U1331" s="536"/>
      <c r="V1331" s="536"/>
    </row>
    <row r="1332" spans="1:22">
      <c r="A1332" s="537">
        <v>1317</v>
      </c>
      <c r="B1332" s="538">
        <v>15.1</v>
      </c>
      <c r="C1332" s="546" t="s">
        <v>4025</v>
      </c>
      <c r="D1332" s="540" t="s">
        <v>2916</v>
      </c>
      <c r="E1332" s="545">
        <v>1</v>
      </c>
      <c r="F1332" s="545">
        <v>2017</v>
      </c>
      <c r="G1332" s="545">
        <v>27</v>
      </c>
      <c r="H1332" s="545">
        <v>11</v>
      </c>
      <c r="I1332" s="545">
        <v>2017</v>
      </c>
      <c r="J1332" s="541">
        <v>227</v>
      </c>
      <c r="K1332" s="541">
        <v>1</v>
      </c>
      <c r="L1332" s="543"/>
      <c r="M1332" s="543"/>
      <c r="N1332" s="543"/>
      <c r="O1332" s="543"/>
      <c r="P1332" s="543" t="s">
        <v>2872</v>
      </c>
      <c r="Q1332" s="543" t="s">
        <v>2873</v>
      </c>
      <c r="R1332" s="543"/>
      <c r="S1332" s="536"/>
      <c r="T1332" s="536"/>
      <c r="U1332" s="536"/>
      <c r="V1332" s="536"/>
    </row>
    <row r="1333" spans="1:22">
      <c r="A1333" s="537">
        <v>1318</v>
      </c>
      <c r="B1333" s="538">
        <v>15.1</v>
      </c>
      <c r="C1333" s="546" t="s">
        <v>4026</v>
      </c>
      <c r="D1333" s="540" t="s">
        <v>2855</v>
      </c>
      <c r="E1333" s="545">
        <v>12</v>
      </c>
      <c r="F1333" s="545">
        <v>2016</v>
      </c>
      <c r="G1333" s="545">
        <v>17</v>
      </c>
      <c r="H1333" s="545">
        <v>9</v>
      </c>
      <c r="I1333" s="545">
        <v>2018</v>
      </c>
      <c r="J1333" s="541">
        <v>227</v>
      </c>
      <c r="K1333" s="541">
        <v>2</v>
      </c>
      <c r="L1333" s="543"/>
      <c r="M1333" s="543"/>
      <c r="N1333" s="543"/>
      <c r="O1333" s="543"/>
      <c r="P1333" s="543" t="s">
        <v>2872</v>
      </c>
      <c r="Q1333" s="543" t="s">
        <v>2873</v>
      </c>
      <c r="R1333" s="543"/>
      <c r="S1333" s="536"/>
      <c r="T1333" s="536"/>
      <c r="U1333" s="536"/>
      <c r="V1333" s="536"/>
    </row>
    <row r="1334" spans="1:22" ht="28.5">
      <c r="A1334" s="537">
        <v>1319</v>
      </c>
      <c r="B1334" s="538">
        <v>15.1</v>
      </c>
      <c r="C1334" s="546" t="s">
        <v>4027</v>
      </c>
      <c r="D1334" s="540" t="s">
        <v>2898</v>
      </c>
      <c r="E1334" s="545">
        <v>9</v>
      </c>
      <c r="F1334" s="545">
        <v>2016</v>
      </c>
      <c r="G1334" s="545">
        <v>29</v>
      </c>
      <c r="H1334" s="545">
        <v>8</v>
      </c>
      <c r="I1334" s="545">
        <v>2018</v>
      </c>
      <c r="J1334" s="548">
        <v>227</v>
      </c>
      <c r="K1334" s="548">
        <v>6</v>
      </c>
      <c r="L1334" s="543"/>
      <c r="M1334" s="543"/>
      <c r="N1334" s="543"/>
      <c r="O1334" s="543"/>
      <c r="P1334" s="543" t="s">
        <v>2872</v>
      </c>
      <c r="Q1334" s="543" t="s">
        <v>2873</v>
      </c>
      <c r="R1334" s="543"/>
      <c r="S1334" s="536"/>
      <c r="T1334" s="536"/>
      <c r="U1334" s="536"/>
      <c r="V1334" s="536"/>
    </row>
    <row r="1335" spans="1:22" ht="28.5">
      <c r="A1335" s="537">
        <v>1320</v>
      </c>
      <c r="B1335" s="538">
        <v>15.1</v>
      </c>
      <c r="C1335" s="546" t="s">
        <v>4028</v>
      </c>
      <c r="D1335" s="540"/>
      <c r="E1335" s="545"/>
      <c r="F1335" s="545">
        <v>2017</v>
      </c>
      <c r="G1335" s="545"/>
      <c r="H1335" s="545"/>
      <c r="I1335" s="545"/>
      <c r="J1335" s="548">
        <v>227</v>
      </c>
      <c r="K1335" s="548">
        <v>7</v>
      </c>
      <c r="L1335" s="543"/>
      <c r="M1335" s="543"/>
      <c r="N1335" s="543"/>
      <c r="O1335" s="543"/>
      <c r="P1335" s="543" t="s">
        <v>2872</v>
      </c>
      <c r="Q1335" s="543" t="s">
        <v>2873</v>
      </c>
      <c r="R1335" s="543"/>
      <c r="S1335" s="536"/>
      <c r="T1335" s="536"/>
      <c r="U1335" s="536"/>
      <c r="V1335" s="536"/>
    </row>
    <row r="1336" spans="1:22">
      <c r="A1336" s="537">
        <v>1321</v>
      </c>
      <c r="B1336" s="538">
        <v>15.1</v>
      </c>
      <c r="C1336" s="546" t="s">
        <v>4029</v>
      </c>
      <c r="D1336" s="540" t="s">
        <v>2859</v>
      </c>
      <c r="E1336" s="545">
        <v>1</v>
      </c>
      <c r="F1336" s="545">
        <v>2017</v>
      </c>
      <c r="G1336" s="545">
        <v>13</v>
      </c>
      <c r="H1336" s="545">
        <v>8</v>
      </c>
      <c r="I1336" s="545">
        <v>2018</v>
      </c>
      <c r="J1336" s="548">
        <v>227</v>
      </c>
      <c r="K1336" s="548">
        <v>8</v>
      </c>
      <c r="L1336" s="543"/>
      <c r="M1336" s="543"/>
      <c r="N1336" s="543"/>
      <c r="O1336" s="543"/>
      <c r="P1336" s="543" t="s">
        <v>2872</v>
      </c>
      <c r="Q1336" s="543" t="s">
        <v>2873</v>
      </c>
      <c r="R1336" s="543"/>
      <c r="S1336" s="536"/>
      <c r="T1336" s="536"/>
      <c r="U1336" s="536"/>
      <c r="V1336" s="536"/>
    </row>
    <row r="1337" spans="1:22">
      <c r="A1337" s="537">
        <v>1322</v>
      </c>
      <c r="B1337" s="538">
        <v>15.1</v>
      </c>
      <c r="C1337" s="546" t="s">
        <v>4030</v>
      </c>
      <c r="D1337" s="545">
        <v>1</v>
      </c>
      <c r="E1337" s="545">
        <v>12</v>
      </c>
      <c r="F1337" s="540" t="s">
        <v>2897</v>
      </c>
      <c r="G1337" s="545">
        <v>6</v>
      </c>
      <c r="H1337" s="545">
        <v>7</v>
      </c>
      <c r="I1337" s="545">
        <v>2018</v>
      </c>
      <c r="J1337" s="548">
        <v>227</v>
      </c>
      <c r="K1337" s="548">
        <v>11</v>
      </c>
      <c r="L1337" s="543"/>
      <c r="M1337" s="543"/>
      <c r="N1337" s="543"/>
      <c r="O1337" s="543"/>
      <c r="P1337" s="543" t="s">
        <v>2872</v>
      </c>
      <c r="Q1337" s="543" t="s">
        <v>2873</v>
      </c>
      <c r="R1337" s="543"/>
      <c r="S1337" s="536"/>
      <c r="T1337" s="536"/>
      <c r="U1337" s="536"/>
      <c r="V1337" s="536"/>
    </row>
    <row r="1338" spans="1:22">
      <c r="A1338" s="537">
        <v>1323</v>
      </c>
      <c r="B1338" s="538">
        <v>15.1</v>
      </c>
      <c r="C1338" s="547" t="s">
        <v>4031</v>
      </c>
      <c r="D1338" s="545">
        <v>13</v>
      </c>
      <c r="E1338" s="545">
        <v>12</v>
      </c>
      <c r="F1338" s="540" t="s">
        <v>2897</v>
      </c>
      <c r="G1338" s="545">
        <v>8</v>
      </c>
      <c r="H1338" s="545">
        <v>4</v>
      </c>
      <c r="I1338" s="545">
        <v>2019</v>
      </c>
      <c r="J1338" s="548">
        <v>228</v>
      </c>
      <c r="K1338" s="548">
        <v>1</v>
      </c>
      <c r="L1338" s="543"/>
      <c r="M1338" s="543"/>
      <c r="N1338" s="543"/>
      <c r="O1338" s="543"/>
      <c r="P1338" s="543" t="s">
        <v>2872</v>
      </c>
      <c r="Q1338" s="543" t="s">
        <v>2873</v>
      </c>
      <c r="R1338" s="543"/>
      <c r="S1338" s="536"/>
      <c r="T1338" s="536"/>
      <c r="U1338" s="536"/>
      <c r="V1338" s="536"/>
    </row>
    <row r="1339" spans="1:22">
      <c r="A1339" s="537">
        <v>1324</v>
      </c>
      <c r="B1339" s="538">
        <v>15.1</v>
      </c>
      <c r="C1339" s="547" t="s">
        <v>4032</v>
      </c>
      <c r="D1339" s="545">
        <v>13</v>
      </c>
      <c r="E1339" s="545">
        <v>12</v>
      </c>
      <c r="F1339" s="540" t="s">
        <v>2897</v>
      </c>
      <c r="G1339" s="545">
        <v>13</v>
      </c>
      <c r="H1339" s="545">
        <v>10</v>
      </c>
      <c r="I1339" s="545">
        <v>2017</v>
      </c>
      <c r="J1339" s="548">
        <v>228</v>
      </c>
      <c r="K1339" s="548">
        <v>4</v>
      </c>
      <c r="L1339" s="543"/>
      <c r="M1339" s="543"/>
      <c r="N1339" s="543"/>
      <c r="O1339" s="543"/>
      <c r="P1339" s="543" t="s">
        <v>2872</v>
      </c>
      <c r="Q1339" s="543" t="s">
        <v>2873</v>
      </c>
      <c r="R1339" s="543"/>
      <c r="S1339" s="536"/>
      <c r="T1339" s="536"/>
      <c r="U1339" s="536"/>
      <c r="V1339" s="536"/>
    </row>
    <row r="1340" spans="1:22">
      <c r="A1340" s="537">
        <v>1325</v>
      </c>
      <c r="B1340" s="538">
        <v>15.1</v>
      </c>
      <c r="C1340" s="547" t="s">
        <v>4033</v>
      </c>
      <c r="D1340" s="545"/>
      <c r="E1340" s="545"/>
      <c r="F1340" s="540" t="s">
        <v>2897</v>
      </c>
      <c r="G1340" s="545"/>
      <c r="H1340" s="545"/>
      <c r="I1340" s="545"/>
      <c r="J1340" s="548">
        <v>228</v>
      </c>
      <c r="K1340" s="548">
        <v>5</v>
      </c>
      <c r="L1340" s="543"/>
      <c r="M1340" s="543"/>
      <c r="N1340" s="543"/>
      <c r="O1340" s="543"/>
      <c r="P1340" s="543" t="s">
        <v>2872</v>
      </c>
      <c r="Q1340" s="543" t="s">
        <v>2873</v>
      </c>
      <c r="R1340" s="543"/>
      <c r="S1340" s="536"/>
      <c r="T1340" s="536"/>
      <c r="U1340" s="536"/>
      <c r="V1340" s="536"/>
    </row>
    <row r="1341" spans="1:22">
      <c r="A1341" s="537">
        <v>1326</v>
      </c>
      <c r="B1341" s="538">
        <v>15.1</v>
      </c>
      <c r="C1341" s="546" t="s">
        <v>4034</v>
      </c>
      <c r="D1341" s="545">
        <v>12</v>
      </c>
      <c r="E1341" s="545">
        <v>12</v>
      </c>
      <c r="F1341" s="540" t="s">
        <v>2897</v>
      </c>
      <c r="G1341" s="545">
        <v>6</v>
      </c>
      <c r="H1341" s="545">
        <v>5</v>
      </c>
      <c r="I1341" s="545">
        <v>2019</v>
      </c>
      <c r="J1341" s="548">
        <v>228</v>
      </c>
      <c r="K1341" s="548">
        <v>6</v>
      </c>
      <c r="L1341" s="543"/>
      <c r="M1341" s="543"/>
      <c r="N1341" s="543"/>
      <c r="O1341" s="543"/>
      <c r="P1341" s="543" t="s">
        <v>2872</v>
      </c>
      <c r="Q1341" s="543" t="s">
        <v>2873</v>
      </c>
      <c r="R1341" s="543"/>
      <c r="S1341" s="536"/>
      <c r="T1341" s="536"/>
      <c r="U1341" s="536"/>
      <c r="V1341" s="536"/>
    </row>
    <row r="1342" spans="1:22">
      <c r="A1342" s="537">
        <v>1327</v>
      </c>
      <c r="B1342" s="538">
        <v>15.1</v>
      </c>
      <c r="C1342" s="546" t="s">
        <v>4035</v>
      </c>
      <c r="D1342" s="545">
        <v>13</v>
      </c>
      <c r="E1342" s="545">
        <v>1</v>
      </c>
      <c r="F1342" s="540" t="s">
        <v>3517</v>
      </c>
      <c r="G1342" s="545">
        <v>21</v>
      </c>
      <c r="H1342" s="545">
        <v>8</v>
      </c>
      <c r="I1342" s="545">
        <v>2018</v>
      </c>
      <c r="J1342" s="548">
        <v>228</v>
      </c>
      <c r="K1342" s="548">
        <v>9</v>
      </c>
      <c r="L1342" s="543"/>
      <c r="M1342" s="543"/>
      <c r="N1342" s="543"/>
      <c r="O1342" s="543"/>
      <c r="P1342" s="543" t="s">
        <v>2872</v>
      </c>
      <c r="Q1342" s="543" t="s">
        <v>2873</v>
      </c>
      <c r="R1342" s="543"/>
      <c r="S1342" s="536"/>
      <c r="T1342" s="536"/>
      <c r="U1342" s="536"/>
      <c r="V1342" s="536"/>
    </row>
    <row r="1343" spans="1:22">
      <c r="A1343" s="537">
        <v>1328</v>
      </c>
      <c r="B1343" s="538">
        <v>15.1</v>
      </c>
      <c r="C1343" s="546" t="s">
        <v>4036</v>
      </c>
      <c r="D1343" s="545">
        <v>17</v>
      </c>
      <c r="E1343" s="545">
        <v>1</v>
      </c>
      <c r="F1343" s="540" t="s">
        <v>3517</v>
      </c>
      <c r="G1343" s="545">
        <v>19</v>
      </c>
      <c r="H1343" s="545">
        <v>12</v>
      </c>
      <c r="I1343" s="545">
        <v>2018</v>
      </c>
      <c r="J1343" s="548">
        <v>228</v>
      </c>
      <c r="K1343" s="548">
        <v>10</v>
      </c>
      <c r="L1343" s="543"/>
      <c r="M1343" s="543"/>
      <c r="N1343" s="543"/>
      <c r="O1343" s="543"/>
      <c r="P1343" s="543" t="s">
        <v>2872</v>
      </c>
      <c r="Q1343" s="543" t="s">
        <v>2873</v>
      </c>
      <c r="R1343" s="543"/>
      <c r="S1343" s="536"/>
      <c r="T1343" s="536"/>
      <c r="U1343" s="536"/>
      <c r="V1343" s="536"/>
    </row>
    <row r="1344" spans="1:22">
      <c r="A1344" s="537">
        <v>1329</v>
      </c>
      <c r="B1344" s="538">
        <v>15.1</v>
      </c>
      <c r="C1344" s="546" t="s">
        <v>4037</v>
      </c>
      <c r="D1344" s="545">
        <v>20</v>
      </c>
      <c r="E1344" s="545">
        <v>1</v>
      </c>
      <c r="F1344" s="540" t="s">
        <v>3517</v>
      </c>
      <c r="G1344" s="545">
        <v>18</v>
      </c>
      <c r="H1344" s="545">
        <v>1</v>
      </c>
      <c r="I1344" s="545">
        <v>2019</v>
      </c>
      <c r="J1344" s="548">
        <v>229</v>
      </c>
      <c r="K1344" s="548">
        <v>1</v>
      </c>
      <c r="L1344" s="543"/>
      <c r="M1344" s="543"/>
      <c r="N1344" s="543"/>
      <c r="O1344" s="543"/>
      <c r="P1344" s="543" t="s">
        <v>2872</v>
      </c>
      <c r="Q1344" s="543" t="s">
        <v>2873</v>
      </c>
      <c r="R1344" s="543"/>
      <c r="S1344" s="536"/>
      <c r="T1344" s="536"/>
      <c r="U1344" s="536"/>
      <c r="V1344" s="536"/>
    </row>
    <row r="1345" spans="1:22">
      <c r="A1345" s="537">
        <v>1330</v>
      </c>
      <c r="B1345" s="538">
        <v>15.1</v>
      </c>
      <c r="C1345" s="546" t="s">
        <v>4038</v>
      </c>
      <c r="D1345" s="545">
        <v>10</v>
      </c>
      <c r="E1345" s="545">
        <v>1</v>
      </c>
      <c r="F1345" s="540" t="s">
        <v>3517</v>
      </c>
      <c r="G1345" s="545">
        <v>13</v>
      </c>
      <c r="H1345" s="545">
        <v>11</v>
      </c>
      <c r="I1345" s="545">
        <v>2018</v>
      </c>
      <c r="J1345" s="548">
        <v>229</v>
      </c>
      <c r="K1345" s="548">
        <v>2</v>
      </c>
      <c r="L1345" s="543"/>
      <c r="M1345" s="543"/>
      <c r="N1345" s="543"/>
      <c r="O1345" s="543"/>
      <c r="P1345" s="543" t="s">
        <v>2872</v>
      </c>
      <c r="Q1345" s="543" t="s">
        <v>2873</v>
      </c>
      <c r="R1345" s="543"/>
      <c r="S1345" s="536"/>
      <c r="T1345" s="536"/>
      <c r="U1345" s="536"/>
      <c r="V1345" s="536"/>
    </row>
    <row r="1346" spans="1:22">
      <c r="A1346" s="537">
        <v>1331</v>
      </c>
      <c r="B1346" s="538">
        <v>15.1</v>
      </c>
      <c r="C1346" s="546" t="s">
        <v>4039</v>
      </c>
      <c r="D1346" s="545">
        <v>10</v>
      </c>
      <c r="E1346" s="545">
        <v>1</v>
      </c>
      <c r="F1346" s="540" t="s">
        <v>3517</v>
      </c>
      <c r="G1346" s="545">
        <v>26</v>
      </c>
      <c r="H1346" s="545">
        <v>11</v>
      </c>
      <c r="I1346" s="545">
        <v>2018</v>
      </c>
      <c r="J1346" s="548">
        <v>229</v>
      </c>
      <c r="K1346" s="548">
        <v>3</v>
      </c>
      <c r="L1346" s="543"/>
      <c r="M1346" s="543"/>
      <c r="N1346" s="543"/>
      <c r="O1346" s="543"/>
      <c r="P1346" s="543" t="s">
        <v>2872</v>
      </c>
      <c r="Q1346" s="543" t="s">
        <v>2873</v>
      </c>
      <c r="R1346" s="543"/>
      <c r="S1346" s="536"/>
      <c r="T1346" s="536"/>
      <c r="U1346" s="536"/>
      <c r="V1346" s="536"/>
    </row>
    <row r="1347" spans="1:22">
      <c r="A1347" s="537">
        <v>1332</v>
      </c>
      <c r="B1347" s="538">
        <v>15.1</v>
      </c>
      <c r="C1347" s="546" t="s">
        <v>4040</v>
      </c>
      <c r="D1347" s="545">
        <v>10</v>
      </c>
      <c r="E1347" s="545">
        <v>1</v>
      </c>
      <c r="F1347" s="540" t="s">
        <v>3517</v>
      </c>
      <c r="G1347" s="545">
        <v>3</v>
      </c>
      <c r="H1347" s="545">
        <v>4</v>
      </c>
      <c r="I1347" s="545">
        <v>2019</v>
      </c>
      <c r="J1347" s="548">
        <v>229</v>
      </c>
      <c r="K1347" s="548">
        <v>4</v>
      </c>
      <c r="L1347" s="543"/>
      <c r="M1347" s="543"/>
      <c r="N1347" s="543"/>
      <c r="O1347" s="543"/>
      <c r="P1347" s="543" t="s">
        <v>2872</v>
      </c>
      <c r="Q1347" s="543" t="s">
        <v>2873</v>
      </c>
      <c r="R1347" s="543"/>
      <c r="S1347" s="536"/>
      <c r="T1347" s="536"/>
      <c r="U1347" s="536"/>
      <c r="V1347" s="536"/>
    </row>
    <row r="1348" spans="1:22">
      <c r="A1348" s="537">
        <v>1333</v>
      </c>
      <c r="B1348" s="538">
        <v>15.1</v>
      </c>
      <c r="C1348" s="546" t="s">
        <v>4041</v>
      </c>
      <c r="D1348" s="545">
        <v>10</v>
      </c>
      <c r="E1348" s="545">
        <v>1</v>
      </c>
      <c r="F1348" s="540" t="s">
        <v>3517</v>
      </c>
      <c r="G1348" s="545">
        <v>27</v>
      </c>
      <c r="H1348" s="545">
        <v>9</v>
      </c>
      <c r="I1348" s="545">
        <v>2018</v>
      </c>
      <c r="J1348" s="548">
        <v>229</v>
      </c>
      <c r="K1348" s="548">
        <v>6</v>
      </c>
      <c r="L1348" s="543"/>
      <c r="M1348" s="543"/>
      <c r="N1348" s="543"/>
      <c r="O1348" s="543"/>
      <c r="P1348" s="543" t="s">
        <v>2872</v>
      </c>
      <c r="Q1348" s="543" t="s">
        <v>2873</v>
      </c>
      <c r="R1348" s="543"/>
      <c r="S1348" s="536"/>
      <c r="T1348" s="536"/>
      <c r="U1348" s="536"/>
      <c r="V1348" s="536"/>
    </row>
    <row r="1349" spans="1:22">
      <c r="A1349" s="537">
        <v>1334</v>
      </c>
      <c r="B1349" s="538">
        <v>15.1</v>
      </c>
      <c r="C1349" s="546" t="s">
        <v>4042</v>
      </c>
      <c r="D1349" s="545"/>
      <c r="E1349" s="545"/>
      <c r="F1349" s="540" t="s">
        <v>3517</v>
      </c>
      <c r="G1349" s="545"/>
      <c r="H1349" s="545"/>
      <c r="I1349" s="545"/>
      <c r="J1349" s="548">
        <v>229</v>
      </c>
      <c r="K1349" s="548">
        <v>7</v>
      </c>
      <c r="L1349" s="543"/>
      <c r="M1349" s="543"/>
      <c r="N1349" s="543"/>
      <c r="O1349" s="543"/>
      <c r="P1349" s="543" t="s">
        <v>2872</v>
      </c>
      <c r="Q1349" s="543" t="s">
        <v>2873</v>
      </c>
      <c r="R1349" s="543"/>
      <c r="S1349" s="536"/>
      <c r="T1349" s="536"/>
      <c r="U1349" s="536"/>
      <c r="V1349" s="536"/>
    </row>
    <row r="1350" spans="1:22">
      <c r="A1350" s="537">
        <v>1335</v>
      </c>
      <c r="B1350" s="538">
        <v>15.1</v>
      </c>
      <c r="C1350" s="546" t="s">
        <v>4043</v>
      </c>
      <c r="D1350" s="545"/>
      <c r="E1350" s="545"/>
      <c r="F1350" s="540" t="s">
        <v>3517</v>
      </c>
      <c r="G1350" s="545"/>
      <c r="H1350" s="545"/>
      <c r="I1350" s="545"/>
      <c r="J1350" s="548">
        <v>229</v>
      </c>
      <c r="K1350" s="548">
        <v>8</v>
      </c>
      <c r="L1350" s="543"/>
      <c r="M1350" s="543"/>
      <c r="N1350" s="543"/>
      <c r="O1350" s="543"/>
      <c r="P1350" s="543" t="s">
        <v>2872</v>
      </c>
      <c r="Q1350" s="543" t="s">
        <v>2873</v>
      </c>
      <c r="R1350" s="543"/>
      <c r="S1350" s="536"/>
      <c r="T1350" s="536"/>
      <c r="U1350" s="536"/>
      <c r="V1350" s="536"/>
    </row>
    <row r="1351" spans="1:22">
      <c r="A1351" s="537">
        <v>1336</v>
      </c>
      <c r="B1351" s="538">
        <v>15.1</v>
      </c>
      <c r="C1351" s="546" t="s">
        <v>4044</v>
      </c>
      <c r="D1351" s="545"/>
      <c r="E1351" s="545"/>
      <c r="F1351" s="540" t="s">
        <v>3517</v>
      </c>
      <c r="G1351" s="545"/>
      <c r="H1351" s="545"/>
      <c r="I1351" s="545"/>
      <c r="J1351" s="548">
        <v>229</v>
      </c>
      <c r="K1351" s="548">
        <v>9</v>
      </c>
      <c r="L1351" s="543"/>
      <c r="M1351" s="543"/>
      <c r="N1351" s="543"/>
      <c r="O1351" s="543"/>
      <c r="P1351" s="543" t="s">
        <v>2872</v>
      </c>
      <c r="Q1351" s="543" t="s">
        <v>2873</v>
      </c>
      <c r="R1351" s="543"/>
      <c r="S1351" s="536"/>
      <c r="T1351" s="536"/>
      <c r="U1351" s="536"/>
      <c r="V1351" s="536"/>
    </row>
    <row r="1352" spans="1:22">
      <c r="A1352" s="537">
        <v>1337</v>
      </c>
      <c r="B1352" s="538">
        <v>15.1</v>
      </c>
      <c r="C1352" s="546" t="s">
        <v>4045</v>
      </c>
      <c r="D1352" s="545">
        <v>10</v>
      </c>
      <c r="E1352" s="545">
        <v>1</v>
      </c>
      <c r="F1352" s="540" t="s">
        <v>3517</v>
      </c>
      <c r="G1352" s="545">
        <v>14</v>
      </c>
      <c r="H1352" s="545">
        <v>12</v>
      </c>
      <c r="I1352" s="545">
        <v>2018</v>
      </c>
      <c r="J1352" s="548">
        <v>229</v>
      </c>
      <c r="K1352" s="548">
        <v>10</v>
      </c>
      <c r="L1352" s="543"/>
      <c r="M1352" s="543"/>
      <c r="N1352" s="543"/>
      <c r="O1352" s="543"/>
      <c r="P1352" s="543" t="s">
        <v>2872</v>
      </c>
      <c r="Q1352" s="543" t="s">
        <v>2873</v>
      </c>
      <c r="R1352" s="543"/>
      <c r="S1352" s="536"/>
      <c r="T1352" s="536"/>
      <c r="U1352" s="536"/>
      <c r="V1352" s="536"/>
    </row>
    <row r="1353" spans="1:22">
      <c r="A1353" s="537">
        <v>1338</v>
      </c>
      <c r="B1353" s="538">
        <v>15.1</v>
      </c>
      <c r="C1353" s="546" t="s">
        <v>4046</v>
      </c>
      <c r="D1353" s="545">
        <v>10</v>
      </c>
      <c r="E1353" s="545">
        <v>1</v>
      </c>
      <c r="F1353" s="540" t="s">
        <v>3517</v>
      </c>
      <c r="G1353" s="545">
        <v>28</v>
      </c>
      <c r="H1353" s="545">
        <v>8</v>
      </c>
      <c r="I1353" s="545">
        <v>2018</v>
      </c>
      <c r="J1353" s="548">
        <v>229</v>
      </c>
      <c r="K1353" s="548">
        <v>11</v>
      </c>
      <c r="L1353" s="543"/>
      <c r="M1353" s="543"/>
      <c r="N1353" s="543"/>
      <c r="O1353" s="543"/>
      <c r="P1353" s="543" t="s">
        <v>2872</v>
      </c>
      <c r="Q1353" s="543" t="s">
        <v>2873</v>
      </c>
      <c r="R1353" s="543"/>
      <c r="S1353" s="536"/>
      <c r="T1353" s="536"/>
      <c r="U1353" s="536"/>
      <c r="V1353" s="536"/>
    </row>
    <row r="1354" spans="1:22">
      <c r="A1354" s="537">
        <v>1339</v>
      </c>
      <c r="B1354" s="538">
        <v>15.1</v>
      </c>
      <c r="C1354" s="546" t="s">
        <v>4047</v>
      </c>
      <c r="D1354" s="545">
        <v>10</v>
      </c>
      <c r="E1354" s="545">
        <v>1</v>
      </c>
      <c r="F1354" s="540" t="s">
        <v>3517</v>
      </c>
      <c r="G1354" s="545">
        <v>29</v>
      </c>
      <c r="H1354" s="545">
        <v>5</v>
      </c>
      <c r="I1354" s="545">
        <v>2018</v>
      </c>
      <c r="J1354" s="548">
        <v>230</v>
      </c>
      <c r="K1354" s="548">
        <v>1</v>
      </c>
      <c r="L1354" s="543"/>
      <c r="M1354" s="543"/>
      <c r="N1354" s="543"/>
      <c r="O1354" s="543"/>
      <c r="P1354" s="543" t="s">
        <v>2872</v>
      </c>
      <c r="Q1354" s="543" t="s">
        <v>2873</v>
      </c>
      <c r="R1354" s="543"/>
      <c r="S1354" s="536"/>
      <c r="T1354" s="536"/>
      <c r="U1354" s="536"/>
      <c r="V1354" s="536"/>
    </row>
    <row r="1355" spans="1:22">
      <c r="A1355" s="537">
        <v>1340</v>
      </c>
      <c r="B1355" s="538">
        <v>15.1</v>
      </c>
      <c r="C1355" s="546" t="s">
        <v>4048</v>
      </c>
      <c r="D1355" s="545">
        <v>10</v>
      </c>
      <c r="E1355" s="545">
        <v>1</v>
      </c>
      <c r="F1355" s="540" t="s">
        <v>3517</v>
      </c>
      <c r="G1355" s="545">
        <v>10</v>
      </c>
      <c r="H1355" s="545">
        <v>4</v>
      </c>
      <c r="I1355" s="545">
        <v>2019</v>
      </c>
      <c r="J1355" s="548">
        <v>230</v>
      </c>
      <c r="K1355" s="548">
        <v>2</v>
      </c>
      <c r="L1355" s="543"/>
      <c r="M1355" s="543"/>
      <c r="N1355" s="543"/>
      <c r="O1355" s="543"/>
      <c r="P1355" s="543" t="s">
        <v>2872</v>
      </c>
      <c r="Q1355" s="543" t="s">
        <v>2873</v>
      </c>
      <c r="R1355" s="543"/>
      <c r="S1355" s="536"/>
      <c r="T1355" s="536"/>
      <c r="U1355" s="536"/>
      <c r="V1355" s="536"/>
    </row>
    <row r="1356" spans="1:22">
      <c r="A1356" s="537">
        <v>1341</v>
      </c>
      <c r="B1356" s="538">
        <v>15.1</v>
      </c>
      <c r="C1356" s="546" t="s">
        <v>4049</v>
      </c>
      <c r="D1356" s="545">
        <v>10</v>
      </c>
      <c r="E1356" s="545">
        <v>1</v>
      </c>
      <c r="F1356" s="540" t="s">
        <v>3517</v>
      </c>
      <c r="G1356" s="545">
        <v>9</v>
      </c>
      <c r="H1356" s="545">
        <v>5</v>
      </c>
      <c r="I1356" s="545">
        <v>2019</v>
      </c>
      <c r="J1356" s="548">
        <v>230</v>
      </c>
      <c r="K1356" s="548">
        <v>3</v>
      </c>
      <c r="L1356" s="543"/>
      <c r="M1356" s="543"/>
      <c r="N1356" s="543"/>
      <c r="O1356" s="543"/>
      <c r="P1356" s="543" t="s">
        <v>2872</v>
      </c>
      <c r="Q1356" s="543" t="s">
        <v>2873</v>
      </c>
      <c r="R1356" s="543"/>
      <c r="S1356" s="536"/>
      <c r="T1356" s="536"/>
      <c r="U1356" s="536"/>
      <c r="V1356" s="536"/>
    </row>
    <row r="1357" spans="1:22">
      <c r="A1357" s="537">
        <v>1342</v>
      </c>
      <c r="B1357" s="538">
        <v>15.1</v>
      </c>
      <c r="C1357" s="546" t="s">
        <v>4050</v>
      </c>
      <c r="D1357" s="545">
        <v>6</v>
      </c>
      <c r="E1357" s="545">
        <v>1</v>
      </c>
      <c r="F1357" s="540" t="s">
        <v>3517</v>
      </c>
      <c r="G1357" s="545">
        <v>11</v>
      </c>
      <c r="H1357" s="545">
        <v>5</v>
      </c>
      <c r="I1357" s="545">
        <v>2017</v>
      </c>
      <c r="J1357" s="548">
        <v>230</v>
      </c>
      <c r="K1357" s="548">
        <v>4</v>
      </c>
      <c r="L1357" s="543"/>
      <c r="M1357" s="543"/>
      <c r="N1357" s="543"/>
      <c r="O1357" s="543"/>
      <c r="P1357" s="543" t="s">
        <v>2872</v>
      </c>
      <c r="Q1357" s="543" t="s">
        <v>2873</v>
      </c>
      <c r="R1357" s="543"/>
      <c r="S1357" s="536"/>
      <c r="T1357" s="536"/>
      <c r="U1357" s="536"/>
      <c r="V1357" s="536"/>
    </row>
    <row r="1358" spans="1:22">
      <c r="A1358" s="537">
        <v>1343</v>
      </c>
      <c r="B1358" s="538">
        <v>15.1</v>
      </c>
      <c r="C1358" s="546" t="s">
        <v>4051</v>
      </c>
      <c r="D1358" s="545">
        <v>6</v>
      </c>
      <c r="E1358" s="545">
        <v>1</v>
      </c>
      <c r="F1358" s="540" t="s">
        <v>3517</v>
      </c>
      <c r="G1358" s="545">
        <v>6</v>
      </c>
      <c r="H1358" s="545">
        <v>11</v>
      </c>
      <c r="I1358" s="545">
        <v>2018</v>
      </c>
      <c r="J1358" s="548">
        <v>230</v>
      </c>
      <c r="K1358" s="548">
        <v>5</v>
      </c>
      <c r="L1358" s="543"/>
      <c r="M1358" s="543"/>
      <c r="N1358" s="543"/>
      <c r="O1358" s="543"/>
      <c r="P1358" s="543" t="s">
        <v>2872</v>
      </c>
      <c r="Q1358" s="543" t="s">
        <v>2873</v>
      </c>
      <c r="R1358" s="543"/>
      <c r="S1358" s="536"/>
      <c r="T1358" s="536"/>
      <c r="U1358" s="536"/>
      <c r="V1358" s="536"/>
    </row>
    <row r="1359" spans="1:22">
      <c r="A1359" s="537">
        <v>1344</v>
      </c>
      <c r="B1359" s="538">
        <v>15.1</v>
      </c>
      <c r="C1359" s="546" t="s">
        <v>4052</v>
      </c>
      <c r="D1359" s="545">
        <v>6</v>
      </c>
      <c r="E1359" s="545">
        <v>1</v>
      </c>
      <c r="F1359" s="540" t="s">
        <v>3517</v>
      </c>
      <c r="G1359" s="545">
        <v>21</v>
      </c>
      <c r="H1359" s="545">
        <v>9</v>
      </c>
      <c r="I1359" s="545">
        <v>2018</v>
      </c>
      <c r="J1359" s="548">
        <v>230</v>
      </c>
      <c r="K1359" s="548">
        <v>9</v>
      </c>
      <c r="L1359" s="543"/>
      <c r="M1359" s="543"/>
      <c r="N1359" s="543"/>
      <c r="O1359" s="543"/>
      <c r="P1359" s="543" t="s">
        <v>2872</v>
      </c>
      <c r="Q1359" s="543" t="s">
        <v>2873</v>
      </c>
      <c r="R1359" s="543"/>
      <c r="S1359" s="536"/>
      <c r="T1359" s="536"/>
      <c r="U1359" s="536"/>
      <c r="V1359" s="536"/>
    </row>
    <row r="1360" spans="1:22">
      <c r="A1360" s="537">
        <v>1345</v>
      </c>
      <c r="B1360" s="538">
        <v>15.1</v>
      </c>
      <c r="C1360" s="546" t="s">
        <v>4053</v>
      </c>
      <c r="D1360" s="545">
        <v>6</v>
      </c>
      <c r="E1360" s="545">
        <v>1</v>
      </c>
      <c r="F1360" s="540" t="s">
        <v>3517</v>
      </c>
      <c r="G1360" s="545">
        <v>13</v>
      </c>
      <c r="H1360" s="545">
        <v>10</v>
      </c>
      <c r="I1360" s="545">
        <v>2017</v>
      </c>
      <c r="J1360" s="548">
        <v>230</v>
      </c>
      <c r="K1360" s="548">
        <v>10</v>
      </c>
      <c r="L1360" s="543"/>
      <c r="M1360" s="543"/>
      <c r="N1360" s="543"/>
      <c r="O1360" s="543"/>
      <c r="P1360" s="543" t="s">
        <v>2872</v>
      </c>
      <c r="Q1360" s="543" t="s">
        <v>2873</v>
      </c>
      <c r="R1360" s="543"/>
      <c r="S1360" s="536"/>
      <c r="T1360" s="536"/>
      <c r="U1360" s="536"/>
      <c r="V1360" s="536"/>
    </row>
    <row r="1361" spans="1:22">
      <c r="A1361" s="537">
        <v>1346</v>
      </c>
      <c r="B1361" s="538">
        <v>15.1</v>
      </c>
      <c r="C1361" s="546" t="s">
        <v>4054</v>
      </c>
      <c r="D1361" s="545">
        <v>6</v>
      </c>
      <c r="E1361" s="545">
        <v>1</v>
      </c>
      <c r="F1361" s="540" t="s">
        <v>3517</v>
      </c>
      <c r="G1361" s="545">
        <v>29</v>
      </c>
      <c r="H1361" s="545">
        <v>5</v>
      </c>
      <c r="I1361" s="545">
        <v>2018</v>
      </c>
      <c r="J1361" s="548">
        <v>231</v>
      </c>
      <c r="K1361" s="548">
        <v>1</v>
      </c>
      <c r="L1361" s="543"/>
      <c r="M1361" s="543"/>
      <c r="N1361" s="543"/>
      <c r="O1361" s="543"/>
      <c r="P1361" s="543" t="s">
        <v>2872</v>
      </c>
      <c r="Q1361" s="543" t="s">
        <v>2873</v>
      </c>
      <c r="R1361" s="543"/>
      <c r="S1361" s="536"/>
      <c r="T1361" s="536"/>
      <c r="U1361" s="536"/>
      <c r="V1361" s="536"/>
    </row>
    <row r="1362" spans="1:22">
      <c r="A1362" s="537">
        <v>1347</v>
      </c>
      <c r="B1362" s="538">
        <v>15.1</v>
      </c>
      <c r="C1362" s="546" t="s">
        <v>4055</v>
      </c>
      <c r="D1362" s="545">
        <v>6</v>
      </c>
      <c r="E1362" s="545">
        <v>5</v>
      </c>
      <c r="F1362" s="540" t="s">
        <v>2897</v>
      </c>
      <c r="G1362" s="545">
        <v>8</v>
      </c>
      <c r="H1362" s="545">
        <v>5</v>
      </c>
      <c r="I1362" s="545">
        <v>2019</v>
      </c>
      <c r="J1362" s="548">
        <v>231</v>
      </c>
      <c r="K1362" s="548">
        <v>2</v>
      </c>
      <c r="L1362" s="543"/>
      <c r="M1362" s="543"/>
      <c r="N1362" s="543"/>
      <c r="O1362" s="543"/>
      <c r="P1362" s="543" t="s">
        <v>2872</v>
      </c>
      <c r="Q1362" s="543" t="s">
        <v>2873</v>
      </c>
      <c r="R1362" s="543"/>
      <c r="S1362" s="536"/>
      <c r="T1362" s="536"/>
      <c r="U1362" s="536"/>
      <c r="V1362" s="536"/>
    </row>
    <row r="1363" spans="1:22">
      <c r="A1363" s="537">
        <v>1348</v>
      </c>
      <c r="B1363" s="538">
        <v>15.1</v>
      </c>
      <c r="C1363" s="546" t="s">
        <v>4056</v>
      </c>
      <c r="D1363" s="545">
        <v>2</v>
      </c>
      <c r="E1363" s="545">
        <v>11</v>
      </c>
      <c r="F1363" s="540" t="s">
        <v>2897</v>
      </c>
      <c r="G1363" s="545">
        <v>23</v>
      </c>
      <c r="H1363" s="545">
        <v>8</v>
      </c>
      <c r="I1363" s="545">
        <v>2018</v>
      </c>
      <c r="J1363" s="548">
        <v>231</v>
      </c>
      <c r="K1363" s="548">
        <v>3</v>
      </c>
      <c r="L1363" s="543"/>
      <c r="M1363" s="543"/>
      <c r="N1363" s="543"/>
      <c r="O1363" s="543"/>
      <c r="P1363" s="543" t="s">
        <v>2872</v>
      </c>
      <c r="Q1363" s="543" t="s">
        <v>2873</v>
      </c>
      <c r="R1363" s="543"/>
      <c r="S1363" s="536"/>
      <c r="T1363" s="536"/>
      <c r="U1363" s="536"/>
      <c r="V1363" s="536"/>
    </row>
    <row r="1364" spans="1:22">
      <c r="A1364" s="537">
        <v>1349</v>
      </c>
      <c r="B1364" s="538">
        <v>15.1</v>
      </c>
      <c r="C1364" s="546" t="s">
        <v>4057</v>
      </c>
      <c r="D1364" s="545">
        <v>9</v>
      </c>
      <c r="E1364" s="545">
        <v>9</v>
      </c>
      <c r="F1364" s="540" t="s">
        <v>2897</v>
      </c>
      <c r="G1364" s="545">
        <v>22</v>
      </c>
      <c r="H1364" s="545">
        <v>2</v>
      </c>
      <c r="I1364" s="545">
        <v>2018</v>
      </c>
      <c r="J1364" s="548">
        <v>231</v>
      </c>
      <c r="K1364" s="548">
        <v>4</v>
      </c>
      <c r="L1364" s="543"/>
      <c r="M1364" s="543"/>
      <c r="N1364" s="543"/>
      <c r="O1364" s="543"/>
      <c r="P1364" s="543" t="s">
        <v>2872</v>
      </c>
      <c r="Q1364" s="543" t="s">
        <v>2873</v>
      </c>
      <c r="R1364" s="543"/>
      <c r="S1364" s="536"/>
      <c r="T1364" s="536"/>
      <c r="U1364" s="536"/>
      <c r="V1364" s="536"/>
    </row>
    <row r="1365" spans="1:22">
      <c r="A1365" s="537">
        <v>1350</v>
      </c>
      <c r="B1365" s="538">
        <v>15.1</v>
      </c>
      <c r="C1365" s="546" t="s">
        <v>4058</v>
      </c>
      <c r="D1365" s="545">
        <v>7</v>
      </c>
      <c r="E1365" s="545">
        <v>9</v>
      </c>
      <c r="F1365" s="540" t="s">
        <v>2897</v>
      </c>
      <c r="G1365" s="545">
        <v>29</v>
      </c>
      <c r="H1365" s="545">
        <v>5</v>
      </c>
      <c r="I1365" s="545">
        <v>2018</v>
      </c>
      <c r="J1365" s="548">
        <v>231</v>
      </c>
      <c r="K1365" s="548">
        <v>8</v>
      </c>
      <c r="L1365" s="543"/>
      <c r="M1365" s="543"/>
      <c r="N1365" s="543"/>
      <c r="O1365" s="543"/>
      <c r="P1365" s="543" t="s">
        <v>2872</v>
      </c>
      <c r="Q1365" s="543" t="s">
        <v>2873</v>
      </c>
      <c r="R1365" s="543"/>
      <c r="S1365" s="536"/>
      <c r="T1365" s="536"/>
      <c r="U1365" s="536"/>
      <c r="V1365" s="536"/>
    </row>
    <row r="1366" spans="1:22">
      <c r="A1366" s="537">
        <v>1351</v>
      </c>
      <c r="B1366" s="538">
        <v>15.1</v>
      </c>
      <c r="C1366" s="546" t="s">
        <v>4059</v>
      </c>
      <c r="D1366" s="545">
        <v>22</v>
      </c>
      <c r="E1366" s="545">
        <v>8</v>
      </c>
      <c r="F1366" s="540" t="s">
        <v>2897</v>
      </c>
      <c r="G1366" s="545">
        <v>21</v>
      </c>
      <c r="H1366" s="545">
        <v>3</v>
      </c>
      <c r="I1366" s="545">
        <v>2019</v>
      </c>
      <c r="J1366" s="548">
        <v>231</v>
      </c>
      <c r="K1366" s="548">
        <v>9</v>
      </c>
      <c r="L1366" s="543"/>
      <c r="M1366" s="543"/>
      <c r="N1366" s="543"/>
      <c r="O1366" s="543"/>
      <c r="P1366" s="543" t="s">
        <v>2872</v>
      </c>
      <c r="Q1366" s="543" t="s">
        <v>2873</v>
      </c>
      <c r="R1366" s="543"/>
      <c r="S1366" s="536"/>
      <c r="T1366" s="536"/>
      <c r="U1366" s="536"/>
      <c r="V1366" s="536"/>
    </row>
    <row r="1367" spans="1:22">
      <c r="A1367" s="537">
        <v>1352</v>
      </c>
      <c r="B1367" s="538">
        <v>15.1</v>
      </c>
      <c r="C1367" s="546" t="s">
        <v>4060</v>
      </c>
      <c r="D1367" s="545"/>
      <c r="E1367" s="545"/>
      <c r="F1367" s="540" t="s">
        <v>3517</v>
      </c>
      <c r="G1367" s="545"/>
      <c r="H1367" s="545"/>
      <c r="I1367" s="545"/>
      <c r="J1367" s="548">
        <v>231</v>
      </c>
      <c r="K1367" s="548">
        <v>10</v>
      </c>
      <c r="L1367" s="543"/>
      <c r="M1367" s="543"/>
      <c r="N1367" s="543"/>
      <c r="O1367" s="543"/>
      <c r="P1367" s="543" t="s">
        <v>2872</v>
      </c>
      <c r="Q1367" s="543" t="s">
        <v>2873</v>
      </c>
      <c r="R1367" s="543"/>
      <c r="S1367" s="536"/>
      <c r="T1367" s="536"/>
      <c r="U1367" s="536"/>
      <c r="V1367" s="536"/>
    </row>
    <row r="1368" spans="1:22">
      <c r="A1368" s="537">
        <v>1353</v>
      </c>
      <c r="B1368" s="538">
        <v>15.1</v>
      </c>
      <c r="C1368" s="546" t="s">
        <v>4061</v>
      </c>
      <c r="D1368" s="545">
        <v>16</v>
      </c>
      <c r="E1368" s="545">
        <v>1</v>
      </c>
      <c r="F1368" s="540" t="s">
        <v>3517</v>
      </c>
      <c r="G1368" s="545">
        <v>31</v>
      </c>
      <c r="H1368" s="545">
        <v>7</v>
      </c>
      <c r="I1368" s="545">
        <v>2018</v>
      </c>
      <c r="J1368" s="548">
        <v>231</v>
      </c>
      <c r="K1368" s="548">
        <v>11</v>
      </c>
      <c r="L1368" s="543"/>
      <c r="M1368" s="543"/>
      <c r="N1368" s="543"/>
      <c r="O1368" s="543"/>
      <c r="P1368" s="543" t="s">
        <v>2872</v>
      </c>
      <c r="Q1368" s="543" t="s">
        <v>2873</v>
      </c>
      <c r="R1368" s="543"/>
      <c r="S1368" s="536"/>
      <c r="T1368" s="536"/>
      <c r="U1368" s="536"/>
      <c r="V1368" s="536"/>
    </row>
    <row r="1369" spans="1:22">
      <c r="A1369" s="537">
        <v>1354</v>
      </c>
      <c r="B1369" s="538">
        <v>15.1</v>
      </c>
      <c r="C1369" s="546" t="s">
        <v>4062</v>
      </c>
      <c r="D1369" s="545">
        <v>27</v>
      </c>
      <c r="E1369" s="545">
        <v>1</v>
      </c>
      <c r="F1369" s="540" t="s">
        <v>3517</v>
      </c>
      <c r="G1369" s="545">
        <v>29</v>
      </c>
      <c r="H1369" s="545">
        <v>5</v>
      </c>
      <c r="I1369" s="545">
        <v>2018</v>
      </c>
      <c r="J1369" s="548">
        <v>231</v>
      </c>
      <c r="K1369" s="548">
        <v>12</v>
      </c>
      <c r="L1369" s="543"/>
      <c r="M1369" s="543"/>
      <c r="N1369" s="543"/>
      <c r="O1369" s="543"/>
      <c r="P1369" s="543" t="s">
        <v>2872</v>
      </c>
      <c r="Q1369" s="543" t="s">
        <v>2873</v>
      </c>
      <c r="R1369" s="543"/>
      <c r="S1369" s="536"/>
      <c r="T1369" s="536"/>
      <c r="U1369" s="536"/>
      <c r="V1369" s="536"/>
    </row>
    <row r="1370" spans="1:22">
      <c r="A1370" s="537">
        <v>1355</v>
      </c>
      <c r="B1370" s="538">
        <v>15.1</v>
      </c>
      <c r="C1370" s="546" t="s">
        <v>4063</v>
      </c>
      <c r="D1370" s="545"/>
      <c r="E1370" s="545"/>
      <c r="F1370" s="540" t="s">
        <v>3517</v>
      </c>
      <c r="G1370" s="545"/>
      <c r="H1370" s="545"/>
      <c r="I1370" s="545"/>
      <c r="J1370" s="548">
        <v>232</v>
      </c>
      <c r="K1370" s="548">
        <v>2</v>
      </c>
      <c r="L1370" s="543"/>
      <c r="M1370" s="543"/>
      <c r="N1370" s="543"/>
      <c r="O1370" s="543"/>
      <c r="P1370" s="543" t="s">
        <v>2872</v>
      </c>
      <c r="Q1370" s="543" t="s">
        <v>2873</v>
      </c>
      <c r="R1370" s="543"/>
      <c r="S1370" s="536"/>
      <c r="T1370" s="536"/>
      <c r="U1370" s="536"/>
      <c r="V1370" s="536"/>
    </row>
    <row r="1371" spans="1:22">
      <c r="A1371" s="537">
        <v>1356</v>
      </c>
      <c r="B1371" s="538">
        <v>15.1</v>
      </c>
      <c r="C1371" s="546" t="s">
        <v>4064</v>
      </c>
      <c r="D1371" s="545">
        <v>3</v>
      </c>
      <c r="E1371" s="545">
        <v>10</v>
      </c>
      <c r="F1371" s="540" t="s">
        <v>2897</v>
      </c>
      <c r="G1371" s="545">
        <v>27</v>
      </c>
      <c r="H1371" s="545">
        <v>3</v>
      </c>
      <c r="I1371" s="545">
        <v>2019</v>
      </c>
      <c r="J1371" s="548">
        <v>232</v>
      </c>
      <c r="K1371" s="548">
        <v>3</v>
      </c>
      <c r="L1371" s="543"/>
      <c r="M1371" s="543"/>
      <c r="N1371" s="543"/>
      <c r="O1371" s="543"/>
      <c r="P1371" s="543" t="s">
        <v>2872</v>
      </c>
      <c r="Q1371" s="543" t="s">
        <v>2873</v>
      </c>
      <c r="R1371" s="543"/>
      <c r="S1371" s="536"/>
      <c r="T1371" s="536"/>
      <c r="U1371" s="536"/>
      <c r="V1371" s="536"/>
    </row>
    <row r="1372" spans="1:22">
      <c r="A1372" s="537">
        <v>1357</v>
      </c>
      <c r="B1372" s="538">
        <v>15.1</v>
      </c>
      <c r="C1372" s="546" t="s">
        <v>4065</v>
      </c>
      <c r="D1372" s="545">
        <v>29</v>
      </c>
      <c r="E1372" s="545">
        <v>11</v>
      </c>
      <c r="F1372" s="540" t="s">
        <v>2897</v>
      </c>
      <c r="G1372" s="545">
        <v>7</v>
      </c>
      <c r="H1372" s="545">
        <v>6</v>
      </c>
      <c r="I1372" s="545">
        <v>2019</v>
      </c>
      <c r="J1372" s="548">
        <v>232</v>
      </c>
      <c r="K1372" s="548">
        <v>4</v>
      </c>
      <c r="L1372" s="543"/>
      <c r="M1372" s="543"/>
      <c r="N1372" s="543"/>
      <c r="O1372" s="543"/>
      <c r="P1372" s="543" t="s">
        <v>2872</v>
      </c>
      <c r="Q1372" s="543" t="s">
        <v>2873</v>
      </c>
      <c r="R1372" s="543"/>
      <c r="S1372" s="536"/>
      <c r="T1372" s="536"/>
      <c r="U1372" s="536"/>
      <c r="V1372" s="536"/>
    </row>
    <row r="1373" spans="1:22">
      <c r="A1373" s="537">
        <v>1358</v>
      </c>
      <c r="B1373" s="538">
        <v>15.1</v>
      </c>
      <c r="C1373" s="546" t="s">
        <v>4066</v>
      </c>
      <c r="D1373" s="545">
        <v>19</v>
      </c>
      <c r="E1373" s="545">
        <v>10</v>
      </c>
      <c r="F1373" s="540" t="s">
        <v>2897</v>
      </c>
      <c r="G1373" s="545">
        <v>26</v>
      </c>
      <c r="H1373" s="545">
        <v>9</v>
      </c>
      <c r="I1373" s="545">
        <v>2018</v>
      </c>
      <c r="J1373" s="548">
        <v>232</v>
      </c>
      <c r="K1373" s="548">
        <v>5</v>
      </c>
      <c r="L1373" s="543"/>
      <c r="M1373" s="543"/>
      <c r="N1373" s="543"/>
      <c r="O1373" s="543"/>
      <c r="P1373" s="543" t="s">
        <v>2872</v>
      </c>
      <c r="Q1373" s="543" t="s">
        <v>2873</v>
      </c>
      <c r="R1373" s="543"/>
      <c r="S1373" s="536"/>
      <c r="T1373" s="536"/>
      <c r="U1373" s="536"/>
      <c r="V1373" s="536"/>
    </row>
    <row r="1374" spans="1:22">
      <c r="A1374" s="537">
        <v>1359</v>
      </c>
      <c r="B1374" s="538">
        <v>15.1</v>
      </c>
      <c r="C1374" s="546" t="s">
        <v>4067</v>
      </c>
      <c r="D1374" s="545"/>
      <c r="E1374" s="545"/>
      <c r="F1374" s="540" t="s">
        <v>2897</v>
      </c>
      <c r="G1374" s="545"/>
      <c r="H1374" s="545"/>
      <c r="I1374" s="545"/>
      <c r="J1374" s="548">
        <v>232</v>
      </c>
      <c r="K1374" s="548">
        <v>6</v>
      </c>
      <c r="L1374" s="543"/>
      <c r="M1374" s="543"/>
      <c r="N1374" s="543"/>
      <c r="O1374" s="543"/>
      <c r="P1374" s="543" t="s">
        <v>2872</v>
      </c>
      <c r="Q1374" s="543" t="s">
        <v>2873</v>
      </c>
      <c r="R1374" s="543"/>
      <c r="S1374" s="536"/>
      <c r="T1374" s="536"/>
      <c r="U1374" s="536"/>
      <c r="V1374" s="536"/>
    </row>
    <row r="1375" spans="1:22">
      <c r="A1375" s="537">
        <v>1360</v>
      </c>
      <c r="B1375" s="538">
        <v>15.1</v>
      </c>
      <c r="C1375" s="546" t="s">
        <v>4068</v>
      </c>
      <c r="D1375" s="545">
        <v>17</v>
      </c>
      <c r="E1375" s="545">
        <v>11</v>
      </c>
      <c r="F1375" s="540" t="s">
        <v>2897</v>
      </c>
      <c r="G1375" s="545">
        <v>29</v>
      </c>
      <c r="H1375" s="545">
        <v>5</v>
      </c>
      <c r="I1375" s="545">
        <v>2018</v>
      </c>
      <c r="J1375" s="548">
        <v>232</v>
      </c>
      <c r="K1375" s="548">
        <v>7</v>
      </c>
      <c r="L1375" s="543"/>
      <c r="M1375" s="543"/>
      <c r="N1375" s="543"/>
      <c r="O1375" s="543"/>
      <c r="P1375" s="543" t="s">
        <v>2872</v>
      </c>
      <c r="Q1375" s="543" t="s">
        <v>2873</v>
      </c>
      <c r="R1375" s="543"/>
      <c r="S1375" s="536"/>
      <c r="T1375" s="536"/>
      <c r="U1375" s="536"/>
      <c r="V1375" s="536"/>
    </row>
    <row r="1376" spans="1:22">
      <c r="A1376" s="537">
        <v>1361</v>
      </c>
      <c r="B1376" s="538">
        <v>15.1</v>
      </c>
      <c r="C1376" s="546" t="s">
        <v>4069</v>
      </c>
      <c r="D1376" s="545">
        <v>17</v>
      </c>
      <c r="E1376" s="545">
        <v>11</v>
      </c>
      <c r="F1376" s="540" t="s">
        <v>2897</v>
      </c>
      <c r="G1376" s="545"/>
      <c r="H1376" s="545"/>
      <c r="I1376" s="545"/>
      <c r="J1376" s="548">
        <v>232</v>
      </c>
      <c r="K1376" s="548">
        <v>8</v>
      </c>
      <c r="L1376" s="543"/>
      <c r="M1376" s="543"/>
      <c r="N1376" s="543"/>
      <c r="O1376" s="543"/>
      <c r="P1376" s="543" t="s">
        <v>2872</v>
      </c>
      <c r="Q1376" s="543" t="s">
        <v>2873</v>
      </c>
      <c r="R1376" s="543"/>
      <c r="S1376" s="536"/>
      <c r="T1376" s="536"/>
      <c r="U1376" s="536"/>
      <c r="V1376" s="536"/>
    </row>
    <row r="1377" spans="1:22">
      <c r="A1377" s="537">
        <v>1362</v>
      </c>
      <c r="B1377" s="538">
        <v>15.1</v>
      </c>
      <c r="C1377" s="546" t="s">
        <v>4070</v>
      </c>
      <c r="D1377" s="545">
        <v>11</v>
      </c>
      <c r="E1377" s="545">
        <v>11</v>
      </c>
      <c r="F1377" s="540" t="s">
        <v>2897</v>
      </c>
      <c r="G1377" s="545">
        <v>23</v>
      </c>
      <c r="H1377" s="545">
        <v>5</v>
      </c>
      <c r="I1377" s="545">
        <v>2019</v>
      </c>
      <c r="J1377" s="548">
        <v>232</v>
      </c>
      <c r="K1377" s="548">
        <v>9</v>
      </c>
      <c r="L1377" s="543"/>
      <c r="M1377" s="543"/>
      <c r="N1377" s="543"/>
      <c r="O1377" s="543"/>
      <c r="P1377" s="543" t="s">
        <v>2872</v>
      </c>
      <c r="Q1377" s="543" t="s">
        <v>2873</v>
      </c>
      <c r="R1377" s="543"/>
      <c r="S1377" s="536"/>
      <c r="T1377" s="536"/>
      <c r="U1377" s="536"/>
      <c r="V1377" s="536"/>
    </row>
    <row r="1378" spans="1:22">
      <c r="A1378" s="537">
        <v>1363</v>
      </c>
      <c r="B1378" s="538">
        <v>15.1</v>
      </c>
      <c r="C1378" s="546" t="s">
        <v>4071</v>
      </c>
      <c r="D1378" s="545">
        <v>17</v>
      </c>
      <c r="E1378" s="545">
        <v>11</v>
      </c>
      <c r="F1378" s="540" t="s">
        <v>2897</v>
      </c>
      <c r="G1378" s="545">
        <v>7</v>
      </c>
      <c r="H1378" s="545">
        <v>12</v>
      </c>
      <c r="I1378" s="545">
        <v>2018</v>
      </c>
      <c r="J1378" s="548">
        <v>232</v>
      </c>
      <c r="K1378" s="548">
        <v>10</v>
      </c>
      <c r="L1378" s="543"/>
      <c r="M1378" s="543"/>
      <c r="N1378" s="543"/>
      <c r="O1378" s="543"/>
      <c r="P1378" s="543" t="s">
        <v>2872</v>
      </c>
      <c r="Q1378" s="543" t="s">
        <v>2873</v>
      </c>
      <c r="R1378" s="543"/>
      <c r="S1378" s="536"/>
      <c r="T1378" s="536"/>
      <c r="U1378" s="536"/>
      <c r="V1378" s="536"/>
    </row>
    <row r="1379" spans="1:22">
      <c r="A1379" s="537">
        <v>1364</v>
      </c>
      <c r="B1379" s="538">
        <v>15.1</v>
      </c>
      <c r="C1379" s="546" t="s">
        <v>4072</v>
      </c>
      <c r="D1379" s="545">
        <v>17</v>
      </c>
      <c r="E1379" s="545">
        <v>11</v>
      </c>
      <c r="F1379" s="540" t="s">
        <v>2897</v>
      </c>
      <c r="G1379" s="545">
        <v>7</v>
      </c>
      <c r="H1379" s="545">
        <v>11</v>
      </c>
      <c r="I1379" s="545">
        <v>2018</v>
      </c>
      <c r="J1379" s="548">
        <v>232</v>
      </c>
      <c r="K1379" s="548">
        <v>11</v>
      </c>
      <c r="L1379" s="543"/>
      <c r="M1379" s="543"/>
      <c r="N1379" s="543"/>
      <c r="O1379" s="543"/>
      <c r="P1379" s="543" t="s">
        <v>2872</v>
      </c>
      <c r="Q1379" s="543" t="s">
        <v>2873</v>
      </c>
      <c r="R1379" s="543"/>
      <c r="S1379" s="536"/>
      <c r="T1379" s="536"/>
      <c r="U1379" s="536"/>
      <c r="V1379" s="536"/>
    </row>
    <row r="1380" spans="1:22">
      <c r="A1380" s="537">
        <v>1365</v>
      </c>
      <c r="B1380" s="538">
        <v>15.1</v>
      </c>
      <c r="C1380" s="546" t="s">
        <v>4073</v>
      </c>
      <c r="D1380" s="545">
        <v>12</v>
      </c>
      <c r="E1380" s="545">
        <v>8</v>
      </c>
      <c r="F1380" s="540" t="s">
        <v>2897</v>
      </c>
      <c r="G1380" s="545">
        <v>8</v>
      </c>
      <c r="H1380" s="545">
        <v>1</v>
      </c>
      <c r="I1380" s="545">
        <v>2019</v>
      </c>
      <c r="J1380" s="548">
        <v>232</v>
      </c>
      <c r="K1380" s="548">
        <v>12</v>
      </c>
      <c r="L1380" s="543"/>
      <c r="M1380" s="543"/>
      <c r="N1380" s="543"/>
      <c r="O1380" s="543"/>
      <c r="P1380" s="543" t="s">
        <v>2872</v>
      </c>
      <c r="Q1380" s="543" t="s">
        <v>2873</v>
      </c>
      <c r="R1380" s="543"/>
      <c r="S1380" s="536"/>
      <c r="T1380" s="536"/>
      <c r="U1380" s="536"/>
      <c r="V1380" s="536"/>
    </row>
    <row r="1381" spans="1:22" ht="28.5">
      <c r="A1381" s="537">
        <v>1366</v>
      </c>
      <c r="B1381" s="538">
        <v>15.1</v>
      </c>
      <c r="C1381" s="546" t="s">
        <v>4074</v>
      </c>
      <c r="D1381" s="545">
        <v>23</v>
      </c>
      <c r="E1381" s="545">
        <v>8</v>
      </c>
      <c r="F1381" s="540" t="s">
        <v>2897</v>
      </c>
      <c r="G1381" s="545">
        <v>15</v>
      </c>
      <c r="H1381" s="545">
        <v>12</v>
      </c>
      <c r="I1381" s="545">
        <v>2017</v>
      </c>
      <c r="J1381" s="548">
        <v>233</v>
      </c>
      <c r="K1381" s="548">
        <v>2</v>
      </c>
      <c r="L1381" s="543"/>
      <c r="M1381" s="543"/>
      <c r="N1381" s="543"/>
      <c r="O1381" s="543"/>
      <c r="P1381" s="543" t="s">
        <v>2872</v>
      </c>
      <c r="Q1381" s="543" t="s">
        <v>2873</v>
      </c>
      <c r="R1381" s="543"/>
      <c r="S1381" s="536"/>
      <c r="T1381" s="536"/>
      <c r="U1381" s="536"/>
      <c r="V1381" s="536"/>
    </row>
    <row r="1382" spans="1:22" ht="28.5">
      <c r="A1382" s="537">
        <v>1367</v>
      </c>
      <c r="B1382" s="538">
        <v>15.1</v>
      </c>
      <c r="C1382" s="546" t="s">
        <v>4075</v>
      </c>
      <c r="D1382" s="545">
        <v>27</v>
      </c>
      <c r="E1382" s="545">
        <v>1</v>
      </c>
      <c r="F1382" s="540" t="s">
        <v>2897</v>
      </c>
      <c r="G1382" s="545">
        <v>29</v>
      </c>
      <c r="H1382" s="545">
        <v>5</v>
      </c>
      <c r="I1382" s="545">
        <v>2018</v>
      </c>
      <c r="J1382" s="548">
        <v>233</v>
      </c>
      <c r="K1382" s="548">
        <v>3</v>
      </c>
      <c r="L1382" s="543"/>
      <c r="M1382" s="543"/>
      <c r="N1382" s="543"/>
      <c r="O1382" s="543"/>
      <c r="P1382" s="543" t="s">
        <v>2872</v>
      </c>
      <c r="Q1382" s="543" t="s">
        <v>2873</v>
      </c>
      <c r="R1382" s="543"/>
      <c r="S1382" s="536"/>
      <c r="T1382" s="536"/>
      <c r="U1382" s="536"/>
      <c r="V1382" s="536"/>
    </row>
    <row r="1383" spans="1:22" ht="28.5">
      <c r="A1383" s="537">
        <v>1368</v>
      </c>
      <c r="B1383" s="538">
        <v>15.1</v>
      </c>
      <c r="C1383" s="546" t="s">
        <v>4076</v>
      </c>
      <c r="D1383" s="545">
        <v>20</v>
      </c>
      <c r="E1383" s="545">
        <v>8</v>
      </c>
      <c r="F1383" s="540" t="s">
        <v>3052</v>
      </c>
      <c r="G1383" s="545">
        <v>1</v>
      </c>
      <c r="H1383" s="545">
        <v>8</v>
      </c>
      <c r="I1383" s="545">
        <v>2018</v>
      </c>
      <c r="J1383" s="548">
        <v>233</v>
      </c>
      <c r="K1383" s="548">
        <v>5</v>
      </c>
      <c r="L1383" s="543"/>
      <c r="M1383" s="543"/>
      <c r="N1383" s="543"/>
      <c r="O1383" s="543"/>
      <c r="P1383" s="543" t="s">
        <v>2872</v>
      </c>
      <c r="Q1383" s="543" t="s">
        <v>2873</v>
      </c>
      <c r="R1383" s="543"/>
      <c r="S1383" s="536"/>
      <c r="T1383" s="536"/>
      <c r="U1383" s="536"/>
      <c r="V1383" s="536"/>
    </row>
    <row r="1384" spans="1:22">
      <c r="A1384" s="537">
        <v>1369</v>
      </c>
      <c r="B1384" s="538">
        <v>15.1</v>
      </c>
      <c r="C1384" s="546" t="s">
        <v>4077</v>
      </c>
      <c r="D1384" s="545">
        <v>8</v>
      </c>
      <c r="E1384" s="545">
        <v>7</v>
      </c>
      <c r="F1384" s="540" t="s">
        <v>2897</v>
      </c>
      <c r="G1384" s="545">
        <v>12</v>
      </c>
      <c r="H1384" s="545">
        <v>4</v>
      </c>
      <c r="I1384" s="545">
        <v>2019</v>
      </c>
      <c r="J1384" s="548">
        <v>233</v>
      </c>
      <c r="K1384" s="548">
        <v>7</v>
      </c>
      <c r="L1384" s="543"/>
      <c r="M1384" s="543"/>
      <c r="N1384" s="543"/>
      <c r="O1384" s="543"/>
      <c r="P1384" s="543" t="s">
        <v>2872</v>
      </c>
      <c r="Q1384" s="543" t="s">
        <v>2873</v>
      </c>
      <c r="R1384" s="543"/>
      <c r="S1384" s="536"/>
      <c r="T1384" s="536"/>
      <c r="U1384" s="536"/>
      <c r="V1384" s="536"/>
    </row>
    <row r="1385" spans="1:22" ht="28.5">
      <c r="A1385" s="537">
        <v>1370</v>
      </c>
      <c r="B1385" s="538">
        <v>15.1</v>
      </c>
      <c r="C1385" s="546" t="s">
        <v>4078</v>
      </c>
      <c r="D1385" s="545">
        <v>10</v>
      </c>
      <c r="E1385" s="545">
        <v>6</v>
      </c>
      <c r="F1385" s="540" t="s">
        <v>2897</v>
      </c>
      <c r="G1385" s="545">
        <v>26</v>
      </c>
      <c r="H1385" s="545">
        <v>9</v>
      </c>
      <c r="I1385" s="545">
        <v>2018</v>
      </c>
      <c r="J1385" s="548">
        <v>233</v>
      </c>
      <c r="K1385" s="548">
        <v>9</v>
      </c>
      <c r="L1385" s="543"/>
      <c r="M1385" s="543"/>
      <c r="N1385" s="543"/>
      <c r="O1385" s="543"/>
      <c r="P1385" s="543" t="s">
        <v>2872</v>
      </c>
      <c r="Q1385" s="543" t="s">
        <v>2873</v>
      </c>
      <c r="R1385" s="543"/>
      <c r="S1385" s="536"/>
      <c r="T1385" s="536"/>
      <c r="U1385" s="536"/>
      <c r="V1385" s="536"/>
    </row>
    <row r="1386" spans="1:22" ht="28.5">
      <c r="A1386" s="537">
        <v>1371</v>
      </c>
      <c r="B1386" s="538">
        <v>15.1</v>
      </c>
      <c r="C1386" s="546" t="s">
        <v>4079</v>
      </c>
      <c r="D1386" s="545">
        <v>12</v>
      </c>
      <c r="E1386" s="545">
        <v>5</v>
      </c>
      <c r="F1386" s="540" t="s">
        <v>2897</v>
      </c>
      <c r="G1386" s="545">
        <v>25</v>
      </c>
      <c r="H1386" s="545">
        <v>6</v>
      </c>
      <c r="I1386" s="545">
        <v>2018</v>
      </c>
      <c r="J1386" s="548">
        <v>234</v>
      </c>
      <c r="K1386" s="548">
        <v>1</v>
      </c>
      <c r="L1386" s="543"/>
      <c r="M1386" s="543"/>
      <c r="N1386" s="543"/>
      <c r="O1386" s="543"/>
      <c r="P1386" s="543" t="s">
        <v>2872</v>
      </c>
      <c r="Q1386" s="543" t="s">
        <v>2873</v>
      </c>
      <c r="R1386" s="543"/>
      <c r="S1386" s="536"/>
      <c r="T1386" s="536"/>
      <c r="U1386" s="536"/>
      <c r="V1386" s="536"/>
    </row>
    <row r="1387" spans="1:22" ht="28.5">
      <c r="A1387" s="537">
        <v>1372</v>
      </c>
      <c r="B1387" s="538">
        <v>15.1</v>
      </c>
      <c r="C1387" s="546" t="s">
        <v>4080</v>
      </c>
      <c r="D1387" s="545">
        <v>12</v>
      </c>
      <c r="E1387" s="545">
        <v>7</v>
      </c>
      <c r="F1387" s="540" t="s">
        <v>2897</v>
      </c>
      <c r="G1387" s="545">
        <v>27</v>
      </c>
      <c r="H1387" s="545">
        <v>6</v>
      </c>
      <c r="I1387" s="545">
        <v>2018</v>
      </c>
      <c r="J1387" s="548">
        <v>234</v>
      </c>
      <c r="K1387" s="548">
        <v>2</v>
      </c>
      <c r="L1387" s="543"/>
      <c r="M1387" s="543"/>
      <c r="N1387" s="543"/>
      <c r="O1387" s="543"/>
      <c r="P1387" s="543" t="s">
        <v>2872</v>
      </c>
      <c r="Q1387" s="543" t="s">
        <v>2873</v>
      </c>
      <c r="R1387" s="543"/>
      <c r="S1387" s="536"/>
      <c r="T1387" s="536"/>
      <c r="U1387" s="536"/>
      <c r="V1387" s="536"/>
    </row>
    <row r="1388" spans="1:22" ht="28.5">
      <c r="A1388" s="537">
        <v>1373</v>
      </c>
      <c r="B1388" s="538">
        <v>15.1</v>
      </c>
      <c r="C1388" s="546" t="s">
        <v>4081</v>
      </c>
      <c r="D1388" s="545">
        <v>25</v>
      </c>
      <c r="E1388" s="545">
        <v>7</v>
      </c>
      <c r="F1388" s="540" t="s">
        <v>2897</v>
      </c>
      <c r="G1388" s="545">
        <v>6</v>
      </c>
      <c r="H1388" s="545">
        <v>5</v>
      </c>
      <c r="I1388" s="545">
        <v>2019</v>
      </c>
      <c r="J1388" s="548">
        <v>234</v>
      </c>
      <c r="K1388" s="548">
        <v>3</v>
      </c>
      <c r="L1388" s="543"/>
      <c r="M1388" s="543"/>
      <c r="N1388" s="543"/>
      <c r="O1388" s="543"/>
      <c r="P1388" s="543" t="s">
        <v>2872</v>
      </c>
      <c r="Q1388" s="543" t="s">
        <v>2873</v>
      </c>
      <c r="R1388" s="543"/>
      <c r="S1388" s="536"/>
      <c r="T1388" s="536"/>
      <c r="U1388" s="536"/>
      <c r="V1388" s="536"/>
    </row>
    <row r="1389" spans="1:22">
      <c r="A1389" s="537">
        <v>1374</v>
      </c>
      <c r="B1389" s="538">
        <v>15.1</v>
      </c>
      <c r="C1389" s="546" t="s">
        <v>4082</v>
      </c>
      <c r="D1389" s="545">
        <v>8</v>
      </c>
      <c r="E1389" s="545">
        <v>10</v>
      </c>
      <c r="F1389" s="540" t="s">
        <v>3018</v>
      </c>
      <c r="G1389" s="545">
        <v>29</v>
      </c>
      <c r="H1389" s="545">
        <v>4</v>
      </c>
      <c r="I1389" s="545">
        <v>2019</v>
      </c>
      <c r="J1389" s="548">
        <v>234</v>
      </c>
      <c r="K1389" s="548">
        <v>4</v>
      </c>
      <c r="L1389" s="543"/>
      <c r="M1389" s="543"/>
      <c r="N1389" s="543"/>
      <c r="O1389" s="543"/>
      <c r="P1389" s="543" t="s">
        <v>2872</v>
      </c>
      <c r="Q1389" s="543" t="s">
        <v>2873</v>
      </c>
      <c r="R1389" s="543"/>
      <c r="S1389" s="536"/>
      <c r="T1389" s="536"/>
      <c r="U1389" s="536"/>
      <c r="V1389" s="536"/>
    </row>
    <row r="1390" spans="1:22" ht="28.5">
      <c r="A1390" s="537">
        <v>1375</v>
      </c>
      <c r="B1390" s="538">
        <v>15.1</v>
      </c>
      <c r="C1390" s="546" t="s">
        <v>4083</v>
      </c>
      <c r="D1390" s="545">
        <v>12</v>
      </c>
      <c r="E1390" s="545">
        <v>7</v>
      </c>
      <c r="F1390" s="540" t="s">
        <v>2897</v>
      </c>
      <c r="G1390" s="545">
        <v>21</v>
      </c>
      <c r="H1390" s="545">
        <v>3</v>
      </c>
      <c r="I1390" s="545">
        <v>2019</v>
      </c>
      <c r="J1390" s="548">
        <v>234</v>
      </c>
      <c r="K1390" s="548">
        <v>5</v>
      </c>
      <c r="L1390" s="543"/>
      <c r="M1390" s="543"/>
      <c r="N1390" s="543"/>
      <c r="O1390" s="543"/>
      <c r="P1390" s="543" t="s">
        <v>2872</v>
      </c>
      <c r="Q1390" s="543" t="s">
        <v>2873</v>
      </c>
      <c r="R1390" s="543"/>
      <c r="S1390" s="536"/>
      <c r="T1390" s="536"/>
      <c r="U1390" s="536"/>
      <c r="V1390" s="536"/>
    </row>
    <row r="1391" spans="1:22" ht="28.5">
      <c r="A1391" s="537">
        <v>1376</v>
      </c>
      <c r="B1391" s="538">
        <v>15.1</v>
      </c>
      <c r="C1391" s="546" t="s">
        <v>4084</v>
      </c>
      <c r="D1391" s="545">
        <v>10</v>
      </c>
      <c r="E1391" s="545">
        <v>6</v>
      </c>
      <c r="F1391" s="540" t="s">
        <v>2897</v>
      </c>
      <c r="G1391" s="545">
        <v>27</v>
      </c>
      <c r="H1391" s="545">
        <v>7</v>
      </c>
      <c r="I1391" s="545">
        <v>2017</v>
      </c>
      <c r="J1391" s="548">
        <v>234</v>
      </c>
      <c r="K1391" s="548">
        <v>6</v>
      </c>
      <c r="L1391" s="543"/>
      <c r="M1391" s="543"/>
      <c r="N1391" s="543"/>
      <c r="O1391" s="543"/>
      <c r="P1391" s="543" t="s">
        <v>2872</v>
      </c>
      <c r="Q1391" s="543" t="s">
        <v>2873</v>
      </c>
      <c r="R1391" s="543"/>
      <c r="S1391" s="536"/>
      <c r="T1391" s="536"/>
      <c r="U1391" s="536"/>
      <c r="V1391" s="536"/>
    </row>
    <row r="1392" spans="1:22" ht="28.5">
      <c r="A1392" s="537">
        <v>1377</v>
      </c>
      <c r="B1392" s="538">
        <v>15.1</v>
      </c>
      <c r="C1392" s="546" t="s">
        <v>4085</v>
      </c>
      <c r="D1392" s="545">
        <v>25</v>
      </c>
      <c r="E1392" s="545">
        <v>7</v>
      </c>
      <c r="F1392" s="540" t="s">
        <v>2897</v>
      </c>
      <c r="G1392" s="545">
        <v>6</v>
      </c>
      <c r="H1392" s="545">
        <v>5</v>
      </c>
      <c r="I1392" s="545">
        <v>2019</v>
      </c>
      <c r="J1392" s="548">
        <v>234</v>
      </c>
      <c r="K1392" s="548">
        <v>9</v>
      </c>
      <c r="L1392" s="543"/>
      <c r="M1392" s="543"/>
      <c r="N1392" s="543"/>
      <c r="O1392" s="543"/>
      <c r="P1392" s="543" t="s">
        <v>2872</v>
      </c>
      <c r="Q1392" s="543" t="s">
        <v>2873</v>
      </c>
      <c r="R1392" s="543"/>
      <c r="S1392" s="536"/>
      <c r="T1392" s="536"/>
      <c r="U1392" s="536"/>
      <c r="V1392" s="536"/>
    </row>
    <row r="1393" spans="1:22">
      <c r="A1393" s="537">
        <v>1378</v>
      </c>
      <c r="B1393" s="538">
        <v>15.1</v>
      </c>
      <c r="C1393" s="546" t="s">
        <v>4086</v>
      </c>
      <c r="D1393" s="545">
        <v>14</v>
      </c>
      <c r="E1393" s="545">
        <v>12</v>
      </c>
      <c r="F1393" s="540" t="s">
        <v>2897</v>
      </c>
      <c r="G1393" s="545">
        <v>9</v>
      </c>
      <c r="H1393" s="545">
        <v>10</v>
      </c>
      <c r="I1393" s="545">
        <v>2018</v>
      </c>
      <c r="J1393" s="548">
        <v>234</v>
      </c>
      <c r="K1393" s="548">
        <v>10</v>
      </c>
      <c r="L1393" s="543"/>
      <c r="M1393" s="543"/>
      <c r="N1393" s="543"/>
      <c r="O1393" s="543"/>
      <c r="P1393" s="543" t="s">
        <v>2872</v>
      </c>
      <c r="Q1393" s="543" t="s">
        <v>2873</v>
      </c>
      <c r="R1393" s="543"/>
      <c r="S1393" s="536"/>
      <c r="T1393" s="536"/>
      <c r="U1393" s="536"/>
      <c r="V1393" s="536"/>
    </row>
    <row r="1394" spans="1:22" ht="28.5">
      <c r="A1394" s="537">
        <v>1379</v>
      </c>
      <c r="B1394" s="538">
        <v>15.1</v>
      </c>
      <c r="C1394" s="546" t="s">
        <v>4087</v>
      </c>
      <c r="D1394" s="545">
        <v>12</v>
      </c>
      <c r="E1394" s="545">
        <v>5</v>
      </c>
      <c r="F1394" s="540" t="s">
        <v>2897</v>
      </c>
      <c r="G1394" s="545">
        <v>6</v>
      </c>
      <c r="H1394" s="545">
        <v>7</v>
      </c>
      <c r="I1394" s="545">
        <v>2018</v>
      </c>
      <c r="J1394" s="548">
        <v>234</v>
      </c>
      <c r="K1394" s="548">
        <v>11</v>
      </c>
      <c r="L1394" s="543"/>
      <c r="M1394" s="543"/>
      <c r="N1394" s="543"/>
      <c r="O1394" s="543"/>
      <c r="P1394" s="543" t="s">
        <v>2872</v>
      </c>
      <c r="Q1394" s="543" t="s">
        <v>2873</v>
      </c>
      <c r="R1394" s="543"/>
      <c r="S1394" s="536"/>
      <c r="T1394" s="536"/>
      <c r="U1394" s="536"/>
      <c r="V1394" s="536"/>
    </row>
    <row r="1395" spans="1:22" ht="28.5">
      <c r="A1395" s="537">
        <v>1380</v>
      </c>
      <c r="B1395" s="538">
        <v>15.1</v>
      </c>
      <c r="C1395" s="546" t="s">
        <v>4088</v>
      </c>
      <c r="D1395" s="545">
        <v>25</v>
      </c>
      <c r="E1395" s="545">
        <v>7</v>
      </c>
      <c r="F1395" s="540" t="s">
        <v>2897</v>
      </c>
      <c r="G1395" s="545">
        <v>29</v>
      </c>
      <c r="H1395" s="545">
        <v>5</v>
      </c>
      <c r="I1395" s="545">
        <v>2018</v>
      </c>
      <c r="J1395" s="548">
        <v>234</v>
      </c>
      <c r="K1395" s="548">
        <v>12</v>
      </c>
      <c r="L1395" s="543"/>
      <c r="M1395" s="543"/>
      <c r="N1395" s="543"/>
      <c r="O1395" s="543"/>
      <c r="P1395" s="543" t="s">
        <v>2872</v>
      </c>
      <c r="Q1395" s="543" t="s">
        <v>2873</v>
      </c>
      <c r="R1395" s="543"/>
      <c r="S1395" s="536"/>
      <c r="T1395" s="536"/>
      <c r="U1395" s="536"/>
      <c r="V1395" s="536"/>
    </row>
    <row r="1396" spans="1:22">
      <c r="A1396" s="537">
        <v>1381</v>
      </c>
      <c r="B1396" s="538">
        <v>15.1</v>
      </c>
      <c r="C1396" s="546" t="s">
        <v>4089</v>
      </c>
      <c r="D1396" s="545">
        <v>10</v>
      </c>
      <c r="E1396" s="545">
        <v>6</v>
      </c>
      <c r="F1396" s="540" t="s">
        <v>2897</v>
      </c>
      <c r="G1396" s="545">
        <v>21</v>
      </c>
      <c r="H1396" s="545">
        <v>3</v>
      </c>
      <c r="I1396" s="545">
        <v>2019</v>
      </c>
      <c r="J1396" s="548">
        <v>235</v>
      </c>
      <c r="K1396" s="548">
        <v>3</v>
      </c>
      <c r="L1396" s="543"/>
      <c r="M1396" s="543"/>
      <c r="N1396" s="543"/>
      <c r="O1396" s="543"/>
      <c r="P1396" s="543" t="s">
        <v>2872</v>
      </c>
      <c r="Q1396" s="543" t="s">
        <v>2873</v>
      </c>
      <c r="R1396" s="543"/>
      <c r="S1396" s="536"/>
      <c r="T1396" s="536"/>
      <c r="U1396" s="536"/>
      <c r="V1396" s="536"/>
    </row>
    <row r="1397" spans="1:22" ht="28.5">
      <c r="A1397" s="537">
        <v>1382</v>
      </c>
      <c r="B1397" s="538">
        <v>15.1</v>
      </c>
      <c r="C1397" s="546" t="s">
        <v>4090</v>
      </c>
      <c r="D1397" s="545">
        <v>16</v>
      </c>
      <c r="E1397" s="545">
        <v>5</v>
      </c>
      <c r="F1397" s="540" t="s">
        <v>2897</v>
      </c>
      <c r="G1397" s="545">
        <v>4</v>
      </c>
      <c r="H1397" s="545">
        <v>7</v>
      </c>
      <c r="I1397" s="545">
        <v>2018</v>
      </c>
      <c r="J1397" s="548">
        <v>235</v>
      </c>
      <c r="K1397" s="548">
        <v>4</v>
      </c>
      <c r="L1397" s="543"/>
      <c r="M1397" s="543"/>
      <c r="N1397" s="543"/>
      <c r="O1397" s="543"/>
      <c r="P1397" s="543" t="s">
        <v>2872</v>
      </c>
      <c r="Q1397" s="543" t="s">
        <v>2873</v>
      </c>
      <c r="R1397" s="543"/>
      <c r="S1397" s="536"/>
      <c r="T1397" s="536"/>
      <c r="U1397" s="536"/>
      <c r="V1397" s="536"/>
    </row>
    <row r="1398" spans="1:22" ht="28.5">
      <c r="A1398" s="537">
        <v>1383</v>
      </c>
      <c r="B1398" s="538">
        <v>15.1</v>
      </c>
      <c r="C1398" s="546" t="s">
        <v>4091</v>
      </c>
      <c r="D1398" s="545">
        <v>11</v>
      </c>
      <c r="E1398" s="545">
        <v>7</v>
      </c>
      <c r="F1398" s="540" t="s">
        <v>2897</v>
      </c>
      <c r="G1398" s="545">
        <v>6</v>
      </c>
      <c r="H1398" s="545">
        <v>5</v>
      </c>
      <c r="I1398" s="545">
        <v>2019</v>
      </c>
      <c r="J1398" s="548">
        <v>235</v>
      </c>
      <c r="K1398" s="548">
        <v>6</v>
      </c>
      <c r="L1398" s="543"/>
      <c r="M1398" s="543"/>
      <c r="N1398" s="543"/>
      <c r="O1398" s="543"/>
      <c r="P1398" s="543" t="s">
        <v>2872</v>
      </c>
      <c r="Q1398" s="543" t="s">
        <v>2873</v>
      </c>
      <c r="R1398" s="543"/>
      <c r="S1398" s="536"/>
      <c r="T1398" s="536"/>
      <c r="U1398" s="536"/>
      <c r="V1398" s="536"/>
    </row>
    <row r="1399" spans="1:22" ht="28.5">
      <c r="A1399" s="537">
        <v>1384</v>
      </c>
      <c r="B1399" s="538">
        <v>15.1</v>
      </c>
      <c r="C1399" s="546" t="s">
        <v>4092</v>
      </c>
      <c r="D1399" s="545">
        <v>8</v>
      </c>
      <c r="E1399" s="545">
        <v>6</v>
      </c>
      <c r="F1399" s="540" t="s">
        <v>2897</v>
      </c>
      <c r="G1399" s="545">
        <v>17</v>
      </c>
      <c r="H1399" s="545">
        <v>1</v>
      </c>
      <c r="I1399" s="545">
        <v>2018</v>
      </c>
      <c r="J1399" s="548">
        <v>235</v>
      </c>
      <c r="K1399" s="548">
        <v>7</v>
      </c>
      <c r="L1399" s="543"/>
      <c r="M1399" s="543"/>
      <c r="N1399" s="543"/>
      <c r="O1399" s="543"/>
      <c r="P1399" s="543" t="s">
        <v>2872</v>
      </c>
      <c r="Q1399" s="543" t="s">
        <v>2873</v>
      </c>
      <c r="R1399" s="543"/>
      <c r="S1399" s="536"/>
      <c r="T1399" s="536"/>
      <c r="U1399" s="536"/>
      <c r="V1399" s="536"/>
    </row>
    <row r="1400" spans="1:22" ht="28.5">
      <c r="A1400" s="537">
        <v>1385</v>
      </c>
      <c r="B1400" s="538">
        <v>15.1</v>
      </c>
      <c r="C1400" s="546" t="s">
        <v>4093</v>
      </c>
      <c r="D1400" s="545">
        <v>8</v>
      </c>
      <c r="E1400" s="545">
        <v>7</v>
      </c>
      <c r="F1400" s="540" t="s">
        <v>2897</v>
      </c>
      <c r="G1400" s="545">
        <v>10</v>
      </c>
      <c r="H1400" s="545">
        <v>11</v>
      </c>
      <c r="I1400" s="545">
        <v>2017</v>
      </c>
      <c r="J1400" s="548">
        <v>235</v>
      </c>
      <c r="K1400" s="548">
        <v>9</v>
      </c>
      <c r="L1400" s="543"/>
      <c r="M1400" s="543"/>
      <c r="N1400" s="543"/>
      <c r="O1400" s="543"/>
      <c r="P1400" s="543" t="s">
        <v>2872</v>
      </c>
      <c r="Q1400" s="543" t="s">
        <v>2873</v>
      </c>
      <c r="R1400" s="543"/>
      <c r="S1400" s="536"/>
      <c r="T1400" s="536"/>
      <c r="U1400" s="536"/>
      <c r="V1400" s="536"/>
    </row>
    <row r="1401" spans="1:22" ht="28.5">
      <c r="A1401" s="537">
        <v>1386</v>
      </c>
      <c r="B1401" s="538">
        <v>15.1</v>
      </c>
      <c r="C1401" s="546" t="s">
        <v>4094</v>
      </c>
      <c r="D1401" s="545">
        <v>23</v>
      </c>
      <c r="E1401" s="545">
        <v>11</v>
      </c>
      <c r="F1401" s="540" t="s">
        <v>2897</v>
      </c>
      <c r="G1401" s="545">
        <v>28</v>
      </c>
      <c r="H1401" s="545">
        <v>11</v>
      </c>
      <c r="I1401" s="545">
        <v>2018</v>
      </c>
      <c r="J1401" s="548">
        <v>235</v>
      </c>
      <c r="K1401" s="548">
        <v>10</v>
      </c>
      <c r="L1401" s="543"/>
      <c r="M1401" s="543"/>
      <c r="N1401" s="543"/>
      <c r="O1401" s="543"/>
      <c r="P1401" s="543" t="s">
        <v>2872</v>
      </c>
      <c r="Q1401" s="543" t="s">
        <v>2873</v>
      </c>
      <c r="R1401" s="543"/>
      <c r="S1401" s="536"/>
      <c r="T1401" s="536"/>
      <c r="U1401" s="536"/>
      <c r="V1401" s="536"/>
    </row>
    <row r="1402" spans="1:22">
      <c r="A1402" s="537">
        <v>1387</v>
      </c>
      <c r="B1402" s="538">
        <v>15.1</v>
      </c>
      <c r="C1402" s="546" t="s">
        <v>4095</v>
      </c>
      <c r="D1402" s="545">
        <v>21</v>
      </c>
      <c r="E1402" s="545">
        <v>9</v>
      </c>
      <c r="F1402" s="540" t="s">
        <v>2897</v>
      </c>
      <c r="G1402" s="545">
        <v>4</v>
      </c>
      <c r="H1402" s="545">
        <v>4</v>
      </c>
      <c r="I1402" s="545">
        <v>2019</v>
      </c>
      <c r="J1402" s="548">
        <v>235</v>
      </c>
      <c r="K1402" s="548">
        <v>11</v>
      </c>
      <c r="L1402" s="543"/>
      <c r="M1402" s="543"/>
      <c r="N1402" s="543"/>
      <c r="O1402" s="543"/>
      <c r="P1402" s="543" t="s">
        <v>2872</v>
      </c>
      <c r="Q1402" s="543" t="s">
        <v>2873</v>
      </c>
      <c r="R1402" s="543"/>
      <c r="S1402" s="536"/>
      <c r="T1402" s="536"/>
      <c r="U1402" s="536"/>
      <c r="V1402" s="536"/>
    </row>
    <row r="1403" spans="1:22">
      <c r="A1403" s="537">
        <v>1388</v>
      </c>
      <c r="B1403" s="538">
        <v>15.1</v>
      </c>
      <c r="C1403" s="546" t="s">
        <v>4096</v>
      </c>
      <c r="D1403" s="545">
        <v>16</v>
      </c>
      <c r="E1403" s="545">
        <v>1</v>
      </c>
      <c r="F1403" s="540" t="s">
        <v>3517</v>
      </c>
      <c r="G1403" s="545">
        <v>7</v>
      </c>
      <c r="H1403" s="545">
        <v>12</v>
      </c>
      <c r="I1403" s="545">
        <v>2018</v>
      </c>
      <c r="J1403" s="548">
        <v>236</v>
      </c>
      <c r="K1403" s="548">
        <v>1</v>
      </c>
      <c r="L1403" s="543"/>
      <c r="M1403" s="543"/>
      <c r="N1403" s="543"/>
      <c r="O1403" s="543"/>
      <c r="P1403" s="543" t="s">
        <v>2872</v>
      </c>
      <c r="Q1403" s="543" t="s">
        <v>2873</v>
      </c>
      <c r="R1403" s="543"/>
      <c r="S1403" s="536"/>
      <c r="T1403" s="536"/>
      <c r="U1403" s="536"/>
      <c r="V1403" s="536"/>
    </row>
    <row r="1404" spans="1:22">
      <c r="A1404" s="537">
        <v>1389</v>
      </c>
      <c r="B1404" s="538">
        <v>15.1</v>
      </c>
      <c r="C1404" s="546" t="s">
        <v>4097</v>
      </c>
      <c r="D1404" s="545">
        <v>11</v>
      </c>
      <c r="E1404" s="545">
        <v>11</v>
      </c>
      <c r="F1404" s="540" t="s">
        <v>2897</v>
      </c>
      <c r="G1404" s="545">
        <v>19</v>
      </c>
      <c r="H1404" s="545">
        <v>9</v>
      </c>
      <c r="I1404" s="545">
        <v>2018</v>
      </c>
      <c r="J1404" s="548">
        <v>236</v>
      </c>
      <c r="K1404" s="548">
        <v>2</v>
      </c>
      <c r="L1404" s="543"/>
      <c r="M1404" s="543"/>
      <c r="N1404" s="543"/>
      <c r="O1404" s="543"/>
      <c r="P1404" s="543" t="s">
        <v>2872</v>
      </c>
      <c r="Q1404" s="543" t="s">
        <v>2873</v>
      </c>
      <c r="R1404" s="543"/>
      <c r="S1404" s="536"/>
      <c r="T1404" s="536"/>
      <c r="U1404" s="536"/>
      <c r="V1404" s="536"/>
    </row>
    <row r="1405" spans="1:22">
      <c r="A1405" s="537">
        <v>1390</v>
      </c>
      <c r="B1405" s="538">
        <v>15.1</v>
      </c>
      <c r="C1405" s="546" t="s">
        <v>4098</v>
      </c>
      <c r="D1405" s="545">
        <v>30</v>
      </c>
      <c r="E1405" s="545">
        <v>3</v>
      </c>
      <c r="F1405" s="540" t="s">
        <v>2897</v>
      </c>
      <c r="G1405" s="545">
        <v>9</v>
      </c>
      <c r="H1405" s="545">
        <v>10</v>
      </c>
      <c r="I1405" s="545">
        <v>2017</v>
      </c>
      <c r="J1405" s="548">
        <v>236</v>
      </c>
      <c r="K1405" s="548">
        <v>3</v>
      </c>
      <c r="L1405" s="543"/>
      <c r="M1405" s="543"/>
      <c r="N1405" s="543"/>
      <c r="O1405" s="543"/>
      <c r="P1405" s="543" t="s">
        <v>2872</v>
      </c>
      <c r="Q1405" s="543" t="s">
        <v>2873</v>
      </c>
      <c r="R1405" s="543"/>
      <c r="S1405" s="536"/>
      <c r="T1405" s="536"/>
      <c r="U1405" s="536"/>
      <c r="V1405" s="536"/>
    </row>
    <row r="1406" spans="1:22">
      <c r="A1406" s="537">
        <v>1391</v>
      </c>
      <c r="B1406" s="538">
        <v>15.1</v>
      </c>
      <c r="C1406" s="546" t="s">
        <v>4099</v>
      </c>
      <c r="D1406" s="545">
        <v>27</v>
      </c>
      <c r="E1406" s="545">
        <v>3</v>
      </c>
      <c r="F1406" s="540" t="s">
        <v>3052</v>
      </c>
      <c r="G1406" s="545">
        <v>27</v>
      </c>
      <c r="H1406" s="545">
        <v>9</v>
      </c>
      <c r="I1406" s="545">
        <v>2018</v>
      </c>
      <c r="J1406" s="548">
        <v>236</v>
      </c>
      <c r="K1406" s="548">
        <v>4</v>
      </c>
      <c r="L1406" s="543"/>
      <c r="M1406" s="543"/>
      <c r="N1406" s="543"/>
      <c r="O1406" s="543"/>
      <c r="P1406" s="543" t="s">
        <v>2872</v>
      </c>
      <c r="Q1406" s="543" t="s">
        <v>2873</v>
      </c>
      <c r="R1406" s="543"/>
      <c r="S1406" s="536"/>
      <c r="T1406" s="536"/>
      <c r="U1406" s="536"/>
      <c r="V1406" s="536"/>
    </row>
    <row r="1407" spans="1:22" ht="28.5">
      <c r="A1407" s="537">
        <v>1392</v>
      </c>
      <c r="B1407" s="538">
        <v>15.1</v>
      </c>
      <c r="C1407" s="546" t="s">
        <v>4100</v>
      </c>
      <c r="D1407" s="545">
        <v>8</v>
      </c>
      <c r="E1407" s="545">
        <v>8</v>
      </c>
      <c r="F1407" s="540" t="s">
        <v>2897</v>
      </c>
      <c r="G1407" s="545"/>
      <c r="H1407" s="545"/>
      <c r="I1407" s="545"/>
      <c r="J1407" s="548">
        <v>236</v>
      </c>
      <c r="K1407" s="548">
        <v>5</v>
      </c>
      <c r="L1407" s="543"/>
      <c r="M1407" s="543"/>
      <c r="N1407" s="543"/>
      <c r="O1407" s="543"/>
      <c r="P1407" s="543" t="s">
        <v>2872</v>
      </c>
      <c r="Q1407" s="543" t="s">
        <v>2873</v>
      </c>
      <c r="R1407" s="543"/>
      <c r="S1407" s="536"/>
      <c r="T1407" s="536"/>
      <c r="U1407" s="536"/>
      <c r="V1407" s="536"/>
    </row>
    <row r="1408" spans="1:22" ht="28.5">
      <c r="A1408" s="537">
        <v>1393</v>
      </c>
      <c r="B1408" s="538">
        <v>15.1</v>
      </c>
      <c r="C1408" s="546" t="s">
        <v>4101</v>
      </c>
      <c r="D1408" s="545">
        <v>12</v>
      </c>
      <c r="E1408" s="545">
        <v>9</v>
      </c>
      <c r="F1408" s="540" t="s">
        <v>2897</v>
      </c>
      <c r="G1408" s="545">
        <v>10</v>
      </c>
      <c r="H1408" s="545">
        <v>4</v>
      </c>
      <c r="I1408" s="545">
        <v>2019</v>
      </c>
      <c r="J1408" s="548">
        <v>236</v>
      </c>
      <c r="K1408" s="548">
        <v>6</v>
      </c>
      <c r="L1408" s="543"/>
      <c r="M1408" s="543"/>
      <c r="N1408" s="543"/>
      <c r="O1408" s="543"/>
      <c r="P1408" s="543" t="s">
        <v>2872</v>
      </c>
      <c r="Q1408" s="543" t="s">
        <v>2873</v>
      </c>
      <c r="R1408" s="543"/>
      <c r="S1408" s="536"/>
      <c r="T1408" s="536"/>
      <c r="U1408" s="536"/>
      <c r="V1408" s="536"/>
    </row>
    <row r="1409" spans="1:22" ht="28.5">
      <c r="A1409" s="537">
        <v>1394</v>
      </c>
      <c r="B1409" s="538">
        <v>15.1</v>
      </c>
      <c r="C1409" s="546" t="s">
        <v>4102</v>
      </c>
      <c r="D1409" s="545">
        <v>8</v>
      </c>
      <c r="E1409" s="545">
        <v>11</v>
      </c>
      <c r="F1409" s="540" t="s">
        <v>2897</v>
      </c>
      <c r="G1409" s="545">
        <v>6</v>
      </c>
      <c r="H1409" s="545">
        <v>5</v>
      </c>
      <c r="I1409" s="545">
        <v>2019</v>
      </c>
      <c r="J1409" s="548">
        <v>236</v>
      </c>
      <c r="K1409" s="548">
        <v>7</v>
      </c>
      <c r="L1409" s="543"/>
      <c r="M1409" s="543"/>
      <c r="N1409" s="543"/>
      <c r="O1409" s="543"/>
      <c r="P1409" s="543" t="s">
        <v>2872</v>
      </c>
      <c r="Q1409" s="543" t="s">
        <v>2873</v>
      </c>
      <c r="R1409" s="543"/>
      <c r="S1409" s="536"/>
      <c r="T1409" s="536"/>
      <c r="U1409" s="536"/>
      <c r="V1409" s="536"/>
    </row>
    <row r="1410" spans="1:22" ht="28.5">
      <c r="A1410" s="537">
        <v>1395</v>
      </c>
      <c r="B1410" s="538">
        <v>15.1</v>
      </c>
      <c r="C1410" s="546" t="s">
        <v>4103</v>
      </c>
      <c r="D1410" s="545">
        <v>21</v>
      </c>
      <c r="E1410" s="545">
        <v>12</v>
      </c>
      <c r="F1410" s="540" t="s">
        <v>2897</v>
      </c>
      <c r="G1410" s="545">
        <v>24</v>
      </c>
      <c r="H1410" s="545">
        <v>5</v>
      </c>
      <c r="I1410" s="545">
        <v>2019</v>
      </c>
      <c r="J1410" s="548">
        <v>236</v>
      </c>
      <c r="K1410" s="548">
        <v>8</v>
      </c>
      <c r="L1410" s="543"/>
      <c r="M1410" s="543"/>
      <c r="N1410" s="543"/>
      <c r="O1410" s="543"/>
      <c r="P1410" s="543" t="s">
        <v>2872</v>
      </c>
      <c r="Q1410" s="543" t="s">
        <v>2873</v>
      </c>
      <c r="R1410" s="543"/>
      <c r="S1410" s="536"/>
      <c r="T1410" s="536"/>
      <c r="U1410" s="536"/>
      <c r="V1410" s="536"/>
    </row>
    <row r="1411" spans="1:22">
      <c r="A1411" s="537">
        <v>1396</v>
      </c>
      <c r="B1411" s="538">
        <v>15.1</v>
      </c>
      <c r="C1411" s="546" t="s">
        <v>4104</v>
      </c>
      <c r="D1411" s="545">
        <v>4</v>
      </c>
      <c r="E1411" s="545">
        <v>11</v>
      </c>
      <c r="F1411" s="540" t="s">
        <v>2897</v>
      </c>
      <c r="G1411" s="545">
        <v>28</v>
      </c>
      <c r="H1411" s="545">
        <v>12</v>
      </c>
      <c r="I1411" s="545">
        <v>2018</v>
      </c>
      <c r="J1411" s="548">
        <v>236</v>
      </c>
      <c r="K1411" s="548">
        <v>10</v>
      </c>
      <c r="L1411" s="543"/>
      <c r="M1411" s="543"/>
      <c r="N1411" s="543"/>
      <c r="O1411" s="543"/>
      <c r="P1411" s="543" t="s">
        <v>2872</v>
      </c>
      <c r="Q1411" s="543" t="s">
        <v>2873</v>
      </c>
      <c r="R1411" s="543"/>
      <c r="S1411" s="536"/>
      <c r="T1411" s="536"/>
      <c r="U1411" s="536"/>
      <c r="V1411" s="536"/>
    </row>
    <row r="1412" spans="1:22" ht="28.5">
      <c r="A1412" s="537">
        <v>1397</v>
      </c>
      <c r="B1412" s="538">
        <v>15.1</v>
      </c>
      <c r="C1412" s="546" t="s">
        <v>4105</v>
      </c>
      <c r="D1412" s="545">
        <v>6</v>
      </c>
      <c r="E1412" s="545">
        <v>5</v>
      </c>
      <c r="F1412" s="540" t="s">
        <v>2897</v>
      </c>
      <c r="G1412" s="545">
        <v>18</v>
      </c>
      <c r="H1412" s="545">
        <v>12</v>
      </c>
      <c r="I1412" s="545">
        <v>2018</v>
      </c>
      <c r="J1412" s="548">
        <v>236</v>
      </c>
      <c r="K1412" s="548">
        <v>12</v>
      </c>
      <c r="L1412" s="543"/>
      <c r="M1412" s="543"/>
      <c r="N1412" s="543"/>
      <c r="O1412" s="543"/>
      <c r="P1412" s="543" t="s">
        <v>2872</v>
      </c>
      <c r="Q1412" s="543" t="s">
        <v>2873</v>
      </c>
      <c r="R1412" s="543"/>
      <c r="S1412" s="536"/>
      <c r="T1412" s="536"/>
      <c r="U1412" s="536"/>
      <c r="V1412" s="536"/>
    </row>
    <row r="1413" spans="1:22" ht="28.5">
      <c r="A1413" s="537">
        <v>1398</v>
      </c>
      <c r="B1413" s="538">
        <v>15.1</v>
      </c>
      <c r="C1413" s="546" t="s">
        <v>4106</v>
      </c>
      <c r="D1413" s="545">
        <v>8</v>
      </c>
      <c r="E1413" s="545">
        <v>9</v>
      </c>
      <c r="F1413" s="540" t="s">
        <v>2897</v>
      </c>
      <c r="G1413" s="545">
        <v>29</v>
      </c>
      <c r="H1413" s="545">
        <v>5</v>
      </c>
      <c r="I1413" s="545">
        <v>2018</v>
      </c>
      <c r="J1413" s="548">
        <v>237</v>
      </c>
      <c r="K1413" s="548">
        <v>3</v>
      </c>
      <c r="L1413" s="543"/>
      <c r="M1413" s="543"/>
      <c r="N1413" s="543"/>
      <c r="O1413" s="543"/>
      <c r="P1413" s="543" t="s">
        <v>2872</v>
      </c>
      <c r="Q1413" s="543" t="s">
        <v>2873</v>
      </c>
      <c r="R1413" s="543"/>
      <c r="S1413" s="536"/>
      <c r="T1413" s="536"/>
      <c r="U1413" s="536"/>
      <c r="V1413" s="536"/>
    </row>
    <row r="1414" spans="1:22" ht="28.5">
      <c r="A1414" s="537">
        <v>1399</v>
      </c>
      <c r="B1414" s="538">
        <v>15.1</v>
      </c>
      <c r="C1414" s="546" t="s">
        <v>4107</v>
      </c>
      <c r="D1414" s="545">
        <v>27</v>
      </c>
      <c r="E1414" s="545">
        <v>12</v>
      </c>
      <c r="F1414" s="540" t="s">
        <v>2897</v>
      </c>
      <c r="G1414" s="545">
        <v>22</v>
      </c>
      <c r="H1414" s="545">
        <v>11</v>
      </c>
      <c r="I1414" s="545">
        <v>2018</v>
      </c>
      <c r="J1414" s="548">
        <v>237</v>
      </c>
      <c r="K1414" s="548">
        <v>4</v>
      </c>
      <c r="L1414" s="543"/>
      <c r="M1414" s="543"/>
      <c r="N1414" s="543"/>
      <c r="O1414" s="543"/>
      <c r="P1414" s="543" t="s">
        <v>2872</v>
      </c>
      <c r="Q1414" s="543" t="s">
        <v>2873</v>
      </c>
      <c r="R1414" s="543"/>
      <c r="S1414" s="536"/>
      <c r="T1414" s="536"/>
      <c r="U1414" s="536"/>
      <c r="V1414" s="536"/>
    </row>
    <row r="1415" spans="1:22" ht="28.5">
      <c r="A1415" s="537">
        <v>1400</v>
      </c>
      <c r="B1415" s="538">
        <v>15.1</v>
      </c>
      <c r="C1415" s="546" t="s">
        <v>4108</v>
      </c>
      <c r="D1415" s="545">
        <v>19</v>
      </c>
      <c r="E1415" s="545">
        <v>10</v>
      </c>
      <c r="F1415" s="540" t="s">
        <v>2897</v>
      </c>
      <c r="G1415" s="545">
        <v>26</v>
      </c>
      <c r="H1415" s="545">
        <v>6</v>
      </c>
      <c r="I1415" s="545">
        <v>2018</v>
      </c>
      <c r="J1415" s="548">
        <v>237</v>
      </c>
      <c r="K1415" s="548">
        <v>5</v>
      </c>
      <c r="L1415" s="543"/>
      <c r="M1415" s="543"/>
      <c r="N1415" s="543"/>
      <c r="O1415" s="543"/>
      <c r="P1415" s="543" t="s">
        <v>2872</v>
      </c>
      <c r="Q1415" s="543" t="s">
        <v>2873</v>
      </c>
      <c r="R1415" s="543"/>
      <c r="S1415" s="536"/>
      <c r="T1415" s="536"/>
      <c r="U1415" s="536"/>
      <c r="V1415" s="536"/>
    </row>
    <row r="1416" spans="1:22">
      <c r="A1416" s="537">
        <v>1401</v>
      </c>
      <c r="B1416" s="538">
        <v>15.1</v>
      </c>
      <c r="C1416" s="546" t="s">
        <v>4109</v>
      </c>
      <c r="D1416" s="545">
        <v>27</v>
      </c>
      <c r="E1416" s="545">
        <v>12</v>
      </c>
      <c r="F1416" s="540" t="s">
        <v>2897</v>
      </c>
      <c r="G1416" s="545">
        <v>1</v>
      </c>
      <c r="H1416" s="545">
        <v>11</v>
      </c>
      <c r="I1416" s="545">
        <v>2018</v>
      </c>
      <c r="J1416" s="548">
        <v>237</v>
      </c>
      <c r="K1416" s="548">
        <v>7</v>
      </c>
      <c r="L1416" s="543"/>
      <c r="M1416" s="543"/>
      <c r="N1416" s="543"/>
      <c r="O1416" s="543"/>
      <c r="P1416" s="543" t="s">
        <v>2872</v>
      </c>
      <c r="Q1416" s="543" t="s">
        <v>2873</v>
      </c>
      <c r="R1416" s="543"/>
      <c r="S1416" s="536"/>
      <c r="T1416" s="536"/>
      <c r="U1416" s="536"/>
      <c r="V1416" s="536"/>
    </row>
    <row r="1417" spans="1:22" ht="28.5">
      <c r="A1417" s="537">
        <v>1402</v>
      </c>
      <c r="B1417" s="538">
        <v>15.1</v>
      </c>
      <c r="C1417" s="546" t="s">
        <v>4110</v>
      </c>
      <c r="D1417" s="545">
        <v>10</v>
      </c>
      <c r="E1417" s="545">
        <v>6</v>
      </c>
      <c r="F1417" s="540" t="s">
        <v>2897</v>
      </c>
      <c r="G1417" s="545">
        <v>29</v>
      </c>
      <c r="H1417" s="545">
        <v>5</v>
      </c>
      <c r="I1417" s="545">
        <v>2018</v>
      </c>
      <c r="J1417" s="548">
        <v>237</v>
      </c>
      <c r="K1417" s="548">
        <v>8</v>
      </c>
      <c r="L1417" s="543"/>
      <c r="M1417" s="543"/>
      <c r="N1417" s="543"/>
      <c r="O1417" s="543"/>
      <c r="P1417" s="543" t="s">
        <v>2872</v>
      </c>
      <c r="Q1417" s="543" t="s">
        <v>2873</v>
      </c>
      <c r="R1417" s="543"/>
      <c r="S1417" s="536"/>
      <c r="T1417" s="536"/>
      <c r="U1417" s="536"/>
      <c r="V1417" s="536"/>
    </row>
    <row r="1418" spans="1:22" ht="28.5">
      <c r="A1418" s="537">
        <v>1403</v>
      </c>
      <c r="B1418" s="538">
        <v>15.1</v>
      </c>
      <c r="C1418" s="546" t="s">
        <v>4111</v>
      </c>
      <c r="D1418" s="545">
        <v>17</v>
      </c>
      <c r="E1418" s="545">
        <v>6</v>
      </c>
      <c r="F1418" s="540" t="s">
        <v>3052</v>
      </c>
      <c r="G1418" s="545">
        <v>9</v>
      </c>
      <c r="H1418" s="545">
        <v>1</v>
      </c>
      <c r="I1418" s="545">
        <v>2018</v>
      </c>
      <c r="J1418" s="548">
        <v>237</v>
      </c>
      <c r="K1418" s="548">
        <v>9</v>
      </c>
      <c r="L1418" s="543"/>
      <c r="M1418" s="543"/>
      <c r="N1418" s="543"/>
      <c r="O1418" s="543"/>
      <c r="P1418" s="543" t="s">
        <v>2872</v>
      </c>
      <c r="Q1418" s="543" t="s">
        <v>2873</v>
      </c>
      <c r="R1418" s="543"/>
      <c r="S1418" s="536"/>
      <c r="T1418" s="536"/>
      <c r="U1418" s="536"/>
      <c r="V1418" s="536"/>
    </row>
    <row r="1419" spans="1:22" ht="28.5">
      <c r="A1419" s="537">
        <v>1404</v>
      </c>
      <c r="B1419" s="538">
        <v>15.1</v>
      </c>
      <c r="C1419" s="546" t="s">
        <v>4112</v>
      </c>
      <c r="D1419" s="545">
        <v>12</v>
      </c>
      <c r="E1419" s="545">
        <v>5</v>
      </c>
      <c r="F1419" s="540" t="s">
        <v>2897</v>
      </c>
      <c r="G1419" s="545">
        <v>12</v>
      </c>
      <c r="H1419" s="545">
        <v>3</v>
      </c>
      <c r="I1419" s="545">
        <v>2019</v>
      </c>
      <c r="J1419" s="548">
        <v>237</v>
      </c>
      <c r="K1419" s="548">
        <v>10</v>
      </c>
      <c r="L1419" s="543"/>
      <c r="M1419" s="543"/>
      <c r="N1419" s="543"/>
      <c r="O1419" s="543"/>
      <c r="P1419" s="543" t="s">
        <v>2872</v>
      </c>
      <c r="Q1419" s="543" t="s">
        <v>2873</v>
      </c>
      <c r="R1419" s="543"/>
      <c r="S1419" s="536"/>
      <c r="T1419" s="536"/>
      <c r="U1419" s="536"/>
      <c r="V1419" s="536"/>
    </row>
    <row r="1420" spans="1:22" ht="28.5">
      <c r="A1420" s="537">
        <v>1405</v>
      </c>
      <c r="B1420" s="538">
        <v>15.1</v>
      </c>
      <c r="C1420" s="546" t="s">
        <v>4113</v>
      </c>
      <c r="D1420" s="545">
        <v>7</v>
      </c>
      <c r="E1420" s="545">
        <v>9</v>
      </c>
      <c r="F1420" s="540" t="s">
        <v>2897</v>
      </c>
      <c r="G1420" s="545">
        <v>22</v>
      </c>
      <c r="H1420" s="545">
        <v>4</v>
      </c>
      <c r="I1420" s="545">
        <v>2019</v>
      </c>
      <c r="J1420" s="548">
        <v>237</v>
      </c>
      <c r="K1420" s="548">
        <v>11</v>
      </c>
      <c r="L1420" s="543"/>
      <c r="M1420" s="543"/>
      <c r="N1420" s="543"/>
      <c r="O1420" s="543"/>
      <c r="P1420" s="543" t="s">
        <v>2872</v>
      </c>
      <c r="Q1420" s="543" t="s">
        <v>2873</v>
      </c>
      <c r="R1420" s="543"/>
      <c r="S1420" s="536"/>
      <c r="T1420" s="536"/>
      <c r="U1420" s="536"/>
      <c r="V1420" s="536"/>
    </row>
    <row r="1421" spans="1:22">
      <c r="A1421" s="537">
        <v>1406</v>
      </c>
      <c r="B1421" s="538">
        <v>15.1</v>
      </c>
      <c r="C1421" s="546" t="s">
        <v>4114</v>
      </c>
      <c r="D1421" s="545">
        <v>25</v>
      </c>
      <c r="E1421" s="545">
        <v>5</v>
      </c>
      <c r="F1421" s="540" t="s">
        <v>2897</v>
      </c>
      <c r="G1421" s="545">
        <v>16</v>
      </c>
      <c r="H1421" s="545">
        <v>8</v>
      </c>
      <c r="I1421" s="545">
        <v>2017</v>
      </c>
      <c r="J1421" s="548">
        <v>238</v>
      </c>
      <c r="K1421" s="548">
        <v>1</v>
      </c>
      <c r="L1421" s="543"/>
      <c r="M1421" s="543"/>
      <c r="N1421" s="543"/>
      <c r="O1421" s="543"/>
      <c r="P1421" s="543" t="s">
        <v>2872</v>
      </c>
      <c r="Q1421" s="543" t="s">
        <v>2873</v>
      </c>
      <c r="R1421" s="543"/>
      <c r="S1421" s="536"/>
      <c r="T1421" s="536"/>
      <c r="U1421" s="536"/>
      <c r="V1421" s="536"/>
    </row>
    <row r="1422" spans="1:22" ht="28.5">
      <c r="A1422" s="537">
        <v>1407</v>
      </c>
      <c r="B1422" s="538">
        <v>15.1</v>
      </c>
      <c r="C1422" s="546" t="s">
        <v>4115</v>
      </c>
      <c r="D1422" s="545">
        <v>7</v>
      </c>
      <c r="E1422" s="545">
        <v>9</v>
      </c>
      <c r="F1422" s="540" t="s">
        <v>2897</v>
      </c>
      <c r="G1422" s="545">
        <v>28</v>
      </c>
      <c r="H1422" s="545">
        <v>12</v>
      </c>
      <c r="I1422" s="545">
        <v>2018</v>
      </c>
      <c r="J1422" s="548">
        <v>238</v>
      </c>
      <c r="K1422" s="548">
        <v>2</v>
      </c>
      <c r="L1422" s="543"/>
      <c r="M1422" s="543"/>
      <c r="N1422" s="543"/>
      <c r="O1422" s="543"/>
      <c r="P1422" s="543" t="s">
        <v>2872</v>
      </c>
      <c r="Q1422" s="543" t="s">
        <v>2873</v>
      </c>
      <c r="R1422" s="543"/>
      <c r="S1422" s="536"/>
      <c r="T1422" s="536"/>
      <c r="U1422" s="536"/>
      <c r="V1422" s="536"/>
    </row>
    <row r="1423" spans="1:22" ht="28.5">
      <c r="A1423" s="537">
        <v>1408</v>
      </c>
      <c r="B1423" s="538">
        <v>15.1</v>
      </c>
      <c r="C1423" s="546" t="s">
        <v>4116</v>
      </c>
      <c r="D1423" s="545">
        <v>6</v>
      </c>
      <c r="E1423" s="545">
        <v>5</v>
      </c>
      <c r="F1423" s="540" t="s">
        <v>2897</v>
      </c>
      <c r="G1423" s="545">
        <v>13</v>
      </c>
      <c r="H1423" s="545">
        <v>12</v>
      </c>
      <c r="I1423" s="545">
        <v>2018</v>
      </c>
      <c r="J1423" s="548">
        <v>238</v>
      </c>
      <c r="K1423" s="548">
        <v>5</v>
      </c>
      <c r="L1423" s="543"/>
      <c r="M1423" s="543"/>
      <c r="N1423" s="543"/>
      <c r="O1423" s="543"/>
      <c r="P1423" s="543" t="s">
        <v>2872</v>
      </c>
      <c r="Q1423" s="543" t="s">
        <v>2873</v>
      </c>
      <c r="R1423" s="543"/>
      <c r="S1423" s="536"/>
      <c r="T1423" s="536"/>
      <c r="U1423" s="536"/>
      <c r="V1423" s="536"/>
    </row>
    <row r="1424" spans="1:22" ht="28.5">
      <c r="A1424" s="537">
        <v>1409</v>
      </c>
      <c r="B1424" s="538">
        <v>15.1</v>
      </c>
      <c r="C1424" s="546" t="s">
        <v>4117</v>
      </c>
      <c r="D1424" s="545">
        <v>12</v>
      </c>
      <c r="E1424" s="545">
        <v>10</v>
      </c>
      <c r="F1424" s="540" t="s">
        <v>2897</v>
      </c>
      <c r="G1424" s="545">
        <v>6</v>
      </c>
      <c r="H1424" s="545">
        <v>5</v>
      </c>
      <c r="I1424" s="545">
        <v>2019</v>
      </c>
      <c r="J1424" s="548">
        <v>238</v>
      </c>
      <c r="K1424" s="548">
        <v>9</v>
      </c>
      <c r="L1424" s="543"/>
      <c r="M1424" s="543"/>
      <c r="N1424" s="543"/>
      <c r="O1424" s="543"/>
      <c r="P1424" s="543" t="s">
        <v>2872</v>
      </c>
      <c r="Q1424" s="543" t="s">
        <v>2873</v>
      </c>
      <c r="R1424" s="543"/>
      <c r="S1424" s="536"/>
      <c r="T1424" s="536"/>
      <c r="U1424" s="536"/>
      <c r="V1424" s="536"/>
    </row>
    <row r="1425" spans="1:22" ht="28.5">
      <c r="A1425" s="537">
        <v>1410</v>
      </c>
      <c r="B1425" s="538">
        <v>15.1</v>
      </c>
      <c r="C1425" s="546" t="s">
        <v>4118</v>
      </c>
      <c r="D1425" s="545">
        <v>12</v>
      </c>
      <c r="E1425" s="545">
        <v>12</v>
      </c>
      <c r="F1425" s="540" t="s">
        <v>2897</v>
      </c>
      <c r="G1425" s="545">
        <v>28</v>
      </c>
      <c r="H1425" s="545">
        <v>3</v>
      </c>
      <c r="I1425" s="545">
        <v>2019</v>
      </c>
      <c r="J1425" s="548">
        <v>238</v>
      </c>
      <c r="K1425" s="548">
        <v>11</v>
      </c>
      <c r="L1425" s="543"/>
      <c r="M1425" s="543"/>
      <c r="N1425" s="543"/>
      <c r="O1425" s="543"/>
      <c r="P1425" s="543" t="s">
        <v>2872</v>
      </c>
      <c r="Q1425" s="543" t="s">
        <v>2873</v>
      </c>
      <c r="R1425" s="543"/>
      <c r="S1425" s="536"/>
      <c r="T1425" s="536"/>
      <c r="U1425" s="536"/>
      <c r="V1425" s="536"/>
    </row>
    <row r="1426" spans="1:22" ht="28.5">
      <c r="A1426" s="537">
        <v>1411</v>
      </c>
      <c r="B1426" s="538">
        <v>15.1</v>
      </c>
      <c r="C1426" s="546" t="s">
        <v>4119</v>
      </c>
      <c r="D1426" s="545">
        <v>12</v>
      </c>
      <c r="E1426" s="545">
        <v>8</v>
      </c>
      <c r="F1426" s="540" t="s">
        <v>2897</v>
      </c>
      <c r="G1426" s="545">
        <v>6</v>
      </c>
      <c r="H1426" s="545">
        <v>7</v>
      </c>
      <c r="I1426" s="545">
        <v>2018</v>
      </c>
      <c r="J1426" s="548">
        <v>238</v>
      </c>
      <c r="K1426" s="548">
        <v>12</v>
      </c>
      <c r="L1426" s="543"/>
      <c r="M1426" s="543"/>
      <c r="N1426" s="543"/>
      <c r="O1426" s="543"/>
      <c r="P1426" s="543" t="s">
        <v>2872</v>
      </c>
      <c r="Q1426" s="543" t="s">
        <v>2873</v>
      </c>
      <c r="R1426" s="543"/>
      <c r="S1426" s="536"/>
      <c r="T1426" s="536"/>
      <c r="U1426" s="536"/>
      <c r="V1426" s="536"/>
    </row>
    <row r="1427" spans="1:22" ht="28.5">
      <c r="A1427" s="537">
        <v>1412</v>
      </c>
      <c r="B1427" s="538">
        <v>15.1</v>
      </c>
      <c r="C1427" s="546" t="s">
        <v>4120</v>
      </c>
      <c r="D1427" s="545">
        <v>6</v>
      </c>
      <c r="E1427" s="545">
        <v>5</v>
      </c>
      <c r="F1427" s="540" t="s">
        <v>2897</v>
      </c>
      <c r="G1427" s="545">
        <v>4</v>
      </c>
      <c r="H1427" s="545">
        <v>7</v>
      </c>
      <c r="I1427" s="545">
        <v>2018</v>
      </c>
      <c r="J1427" s="548">
        <v>239</v>
      </c>
      <c r="K1427" s="548">
        <v>1</v>
      </c>
      <c r="L1427" s="543"/>
      <c r="M1427" s="543"/>
      <c r="N1427" s="543"/>
      <c r="O1427" s="543"/>
      <c r="P1427" s="543" t="s">
        <v>2872</v>
      </c>
      <c r="Q1427" s="543" t="s">
        <v>2873</v>
      </c>
      <c r="R1427" s="543"/>
      <c r="S1427" s="536"/>
      <c r="T1427" s="536"/>
      <c r="U1427" s="536"/>
      <c r="V1427" s="536"/>
    </row>
    <row r="1428" spans="1:22" ht="28.5">
      <c r="A1428" s="537">
        <v>1413</v>
      </c>
      <c r="B1428" s="538">
        <v>15.1</v>
      </c>
      <c r="C1428" s="546" t="s">
        <v>4121</v>
      </c>
      <c r="D1428" s="545">
        <v>6</v>
      </c>
      <c r="E1428" s="545">
        <v>5</v>
      </c>
      <c r="F1428" s="540" t="s">
        <v>2897</v>
      </c>
      <c r="G1428" s="545">
        <v>29</v>
      </c>
      <c r="H1428" s="545">
        <v>11</v>
      </c>
      <c r="I1428" s="545">
        <v>2018</v>
      </c>
      <c r="J1428" s="548">
        <v>239</v>
      </c>
      <c r="K1428" s="548">
        <v>3</v>
      </c>
      <c r="L1428" s="543"/>
      <c r="M1428" s="543"/>
      <c r="N1428" s="543"/>
      <c r="O1428" s="543"/>
      <c r="P1428" s="543" t="s">
        <v>2872</v>
      </c>
      <c r="Q1428" s="543" t="s">
        <v>2873</v>
      </c>
      <c r="R1428" s="543"/>
      <c r="S1428" s="536"/>
      <c r="T1428" s="536"/>
      <c r="U1428" s="536"/>
      <c r="V1428" s="536"/>
    </row>
    <row r="1429" spans="1:22" ht="28.5">
      <c r="A1429" s="537">
        <v>1414</v>
      </c>
      <c r="B1429" s="538">
        <v>15.1</v>
      </c>
      <c r="C1429" s="546" t="s">
        <v>4122</v>
      </c>
      <c r="D1429" s="545">
        <v>10</v>
      </c>
      <c r="E1429" s="545">
        <v>6</v>
      </c>
      <c r="F1429" s="540" t="s">
        <v>2897</v>
      </c>
      <c r="G1429" s="545">
        <v>9</v>
      </c>
      <c r="H1429" s="545">
        <v>8</v>
      </c>
      <c r="I1429" s="545">
        <v>2018</v>
      </c>
      <c r="J1429" s="548">
        <v>239</v>
      </c>
      <c r="K1429" s="548">
        <v>5</v>
      </c>
      <c r="L1429" s="543"/>
      <c r="M1429" s="543"/>
      <c r="N1429" s="543"/>
      <c r="O1429" s="543"/>
      <c r="P1429" s="543" t="s">
        <v>2872</v>
      </c>
      <c r="Q1429" s="543" t="s">
        <v>2873</v>
      </c>
      <c r="R1429" s="543"/>
      <c r="S1429" s="536"/>
      <c r="T1429" s="536"/>
      <c r="U1429" s="536"/>
      <c r="V1429" s="536"/>
    </row>
    <row r="1430" spans="1:22" ht="28.5">
      <c r="A1430" s="537">
        <v>1415</v>
      </c>
      <c r="B1430" s="538">
        <v>15.1</v>
      </c>
      <c r="C1430" s="546" t="s">
        <v>4123</v>
      </c>
      <c r="D1430" s="545">
        <v>7</v>
      </c>
      <c r="E1430" s="545">
        <v>10</v>
      </c>
      <c r="F1430" s="540" t="s">
        <v>3052</v>
      </c>
      <c r="G1430" s="545">
        <v>25</v>
      </c>
      <c r="H1430" s="545">
        <v>6</v>
      </c>
      <c r="I1430" s="545">
        <v>2018</v>
      </c>
      <c r="J1430" s="548">
        <v>239</v>
      </c>
      <c r="K1430" s="548">
        <v>7</v>
      </c>
      <c r="L1430" s="543"/>
      <c r="M1430" s="543"/>
      <c r="N1430" s="543"/>
      <c r="O1430" s="543"/>
      <c r="P1430" s="543" t="s">
        <v>2872</v>
      </c>
      <c r="Q1430" s="543" t="s">
        <v>2873</v>
      </c>
      <c r="R1430" s="543"/>
      <c r="S1430" s="536"/>
      <c r="T1430" s="536"/>
      <c r="U1430" s="536"/>
      <c r="V1430" s="536"/>
    </row>
    <row r="1431" spans="1:22" ht="28.5">
      <c r="A1431" s="537">
        <v>1416</v>
      </c>
      <c r="B1431" s="538">
        <v>15.1</v>
      </c>
      <c r="C1431" s="547" t="s">
        <v>4124</v>
      </c>
      <c r="D1431" s="545">
        <v>7</v>
      </c>
      <c r="E1431" s="545">
        <v>9</v>
      </c>
      <c r="F1431" s="540" t="s">
        <v>2897</v>
      </c>
      <c r="G1431" s="545">
        <v>27</v>
      </c>
      <c r="H1431" s="545">
        <v>8</v>
      </c>
      <c r="I1431" s="545">
        <v>2018</v>
      </c>
      <c r="J1431" s="548">
        <v>239</v>
      </c>
      <c r="K1431" s="548">
        <v>8</v>
      </c>
      <c r="L1431" s="543"/>
      <c r="M1431" s="543"/>
      <c r="N1431" s="543"/>
      <c r="O1431" s="543"/>
      <c r="P1431" s="543" t="s">
        <v>2872</v>
      </c>
      <c r="Q1431" s="543" t="s">
        <v>2873</v>
      </c>
      <c r="R1431" s="543"/>
      <c r="S1431" s="536"/>
      <c r="T1431" s="536"/>
      <c r="U1431" s="536"/>
      <c r="V1431" s="536"/>
    </row>
    <row r="1432" spans="1:22" ht="28.5">
      <c r="A1432" s="537">
        <v>1417</v>
      </c>
      <c r="B1432" s="538">
        <v>15.1</v>
      </c>
      <c r="C1432" s="547" t="s">
        <v>4125</v>
      </c>
      <c r="D1432" s="545">
        <v>6</v>
      </c>
      <c r="E1432" s="545">
        <v>5</v>
      </c>
      <c r="F1432" s="540" t="s">
        <v>2897</v>
      </c>
      <c r="G1432" s="545">
        <v>13</v>
      </c>
      <c r="H1432" s="545">
        <v>5</v>
      </c>
      <c r="I1432" s="545">
        <v>2019</v>
      </c>
      <c r="J1432" s="548">
        <v>239</v>
      </c>
      <c r="K1432" s="548">
        <v>9</v>
      </c>
      <c r="L1432" s="543"/>
      <c r="M1432" s="543"/>
      <c r="N1432" s="543"/>
      <c r="O1432" s="543"/>
      <c r="P1432" s="543" t="s">
        <v>2872</v>
      </c>
      <c r="Q1432" s="543" t="s">
        <v>2873</v>
      </c>
      <c r="R1432" s="543"/>
      <c r="S1432" s="536"/>
      <c r="T1432" s="536"/>
      <c r="U1432" s="536"/>
      <c r="V1432" s="536"/>
    </row>
    <row r="1433" spans="1:22" ht="28.5">
      <c r="A1433" s="537">
        <v>1418</v>
      </c>
      <c r="B1433" s="538">
        <v>15.1</v>
      </c>
      <c r="C1433" s="547" t="s">
        <v>4126</v>
      </c>
      <c r="D1433" s="545">
        <v>3</v>
      </c>
      <c r="E1433" s="545">
        <v>2</v>
      </c>
      <c r="F1433" s="540" t="s">
        <v>2897</v>
      </c>
      <c r="G1433" s="545">
        <v>18</v>
      </c>
      <c r="H1433" s="545">
        <v>9</v>
      </c>
      <c r="I1433" s="545">
        <v>2018</v>
      </c>
      <c r="J1433" s="548">
        <v>239</v>
      </c>
      <c r="K1433" s="548">
        <v>11</v>
      </c>
      <c r="L1433" s="543"/>
      <c r="M1433" s="543"/>
      <c r="N1433" s="543"/>
      <c r="O1433" s="543"/>
      <c r="P1433" s="543" t="s">
        <v>2872</v>
      </c>
      <c r="Q1433" s="543" t="s">
        <v>2873</v>
      </c>
      <c r="R1433" s="543"/>
      <c r="S1433" s="536"/>
      <c r="T1433" s="536"/>
      <c r="U1433" s="536"/>
      <c r="V1433" s="536"/>
    </row>
    <row r="1434" spans="1:22" ht="28.5">
      <c r="A1434" s="537">
        <v>1419</v>
      </c>
      <c r="B1434" s="538">
        <v>15.1</v>
      </c>
      <c r="C1434" s="547" t="s">
        <v>4127</v>
      </c>
      <c r="D1434" s="545">
        <v>28</v>
      </c>
      <c r="E1434" s="545">
        <v>9</v>
      </c>
      <c r="F1434" s="540" t="s">
        <v>2897</v>
      </c>
      <c r="G1434" s="545">
        <v>18</v>
      </c>
      <c r="H1434" s="545">
        <v>12</v>
      </c>
      <c r="I1434" s="545">
        <v>2018</v>
      </c>
      <c r="J1434" s="548">
        <v>239</v>
      </c>
      <c r="K1434" s="548">
        <v>12</v>
      </c>
      <c r="L1434" s="543"/>
      <c r="M1434" s="543"/>
      <c r="N1434" s="543"/>
      <c r="O1434" s="543"/>
      <c r="P1434" s="543" t="s">
        <v>2872</v>
      </c>
      <c r="Q1434" s="543" t="s">
        <v>2873</v>
      </c>
      <c r="R1434" s="543"/>
      <c r="S1434" s="536"/>
      <c r="T1434" s="536"/>
      <c r="U1434" s="536"/>
      <c r="V1434" s="536"/>
    </row>
    <row r="1435" spans="1:22" ht="28.5">
      <c r="A1435" s="537">
        <v>1420</v>
      </c>
      <c r="B1435" s="538">
        <v>15.1</v>
      </c>
      <c r="C1435" s="547" t="s">
        <v>4128</v>
      </c>
      <c r="D1435" s="545">
        <v>7</v>
      </c>
      <c r="E1435" s="545">
        <v>9</v>
      </c>
      <c r="F1435" s="540" t="s">
        <v>2897</v>
      </c>
      <c r="G1435" s="545">
        <v>21</v>
      </c>
      <c r="H1435" s="545">
        <v>5</v>
      </c>
      <c r="I1435" s="545">
        <v>2019</v>
      </c>
      <c r="J1435" s="548">
        <v>240</v>
      </c>
      <c r="K1435" s="548">
        <v>3</v>
      </c>
      <c r="L1435" s="543"/>
      <c r="M1435" s="543"/>
      <c r="N1435" s="543"/>
      <c r="O1435" s="543"/>
      <c r="P1435" s="543" t="s">
        <v>2872</v>
      </c>
      <c r="Q1435" s="543" t="s">
        <v>2873</v>
      </c>
      <c r="R1435" s="543"/>
      <c r="S1435" s="536"/>
      <c r="T1435" s="536"/>
      <c r="U1435" s="536"/>
      <c r="V1435" s="536"/>
    </row>
    <row r="1436" spans="1:22" ht="28.5">
      <c r="A1436" s="537">
        <v>1421</v>
      </c>
      <c r="B1436" s="538">
        <v>15.1</v>
      </c>
      <c r="C1436" s="547" t="s">
        <v>4129</v>
      </c>
      <c r="D1436" s="545">
        <v>10</v>
      </c>
      <c r="E1436" s="545">
        <v>6</v>
      </c>
      <c r="F1436" s="540" t="s">
        <v>2897</v>
      </c>
      <c r="G1436" s="545">
        <v>21</v>
      </c>
      <c r="H1436" s="545">
        <v>9</v>
      </c>
      <c r="I1436" s="545">
        <v>2018</v>
      </c>
      <c r="J1436" s="548">
        <v>240</v>
      </c>
      <c r="K1436" s="548">
        <v>5</v>
      </c>
      <c r="L1436" s="543"/>
      <c r="M1436" s="543"/>
      <c r="N1436" s="543"/>
      <c r="O1436" s="543"/>
      <c r="P1436" s="543" t="s">
        <v>2872</v>
      </c>
      <c r="Q1436" s="543" t="s">
        <v>2873</v>
      </c>
      <c r="R1436" s="543"/>
      <c r="S1436" s="536"/>
      <c r="T1436" s="536"/>
      <c r="U1436" s="536"/>
      <c r="V1436" s="536"/>
    </row>
    <row r="1437" spans="1:22" ht="28.5">
      <c r="A1437" s="537">
        <v>1422</v>
      </c>
      <c r="B1437" s="538">
        <v>15.1</v>
      </c>
      <c r="C1437" s="547" t="s">
        <v>4130</v>
      </c>
      <c r="D1437" s="545">
        <v>10</v>
      </c>
      <c r="E1437" s="545">
        <v>6</v>
      </c>
      <c r="F1437" s="540" t="s">
        <v>2897</v>
      </c>
      <c r="G1437" s="545">
        <v>6</v>
      </c>
      <c r="H1437" s="545">
        <v>5</v>
      </c>
      <c r="I1437" s="545">
        <v>2019</v>
      </c>
      <c r="J1437" s="548">
        <v>240</v>
      </c>
      <c r="K1437" s="548">
        <v>8</v>
      </c>
      <c r="L1437" s="543"/>
      <c r="M1437" s="543"/>
      <c r="N1437" s="543"/>
      <c r="O1437" s="543"/>
      <c r="P1437" s="543" t="s">
        <v>2872</v>
      </c>
      <c r="Q1437" s="543" t="s">
        <v>2873</v>
      </c>
      <c r="R1437" s="543"/>
      <c r="S1437" s="536"/>
      <c r="T1437" s="536"/>
      <c r="U1437" s="536"/>
      <c r="V1437" s="536"/>
    </row>
    <row r="1438" spans="1:22" ht="28.5">
      <c r="A1438" s="537">
        <v>1423</v>
      </c>
      <c r="B1438" s="538">
        <v>15.1</v>
      </c>
      <c r="C1438" s="546" t="s">
        <v>4131</v>
      </c>
      <c r="D1438" s="545">
        <v>20</v>
      </c>
      <c r="E1438" s="545">
        <v>12</v>
      </c>
      <c r="F1438" s="540" t="s">
        <v>2897</v>
      </c>
      <c r="G1438" s="545">
        <v>25</v>
      </c>
      <c r="H1438" s="545">
        <v>6</v>
      </c>
      <c r="I1438" s="545">
        <v>2018</v>
      </c>
      <c r="J1438" s="548">
        <v>240</v>
      </c>
      <c r="K1438" s="548">
        <v>10</v>
      </c>
      <c r="L1438" s="543"/>
      <c r="M1438" s="543"/>
      <c r="N1438" s="543"/>
      <c r="O1438" s="543"/>
      <c r="P1438" s="543" t="s">
        <v>2872</v>
      </c>
      <c r="Q1438" s="543" t="s">
        <v>2873</v>
      </c>
      <c r="R1438" s="543"/>
      <c r="S1438" s="536"/>
      <c r="T1438" s="536"/>
      <c r="U1438" s="536"/>
      <c r="V1438" s="536"/>
    </row>
    <row r="1439" spans="1:22" ht="28.5">
      <c r="A1439" s="537">
        <v>1424</v>
      </c>
      <c r="B1439" s="538">
        <v>15.1</v>
      </c>
      <c r="C1439" s="546" t="s">
        <v>4132</v>
      </c>
      <c r="D1439" s="545">
        <v>12</v>
      </c>
      <c r="E1439" s="545">
        <v>7</v>
      </c>
      <c r="F1439" s="540" t="s">
        <v>2897</v>
      </c>
      <c r="G1439" s="545">
        <v>21</v>
      </c>
      <c r="H1439" s="545">
        <v>3</v>
      </c>
      <c r="I1439" s="545">
        <v>2019</v>
      </c>
      <c r="J1439" s="548">
        <v>240</v>
      </c>
      <c r="K1439" s="548">
        <v>11</v>
      </c>
      <c r="L1439" s="543"/>
      <c r="M1439" s="543"/>
      <c r="N1439" s="543"/>
      <c r="O1439" s="543"/>
      <c r="P1439" s="543" t="s">
        <v>2872</v>
      </c>
      <c r="Q1439" s="543" t="s">
        <v>2873</v>
      </c>
      <c r="R1439" s="543"/>
      <c r="S1439" s="536"/>
      <c r="T1439" s="536"/>
      <c r="U1439" s="536"/>
      <c r="V1439" s="536"/>
    </row>
    <row r="1440" spans="1:22" ht="28.5">
      <c r="A1440" s="537">
        <v>1425</v>
      </c>
      <c r="B1440" s="538">
        <v>15.1</v>
      </c>
      <c r="C1440" s="546" t="s">
        <v>4133</v>
      </c>
      <c r="D1440" s="545">
        <v>7</v>
      </c>
      <c r="E1440" s="545">
        <v>3</v>
      </c>
      <c r="F1440" s="540" t="s">
        <v>2897</v>
      </c>
      <c r="G1440" s="545">
        <v>6</v>
      </c>
      <c r="H1440" s="545">
        <v>5</v>
      </c>
      <c r="I1440" s="545">
        <v>2019</v>
      </c>
      <c r="J1440" s="548">
        <v>241</v>
      </c>
      <c r="K1440" s="548">
        <v>2</v>
      </c>
      <c r="L1440" s="543"/>
      <c r="M1440" s="543"/>
      <c r="N1440" s="543"/>
      <c r="O1440" s="543"/>
      <c r="P1440" s="543" t="s">
        <v>2872</v>
      </c>
      <c r="Q1440" s="543" t="s">
        <v>2873</v>
      </c>
      <c r="R1440" s="543"/>
      <c r="S1440" s="536"/>
      <c r="T1440" s="536"/>
      <c r="U1440" s="536"/>
      <c r="V1440" s="536"/>
    </row>
    <row r="1441" spans="1:22" ht="28.5">
      <c r="A1441" s="537">
        <v>1426</v>
      </c>
      <c r="B1441" s="538">
        <v>15.1</v>
      </c>
      <c r="C1441" s="546" t="s">
        <v>4134</v>
      </c>
      <c r="D1441" s="545">
        <v>7</v>
      </c>
      <c r="E1441" s="545">
        <v>12</v>
      </c>
      <c r="F1441" s="540" t="s">
        <v>2897</v>
      </c>
      <c r="G1441" s="545">
        <v>25</v>
      </c>
      <c r="H1441" s="545">
        <v>4</v>
      </c>
      <c r="I1441" s="545">
        <v>2018</v>
      </c>
      <c r="J1441" s="548">
        <v>241</v>
      </c>
      <c r="K1441" s="548">
        <v>3</v>
      </c>
      <c r="L1441" s="543"/>
      <c r="M1441" s="543"/>
      <c r="N1441" s="543"/>
      <c r="O1441" s="543"/>
      <c r="P1441" s="543" t="s">
        <v>2872</v>
      </c>
      <c r="Q1441" s="543" t="s">
        <v>2873</v>
      </c>
      <c r="R1441" s="543"/>
      <c r="S1441" s="536"/>
      <c r="T1441" s="536"/>
      <c r="U1441" s="536"/>
      <c r="V1441" s="536"/>
    </row>
    <row r="1442" spans="1:22">
      <c r="A1442" s="537">
        <v>1427</v>
      </c>
      <c r="B1442" s="538">
        <v>15.1</v>
      </c>
      <c r="C1442" s="546" t="s">
        <v>4135</v>
      </c>
      <c r="D1442" s="545">
        <v>22</v>
      </c>
      <c r="E1442" s="545">
        <v>9</v>
      </c>
      <c r="F1442" s="540" t="s">
        <v>3052</v>
      </c>
      <c r="G1442" s="545">
        <v>21</v>
      </c>
      <c r="H1442" s="545">
        <v>8</v>
      </c>
      <c r="I1442" s="545">
        <v>2018</v>
      </c>
      <c r="J1442" s="548">
        <v>241</v>
      </c>
      <c r="K1442" s="548">
        <v>4</v>
      </c>
      <c r="L1442" s="543"/>
      <c r="M1442" s="543"/>
      <c r="N1442" s="543"/>
      <c r="O1442" s="543"/>
      <c r="P1442" s="543" t="s">
        <v>2872</v>
      </c>
      <c r="Q1442" s="543" t="s">
        <v>2873</v>
      </c>
      <c r="R1442" s="543"/>
      <c r="S1442" s="536"/>
      <c r="T1442" s="536"/>
      <c r="U1442" s="536"/>
      <c r="V1442" s="536"/>
    </row>
    <row r="1443" spans="1:22" ht="28.5">
      <c r="A1443" s="537">
        <v>1428</v>
      </c>
      <c r="B1443" s="538">
        <v>15.1</v>
      </c>
      <c r="C1443" s="546" t="s">
        <v>4136</v>
      </c>
      <c r="D1443" s="545">
        <v>12</v>
      </c>
      <c r="E1443" s="545">
        <v>2</v>
      </c>
      <c r="F1443" s="540" t="s">
        <v>2897</v>
      </c>
      <c r="G1443" s="545">
        <v>4</v>
      </c>
      <c r="H1443" s="545">
        <v>7</v>
      </c>
      <c r="I1443" s="545">
        <v>2018</v>
      </c>
      <c r="J1443" s="548">
        <v>241</v>
      </c>
      <c r="K1443" s="548">
        <v>5</v>
      </c>
      <c r="L1443" s="543"/>
      <c r="M1443" s="543"/>
      <c r="N1443" s="543"/>
      <c r="O1443" s="543"/>
      <c r="P1443" s="543" t="s">
        <v>2872</v>
      </c>
      <c r="Q1443" s="543" t="s">
        <v>2873</v>
      </c>
      <c r="R1443" s="543"/>
      <c r="S1443" s="536"/>
      <c r="T1443" s="536"/>
      <c r="U1443" s="536"/>
      <c r="V1443" s="536"/>
    </row>
    <row r="1444" spans="1:22" ht="28.5">
      <c r="A1444" s="537">
        <v>1429</v>
      </c>
      <c r="B1444" s="538">
        <v>15.1</v>
      </c>
      <c r="C1444" s="546" t="s">
        <v>4137</v>
      </c>
      <c r="D1444" s="545">
        <v>28</v>
      </c>
      <c r="E1444" s="545">
        <v>10</v>
      </c>
      <c r="F1444" s="540" t="s">
        <v>3052</v>
      </c>
      <c r="G1444" s="545">
        <v>10</v>
      </c>
      <c r="H1444" s="545">
        <v>6</v>
      </c>
      <c r="I1444" s="545">
        <v>2019</v>
      </c>
      <c r="J1444" s="548">
        <v>241</v>
      </c>
      <c r="K1444" s="548">
        <v>6</v>
      </c>
      <c r="L1444" s="543"/>
      <c r="M1444" s="543"/>
      <c r="N1444" s="543"/>
      <c r="O1444" s="543"/>
      <c r="P1444" s="543" t="s">
        <v>2872</v>
      </c>
      <c r="Q1444" s="543" t="s">
        <v>2873</v>
      </c>
      <c r="R1444" s="543"/>
      <c r="S1444" s="536"/>
      <c r="T1444" s="536"/>
      <c r="U1444" s="536"/>
      <c r="V1444" s="536"/>
    </row>
    <row r="1445" spans="1:22" ht="28.5">
      <c r="A1445" s="537">
        <v>1430</v>
      </c>
      <c r="B1445" s="538">
        <v>15.1</v>
      </c>
      <c r="C1445" s="546" t="s">
        <v>4138</v>
      </c>
      <c r="D1445" s="545">
        <v>6</v>
      </c>
      <c r="E1445" s="545">
        <v>7</v>
      </c>
      <c r="F1445" s="540" t="s">
        <v>2897</v>
      </c>
      <c r="G1445" s="545">
        <v>27</v>
      </c>
      <c r="H1445" s="545">
        <v>11</v>
      </c>
      <c r="I1445" s="545">
        <v>2018</v>
      </c>
      <c r="J1445" s="548">
        <v>241</v>
      </c>
      <c r="K1445" s="548">
        <v>8</v>
      </c>
      <c r="L1445" s="543"/>
      <c r="M1445" s="543"/>
      <c r="N1445" s="543"/>
      <c r="O1445" s="543"/>
      <c r="P1445" s="543" t="s">
        <v>2872</v>
      </c>
      <c r="Q1445" s="543" t="s">
        <v>2873</v>
      </c>
      <c r="R1445" s="543"/>
      <c r="S1445" s="536"/>
      <c r="T1445" s="536"/>
      <c r="U1445" s="536"/>
      <c r="V1445" s="536"/>
    </row>
    <row r="1446" spans="1:22">
      <c r="A1446" s="537">
        <v>1431</v>
      </c>
      <c r="B1446" s="538">
        <v>15.1</v>
      </c>
      <c r="C1446" s="546" t="s">
        <v>4139</v>
      </c>
      <c r="D1446" s="545">
        <v>9</v>
      </c>
      <c r="E1446" s="545">
        <v>8</v>
      </c>
      <c r="F1446" s="540" t="s">
        <v>2897</v>
      </c>
      <c r="G1446" s="545">
        <v>10</v>
      </c>
      <c r="H1446" s="545">
        <v>1</v>
      </c>
      <c r="I1446" s="545">
        <v>2019</v>
      </c>
      <c r="J1446" s="548">
        <v>241</v>
      </c>
      <c r="K1446" s="548">
        <v>9</v>
      </c>
      <c r="L1446" s="543"/>
      <c r="M1446" s="543"/>
      <c r="N1446" s="543"/>
      <c r="O1446" s="543"/>
      <c r="P1446" s="543" t="s">
        <v>2872</v>
      </c>
      <c r="Q1446" s="543" t="s">
        <v>2873</v>
      </c>
      <c r="R1446" s="543"/>
      <c r="S1446" s="536"/>
      <c r="T1446" s="536"/>
      <c r="U1446" s="536"/>
      <c r="V1446" s="536"/>
    </row>
    <row r="1447" spans="1:22" ht="28.5">
      <c r="A1447" s="537">
        <v>1432</v>
      </c>
      <c r="B1447" s="538">
        <v>15.1</v>
      </c>
      <c r="C1447" s="546" t="s">
        <v>4140</v>
      </c>
      <c r="D1447" s="545">
        <v>24</v>
      </c>
      <c r="E1447" s="545">
        <v>10</v>
      </c>
      <c r="F1447" s="540" t="s">
        <v>2897</v>
      </c>
      <c r="G1447" s="545">
        <v>4</v>
      </c>
      <c r="H1447" s="545">
        <v>12</v>
      </c>
      <c r="I1447" s="545">
        <v>2017</v>
      </c>
      <c r="J1447" s="548">
        <v>241</v>
      </c>
      <c r="K1447" s="548">
        <v>10</v>
      </c>
      <c r="L1447" s="543"/>
      <c r="M1447" s="543"/>
      <c r="N1447" s="543"/>
      <c r="O1447" s="543"/>
      <c r="P1447" s="543" t="s">
        <v>2872</v>
      </c>
      <c r="Q1447" s="543" t="s">
        <v>2873</v>
      </c>
      <c r="R1447" s="543"/>
      <c r="S1447" s="536"/>
      <c r="T1447" s="536"/>
      <c r="U1447" s="536"/>
      <c r="V1447" s="536"/>
    </row>
    <row r="1448" spans="1:22" ht="28.5">
      <c r="A1448" s="537">
        <v>1433</v>
      </c>
      <c r="B1448" s="538">
        <v>15.1</v>
      </c>
      <c r="C1448" s="546" t="s">
        <v>4141</v>
      </c>
      <c r="D1448" s="545">
        <v>11</v>
      </c>
      <c r="E1448" s="545">
        <v>7</v>
      </c>
      <c r="F1448" s="540" t="s">
        <v>2897</v>
      </c>
      <c r="G1448" s="545">
        <v>21</v>
      </c>
      <c r="H1448" s="545">
        <v>3</v>
      </c>
      <c r="I1448" s="545">
        <v>2019</v>
      </c>
      <c r="J1448" s="548">
        <v>241</v>
      </c>
      <c r="K1448" s="548">
        <v>11</v>
      </c>
      <c r="L1448" s="543"/>
      <c r="M1448" s="543"/>
      <c r="N1448" s="543"/>
      <c r="O1448" s="543"/>
      <c r="P1448" s="543" t="s">
        <v>2872</v>
      </c>
      <c r="Q1448" s="543" t="s">
        <v>2873</v>
      </c>
      <c r="R1448" s="543"/>
      <c r="S1448" s="536"/>
      <c r="T1448" s="536"/>
      <c r="U1448" s="536"/>
      <c r="V1448" s="536"/>
    </row>
    <row r="1449" spans="1:22" ht="28.5">
      <c r="A1449" s="537">
        <v>1434</v>
      </c>
      <c r="B1449" s="538">
        <v>15.1</v>
      </c>
      <c r="C1449" s="546" t="s">
        <v>4142</v>
      </c>
      <c r="D1449" s="545">
        <v>22</v>
      </c>
      <c r="E1449" s="545">
        <v>11</v>
      </c>
      <c r="F1449" s="540" t="s">
        <v>2897</v>
      </c>
      <c r="G1449" s="545">
        <v>21</v>
      </c>
      <c r="H1449" s="545">
        <v>3</v>
      </c>
      <c r="I1449" s="545">
        <v>2019</v>
      </c>
      <c r="J1449" s="548">
        <v>241</v>
      </c>
      <c r="K1449" s="548">
        <v>12</v>
      </c>
      <c r="L1449" s="543"/>
      <c r="M1449" s="543"/>
      <c r="N1449" s="543"/>
      <c r="O1449" s="543"/>
      <c r="P1449" s="543" t="s">
        <v>2872</v>
      </c>
      <c r="Q1449" s="543" t="s">
        <v>2873</v>
      </c>
      <c r="R1449" s="543"/>
      <c r="S1449" s="536"/>
      <c r="T1449" s="536"/>
      <c r="U1449" s="536"/>
      <c r="V1449" s="536"/>
    </row>
    <row r="1450" spans="1:22" ht="28.5">
      <c r="A1450" s="537">
        <v>1435</v>
      </c>
      <c r="B1450" s="538">
        <v>15.1</v>
      </c>
      <c r="C1450" s="546" t="s">
        <v>4143</v>
      </c>
      <c r="D1450" s="545">
        <v>13</v>
      </c>
      <c r="E1450" s="545">
        <v>9</v>
      </c>
      <c r="F1450" s="540" t="s">
        <v>2897</v>
      </c>
      <c r="G1450" s="545">
        <v>9</v>
      </c>
      <c r="H1450" s="545">
        <v>1</v>
      </c>
      <c r="I1450" s="545">
        <v>2018</v>
      </c>
      <c r="J1450" s="548">
        <v>242</v>
      </c>
      <c r="K1450" s="548">
        <v>1</v>
      </c>
      <c r="L1450" s="543"/>
      <c r="M1450" s="543"/>
      <c r="N1450" s="543"/>
      <c r="O1450" s="543"/>
      <c r="P1450" s="543" t="s">
        <v>2872</v>
      </c>
      <c r="Q1450" s="543" t="s">
        <v>2873</v>
      </c>
      <c r="R1450" s="543"/>
      <c r="S1450" s="536"/>
      <c r="T1450" s="536"/>
      <c r="U1450" s="536"/>
      <c r="V1450" s="536"/>
    </row>
    <row r="1451" spans="1:22" ht="28.5">
      <c r="A1451" s="537">
        <v>1436</v>
      </c>
      <c r="B1451" s="538">
        <v>15.1</v>
      </c>
      <c r="C1451" s="546" t="s">
        <v>4144</v>
      </c>
      <c r="D1451" s="545">
        <v>8</v>
      </c>
      <c r="E1451" s="545">
        <v>9</v>
      </c>
      <c r="F1451" s="540" t="s">
        <v>2897</v>
      </c>
      <c r="G1451" s="545">
        <v>3</v>
      </c>
      <c r="H1451" s="545">
        <v>5</v>
      </c>
      <c r="I1451" s="545">
        <v>2019</v>
      </c>
      <c r="J1451" s="548">
        <v>242</v>
      </c>
      <c r="K1451" s="548">
        <v>2</v>
      </c>
      <c r="L1451" s="543"/>
      <c r="M1451" s="543"/>
      <c r="N1451" s="543"/>
      <c r="O1451" s="543"/>
      <c r="P1451" s="543" t="s">
        <v>2872</v>
      </c>
      <c r="Q1451" s="543" t="s">
        <v>2873</v>
      </c>
      <c r="R1451" s="543"/>
      <c r="S1451" s="536"/>
      <c r="T1451" s="536"/>
      <c r="U1451" s="536"/>
      <c r="V1451" s="536"/>
    </row>
    <row r="1452" spans="1:22" ht="28.5">
      <c r="A1452" s="537">
        <v>1437</v>
      </c>
      <c r="B1452" s="538">
        <v>15.1</v>
      </c>
      <c r="C1452" s="546" t="s">
        <v>4145</v>
      </c>
      <c r="D1452" s="545">
        <v>12</v>
      </c>
      <c r="E1452" s="545">
        <v>7</v>
      </c>
      <c r="F1452" s="540" t="s">
        <v>2897</v>
      </c>
      <c r="G1452" s="545">
        <v>5</v>
      </c>
      <c r="H1452" s="545">
        <v>12</v>
      </c>
      <c r="I1452" s="545">
        <v>2018</v>
      </c>
      <c r="J1452" s="548">
        <v>242</v>
      </c>
      <c r="K1452" s="548">
        <v>3</v>
      </c>
      <c r="L1452" s="543"/>
      <c r="M1452" s="543"/>
      <c r="N1452" s="543"/>
      <c r="O1452" s="543"/>
      <c r="P1452" s="543" t="s">
        <v>2872</v>
      </c>
      <c r="Q1452" s="543" t="s">
        <v>2873</v>
      </c>
      <c r="R1452" s="543"/>
      <c r="S1452" s="536"/>
      <c r="T1452" s="536"/>
      <c r="U1452" s="536"/>
      <c r="V1452" s="536"/>
    </row>
    <row r="1453" spans="1:22" ht="28.5">
      <c r="A1453" s="537">
        <v>1438</v>
      </c>
      <c r="B1453" s="538">
        <v>15.1</v>
      </c>
      <c r="C1453" s="546" t="s">
        <v>4146</v>
      </c>
      <c r="D1453" s="545">
        <v>11</v>
      </c>
      <c r="E1453" s="545">
        <v>8</v>
      </c>
      <c r="F1453" s="540" t="s">
        <v>2897</v>
      </c>
      <c r="G1453" s="545">
        <v>29</v>
      </c>
      <c r="H1453" s="545">
        <v>12</v>
      </c>
      <c r="I1453" s="545">
        <v>2017</v>
      </c>
      <c r="J1453" s="548">
        <v>242</v>
      </c>
      <c r="K1453" s="548">
        <v>4</v>
      </c>
      <c r="L1453" s="543"/>
      <c r="M1453" s="543"/>
      <c r="N1453" s="543"/>
      <c r="O1453" s="543"/>
      <c r="P1453" s="543" t="s">
        <v>2872</v>
      </c>
      <c r="Q1453" s="543" t="s">
        <v>2873</v>
      </c>
      <c r="R1453" s="543"/>
      <c r="S1453" s="536"/>
      <c r="T1453" s="536"/>
      <c r="U1453" s="536"/>
      <c r="V1453" s="536"/>
    </row>
    <row r="1454" spans="1:22" ht="28.5">
      <c r="A1454" s="537">
        <v>1439</v>
      </c>
      <c r="B1454" s="538">
        <v>15.1</v>
      </c>
      <c r="C1454" s="546" t="s">
        <v>4147</v>
      </c>
      <c r="D1454" s="545">
        <v>5</v>
      </c>
      <c r="E1454" s="545">
        <v>8</v>
      </c>
      <c r="F1454" s="540" t="s">
        <v>2897</v>
      </c>
      <c r="G1454" s="545">
        <v>30</v>
      </c>
      <c r="H1454" s="545">
        <v>4</v>
      </c>
      <c r="I1454" s="545">
        <v>2019</v>
      </c>
      <c r="J1454" s="548">
        <v>242</v>
      </c>
      <c r="K1454" s="548">
        <v>6</v>
      </c>
      <c r="L1454" s="543"/>
      <c r="M1454" s="543"/>
      <c r="N1454" s="543"/>
      <c r="O1454" s="543"/>
      <c r="P1454" s="543" t="s">
        <v>2872</v>
      </c>
      <c r="Q1454" s="543" t="s">
        <v>2873</v>
      </c>
      <c r="R1454" s="543"/>
      <c r="S1454" s="536"/>
      <c r="T1454" s="536"/>
      <c r="U1454" s="536"/>
      <c r="V1454" s="536"/>
    </row>
    <row r="1455" spans="1:22" ht="28.5">
      <c r="A1455" s="537">
        <v>1440</v>
      </c>
      <c r="B1455" s="538">
        <v>15.1</v>
      </c>
      <c r="C1455" s="546" t="s">
        <v>4148</v>
      </c>
      <c r="D1455" s="545">
        <v>12</v>
      </c>
      <c r="E1455" s="545">
        <v>5</v>
      </c>
      <c r="F1455" s="540" t="s">
        <v>2897</v>
      </c>
      <c r="G1455" s="545">
        <v>15</v>
      </c>
      <c r="H1455" s="545">
        <v>3</v>
      </c>
      <c r="I1455" s="545">
        <v>2019</v>
      </c>
      <c r="J1455" s="548">
        <v>242</v>
      </c>
      <c r="K1455" s="548">
        <v>8</v>
      </c>
      <c r="L1455" s="543"/>
      <c r="M1455" s="543"/>
      <c r="N1455" s="543"/>
      <c r="O1455" s="543"/>
      <c r="P1455" s="543" t="s">
        <v>2872</v>
      </c>
      <c r="Q1455" s="543" t="s">
        <v>2873</v>
      </c>
      <c r="R1455" s="543"/>
      <c r="S1455" s="536"/>
      <c r="T1455" s="536"/>
      <c r="U1455" s="536"/>
      <c r="V1455" s="536"/>
    </row>
    <row r="1456" spans="1:22" ht="28.5">
      <c r="A1456" s="537">
        <v>1441</v>
      </c>
      <c r="B1456" s="538">
        <v>15.1</v>
      </c>
      <c r="C1456" s="546" t="s">
        <v>4149</v>
      </c>
      <c r="D1456" s="545">
        <v>12</v>
      </c>
      <c r="E1456" s="545">
        <v>5</v>
      </c>
      <c r="F1456" s="540" t="s">
        <v>2897</v>
      </c>
      <c r="G1456" s="545">
        <v>30</v>
      </c>
      <c r="H1456" s="545">
        <v>7</v>
      </c>
      <c r="I1456" s="545">
        <v>2018</v>
      </c>
      <c r="J1456" s="548">
        <v>242</v>
      </c>
      <c r="K1456" s="548">
        <v>9</v>
      </c>
      <c r="L1456" s="543"/>
      <c r="M1456" s="543"/>
      <c r="N1456" s="543"/>
      <c r="O1456" s="543"/>
      <c r="P1456" s="543" t="s">
        <v>2872</v>
      </c>
      <c r="Q1456" s="543" t="s">
        <v>2873</v>
      </c>
      <c r="R1456" s="543"/>
      <c r="S1456" s="536"/>
      <c r="T1456" s="536"/>
      <c r="U1456" s="536"/>
      <c r="V1456" s="536"/>
    </row>
    <row r="1457" spans="1:22" ht="28.5">
      <c r="A1457" s="537">
        <v>1442</v>
      </c>
      <c r="B1457" s="538">
        <v>15.1</v>
      </c>
      <c r="C1457" s="546" t="s">
        <v>4150</v>
      </c>
      <c r="D1457" s="545">
        <v>16</v>
      </c>
      <c r="E1457" s="545">
        <v>1</v>
      </c>
      <c r="F1457" s="540" t="s">
        <v>3517</v>
      </c>
      <c r="G1457" s="545">
        <v>9</v>
      </c>
      <c r="H1457" s="545">
        <v>4</v>
      </c>
      <c r="I1457" s="545">
        <v>2019</v>
      </c>
      <c r="J1457" s="548">
        <v>242</v>
      </c>
      <c r="K1457" s="548">
        <v>10</v>
      </c>
      <c r="L1457" s="543"/>
      <c r="M1457" s="543"/>
      <c r="N1457" s="543"/>
      <c r="O1457" s="543"/>
      <c r="P1457" s="543" t="s">
        <v>2872</v>
      </c>
      <c r="Q1457" s="543" t="s">
        <v>2873</v>
      </c>
      <c r="R1457" s="543"/>
      <c r="S1457" s="536"/>
      <c r="T1457" s="536"/>
      <c r="U1457" s="536"/>
      <c r="V1457" s="536"/>
    </row>
    <row r="1458" spans="1:22" ht="28.5">
      <c r="A1458" s="537">
        <v>1443</v>
      </c>
      <c r="B1458" s="538">
        <v>15.1</v>
      </c>
      <c r="C1458" s="546" t="s">
        <v>4151</v>
      </c>
      <c r="D1458" s="545">
        <v>12</v>
      </c>
      <c r="E1458" s="545">
        <v>8</v>
      </c>
      <c r="F1458" s="540" t="s">
        <v>2897</v>
      </c>
      <c r="G1458" s="545">
        <v>29</v>
      </c>
      <c r="H1458" s="545">
        <v>8</v>
      </c>
      <c r="I1458" s="545">
        <v>2018</v>
      </c>
      <c r="J1458" s="548">
        <v>242</v>
      </c>
      <c r="K1458" s="548">
        <v>12</v>
      </c>
      <c r="L1458" s="543"/>
      <c r="M1458" s="543"/>
      <c r="N1458" s="543"/>
      <c r="O1458" s="543"/>
      <c r="P1458" s="543" t="s">
        <v>2872</v>
      </c>
      <c r="Q1458" s="543" t="s">
        <v>2873</v>
      </c>
      <c r="R1458" s="543"/>
      <c r="S1458" s="536"/>
      <c r="T1458" s="536"/>
      <c r="U1458" s="536"/>
      <c r="V1458" s="536"/>
    </row>
    <row r="1459" spans="1:22" ht="28.5">
      <c r="A1459" s="537">
        <v>1444</v>
      </c>
      <c r="B1459" s="538">
        <v>15.1</v>
      </c>
      <c r="C1459" s="546" t="s">
        <v>4152</v>
      </c>
      <c r="D1459" s="545">
        <v>5</v>
      </c>
      <c r="E1459" s="545">
        <v>1</v>
      </c>
      <c r="F1459" s="540" t="s">
        <v>3517</v>
      </c>
      <c r="G1459" s="545">
        <v>23</v>
      </c>
      <c r="H1459" s="545">
        <v>1</v>
      </c>
      <c r="I1459" s="545">
        <v>2019</v>
      </c>
      <c r="J1459" s="548">
        <v>243</v>
      </c>
      <c r="K1459" s="548">
        <v>2</v>
      </c>
      <c r="L1459" s="543"/>
      <c r="M1459" s="543"/>
      <c r="N1459" s="543"/>
      <c r="O1459" s="543"/>
      <c r="P1459" s="543" t="s">
        <v>2872</v>
      </c>
      <c r="Q1459" s="543" t="s">
        <v>2873</v>
      </c>
      <c r="R1459" s="543"/>
      <c r="S1459" s="536"/>
      <c r="T1459" s="536"/>
      <c r="U1459" s="536"/>
      <c r="V1459" s="536"/>
    </row>
    <row r="1460" spans="1:22" ht="28.5">
      <c r="A1460" s="537">
        <v>1445</v>
      </c>
      <c r="B1460" s="538">
        <v>15.1</v>
      </c>
      <c r="C1460" s="546" t="s">
        <v>4153</v>
      </c>
      <c r="D1460" s="545">
        <v>10</v>
      </c>
      <c r="E1460" s="545">
        <v>1</v>
      </c>
      <c r="F1460" s="540" t="s">
        <v>3517</v>
      </c>
      <c r="G1460" s="545">
        <v>28</v>
      </c>
      <c r="H1460" s="545">
        <v>12</v>
      </c>
      <c r="I1460" s="545">
        <v>2018</v>
      </c>
      <c r="J1460" s="548">
        <v>243</v>
      </c>
      <c r="K1460" s="548">
        <v>4</v>
      </c>
      <c r="L1460" s="543"/>
      <c r="M1460" s="543"/>
      <c r="N1460" s="543"/>
      <c r="O1460" s="543"/>
      <c r="P1460" s="543" t="s">
        <v>2872</v>
      </c>
      <c r="Q1460" s="543" t="s">
        <v>2873</v>
      </c>
      <c r="R1460" s="543"/>
      <c r="S1460" s="536"/>
      <c r="T1460" s="536"/>
      <c r="U1460" s="536"/>
      <c r="V1460" s="536"/>
    </row>
    <row r="1461" spans="1:22" ht="28.5">
      <c r="A1461" s="537">
        <v>1446</v>
      </c>
      <c r="B1461" s="538">
        <v>15.1</v>
      </c>
      <c r="C1461" s="546" t="s">
        <v>4154</v>
      </c>
      <c r="D1461" s="545">
        <v>10</v>
      </c>
      <c r="E1461" s="545">
        <v>1</v>
      </c>
      <c r="F1461" s="540" t="s">
        <v>3517</v>
      </c>
      <c r="G1461" s="545">
        <v>29</v>
      </c>
      <c r="H1461" s="545">
        <v>5</v>
      </c>
      <c r="I1461" s="545">
        <v>2018</v>
      </c>
      <c r="J1461" s="548">
        <v>243</v>
      </c>
      <c r="K1461" s="548">
        <v>5</v>
      </c>
      <c r="L1461" s="543"/>
      <c r="M1461" s="543"/>
      <c r="N1461" s="543"/>
      <c r="O1461" s="543"/>
      <c r="P1461" s="543" t="s">
        <v>2872</v>
      </c>
      <c r="Q1461" s="543" t="s">
        <v>2873</v>
      </c>
      <c r="R1461" s="543"/>
      <c r="S1461" s="536"/>
      <c r="T1461" s="536"/>
      <c r="U1461" s="536"/>
      <c r="V1461" s="536"/>
    </row>
    <row r="1462" spans="1:22" ht="28.5">
      <c r="A1462" s="537">
        <v>1447</v>
      </c>
      <c r="B1462" s="538">
        <v>15.1</v>
      </c>
      <c r="C1462" s="546" t="s">
        <v>4155</v>
      </c>
      <c r="D1462" s="545"/>
      <c r="E1462" s="545"/>
      <c r="F1462" s="540" t="s">
        <v>2897</v>
      </c>
      <c r="G1462" s="545"/>
      <c r="H1462" s="545"/>
      <c r="I1462" s="545"/>
      <c r="J1462" s="548">
        <v>243</v>
      </c>
      <c r="K1462" s="548">
        <v>6</v>
      </c>
      <c r="L1462" s="543"/>
      <c r="M1462" s="543"/>
      <c r="N1462" s="543"/>
      <c r="O1462" s="543"/>
      <c r="P1462" s="543" t="s">
        <v>2872</v>
      </c>
      <c r="Q1462" s="543" t="s">
        <v>2873</v>
      </c>
      <c r="R1462" s="543"/>
      <c r="S1462" s="536"/>
      <c r="T1462" s="536"/>
      <c r="U1462" s="536"/>
      <c r="V1462" s="536"/>
    </row>
    <row r="1463" spans="1:22">
      <c r="A1463" s="537">
        <v>1448</v>
      </c>
      <c r="B1463" s="538">
        <v>15.1</v>
      </c>
      <c r="C1463" s="546" t="s">
        <v>4156</v>
      </c>
      <c r="D1463" s="545">
        <v>21</v>
      </c>
      <c r="E1463" s="545">
        <v>12</v>
      </c>
      <c r="F1463" s="540" t="s">
        <v>2897</v>
      </c>
      <c r="G1463" s="545">
        <v>25</v>
      </c>
      <c r="H1463" s="545">
        <v>6</v>
      </c>
      <c r="I1463" s="545">
        <v>2018</v>
      </c>
      <c r="J1463" s="548">
        <v>243</v>
      </c>
      <c r="K1463" s="548">
        <v>7</v>
      </c>
      <c r="L1463" s="543"/>
      <c r="M1463" s="543"/>
      <c r="N1463" s="543"/>
      <c r="O1463" s="543"/>
      <c r="P1463" s="543" t="s">
        <v>2872</v>
      </c>
      <c r="Q1463" s="543" t="s">
        <v>2873</v>
      </c>
      <c r="R1463" s="543"/>
      <c r="S1463" s="536"/>
      <c r="T1463" s="536"/>
      <c r="U1463" s="536"/>
      <c r="V1463" s="536"/>
    </row>
    <row r="1464" spans="1:22">
      <c r="A1464" s="537">
        <v>1449</v>
      </c>
      <c r="B1464" s="538">
        <v>15.1</v>
      </c>
      <c r="C1464" s="546" t="s">
        <v>4157</v>
      </c>
      <c r="D1464" s="545">
        <v>21</v>
      </c>
      <c r="E1464" s="545">
        <v>12</v>
      </c>
      <c r="F1464" s="540" t="s">
        <v>2897</v>
      </c>
      <c r="G1464" s="545">
        <v>24</v>
      </c>
      <c r="H1464" s="545">
        <v>4</v>
      </c>
      <c r="I1464" s="545">
        <v>2018</v>
      </c>
      <c r="J1464" s="548">
        <v>243</v>
      </c>
      <c r="K1464" s="548">
        <v>8</v>
      </c>
      <c r="L1464" s="543"/>
      <c r="M1464" s="543"/>
      <c r="N1464" s="543"/>
      <c r="O1464" s="543"/>
      <c r="P1464" s="543" t="s">
        <v>2872</v>
      </c>
      <c r="Q1464" s="543" t="s">
        <v>2873</v>
      </c>
      <c r="R1464" s="543"/>
      <c r="S1464" s="536"/>
      <c r="T1464" s="536"/>
      <c r="U1464" s="536"/>
      <c r="V1464" s="536"/>
    </row>
    <row r="1465" spans="1:22">
      <c r="A1465" s="537">
        <v>1450</v>
      </c>
      <c r="B1465" s="538">
        <v>15.1</v>
      </c>
      <c r="C1465" s="546" t="s">
        <v>4158</v>
      </c>
      <c r="D1465" s="545"/>
      <c r="E1465" s="545"/>
      <c r="F1465" s="540" t="s">
        <v>3517</v>
      </c>
      <c r="G1465" s="545"/>
      <c r="H1465" s="545"/>
      <c r="I1465" s="545"/>
      <c r="J1465" s="548">
        <v>243</v>
      </c>
      <c r="K1465" s="548">
        <v>9</v>
      </c>
      <c r="L1465" s="543"/>
      <c r="M1465" s="543"/>
      <c r="N1465" s="543"/>
      <c r="O1465" s="543"/>
      <c r="P1465" s="543" t="s">
        <v>2872</v>
      </c>
      <c r="Q1465" s="543" t="s">
        <v>2873</v>
      </c>
      <c r="R1465" s="543"/>
      <c r="S1465" s="536"/>
      <c r="T1465" s="536"/>
      <c r="U1465" s="536"/>
      <c r="V1465" s="536"/>
    </row>
    <row r="1466" spans="1:22">
      <c r="A1466" s="537">
        <v>1451</v>
      </c>
      <c r="B1466" s="538">
        <v>15.1</v>
      </c>
      <c r="C1466" s="546" t="s">
        <v>4159</v>
      </c>
      <c r="D1466" s="545">
        <v>27</v>
      </c>
      <c r="E1466" s="545">
        <v>1</v>
      </c>
      <c r="F1466" s="540" t="s">
        <v>3517</v>
      </c>
      <c r="G1466" s="545">
        <v>29</v>
      </c>
      <c r="H1466" s="545">
        <v>5</v>
      </c>
      <c r="I1466" s="545">
        <v>2018</v>
      </c>
      <c r="J1466" s="548">
        <v>243</v>
      </c>
      <c r="K1466" s="548">
        <v>10</v>
      </c>
      <c r="L1466" s="543"/>
      <c r="M1466" s="543"/>
      <c r="N1466" s="543"/>
      <c r="O1466" s="543"/>
      <c r="P1466" s="543" t="s">
        <v>2872</v>
      </c>
      <c r="Q1466" s="543" t="s">
        <v>2873</v>
      </c>
      <c r="R1466" s="543"/>
      <c r="S1466" s="536"/>
      <c r="T1466" s="536"/>
      <c r="U1466" s="536"/>
      <c r="V1466" s="536"/>
    </row>
    <row r="1467" spans="1:22" ht="28.5">
      <c r="A1467" s="537">
        <v>1452</v>
      </c>
      <c r="B1467" s="538">
        <v>15.1</v>
      </c>
      <c r="C1467" s="546" t="s">
        <v>4160</v>
      </c>
      <c r="D1467" s="545">
        <v>22</v>
      </c>
      <c r="E1467" s="545">
        <v>9</v>
      </c>
      <c r="F1467" s="540" t="s">
        <v>2897</v>
      </c>
      <c r="G1467" s="545">
        <v>23</v>
      </c>
      <c r="H1467" s="545">
        <v>4</v>
      </c>
      <c r="I1467" s="545">
        <v>2018</v>
      </c>
      <c r="J1467" s="548">
        <v>243</v>
      </c>
      <c r="K1467" s="548">
        <v>11</v>
      </c>
      <c r="L1467" s="543"/>
      <c r="M1467" s="543"/>
      <c r="N1467" s="543"/>
      <c r="O1467" s="543"/>
      <c r="P1467" s="543" t="s">
        <v>2872</v>
      </c>
      <c r="Q1467" s="543" t="s">
        <v>2873</v>
      </c>
      <c r="R1467" s="543"/>
      <c r="S1467" s="536"/>
      <c r="T1467" s="536"/>
      <c r="U1467" s="536"/>
      <c r="V1467" s="536"/>
    </row>
    <row r="1468" spans="1:22" ht="28.5">
      <c r="A1468" s="537">
        <v>1453</v>
      </c>
      <c r="B1468" s="538">
        <v>15.1</v>
      </c>
      <c r="C1468" s="546" t="s">
        <v>4161</v>
      </c>
      <c r="D1468" s="545">
        <v>11</v>
      </c>
      <c r="E1468" s="545">
        <v>11</v>
      </c>
      <c r="F1468" s="540" t="s">
        <v>2897</v>
      </c>
      <c r="G1468" s="545">
        <v>22</v>
      </c>
      <c r="H1468" s="545">
        <v>11</v>
      </c>
      <c r="I1468" s="545">
        <v>2018</v>
      </c>
      <c r="J1468" s="548">
        <v>243</v>
      </c>
      <c r="K1468" s="548">
        <v>12</v>
      </c>
      <c r="L1468" s="543"/>
      <c r="M1468" s="543"/>
      <c r="N1468" s="543"/>
      <c r="O1468" s="543"/>
      <c r="P1468" s="543" t="s">
        <v>2872</v>
      </c>
      <c r="Q1468" s="543" t="s">
        <v>2873</v>
      </c>
      <c r="R1468" s="543"/>
      <c r="S1468" s="536"/>
      <c r="T1468" s="536"/>
      <c r="U1468" s="536"/>
      <c r="V1468" s="536"/>
    </row>
    <row r="1469" spans="1:22">
      <c r="A1469" s="537">
        <v>1454</v>
      </c>
      <c r="B1469" s="538">
        <v>15.1</v>
      </c>
      <c r="C1469" s="546" t="s">
        <v>4162</v>
      </c>
      <c r="D1469" s="545">
        <v>7</v>
      </c>
      <c r="E1469" s="545">
        <v>9</v>
      </c>
      <c r="F1469" s="540" t="s">
        <v>2897</v>
      </c>
      <c r="G1469" s="545">
        <v>27</v>
      </c>
      <c r="H1469" s="545">
        <v>4</v>
      </c>
      <c r="I1469" s="545">
        <v>2018</v>
      </c>
      <c r="J1469" s="548">
        <v>243</v>
      </c>
      <c r="K1469" s="548">
        <v>13</v>
      </c>
      <c r="L1469" s="543"/>
      <c r="M1469" s="543"/>
      <c r="N1469" s="543"/>
      <c r="O1469" s="543"/>
      <c r="P1469" s="543" t="s">
        <v>2872</v>
      </c>
      <c r="Q1469" s="543" t="s">
        <v>2873</v>
      </c>
      <c r="R1469" s="543"/>
      <c r="S1469" s="536"/>
      <c r="T1469" s="536"/>
      <c r="U1469" s="536"/>
      <c r="V1469" s="536"/>
    </row>
    <row r="1470" spans="1:22" ht="28.5">
      <c r="A1470" s="537">
        <v>1455</v>
      </c>
      <c r="B1470" s="538">
        <v>15.1</v>
      </c>
      <c r="C1470" s="546" t="s">
        <v>4163</v>
      </c>
      <c r="D1470" s="545">
        <v>12</v>
      </c>
      <c r="E1470" s="545">
        <v>10</v>
      </c>
      <c r="F1470" s="540" t="s">
        <v>2897</v>
      </c>
      <c r="G1470" s="545">
        <v>30</v>
      </c>
      <c r="H1470" s="545">
        <v>10</v>
      </c>
      <c r="I1470" s="545">
        <v>2018</v>
      </c>
      <c r="J1470" s="548">
        <v>243</v>
      </c>
      <c r="K1470" s="548">
        <v>14</v>
      </c>
      <c r="L1470" s="543"/>
      <c r="M1470" s="543"/>
      <c r="N1470" s="543"/>
      <c r="O1470" s="543"/>
      <c r="P1470" s="543" t="s">
        <v>2872</v>
      </c>
      <c r="Q1470" s="543" t="s">
        <v>2873</v>
      </c>
      <c r="R1470" s="543"/>
      <c r="S1470" s="536"/>
      <c r="T1470" s="536"/>
      <c r="U1470" s="536"/>
      <c r="V1470" s="536"/>
    </row>
    <row r="1471" spans="1:22">
      <c r="A1471" s="537">
        <v>1456</v>
      </c>
      <c r="B1471" s="538">
        <v>15.1</v>
      </c>
      <c r="C1471" s="546" t="s">
        <v>4164</v>
      </c>
      <c r="D1471" s="545">
        <v>11</v>
      </c>
      <c r="E1471" s="545">
        <v>10</v>
      </c>
      <c r="F1471" s="540" t="s">
        <v>2897</v>
      </c>
      <c r="G1471" s="545">
        <v>2</v>
      </c>
      <c r="H1471" s="545">
        <v>11</v>
      </c>
      <c r="I1471" s="545">
        <v>2018</v>
      </c>
      <c r="J1471" s="548">
        <v>243</v>
      </c>
      <c r="K1471" s="548">
        <v>15</v>
      </c>
      <c r="L1471" s="543"/>
      <c r="M1471" s="543"/>
      <c r="N1471" s="543"/>
      <c r="O1471" s="543"/>
      <c r="P1471" s="543" t="s">
        <v>2872</v>
      </c>
      <c r="Q1471" s="543" t="s">
        <v>2873</v>
      </c>
      <c r="R1471" s="543"/>
      <c r="S1471" s="536"/>
      <c r="T1471" s="536"/>
      <c r="U1471" s="536"/>
      <c r="V1471" s="536"/>
    </row>
    <row r="1472" spans="1:22" ht="28.5">
      <c r="A1472" s="537">
        <v>1457</v>
      </c>
      <c r="B1472" s="538">
        <v>15.1</v>
      </c>
      <c r="C1472" s="546" t="s">
        <v>4165</v>
      </c>
      <c r="D1472" s="545">
        <v>7</v>
      </c>
      <c r="E1472" s="545">
        <v>7</v>
      </c>
      <c r="F1472" s="540" t="s">
        <v>2897</v>
      </c>
      <c r="G1472" s="545">
        <v>20</v>
      </c>
      <c r="H1472" s="545">
        <v>12</v>
      </c>
      <c r="I1472" s="545">
        <v>2018</v>
      </c>
      <c r="J1472" s="548">
        <v>244</v>
      </c>
      <c r="K1472" s="548">
        <v>1</v>
      </c>
      <c r="L1472" s="543"/>
      <c r="M1472" s="543"/>
      <c r="N1472" s="543"/>
      <c r="O1472" s="543"/>
      <c r="P1472" s="543" t="s">
        <v>2872</v>
      </c>
      <c r="Q1472" s="543" t="s">
        <v>2873</v>
      </c>
      <c r="R1472" s="543"/>
      <c r="S1472" s="536"/>
      <c r="T1472" s="536"/>
      <c r="U1472" s="536"/>
      <c r="V1472" s="536"/>
    </row>
    <row r="1473" spans="1:22" ht="28.5">
      <c r="A1473" s="537">
        <v>1458</v>
      </c>
      <c r="B1473" s="538">
        <v>15.1</v>
      </c>
      <c r="C1473" s="546" t="s">
        <v>4166</v>
      </c>
      <c r="D1473" s="545">
        <v>22</v>
      </c>
      <c r="E1473" s="545">
        <v>3</v>
      </c>
      <c r="F1473" s="540" t="s">
        <v>2897</v>
      </c>
      <c r="G1473" s="545">
        <v>29</v>
      </c>
      <c r="H1473" s="545">
        <v>5</v>
      </c>
      <c r="I1473" s="545">
        <v>2018</v>
      </c>
      <c r="J1473" s="550">
        <v>244</v>
      </c>
      <c r="K1473" s="550">
        <v>2</v>
      </c>
      <c r="L1473" s="543"/>
      <c r="M1473" s="543"/>
      <c r="N1473" s="543"/>
      <c r="O1473" s="543"/>
      <c r="P1473" s="543" t="s">
        <v>2872</v>
      </c>
      <c r="Q1473" s="543" t="s">
        <v>2873</v>
      </c>
      <c r="R1473" s="543"/>
      <c r="S1473" s="536"/>
      <c r="T1473" s="536"/>
      <c r="U1473" s="536"/>
      <c r="V1473" s="536"/>
    </row>
    <row r="1474" spans="1:22" ht="28.5">
      <c r="A1474" s="537">
        <v>1459</v>
      </c>
      <c r="B1474" s="538">
        <v>15.1</v>
      </c>
      <c r="C1474" s="546" t="s">
        <v>4167</v>
      </c>
      <c r="D1474" s="545">
        <v>5</v>
      </c>
      <c r="E1474" s="545">
        <v>8</v>
      </c>
      <c r="F1474" s="540" t="s">
        <v>2897</v>
      </c>
      <c r="G1474" s="545">
        <v>29</v>
      </c>
      <c r="H1474" s="545">
        <v>4</v>
      </c>
      <c r="I1474" s="545">
        <v>2019</v>
      </c>
      <c r="J1474" s="550">
        <v>244</v>
      </c>
      <c r="K1474" s="550">
        <v>6</v>
      </c>
      <c r="L1474" s="543"/>
      <c r="M1474" s="543"/>
      <c r="N1474" s="543"/>
      <c r="O1474" s="543"/>
      <c r="P1474" s="543" t="s">
        <v>2872</v>
      </c>
      <c r="Q1474" s="543" t="s">
        <v>2873</v>
      </c>
      <c r="R1474" s="543"/>
      <c r="S1474" s="536"/>
      <c r="T1474" s="536"/>
      <c r="U1474" s="536"/>
      <c r="V1474" s="536"/>
    </row>
    <row r="1475" spans="1:22" ht="28.5">
      <c r="A1475" s="537">
        <v>1460</v>
      </c>
      <c r="B1475" s="538">
        <v>15.1</v>
      </c>
      <c r="C1475" s="546" t="s">
        <v>4168</v>
      </c>
      <c r="D1475" s="545">
        <v>29</v>
      </c>
      <c r="E1475" s="545">
        <v>7</v>
      </c>
      <c r="F1475" s="540" t="s">
        <v>3018</v>
      </c>
      <c r="G1475" s="545">
        <v>24</v>
      </c>
      <c r="H1475" s="545">
        <v>11</v>
      </c>
      <c r="I1475" s="545">
        <v>2014</v>
      </c>
      <c r="J1475" s="550">
        <v>244</v>
      </c>
      <c r="K1475" s="550">
        <v>10</v>
      </c>
      <c r="L1475" s="543"/>
      <c r="M1475" s="543"/>
      <c r="N1475" s="543"/>
      <c r="O1475" s="543"/>
      <c r="P1475" s="543" t="s">
        <v>2872</v>
      </c>
      <c r="Q1475" s="543" t="s">
        <v>2873</v>
      </c>
      <c r="R1475" s="543"/>
      <c r="S1475" s="536"/>
      <c r="T1475" s="536"/>
      <c r="U1475" s="536"/>
      <c r="V1475" s="536"/>
    </row>
    <row r="1476" spans="1:22" ht="28.5">
      <c r="A1476" s="537">
        <v>1461</v>
      </c>
      <c r="B1476" s="538">
        <v>15.1</v>
      </c>
      <c r="C1476" s="546" t="s">
        <v>4169</v>
      </c>
      <c r="D1476" s="545">
        <v>16</v>
      </c>
      <c r="E1476" s="545">
        <v>1</v>
      </c>
      <c r="F1476" s="540" t="s">
        <v>3067</v>
      </c>
      <c r="G1476" s="545">
        <v>17</v>
      </c>
      <c r="H1476" s="545">
        <v>12</v>
      </c>
      <c r="I1476" s="545">
        <v>2018</v>
      </c>
      <c r="J1476" s="550">
        <v>245</v>
      </c>
      <c r="K1476" s="550">
        <v>1</v>
      </c>
      <c r="L1476" s="543"/>
      <c r="M1476" s="543"/>
      <c r="N1476" s="543"/>
      <c r="O1476" s="543"/>
      <c r="P1476" s="543" t="s">
        <v>2872</v>
      </c>
      <c r="Q1476" s="543" t="s">
        <v>2873</v>
      </c>
      <c r="R1476" s="543"/>
      <c r="S1476" s="536"/>
      <c r="T1476" s="536"/>
      <c r="U1476" s="536"/>
      <c r="V1476" s="536"/>
    </row>
    <row r="1477" spans="1:22" ht="42.75">
      <c r="A1477" s="537">
        <v>1462</v>
      </c>
      <c r="B1477" s="538">
        <v>15.1</v>
      </c>
      <c r="C1477" s="547" t="s">
        <v>4170</v>
      </c>
      <c r="D1477" s="574">
        <v>26</v>
      </c>
      <c r="E1477" s="574">
        <v>6</v>
      </c>
      <c r="F1477" s="545" t="s">
        <v>3517</v>
      </c>
      <c r="G1477" s="545">
        <v>29</v>
      </c>
      <c r="H1477" s="545">
        <v>4</v>
      </c>
      <c r="I1477" s="545">
        <v>2019</v>
      </c>
      <c r="J1477" s="550">
        <v>245</v>
      </c>
      <c r="K1477" s="550">
        <v>3</v>
      </c>
      <c r="L1477" s="543"/>
      <c r="M1477" s="543"/>
      <c r="N1477" s="543"/>
      <c r="O1477" s="543"/>
      <c r="P1477" s="543" t="s">
        <v>2872</v>
      </c>
      <c r="Q1477" s="543" t="s">
        <v>2873</v>
      </c>
      <c r="R1477" s="543"/>
      <c r="S1477" s="536"/>
      <c r="T1477" s="536"/>
      <c r="U1477" s="536"/>
      <c r="V1477" s="536"/>
    </row>
    <row r="1478" spans="1:22" ht="28.5">
      <c r="A1478" s="537">
        <v>1463</v>
      </c>
      <c r="B1478" s="538">
        <v>15.1</v>
      </c>
      <c r="C1478" s="575" t="s">
        <v>4171</v>
      </c>
      <c r="D1478" s="545">
        <v>7</v>
      </c>
      <c r="E1478" s="545">
        <v>6</v>
      </c>
      <c r="F1478" s="540" t="s">
        <v>3517</v>
      </c>
      <c r="G1478" s="545">
        <v>5</v>
      </c>
      <c r="H1478" s="545">
        <v>7</v>
      </c>
      <c r="I1478" s="545">
        <v>2018</v>
      </c>
      <c r="J1478" s="550">
        <v>245</v>
      </c>
      <c r="K1478" s="550">
        <v>4</v>
      </c>
      <c r="L1478" s="543"/>
      <c r="M1478" s="543"/>
      <c r="N1478" s="543"/>
      <c r="O1478" s="543"/>
      <c r="P1478" s="543" t="s">
        <v>2872</v>
      </c>
      <c r="Q1478" s="543" t="s">
        <v>2873</v>
      </c>
      <c r="R1478" s="543"/>
      <c r="S1478" s="536"/>
      <c r="T1478" s="536"/>
      <c r="U1478" s="536"/>
      <c r="V1478" s="536"/>
    </row>
    <row r="1479" spans="1:22">
      <c r="A1479" s="537">
        <v>1464</v>
      </c>
      <c r="B1479" s="538">
        <v>15.1</v>
      </c>
      <c r="C1479" s="547">
        <v>20176210044602</v>
      </c>
      <c r="D1479" s="545">
        <v>20</v>
      </c>
      <c r="E1479" s="545">
        <v>10</v>
      </c>
      <c r="F1479" s="540" t="s">
        <v>3052</v>
      </c>
      <c r="G1479" s="545">
        <v>13</v>
      </c>
      <c r="H1479" s="545" t="s">
        <v>2930</v>
      </c>
      <c r="I1479" s="545">
        <v>2018</v>
      </c>
      <c r="J1479" s="550">
        <v>245</v>
      </c>
      <c r="K1479" s="550">
        <v>5</v>
      </c>
      <c r="L1479" s="543"/>
      <c r="M1479" s="543"/>
      <c r="N1479" s="543"/>
      <c r="O1479" s="543"/>
      <c r="P1479" s="543" t="s">
        <v>2872</v>
      </c>
      <c r="Q1479" s="543" t="s">
        <v>2873</v>
      </c>
      <c r="R1479" s="543"/>
      <c r="S1479" s="536"/>
      <c r="T1479" s="536"/>
      <c r="U1479" s="536"/>
      <c r="V1479" s="536"/>
    </row>
    <row r="1480" spans="1:22" ht="28.5">
      <c r="A1480" s="537">
        <v>1465</v>
      </c>
      <c r="B1480" s="538">
        <v>15.1</v>
      </c>
      <c r="C1480" s="547" t="s">
        <v>4172</v>
      </c>
      <c r="D1480" s="545">
        <v>20</v>
      </c>
      <c r="E1480" s="545">
        <v>10</v>
      </c>
      <c r="F1480" s="540" t="s">
        <v>3052</v>
      </c>
      <c r="G1480" s="545">
        <v>28</v>
      </c>
      <c r="H1480" s="545">
        <v>12</v>
      </c>
      <c r="I1480" s="545">
        <v>2018</v>
      </c>
      <c r="J1480" s="550">
        <v>245</v>
      </c>
      <c r="K1480" s="550">
        <v>7</v>
      </c>
      <c r="L1480" s="543"/>
      <c r="M1480" s="543"/>
      <c r="N1480" s="543"/>
      <c r="O1480" s="543"/>
      <c r="P1480" s="543" t="s">
        <v>2872</v>
      </c>
      <c r="Q1480" s="543" t="s">
        <v>2873</v>
      </c>
      <c r="R1480" s="543"/>
      <c r="S1480" s="536"/>
      <c r="T1480" s="536"/>
      <c r="U1480" s="536"/>
      <c r="V1480" s="536"/>
    </row>
    <row r="1481" spans="1:22" ht="28.5">
      <c r="A1481" s="537">
        <v>1466</v>
      </c>
      <c r="B1481" s="538">
        <v>15.1</v>
      </c>
      <c r="C1481" s="547" t="s">
        <v>4173</v>
      </c>
      <c r="D1481" s="545">
        <v>20</v>
      </c>
      <c r="E1481" s="545">
        <v>10</v>
      </c>
      <c r="F1481" s="540" t="s">
        <v>3052</v>
      </c>
      <c r="G1481" s="545">
        <v>22</v>
      </c>
      <c r="H1481" s="545">
        <v>5</v>
      </c>
      <c r="I1481" s="545">
        <v>2019</v>
      </c>
      <c r="J1481" s="550">
        <v>245</v>
      </c>
      <c r="K1481" s="550">
        <v>8</v>
      </c>
      <c r="L1481" s="543"/>
      <c r="M1481" s="543"/>
      <c r="N1481" s="543"/>
      <c r="O1481" s="543"/>
      <c r="P1481" s="543" t="s">
        <v>2872</v>
      </c>
      <c r="Q1481" s="543" t="s">
        <v>2873</v>
      </c>
      <c r="R1481" s="543"/>
      <c r="S1481" s="536"/>
      <c r="T1481" s="536"/>
      <c r="U1481" s="536"/>
      <c r="V1481" s="536"/>
    </row>
    <row r="1482" spans="1:22" ht="28.5">
      <c r="A1482" s="537">
        <v>1467</v>
      </c>
      <c r="B1482" s="538">
        <v>15.1</v>
      </c>
      <c r="C1482" s="547" t="s">
        <v>4174</v>
      </c>
      <c r="D1482" s="545">
        <v>20</v>
      </c>
      <c r="E1482" s="545">
        <v>10</v>
      </c>
      <c r="F1482" s="540" t="s">
        <v>3052</v>
      </c>
      <c r="G1482" s="545">
        <v>18</v>
      </c>
      <c r="H1482" s="545">
        <v>3</v>
      </c>
      <c r="I1482" s="545">
        <v>2019</v>
      </c>
      <c r="J1482" s="550">
        <v>245</v>
      </c>
      <c r="K1482" s="550">
        <v>9</v>
      </c>
      <c r="L1482" s="543"/>
      <c r="M1482" s="543"/>
      <c r="N1482" s="543"/>
      <c r="O1482" s="543"/>
      <c r="P1482" s="543" t="s">
        <v>2872</v>
      </c>
      <c r="Q1482" s="543" t="s">
        <v>2873</v>
      </c>
      <c r="R1482" s="543"/>
      <c r="S1482" s="536"/>
      <c r="T1482" s="536"/>
      <c r="U1482" s="536"/>
      <c r="V1482" s="536"/>
    </row>
    <row r="1483" spans="1:22" ht="28.5">
      <c r="A1483" s="537">
        <v>1468</v>
      </c>
      <c r="B1483" s="538">
        <v>15.1</v>
      </c>
      <c r="C1483" s="547" t="s">
        <v>4175</v>
      </c>
      <c r="D1483" s="545">
        <v>20</v>
      </c>
      <c r="E1483" s="545">
        <v>10</v>
      </c>
      <c r="F1483" s="540" t="s">
        <v>3052</v>
      </c>
      <c r="G1483" s="545">
        <v>11</v>
      </c>
      <c r="H1483" s="545">
        <v>4</v>
      </c>
      <c r="I1483" s="545">
        <v>2019</v>
      </c>
      <c r="J1483" s="550">
        <v>245</v>
      </c>
      <c r="K1483" s="550">
        <v>10</v>
      </c>
      <c r="L1483" s="543"/>
      <c r="M1483" s="543"/>
      <c r="N1483" s="543"/>
      <c r="O1483" s="543"/>
      <c r="P1483" s="543" t="s">
        <v>2872</v>
      </c>
      <c r="Q1483" s="543" t="s">
        <v>2873</v>
      </c>
      <c r="R1483" s="543"/>
      <c r="S1483" s="536"/>
      <c r="T1483" s="536"/>
      <c r="U1483" s="536"/>
      <c r="V1483" s="536"/>
    </row>
    <row r="1484" spans="1:22" ht="28.5">
      <c r="A1484" s="537">
        <v>1469</v>
      </c>
      <c r="B1484" s="538">
        <v>15.1</v>
      </c>
      <c r="C1484" s="547" t="s">
        <v>4176</v>
      </c>
      <c r="D1484" s="545">
        <v>20</v>
      </c>
      <c r="E1484" s="545">
        <v>10</v>
      </c>
      <c r="F1484" s="540" t="s">
        <v>3052</v>
      </c>
      <c r="G1484" s="545">
        <v>1</v>
      </c>
      <c r="H1484" s="545">
        <v>12</v>
      </c>
      <c r="I1484" s="545">
        <v>2017</v>
      </c>
      <c r="J1484" s="550">
        <v>246</v>
      </c>
      <c r="K1484" s="550">
        <v>1</v>
      </c>
      <c r="L1484" s="543"/>
      <c r="M1484" s="543"/>
      <c r="N1484" s="543"/>
      <c r="O1484" s="543"/>
      <c r="P1484" s="543" t="s">
        <v>2872</v>
      </c>
      <c r="Q1484" s="543" t="s">
        <v>2873</v>
      </c>
      <c r="R1484" s="543"/>
      <c r="S1484" s="536"/>
      <c r="T1484" s="536"/>
      <c r="U1484" s="536"/>
      <c r="V1484" s="536"/>
    </row>
    <row r="1485" spans="1:22" ht="28.5">
      <c r="A1485" s="537">
        <v>1470</v>
      </c>
      <c r="B1485" s="538">
        <v>15.1</v>
      </c>
      <c r="C1485" s="547" t="s">
        <v>4177</v>
      </c>
      <c r="D1485" s="545">
        <v>8</v>
      </c>
      <c r="E1485" s="545">
        <v>6</v>
      </c>
      <c r="F1485" s="540" t="s">
        <v>2897</v>
      </c>
      <c r="G1485" s="545">
        <v>27</v>
      </c>
      <c r="H1485" s="545">
        <v>9</v>
      </c>
      <c r="I1485" s="545">
        <v>2018</v>
      </c>
      <c r="J1485" s="550">
        <v>246</v>
      </c>
      <c r="K1485" s="550">
        <v>2</v>
      </c>
      <c r="L1485" s="543"/>
      <c r="M1485" s="543"/>
      <c r="N1485" s="543"/>
      <c r="O1485" s="543"/>
      <c r="P1485" s="543" t="s">
        <v>2872</v>
      </c>
      <c r="Q1485" s="543" t="s">
        <v>2873</v>
      </c>
      <c r="R1485" s="543"/>
      <c r="S1485" s="536"/>
      <c r="T1485" s="536"/>
      <c r="U1485" s="536"/>
      <c r="V1485" s="536"/>
    </row>
    <row r="1486" spans="1:22" ht="28.5">
      <c r="A1486" s="537">
        <v>1471</v>
      </c>
      <c r="B1486" s="538">
        <v>15.1</v>
      </c>
      <c r="C1486" s="547" t="s">
        <v>4178</v>
      </c>
      <c r="D1486" s="545">
        <v>25</v>
      </c>
      <c r="E1486" s="545">
        <v>11</v>
      </c>
      <c r="F1486" s="540" t="s">
        <v>2897</v>
      </c>
      <c r="G1486" s="545">
        <v>28</v>
      </c>
      <c r="H1486" s="545">
        <v>8</v>
      </c>
      <c r="I1486" s="545">
        <v>2018</v>
      </c>
      <c r="J1486" s="550">
        <v>246</v>
      </c>
      <c r="K1486" s="550">
        <v>3</v>
      </c>
      <c r="L1486" s="543"/>
      <c r="M1486" s="543"/>
      <c r="N1486" s="543"/>
      <c r="O1486" s="543"/>
      <c r="P1486" s="543" t="s">
        <v>2872</v>
      </c>
      <c r="Q1486" s="543" t="s">
        <v>2873</v>
      </c>
      <c r="R1486" s="543"/>
      <c r="S1486" s="536"/>
      <c r="T1486" s="536"/>
      <c r="U1486" s="536"/>
      <c r="V1486" s="536"/>
    </row>
    <row r="1487" spans="1:22">
      <c r="A1487" s="537">
        <v>1472</v>
      </c>
      <c r="B1487" s="538">
        <v>15.1</v>
      </c>
      <c r="C1487" s="547" t="s">
        <v>4179</v>
      </c>
      <c r="D1487" s="545">
        <v>17</v>
      </c>
      <c r="E1487" s="545">
        <v>6</v>
      </c>
      <c r="F1487" s="540" t="s">
        <v>3052</v>
      </c>
      <c r="G1487" s="545">
        <v>16</v>
      </c>
      <c r="H1487" s="545">
        <v>5</v>
      </c>
      <c r="I1487" s="545">
        <v>2018</v>
      </c>
      <c r="J1487" s="550">
        <v>246</v>
      </c>
      <c r="K1487" s="550">
        <v>4</v>
      </c>
      <c r="L1487" s="543"/>
      <c r="M1487" s="543"/>
      <c r="N1487" s="543"/>
      <c r="O1487" s="543"/>
      <c r="P1487" s="543" t="s">
        <v>2872</v>
      </c>
      <c r="Q1487" s="543" t="s">
        <v>2873</v>
      </c>
      <c r="R1487" s="543"/>
      <c r="S1487" s="536"/>
      <c r="T1487" s="536"/>
      <c r="U1487" s="536"/>
      <c r="V1487" s="536"/>
    </row>
    <row r="1488" spans="1:22" ht="28.5">
      <c r="A1488" s="537">
        <v>1473</v>
      </c>
      <c r="B1488" s="538">
        <v>15.1</v>
      </c>
      <c r="C1488" s="547" t="s">
        <v>4180</v>
      </c>
      <c r="D1488" s="545">
        <v>17</v>
      </c>
      <c r="E1488" s="545">
        <v>6</v>
      </c>
      <c r="F1488" s="540" t="s">
        <v>3052</v>
      </c>
      <c r="G1488" s="545">
        <v>4</v>
      </c>
      <c r="H1488" s="545">
        <v>10</v>
      </c>
      <c r="I1488" s="545">
        <v>2018</v>
      </c>
      <c r="J1488" s="550">
        <v>246</v>
      </c>
      <c r="K1488" s="550">
        <v>5</v>
      </c>
      <c r="L1488" s="543"/>
      <c r="M1488" s="543"/>
      <c r="N1488" s="543"/>
      <c r="O1488" s="543"/>
      <c r="P1488" s="543" t="s">
        <v>2872</v>
      </c>
      <c r="Q1488" s="543" t="s">
        <v>2873</v>
      </c>
      <c r="R1488" s="543"/>
      <c r="S1488" s="536"/>
      <c r="T1488" s="536"/>
      <c r="U1488" s="536"/>
      <c r="V1488" s="536"/>
    </row>
    <row r="1489" spans="1:22" ht="28.5">
      <c r="A1489" s="537">
        <v>1474</v>
      </c>
      <c r="B1489" s="538">
        <v>15.1</v>
      </c>
      <c r="C1489" s="547" t="s">
        <v>4181</v>
      </c>
      <c r="D1489" s="545">
        <v>17</v>
      </c>
      <c r="E1489" s="545">
        <v>6</v>
      </c>
      <c r="F1489" s="540" t="s">
        <v>3052</v>
      </c>
      <c r="G1489" s="545">
        <v>8</v>
      </c>
      <c r="H1489" s="545">
        <v>9</v>
      </c>
      <c r="I1489" s="545">
        <v>2018</v>
      </c>
      <c r="J1489" s="550">
        <v>246</v>
      </c>
      <c r="K1489" s="550">
        <v>7</v>
      </c>
      <c r="L1489" s="543"/>
      <c r="M1489" s="543"/>
      <c r="N1489" s="543"/>
      <c r="O1489" s="543"/>
      <c r="P1489" s="543" t="s">
        <v>2872</v>
      </c>
      <c r="Q1489" s="543" t="s">
        <v>2873</v>
      </c>
      <c r="R1489" s="543"/>
      <c r="S1489" s="536"/>
      <c r="T1489" s="536"/>
      <c r="U1489" s="536"/>
      <c r="V1489" s="536"/>
    </row>
    <row r="1490" spans="1:22" ht="28.5">
      <c r="A1490" s="537">
        <v>1475</v>
      </c>
      <c r="B1490" s="538">
        <v>15.1</v>
      </c>
      <c r="C1490" s="547" t="s">
        <v>4182</v>
      </c>
      <c r="D1490" s="545">
        <v>17</v>
      </c>
      <c r="E1490" s="545">
        <v>6</v>
      </c>
      <c r="F1490" s="540" t="s">
        <v>3052</v>
      </c>
      <c r="G1490" s="545">
        <v>23</v>
      </c>
      <c r="H1490" s="545">
        <v>11</v>
      </c>
      <c r="I1490" s="545">
        <v>2018</v>
      </c>
      <c r="J1490" s="550">
        <v>246</v>
      </c>
      <c r="K1490" s="550">
        <v>8</v>
      </c>
      <c r="L1490" s="543"/>
      <c r="M1490" s="543"/>
      <c r="N1490" s="543"/>
      <c r="O1490" s="543"/>
      <c r="P1490" s="543" t="s">
        <v>2872</v>
      </c>
      <c r="Q1490" s="543" t="s">
        <v>2873</v>
      </c>
      <c r="R1490" s="543"/>
      <c r="S1490" s="536"/>
      <c r="T1490" s="536"/>
      <c r="U1490" s="536"/>
      <c r="V1490" s="536"/>
    </row>
    <row r="1491" spans="1:22" ht="28.5">
      <c r="A1491" s="537">
        <v>1476</v>
      </c>
      <c r="B1491" s="538">
        <v>15.1</v>
      </c>
      <c r="C1491" s="547" t="s">
        <v>4183</v>
      </c>
      <c r="D1491" s="545">
        <v>18</v>
      </c>
      <c r="E1491" s="545">
        <v>8</v>
      </c>
      <c r="F1491" s="540" t="s">
        <v>3052</v>
      </c>
      <c r="G1491" s="545">
        <v>29</v>
      </c>
      <c r="H1491" s="545">
        <v>4</v>
      </c>
      <c r="I1491" s="545">
        <v>2019</v>
      </c>
      <c r="J1491" s="550">
        <v>246</v>
      </c>
      <c r="K1491" s="550">
        <v>9</v>
      </c>
      <c r="L1491" s="543"/>
      <c r="M1491" s="543"/>
      <c r="N1491" s="543"/>
      <c r="O1491" s="543"/>
      <c r="P1491" s="543" t="s">
        <v>2872</v>
      </c>
      <c r="Q1491" s="543" t="s">
        <v>2873</v>
      </c>
      <c r="R1491" s="543"/>
      <c r="S1491" s="536"/>
      <c r="T1491" s="536"/>
      <c r="U1491" s="536"/>
      <c r="V1491" s="536"/>
    </row>
    <row r="1492" spans="1:22" ht="28.5">
      <c r="A1492" s="537">
        <v>1477</v>
      </c>
      <c r="B1492" s="538">
        <v>15.1</v>
      </c>
      <c r="C1492" s="547" t="s">
        <v>4184</v>
      </c>
      <c r="D1492" s="545">
        <v>12</v>
      </c>
      <c r="E1492" s="545">
        <v>5</v>
      </c>
      <c r="F1492" s="540" t="s">
        <v>3052</v>
      </c>
      <c r="G1492" s="545">
        <v>27</v>
      </c>
      <c r="H1492" s="545">
        <v>6</v>
      </c>
      <c r="I1492" s="545">
        <v>2018</v>
      </c>
      <c r="J1492" s="550">
        <v>246</v>
      </c>
      <c r="K1492" s="550">
        <v>10</v>
      </c>
      <c r="L1492" s="543"/>
      <c r="M1492" s="543"/>
      <c r="N1492" s="543"/>
      <c r="O1492" s="543"/>
      <c r="P1492" s="543" t="s">
        <v>2872</v>
      </c>
      <c r="Q1492" s="543" t="s">
        <v>2873</v>
      </c>
      <c r="R1492" s="543"/>
      <c r="S1492" s="536"/>
      <c r="T1492" s="536"/>
      <c r="U1492" s="536"/>
      <c r="V1492" s="536"/>
    </row>
    <row r="1493" spans="1:22" ht="28.5">
      <c r="A1493" s="537">
        <v>1478</v>
      </c>
      <c r="B1493" s="538">
        <v>15.1</v>
      </c>
      <c r="C1493" s="547" t="s">
        <v>4185</v>
      </c>
      <c r="D1493" s="545">
        <v>12</v>
      </c>
      <c r="E1493" s="545">
        <v>5</v>
      </c>
      <c r="F1493" s="540" t="s">
        <v>3052</v>
      </c>
      <c r="G1493" s="545">
        <v>6</v>
      </c>
      <c r="H1493" s="545">
        <v>5</v>
      </c>
      <c r="I1493" s="545">
        <v>2019</v>
      </c>
      <c r="J1493" s="550">
        <v>247</v>
      </c>
      <c r="K1493" s="550">
        <v>2</v>
      </c>
      <c r="L1493" s="543"/>
      <c r="M1493" s="543"/>
      <c r="N1493" s="543"/>
      <c r="O1493" s="543"/>
      <c r="P1493" s="543" t="s">
        <v>2872</v>
      </c>
      <c r="Q1493" s="543" t="s">
        <v>2873</v>
      </c>
      <c r="R1493" s="543"/>
      <c r="S1493" s="536"/>
      <c r="T1493" s="536"/>
      <c r="U1493" s="536"/>
      <c r="V1493" s="536"/>
    </row>
    <row r="1494" spans="1:22" ht="28.5">
      <c r="A1494" s="537">
        <v>1479</v>
      </c>
      <c r="B1494" s="538">
        <v>15.1</v>
      </c>
      <c r="C1494" s="547" t="s">
        <v>4186</v>
      </c>
      <c r="D1494" s="545">
        <v>11</v>
      </c>
      <c r="E1494" s="545">
        <v>3</v>
      </c>
      <c r="F1494" s="540" t="s">
        <v>2897</v>
      </c>
      <c r="G1494" s="545">
        <v>20</v>
      </c>
      <c r="H1494" s="545">
        <v>2</v>
      </c>
      <c r="I1494" s="545">
        <v>2019</v>
      </c>
      <c r="J1494" s="550">
        <v>247</v>
      </c>
      <c r="K1494" s="550">
        <v>4</v>
      </c>
      <c r="L1494" s="543"/>
      <c r="M1494" s="543"/>
      <c r="N1494" s="543"/>
      <c r="O1494" s="543"/>
      <c r="P1494" s="543" t="s">
        <v>2872</v>
      </c>
      <c r="Q1494" s="543" t="s">
        <v>2873</v>
      </c>
      <c r="R1494" s="543"/>
      <c r="S1494" s="536"/>
      <c r="T1494" s="536"/>
      <c r="U1494" s="536"/>
      <c r="V1494" s="536"/>
    </row>
    <row r="1495" spans="1:22" ht="28.5">
      <c r="A1495" s="537">
        <v>1480</v>
      </c>
      <c r="B1495" s="538">
        <v>15.1</v>
      </c>
      <c r="C1495" s="547" t="s">
        <v>4187</v>
      </c>
      <c r="D1495" s="545">
        <v>8</v>
      </c>
      <c r="E1495" s="545">
        <v>3</v>
      </c>
      <c r="F1495" s="540" t="s">
        <v>2897</v>
      </c>
      <c r="G1495" s="545">
        <v>22</v>
      </c>
      <c r="H1495" s="545">
        <v>11</v>
      </c>
      <c r="I1495" s="545">
        <v>2018</v>
      </c>
      <c r="J1495" s="550">
        <v>247</v>
      </c>
      <c r="K1495" s="550">
        <v>8</v>
      </c>
      <c r="L1495" s="543"/>
      <c r="M1495" s="543"/>
      <c r="N1495" s="543"/>
      <c r="O1495" s="543"/>
      <c r="P1495" s="543" t="s">
        <v>2872</v>
      </c>
      <c r="Q1495" s="543" t="s">
        <v>2873</v>
      </c>
      <c r="R1495" s="543"/>
      <c r="S1495" s="536"/>
      <c r="T1495" s="536"/>
      <c r="U1495" s="536"/>
      <c r="V1495" s="536"/>
    </row>
    <row r="1496" spans="1:22" ht="28.5">
      <c r="A1496" s="537">
        <v>1481</v>
      </c>
      <c r="B1496" s="538">
        <v>15.1</v>
      </c>
      <c r="C1496" s="547" t="s">
        <v>4188</v>
      </c>
      <c r="D1496" s="545">
        <v>5</v>
      </c>
      <c r="E1496" s="545">
        <v>2</v>
      </c>
      <c r="F1496" s="540" t="s">
        <v>2897</v>
      </c>
      <c r="G1496" s="545">
        <v>5</v>
      </c>
      <c r="H1496" s="545">
        <v>9</v>
      </c>
      <c r="I1496" s="545">
        <v>2018</v>
      </c>
      <c r="J1496" s="550">
        <v>247</v>
      </c>
      <c r="K1496" s="550">
        <v>9</v>
      </c>
      <c r="L1496" s="543"/>
      <c r="M1496" s="543"/>
      <c r="N1496" s="543"/>
      <c r="O1496" s="543"/>
      <c r="P1496" s="543" t="s">
        <v>2872</v>
      </c>
      <c r="Q1496" s="543" t="s">
        <v>2873</v>
      </c>
      <c r="R1496" s="543"/>
      <c r="S1496" s="536"/>
      <c r="T1496" s="536"/>
      <c r="U1496" s="536"/>
      <c r="V1496" s="536"/>
    </row>
    <row r="1497" spans="1:22" ht="28.5">
      <c r="A1497" s="537">
        <v>1482</v>
      </c>
      <c r="B1497" s="538">
        <v>15.1</v>
      </c>
      <c r="C1497" s="547" t="s">
        <v>4189</v>
      </c>
      <c r="D1497" s="545"/>
      <c r="E1497" s="545"/>
      <c r="F1497" s="540" t="s">
        <v>2897</v>
      </c>
      <c r="G1497" s="545"/>
      <c r="H1497" s="545"/>
      <c r="I1497" s="545"/>
      <c r="J1497" s="550">
        <v>247</v>
      </c>
      <c r="K1497" s="550">
        <v>10</v>
      </c>
      <c r="L1497" s="543"/>
      <c r="M1497" s="543"/>
      <c r="N1497" s="543"/>
      <c r="O1497" s="543"/>
      <c r="P1497" s="543" t="s">
        <v>2872</v>
      </c>
      <c r="Q1497" s="543" t="s">
        <v>2873</v>
      </c>
      <c r="R1497" s="543"/>
      <c r="S1497" s="536"/>
      <c r="T1497" s="536"/>
      <c r="U1497" s="536"/>
      <c r="V1497" s="536"/>
    </row>
    <row r="1498" spans="1:22">
      <c r="A1498" s="537">
        <v>1483</v>
      </c>
      <c r="B1498" s="538">
        <v>15.1</v>
      </c>
      <c r="C1498" s="547">
        <v>20161220045212</v>
      </c>
      <c r="D1498" s="545">
        <v>10</v>
      </c>
      <c r="E1498" s="545">
        <v>6</v>
      </c>
      <c r="F1498" s="540" t="s">
        <v>2897</v>
      </c>
      <c r="G1498" s="545">
        <v>29</v>
      </c>
      <c r="H1498" s="545">
        <v>4</v>
      </c>
      <c r="I1498" s="545">
        <v>2019</v>
      </c>
      <c r="J1498" s="550">
        <v>248</v>
      </c>
      <c r="K1498" s="550">
        <v>1</v>
      </c>
      <c r="L1498" s="543"/>
      <c r="M1498" s="543"/>
      <c r="N1498" s="543"/>
      <c r="O1498" s="543"/>
      <c r="P1498" s="543" t="s">
        <v>2872</v>
      </c>
      <c r="Q1498" s="543" t="s">
        <v>2873</v>
      </c>
      <c r="R1498" s="543"/>
      <c r="S1498" s="536"/>
      <c r="T1498" s="536"/>
      <c r="U1498" s="536"/>
      <c r="V1498" s="536"/>
    </row>
    <row r="1499" spans="1:22" ht="28.5">
      <c r="A1499" s="537">
        <v>1484</v>
      </c>
      <c r="B1499" s="538">
        <v>15.1</v>
      </c>
      <c r="C1499" s="547" t="s">
        <v>4190</v>
      </c>
      <c r="D1499" s="545">
        <v>13</v>
      </c>
      <c r="E1499" s="545">
        <v>9</v>
      </c>
      <c r="F1499" s="540" t="s">
        <v>2897</v>
      </c>
      <c r="G1499" s="545">
        <v>10</v>
      </c>
      <c r="H1499" s="545">
        <v>4</v>
      </c>
      <c r="I1499" s="545">
        <v>2019</v>
      </c>
      <c r="J1499" s="550">
        <v>248</v>
      </c>
      <c r="K1499" s="550">
        <v>2</v>
      </c>
      <c r="L1499" s="543"/>
      <c r="M1499" s="543"/>
      <c r="N1499" s="543"/>
      <c r="O1499" s="543"/>
      <c r="P1499" s="543" t="s">
        <v>2872</v>
      </c>
      <c r="Q1499" s="543" t="s">
        <v>2873</v>
      </c>
      <c r="R1499" s="543"/>
      <c r="S1499" s="536"/>
      <c r="T1499" s="536"/>
      <c r="U1499" s="536"/>
      <c r="V1499" s="536"/>
    </row>
    <row r="1500" spans="1:22" ht="28.5">
      <c r="A1500" s="537">
        <v>1485</v>
      </c>
      <c r="B1500" s="538">
        <v>15.1</v>
      </c>
      <c r="C1500" s="547" t="s">
        <v>4191</v>
      </c>
      <c r="D1500" s="545">
        <v>5</v>
      </c>
      <c r="E1500" s="545">
        <v>8</v>
      </c>
      <c r="F1500" s="540" t="s">
        <v>2897</v>
      </c>
      <c r="G1500" s="545">
        <v>7</v>
      </c>
      <c r="H1500" s="545">
        <v>12</v>
      </c>
      <c r="I1500" s="545">
        <v>2018</v>
      </c>
      <c r="J1500" s="550">
        <v>248</v>
      </c>
      <c r="K1500" s="550">
        <v>3</v>
      </c>
      <c r="L1500" s="543"/>
      <c r="M1500" s="543"/>
      <c r="N1500" s="543"/>
      <c r="O1500" s="543"/>
      <c r="P1500" s="543" t="s">
        <v>2872</v>
      </c>
      <c r="Q1500" s="543" t="s">
        <v>2873</v>
      </c>
      <c r="R1500" s="543"/>
      <c r="S1500" s="536"/>
      <c r="T1500" s="536"/>
      <c r="U1500" s="536"/>
      <c r="V1500" s="536"/>
    </row>
    <row r="1501" spans="1:22" ht="28.5">
      <c r="A1501" s="537">
        <v>1486</v>
      </c>
      <c r="B1501" s="538">
        <v>15.1</v>
      </c>
      <c r="C1501" s="547" t="s">
        <v>4192</v>
      </c>
      <c r="D1501" s="545">
        <v>12</v>
      </c>
      <c r="E1501" s="545">
        <v>7</v>
      </c>
      <c r="F1501" s="540" t="s">
        <v>2897</v>
      </c>
      <c r="G1501" s="545">
        <v>15</v>
      </c>
      <c r="H1501" s="545">
        <v>2</v>
      </c>
      <c r="I1501" s="545">
        <v>2019</v>
      </c>
      <c r="J1501" s="550">
        <v>248</v>
      </c>
      <c r="K1501" s="550">
        <v>4</v>
      </c>
      <c r="L1501" s="543"/>
      <c r="M1501" s="543"/>
      <c r="N1501" s="543"/>
      <c r="O1501" s="543"/>
      <c r="P1501" s="543" t="s">
        <v>2872</v>
      </c>
      <c r="Q1501" s="543" t="s">
        <v>2873</v>
      </c>
      <c r="R1501" s="543"/>
      <c r="S1501" s="536"/>
      <c r="T1501" s="536"/>
      <c r="U1501" s="536"/>
      <c r="V1501" s="536"/>
    </row>
    <row r="1502" spans="1:22" ht="28.5">
      <c r="A1502" s="537">
        <v>1487</v>
      </c>
      <c r="B1502" s="538">
        <v>15.1</v>
      </c>
      <c r="C1502" s="547" t="s">
        <v>4193</v>
      </c>
      <c r="D1502" s="545">
        <v>12</v>
      </c>
      <c r="E1502" s="545">
        <v>7</v>
      </c>
      <c r="F1502" s="540" t="s">
        <v>2897</v>
      </c>
      <c r="G1502" s="545">
        <v>23</v>
      </c>
      <c r="H1502" s="545">
        <v>3</v>
      </c>
      <c r="I1502" s="545">
        <v>2018</v>
      </c>
      <c r="J1502" s="550">
        <v>248</v>
      </c>
      <c r="K1502" s="550">
        <v>5</v>
      </c>
      <c r="L1502" s="543"/>
      <c r="M1502" s="543"/>
      <c r="N1502" s="543"/>
      <c r="O1502" s="543"/>
      <c r="P1502" s="543" t="s">
        <v>2872</v>
      </c>
      <c r="Q1502" s="543" t="s">
        <v>2873</v>
      </c>
      <c r="R1502" s="543"/>
      <c r="S1502" s="536"/>
      <c r="T1502" s="536"/>
      <c r="U1502" s="536"/>
      <c r="V1502" s="536"/>
    </row>
    <row r="1503" spans="1:22" ht="28.5">
      <c r="A1503" s="537">
        <v>1488</v>
      </c>
      <c r="B1503" s="538">
        <v>15.1</v>
      </c>
      <c r="C1503" s="547" t="s">
        <v>4194</v>
      </c>
      <c r="D1503" s="545">
        <v>8</v>
      </c>
      <c r="E1503" s="545">
        <v>6</v>
      </c>
      <c r="F1503" s="540" t="s">
        <v>2897</v>
      </c>
      <c r="G1503" s="545">
        <v>29</v>
      </c>
      <c r="H1503" s="545">
        <v>4</v>
      </c>
      <c r="I1503" s="545">
        <v>2019</v>
      </c>
      <c r="J1503" s="550">
        <v>248</v>
      </c>
      <c r="K1503" s="550">
        <v>8</v>
      </c>
      <c r="L1503" s="543"/>
      <c r="M1503" s="543"/>
      <c r="N1503" s="543"/>
      <c r="O1503" s="543"/>
      <c r="P1503" s="543" t="s">
        <v>2872</v>
      </c>
      <c r="Q1503" s="543" t="s">
        <v>2873</v>
      </c>
      <c r="R1503" s="543"/>
      <c r="S1503" s="536"/>
      <c r="T1503" s="536"/>
      <c r="U1503" s="536"/>
      <c r="V1503" s="536"/>
    </row>
    <row r="1504" spans="1:22" ht="28.5">
      <c r="A1504" s="537">
        <v>1489</v>
      </c>
      <c r="B1504" s="538">
        <v>15.1</v>
      </c>
      <c r="C1504" s="547" t="s">
        <v>4195</v>
      </c>
      <c r="D1504" s="545">
        <v>7</v>
      </c>
      <c r="E1504" s="545">
        <v>7</v>
      </c>
      <c r="F1504" s="540" t="s">
        <v>2897</v>
      </c>
      <c r="G1504" s="545">
        <v>10</v>
      </c>
      <c r="H1504" s="545">
        <v>4</v>
      </c>
      <c r="I1504" s="545">
        <v>2019</v>
      </c>
      <c r="J1504" s="550">
        <v>248</v>
      </c>
      <c r="K1504" s="550">
        <v>9</v>
      </c>
      <c r="L1504" s="543"/>
      <c r="M1504" s="543"/>
      <c r="N1504" s="543"/>
      <c r="O1504" s="543"/>
      <c r="P1504" s="543" t="s">
        <v>2872</v>
      </c>
      <c r="Q1504" s="543" t="s">
        <v>2873</v>
      </c>
      <c r="R1504" s="543"/>
      <c r="S1504" s="536"/>
      <c r="T1504" s="536"/>
      <c r="U1504" s="536"/>
      <c r="V1504" s="536"/>
    </row>
    <row r="1505" spans="1:22" ht="28.5">
      <c r="A1505" s="537">
        <v>1490</v>
      </c>
      <c r="B1505" s="538">
        <v>15.1</v>
      </c>
      <c r="C1505" s="547" t="s">
        <v>4196</v>
      </c>
      <c r="D1505" s="545">
        <v>10</v>
      </c>
      <c r="E1505" s="545">
        <v>4</v>
      </c>
      <c r="F1505" s="540" t="s">
        <v>3052</v>
      </c>
      <c r="G1505" s="545">
        <v>9</v>
      </c>
      <c r="H1505" s="545">
        <v>5</v>
      </c>
      <c r="I1505" s="545">
        <v>2019</v>
      </c>
      <c r="J1505" s="550">
        <v>248</v>
      </c>
      <c r="K1505" s="550">
        <v>10</v>
      </c>
      <c r="L1505" s="543"/>
      <c r="M1505" s="543"/>
      <c r="N1505" s="543"/>
      <c r="O1505" s="543"/>
      <c r="P1505" s="543" t="s">
        <v>2872</v>
      </c>
      <c r="Q1505" s="543" t="s">
        <v>2873</v>
      </c>
      <c r="R1505" s="543"/>
      <c r="S1505" s="536"/>
      <c r="T1505" s="536"/>
      <c r="U1505" s="536"/>
      <c r="V1505" s="536"/>
    </row>
    <row r="1506" spans="1:22" ht="28.5">
      <c r="A1506" s="537">
        <v>1491</v>
      </c>
      <c r="B1506" s="538">
        <v>15.1</v>
      </c>
      <c r="C1506" s="547" t="s">
        <v>4197</v>
      </c>
      <c r="D1506" s="545">
        <v>9</v>
      </c>
      <c r="E1506" s="545">
        <v>9</v>
      </c>
      <c r="F1506" s="540" t="s">
        <v>3052</v>
      </c>
      <c r="G1506" s="545">
        <v>26</v>
      </c>
      <c r="H1506" s="545">
        <v>11</v>
      </c>
      <c r="I1506" s="545">
        <v>2018</v>
      </c>
      <c r="J1506" s="550">
        <v>248</v>
      </c>
      <c r="K1506" s="550">
        <v>11</v>
      </c>
      <c r="L1506" s="543"/>
      <c r="M1506" s="543"/>
      <c r="N1506" s="543"/>
      <c r="O1506" s="543"/>
      <c r="P1506" s="543" t="s">
        <v>2872</v>
      </c>
      <c r="Q1506" s="543" t="s">
        <v>2873</v>
      </c>
      <c r="R1506" s="543"/>
      <c r="S1506" s="536"/>
      <c r="T1506" s="536"/>
      <c r="U1506" s="536"/>
      <c r="V1506" s="536"/>
    </row>
    <row r="1507" spans="1:22" ht="28.5">
      <c r="A1507" s="537">
        <v>1492</v>
      </c>
      <c r="B1507" s="538">
        <v>15.1</v>
      </c>
      <c r="C1507" s="547" t="s">
        <v>4198</v>
      </c>
      <c r="D1507" s="545">
        <v>10</v>
      </c>
      <c r="E1507" s="545">
        <v>7</v>
      </c>
      <c r="F1507" s="540" t="s">
        <v>3052</v>
      </c>
      <c r="G1507" s="545">
        <v>1</v>
      </c>
      <c r="H1507" s="545">
        <v>5</v>
      </c>
      <c r="I1507" s="545">
        <v>2018</v>
      </c>
      <c r="J1507" s="550">
        <v>248</v>
      </c>
      <c r="K1507" s="550">
        <v>12</v>
      </c>
      <c r="L1507" s="543"/>
      <c r="M1507" s="543"/>
      <c r="N1507" s="543"/>
      <c r="O1507" s="543"/>
      <c r="P1507" s="543" t="s">
        <v>2872</v>
      </c>
      <c r="Q1507" s="543" t="s">
        <v>2873</v>
      </c>
      <c r="R1507" s="543"/>
      <c r="S1507" s="536"/>
      <c r="T1507" s="536"/>
      <c r="U1507" s="536"/>
      <c r="V1507" s="536"/>
    </row>
    <row r="1508" spans="1:22" ht="28.5">
      <c r="A1508" s="537">
        <v>1493</v>
      </c>
      <c r="B1508" s="538">
        <v>15.1</v>
      </c>
      <c r="C1508" s="547" t="s">
        <v>4199</v>
      </c>
      <c r="D1508" s="545">
        <v>10</v>
      </c>
      <c r="E1508" s="545">
        <v>6</v>
      </c>
      <c r="F1508" s="540" t="s">
        <v>3052</v>
      </c>
      <c r="G1508" s="545">
        <v>29</v>
      </c>
      <c r="H1508" s="545">
        <v>4</v>
      </c>
      <c r="I1508" s="545">
        <v>2019</v>
      </c>
      <c r="J1508" s="550">
        <v>249</v>
      </c>
      <c r="K1508" s="550">
        <v>1</v>
      </c>
      <c r="L1508" s="543"/>
      <c r="M1508" s="543"/>
      <c r="N1508" s="543"/>
      <c r="O1508" s="543"/>
      <c r="P1508" s="543" t="s">
        <v>2872</v>
      </c>
      <c r="Q1508" s="543" t="s">
        <v>2873</v>
      </c>
      <c r="R1508" s="543"/>
      <c r="S1508" s="536"/>
      <c r="T1508" s="536"/>
      <c r="U1508" s="536"/>
      <c r="V1508" s="536"/>
    </row>
    <row r="1509" spans="1:22" ht="28.5">
      <c r="A1509" s="537">
        <v>1494</v>
      </c>
      <c r="B1509" s="538">
        <v>15.1</v>
      </c>
      <c r="C1509" s="547" t="s">
        <v>4200</v>
      </c>
      <c r="D1509" s="545">
        <v>10</v>
      </c>
      <c r="E1509" s="545">
        <v>4</v>
      </c>
      <c r="F1509" s="540" t="s">
        <v>3052</v>
      </c>
      <c r="G1509" s="545">
        <v>4</v>
      </c>
      <c r="H1509" s="545">
        <v>7</v>
      </c>
      <c r="I1509" s="545">
        <v>2018</v>
      </c>
      <c r="J1509" s="550">
        <v>249</v>
      </c>
      <c r="K1509" s="550">
        <v>6</v>
      </c>
      <c r="L1509" s="543"/>
      <c r="M1509" s="543"/>
      <c r="N1509" s="543"/>
      <c r="O1509" s="543"/>
      <c r="P1509" s="543" t="s">
        <v>2872</v>
      </c>
      <c r="Q1509" s="543" t="s">
        <v>2873</v>
      </c>
      <c r="R1509" s="543"/>
      <c r="S1509" s="536"/>
      <c r="T1509" s="536"/>
      <c r="U1509" s="536"/>
      <c r="V1509" s="536"/>
    </row>
    <row r="1510" spans="1:22" ht="28.5">
      <c r="A1510" s="537">
        <v>1495</v>
      </c>
      <c r="B1510" s="538">
        <v>15.1</v>
      </c>
      <c r="C1510" s="547" t="s">
        <v>4201</v>
      </c>
      <c r="D1510" s="545">
        <v>10</v>
      </c>
      <c r="E1510" s="545">
        <v>6</v>
      </c>
      <c r="F1510" s="540" t="s">
        <v>3052</v>
      </c>
      <c r="G1510" s="545">
        <v>6</v>
      </c>
      <c r="H1510" s="545">
        <v>5</v>
      </c>
      <c r="I1510" s="545">
        <v>2019</v>
      </c>
      <c r="J1510" s="550">
        <v>251</v>
      </c>
      <c r="K1510" s="550">
        <v>1</v>
      </c>
      <c r="L1510" s="543"/>
      <c r="M1510" s="543"/>
      <c r="N1510" s="543"/>
      <c r="O1510" s="543"/>
      <c r="P1510" s="543" t="s">
        <v>2872</v>
      </c>
      <c r="Q1510" s="543" t="s">
        <v>2873</v>
      </c>
      <c r="R1510" s="543"/>
      <c r="S1510" s="536"/>
      <c r="T1510" s="536"/>
      <c r="U1510" s="536"/>
      <c r="V1510" s="536"/>
    </row>
    <row r="1511" spans="1:22" ht="28.5">
      <c r="A1511" s="537">
        <v>1496</v>
      </c>
      <c r="B1511" s="538">
        <v>15.1</v>
      </c>
      <c r="C1511" s="547" t="s">
        <v>4202</v>
      </c>
      <c r="D1511" s="545">
        <v>9</v>
      </c>
      <c r="E1511" s="545">
        <v>12</v>
      </c>
      <c r="F1511" s="540" t="s">
        <v>3052</v>
      </c>
      <c r="G1511" s="545">
        <v>6</v>
      </c>
      <c r="H1511" s="545">
        <v>5</v>
      </c>
      <c r="I1511" s="545">
        <v>2019</v>
      </c>
      <c r="J1511" s="550">
        <v>251</v>
      </c>
      <c r="K1511" s="550">
        <v>7</v>
      </c>
      <c r="L1511" s="543"/>
      <c r="M1511" s="543"/>
      <c r="N1511" s="543"/>
      <c r="O1511" s="543"/>
      <c r="P1511" s="543" t="s">
        <v>2872</v>
      </c>
      <c r="Q1511" s="543" t="s">
        <v>2873</v>
      </c>
      <c r="R1511" s="543"/>
      <c r="S1511" s="536"/>
      <c r="T1511" s="536"/>
      <c r="U1511" s="536"/>
      <c r="V1511" s="536"/>
    </row>
    <row r="1512" spans="1:22" ht="28.5">
      <c r="A1512" s="537">
        <v>1497</v>
      </c>
      <c r="B1512" s="538">
        <v>15.1</v>
      </c>
      <c r="C1512" s="547" t="s">
        <v>4203</v>
      </c>
      <c r="D1512" s="545">
        <v>8</v>
      </c>
      <c r="E1512" s="545">
        <v>11</v>
      </c>
      <c r="F1512" s="540" t="s">
        <v>2897</v>
      </c>
      <c r="G1512" s="545">
        <v>22</v>
      </c>
      <c r="H1512" s="545">
        <v>2</v>
      </c>
      <c r="I1512" s="545">
        <v>2018</v>
      </c>
      <c r="J1512" s="550">
        <v>252</v>
      </c>
      <c r="K1512" s="550">
        <v>1</v>
      </c>
      <c r="L1512" s="543"/>
      <c r="M1512" s="543"/>
      <c r="N1512" s="543"/>
      <c r="O1512" s="543"/>
      <c r="P1512" s="543" t="s">
        <v>2872</v>
      </c>
      <c r="Q1512" s="543" t="s">
        <v>2873</v>
      </c>
      <c r="R1512" s="543"/>
      <c r="S1512" s="536"/>
      <c r="T1512" s="536"/>
      <c r="U1512" s="536"/>
      <c r="V1512" s="536"/>
    </row>
    <row r="1513" spans="1:22" ht="28.5">
      <c r="A1513" s="537">
        <v>1498</v>
      </c>
      <c r="B1513" s="538">
        <v>15.1</v>
      </c>
      <c r="C1513" s="547" t="s">
        <v>4204</v>
      </c>
      <c r="D1513" s="545">
        <v>13</v>
      </c>
      <c r="E1513" s="545">
        <v>9</v>
      </c>
      <c r="F1513" s="540" t="s">
        <v>2897</v>
      </c>
      <c r="G1513" s="545">
        <v>19</v>
      </c>
      <c r="H1513" s="545">
        <v>12</v>
      </c>
      <c r="I1513" s="545">
        <v>2018</v>
      </c>
      <c r="J1513" s="550">
        <v>252</v>
      </c>
      <c r="K1513" s="550">
        <v>2</v>
      </c>
      <c r="L1513" s="543"/>
      <c r="M1513" s="543"/>
      <c r="N1513" s="543"/>
      <c r="O1513" s="543"/>
      <c r="P1513" s="543" t="s">
        <v>2872</v>
      </c>
      <c r="Q1513" s="543" t="s">
        <v>2873</v>
      </c>
      <c r="R1513" s="543"/>
      <c r="S1513" s="536"/>
      <c r="T1513" s="536"/>
      <c r="U1513" s="536"/>
      <c r="V1513" s="536"/>
    </row>
    <row r="1514" spans="1:22" ht="28.5">
      <c r="A1514" s="537">
        <v>1499</v>
      </c>
      <c r="B1514" s="538">
        <v>15.1</v>
      </c>
      <c r="C1514" s="547" t="s">
        <v>4205</v>
      </c>
      <c r="D1514" s="545">
        <v>23</v>
      </c>
      <c r="E1514" s="545">
        <v>2</v>
      </c>
      <c r="F1514" s="540" t="s">
        <v>3052</v>
      </c>
      <c r="G1514" s="545">
        <v>14</v>
      </c>
      <c r="H1514" s="545">
        <v>11</v>
      </c>
      <c r="I1514" s="545">
        <v>2018</v>
      </c>
      <c r="J1514" s="550">
        <v>252</v>
      </c>
      <c r="K1514" s="550">
        <v>4</v>
      </c>
      <c r="L1514" s="543"/>
      <c r="M1514" s="543"/>
      <c r="N1514" s="543"/>
      <c r="O1514" s="543"/>
      <c r="P1514" s="543" t="s">
        <v>2872</v>
      </c>
      <c r="Q1514" s="543" t="s">
        <v>2873</v>
      </c>
      <c r="R1514" s="543"/>
      <c r="S1514" s="536"/>
      <c r="T1514" s="536"/>
      <c r="U1514" s="536"/>
      <c r="V1514" s="536"/>
    </row>
    <row r="1515" spans="1:22" ht="28.5">
      <c r="A1515" s="537">
        <v>1500</v>
      </c>
      <c r="B1515" s="538">
        <v>15.1</v>
      </c>
      <c r="C1515" s="547" t="s">
        <v>4206</v>
      </c>
      <c r="D1515" s="545">
        <v>30</v>
      </c>
      <c r="E1515" s="545">
        <v>8</v>
      </c>
      <c r="F1515" s="540" t="s">
        <v>3517</v>
      </c>
      <c r="G1515" s="545">
        <v>8</v>
      </c>
      <c r="H1515" s="545">
        <v>4</v>
      </c>
      <c r="I1515" s="545">
        <v>2019</v>
      </c>
      <c r="J1515" s="550">
        <v>252</v>
      </c>
      <c r="K1515" s="550">
        <v>5</v>
      </c>
      <c r="L1515" s="543"/>
      <c r="M1515" s="543"/>
      <c r="N1515" s="543"/>
      <c r="O1515" s="543"/>
      <c r="P1515" s="543" t="s">
        <v>2872</v>
      </c>
      <c r="Q1515" s="543" t="s">
        <v>2873</v>
      </c>
      <c r="R1515" s="543"/>
      <c r="S1515" s="536"/>
      <c r="T1515" s="536"/>
      <c r="U1515" s="536"/>
      <c r="V1515" s="536"/>
    </row>
    <row r="1516" spans="1:22" ht="28.5">
      <c r="A1516" s="537">
        <v>1501</v>
      </c>
      <c r="B1516" s="538">
        <v>15.1</v>
      </c>
      <c r="C1516" s="547" t="s">
        <v>4207</v>
      </c>
      <c r="D1516" s="545">
        <v>30</v>
      </c>
      <c r="E1516" s="545">
        <v>5</v>
      </c>
      <c r="F1516" s="540" t="s">
        <v>3016</v>
      </c>
      <c r="G1516" s="545">
        <v>1</v>
      </c>
      <c r="H1516" s="545">
        <v>6</v>
      </c>
      <c r="I1516" s="545">
        <v>2018</v>
      </c>
      <c r="J1516" s="550">
        <v>252</v>
      </c>
      <c r="K1516" s="550">
        <v>6</v>
      </c>
      <c r="L1516" s="543"/>
      <c r="M1516" s="543"/>
      <c r="N1516" s="543"/>
      <c r="O1516" s="543"/>
      <c r="P1516" s="543" t="s">
        <v>2872</v>
      </c>
      <c r="Q1516" s="543" t="s">
        <v>2873</v>
      </c>
      <c r="R1516" s="543"/>
      <c r="S1516" s="536"/>
      <c r="T1516" s="536"/>
      <c r="U1516" s="536"/>
      <c r="V1516" s="536"/>
    </row>
    <row r="1517" spans="1:22" ht="28.5">
      <c r="A1517" s="537">
        <v>1502</v>
      </c>
      <c r="B1517" s="538">
        <v>15.1</v>
      </c>
      <c r="C1517" s="547" t="s">
        <v>4208</v>
      </c>
      <c r="D1517" s="545">
        <v>20</v>
      </c>
      <c r="E1517" s="545">
        <v>4</v>
      </c>
      <c r="F1517" s="540" t="s">
        <v>3052</v>
      </c>
      <c r="G1517" s="545">
        <v>19</v>
      </c>
      <c r="H1517" s="545">
        <v>4</v>
      </c>
      <c r="I1517" s="545">
        <v>2018</v>
      </c>
      <c r="J1517" s="550">
        <v>252</v>
      </c>
      <c r="K1517" s="550">
        <v>7</v>
      </c>
      <c r="L1517" s="543"/>
      <c r="M1517" s="543"/>
      <c r="N1517" s="543"/>
      <c r="O1517" s="543"/>
      <c r="P1517" s="543" t="s">
        <v>2872</v>
      </c>
      <c r="Q1517" s="543" t="s">
        <v>2873</v>
      </c>
      <c r="R1517" s="543"/>
      <c r="S1517" s="536"/>
      <c r="T1517" s="536"/>
      <c r="U1517" s="536"/>
      <c r="V1517" s="536"/>
    </row>
    <row r="1518" spans="1:22">
      <c r="A1518" s="537">
        <v>1503</v>
      </c>
      <c r="B1518" s="538">
        <v>15.1</v>
      </c>
      <c r="C1518" s="547" t="s">
        <v>4209</v>
      </c>
      <c r="D1518" s="545">
        <v>1</v>
      </c>
      <c r="E1518" s="545">
        <v>7</v>
      </c>
      <c r="F1518" s="540" t="s">
        <v>3052</v>
      </c>
      <c r="G1518" s="545">
        <v>20</v>
      </c>
      <c r="H1518" s="545">
        <v>3</v>
      </c>
      <c r="I1518" s="545">
        <v>2019</v>
      </c>
      <c r="J1518" s="550">
        <v>252</v>
      </c>
      <c r="K1518" s="550">
        <v>8</v>
      </c>
      <c r="L1518" s="543"/>
      <c r="M1518" s="543"/>
      <c r="N1518" s="543"/>
      <c r="O1518" s="543"/>
      <c r="P1518" s="543" t="s">
        <v>2872</v>
      </c>
      <c r="Q1518" s="543" t="s">
        <v>2873</v>
      </c>
      <c r="R1518" s="543"/>
      <c r="S1518" s="536"/>
      <c r="T1518" s="536"/>
      <c r="U1518" s="536"/>
      <c r="V1518" s="536"/>
    </row>
    <row r="1519" spans="1:22">
      <c r="A1519" s="537">
        <v>1504</v>
      </c>
      <c r="B1519" s="538">
        <v>15.1</v>
      </c>
      <c r="C1519" s="547" t="s">
        <v>4210</v>
      </c>
      <c r="D1519" s="545">
        <v>7</v>
      </c>
      <c r="E1519" s="545">
        <v>9</v>
      </c>
      <c r="F1519" s="540" t="s">
        <v>3052</v>
      </c>
      <c r="G1519" s="545">
        <v>23</v>
      </c>
      <c r="H1519" s="545">
        <v>3</v>
      </c>
      <c r="I1519" s="545">
        <v>2018</v>
      </c>
      <c r="J1519" s="550">
        <v>252</v>
      </c>
      <c r="K1519" s="550">
        <v>9</v>
      </c>
      <c r="L1519" s="543"/>
      <c r="M1519" s="543"/>
      <c r="N1519" s="543"/>
      <c r="O1519" s="543"/>
      <c r="P1519" s="543" t="s">
        <v>2872</v>
      </c>
      <c r="Q1519" s="543" t="s">
        <v>2873</v>
      </c>
      <c r="R1519" s="543"/>
      <c r="S1519" s="536"/>
      <c r="T1519" s="536"/>
      <c r="U1519" s="536"/>
      <c r="V1519" s="536"/>
    </row>
    <row r="1520" spans="1:22" ht="28.5">
      <c r="A1520" s="537">
        <v>1505</v>
      </c>
      <c r="B1520" s="538">
        <v>15.1</v>
      </c>
      <c r="C1520" s="547" t="s">
        <v>4211</v>
      </c>
      <c r="D1520" s="545">
        <v>18</v>
      </c>
      <c r="E1520" s="545">
        <v>3</v>
      </c>
      <c r="F1520" s="540" t="s">
        <v>3052</v>
      </c>
      <c r="G1520" s="545">
        <v>19</v>
      </c>
      <c r="H1520" s="545">
        <v>5</v>
      </c>
      <c r="I1520" s="545">
        <v>2017</v>
      </c>
      <c r="J1520" s="550">
        <v>252</v>
      </c>
      <c r="K1520" s="550">
        <v>10</v>
      </c>
      <c r="L1520" s="543"/>
      <c r="M1520" s="543"/>
      <c r="N1520" s="543"/>
      <c r="O1520" s="543"/>
      <c r="P1520" s="543" t="s">
        <v>2872</v>
      </c>
      <c r="Q1520" s="543" t="s">
        <v>2873</v>
      </c>
      <c r="R1520" s="543"/>
      <c r="S1520" s="536"/>
      <c r="T1520" s="536"/>
      <c r="U1520" s="536"/>
      <c r="V1520" s="536"/>
    </row>
    <row r="1521" spans="1:22" ht="28.5">
      <c r="A1521" s="537">
        <v>1506</v>
      </c>
      <c r="B1521" s="538">
        <v>15.1</v>
      </c>
      <c r="C1521" s="547" t="s">
        <v>4212</v>
      </c>
      <c r="D1521" s="545">
        <v>30</v>
      </c>
      <c r="E1521" s="545">
        <v>3</v>
      </c>
      <c r="F1521" s="540" t="s">
        <v>3052</v>
      </c>
      <c r="G1521" s="545">
        <v>22</v>
      </c>
      <c r="H1521" s="545">
        <v>11</v>
      </c>
      <c r="I1521" s="545">
        <v>2018</v>
      </c>
      <c r="J1521" s="550">
        <v>252</v>
      </c>
      <c r="K1521" s="550">
        <v>11</v>
      </c>
      <c r="L1521" s="543"/>
      <c r="M1521" s="543"/>
      <c r="N1521" s="543"/>
      <c r="O1521" s="543"/>
      <c r="P1521" s="543" t="s">
        <v>2872</v>
      </c>
      <c r="Q1521" s="543" t="s">
        <v>2873</v>
      </c>
      <c r="R1521" s="543"/>
      <c r="S1521" s="536"/>
      <c r="T1521" s="536"/>
      <c r="U1521" s="536"/>
      <c r="V1521" s="536"/>
    </row>
    <row r="1522" spans="1:22" ht="28.5">
      <c r="A1522" s="537">
        <v>1507</v>
      </c>
      <c r="B1522" s="538">
        <v>15.1</v>
      </c>
      <c r="C1522" s="547" t="s">
        <v>4213</v>
      </c>
      <c r="D1522" s="545">
        <v>18</v>
      </c>
      <c r="E1522" s="545">
        <v>3</v>
      </c>
      <c r="F1522" s="540" t="s">
        <v>3052</v>
      </c>
      <c r="G1522" s="545">
        <v>28</v>
      </c>
      <c r="H1522" s="545">
        <v>2</v>
      </c>
      <c r="I1522" s="545">
        <v>2019</v>
      </c>
      <c r="J1522" s="550">
        <v>252</v>
      </c>
      <c r="K1522" s="550">
        <v>12</v>
      </c>
      <c r="L1522" s="543"/>
      <c r="M1522" s="543"/>
      <c r="N1522" s="543"/>
      <c r="O1522" s="543"/>
      <c r="P1522" s="543" t="s">
        <v>2872</v>
      </c>
      <c r="Q1522" s="543" t="s">
        <v>2873</v>
      </c>
      <c r="R1522" s="543"/>
      <c r="S1522" s="536"/>
      <c r="T1522" s="536"/>
      <c r="U1522" s="536"/>
      <c r="V1522" s="536"/>
    </row>
    <row r="1523" spans="1:22">
      <c r="A1523" s="537">
        <v>1508</v>
      </c>
      <c r="B1523" s="538">
        <v>15.1</v>
      </c>
      <c r="C1523" s="547" t="s">
        <v>4214</v>
      </c>
      <c r="D1523" s="545">
        <v>11</v>
      </c>
      <c r="E1523" s="545">
        <v>5</v>
      </c>
      <c r="F1523" s="540" t="s">
        <v>3052</v>
      </c>
      <c r="G1523" s="545">
        <v>20</v>
      </c>
      <c r="H1523" s="545">
        <v>6</v>
      </c>
      <c r="I1523" s="545">
        <v>2018</v>
      </c>
      <c r="J1523" s="550">
        <v>253</v>
      </c>
      <c r="K1523" s="550">
        <v>1</v>
      </c>
      <c r="L1523" s="543"/>
      <c r="M1523" s="543"/>
      <c r="N1523" s="543"/>
      <c r="O1523" s="543"/>
      <c r="P1523" s="543" t="s">
        <v>2872</v>
      </c>
      <c r="Q1523" s="543" t="s">
        <v>2873</v>
      </c>
      <c r="R1523" s="543"/>
      <c r="S1523" s="536"/>
      <c r="T1523" s="536"/>
      <c r="U1523" s="536"/>
      <c r="V1523" s="536"/>
    </row>
    <row r="1524" spans="1:22" ht="28.5">
      <c r="A1524" s="537">
        <v>1509</v>
      </c>
      <c r="B1524" s="538">
        <v>15.1</v>
      </c>
      <c r="C1524" s="547" t="s">
        <v>4215</v>
      </c>
      <c r="D1524" s="545">
        <v>8</v>
      </c>
      <c r="E1524" s="545">
        <v>5</v>
      </c>
      <c r="F1524" s="540" t="s">
        <v>3052</v>
      </c>
      <c r="G1524" s="545">
        <v>10</v>
      </c>
      <c r="H1524" s="545">
        <v>12</v>
      </c>
      <c r="I1524" s="545">
        <v>2018</v>
      </c>
      <c r="J1524" s="550">
        <v>253</v>
      </c>
      <c r="K1524" s="550">
        <v>2</v>
      </c>
      <c r="L1524" s="543"/>
      <c r="M1524" s="543"/>
      <c r="N1524" s="543"/>
      <c r="O1524" s="543"/>
      <c r="P1524" s="543" t="s">
        <v>2872</v>
      </c>
      <c r="Q1524" s="543" t="s">
        <v>2873</v>
      </c>
      <c r="R1524" s="543"/>
      <c r="S1524" s="536"/>
      <c r="T1524" s="536"/>
      <c r="U1524" s="536"/>
      <c r="V1524" s="536"/>
    </row>
    <row r="1525" spans="1:22" ht="28.5">
      <c r="A1525" s="537">
        <v>1510</v>
      </c>
      <c r="B1525" s="538">
        <v>15.1</v>
      </c>
      <c r="C1525" s="547" t="s">
        <v>4216</v>
      </c>
      <c r="D1525" s="545">
        <v>8</v>
      </c>
      <c r="E1525" s="545">
        <v>4</v>
      </c>
      <c r="F1525" s="540" t="s">
        <v>3052</v>
      </c>
      <c r="G1525" s="545">
        <v>3</v>
      </c>
      <c r="H1525" s="545">
        <v>10</v>
      </c>
      <c r="I1525" s="545">
        <v>2018</v>
      </c>
      <c r="J1525" s="550">
        <v>253</v>
      </c>
      <c r="K1525" s="550">
        <v>3</v>
      </c>
      <c r="L1525" s="543"/>
      <c r="M1525" s="543"/>
      <c r="N1525" s="543"/>
      <c r="O1525" s="543"/>
      <c r="P1525" s="543" t="s">
        <v>2872</v>
      </c>
      <c r="Q1525" s="543" t="s">
        <v>2873</v>
      </c>
      <c r="R1525" s="543"/>
      <c r="S1525" s="536"/>
      <c r="T1525" s="536"/>
      <c r="U1525" s="536"/>
      <c r="V1525" s="536"/>
    </row>
    <row r="1526" spans="1:22" ht="28.5">
      <c r="A1526" s="537">
        <v>1511</v>
      </c>
      <c r="B1526" s="538">
        <v>15.1</v>
      </c>
      <c r="C1526" s="547" t="s">
        <v>4217</v>
      </c>
      <c r="D1526" s="545">
        <v>12</v>
      </c>
      <c r="E1526" s="545">
        <v>2</v>
      </c>
      <c r="F1526" s="540" t="s">
        <v>3052</v>
      </c>
      <c r="G1526" s="545">
        <v>23</v>
      </c>
      <c r="H1526" s="545">
        <v>4</v>
      </c>
      <c r="I1526" s="545">
        <v>2018</v>
      </c>
      <c r="J1526" s="550">
        <v>253</v>
      </c>
      <c r="K1526" s="550">
        <v>6</v>
      </c>
      <c r="L1526" s="543"/>
      <c r="M1526" s="543"/>
      <c r="N1526" s="543"/>
      <c r="O1526" s="543"/>
      <c r="P1526" s="543" t="s">
        <v>2872</v>
      </c>
      <c r="Q1526" s="543" t="s">
        <v>2873</v>
      </c>
      <c r="R1526" s="543"/>
      <c r="S1526" s="536"/>
      <c r="T1526" s="536"/>
      <c r="U1526" s="536"/>
      <c r="V1526" s="536"/>
    </row>
    <row r="1527" spans="1:22" ht="28.5">
      <c r="A1527" s="537">
        <v>1512</v>
      </c>
      <c r="B1527" s="538">
        <v>15.1</v>
      </c>
      <c r="C1527" s="547" t="s">
        <v>4218</v>
      </c>
      <c r="D1527" s="545">
        <v>6</v>
      </c>
      <c r="E1527" s="545">
        <v>4</v>
      </c>
      <c r="F1527" s="540" t="s">
        <v>2897</v>
      </c>
      <c r="G1527" s="545">
        <v>29</v>
      </c>
      <c r="H1527" s="545">
        <v>4</v>
      </c>
      <c r="I1527" s="545">
        <v>2019</v>
      </c>
      <c r="J1527" s="550">
        <v>253</v>
      </c>
      <c r="K1527" s="550">
        <v>7</v>
      </c>
      <c r="L1527" s="543"/>
      <c r="M1527" s="543"/>
      <c r="N1527" s="543"/>
      <c r="O1527" s="543"/>
      <c r="P1527" s="543" t="s">
        <v>2872</v>
      </c>
      <c r="Q1527" s="543" t="s">
        <v>2873</v>
      </c>
      <c r="R1527" s="543"/>
      <c r="S1527" s="536"/>
      <c r="T1527" s="536"/>
      <c r="U1527" s="536"/>
      <c r="V1527" s="536"/>
    </row>
    <row r="1528" spans="1:22" ht="28.5">
      <c r="A1528" s="537">
        <v>1513</v>
      </c>
      <c r="B1528" s="538">
        <v>15.1</v>
      </c>
      <c r="C1528" s="547" t="s">
        <v>4219</v>
      </c>
      <c r="D1528" s="545">
        <v>6</v>
      </c>
      <c r="E1528" s="545">
        <v>4</v>
      </c>
      <c r="F1528" s="540" t="s">
        <v>2897</v>
      </c>
      <c r="G1528" s="545">
        <v>2</v>
      </c>
      <c r="H1528" s="545">
        <v>4</v>
      </c>
      <c r="I1528" s="545">
        <v>2019</v>
      </c>
      <c r="J1528" s="550">
        <v>253</v>
      </c>
      <c r="K1528" s="550">
        <v>8</v>
      </c>
      <c r="L1528" s="543"/>
      <c r="M1528" s="543"/>
      <c r="N1528" s="543"/>
      <c r="O1528" s="543"/>
      <c r="P1528" s="543" t="s">
        <v>2872</v>
      </c>
      <c r="Q1528" s="543" t="s">
        <v>2873</v>
      </c>
      <c r="R1528" s="543"/>
      <c r="S1528" s="536"/>
      <c r="T1528" s="536"/>
      <c r="U1528" s="536"/>
      <c r="V1528" s="536"/>
    </row>
    <row r="1529" spans="1:22" ht="28.5">
      <c r="A1529" s="537">
        <v>1514</v>
      </c>
      <c r="B1529" s="538">
        <v>15.1</v>
      </c>
      <c r="C1529" s="547" t="s">
        <v>4220</v>
      </c>
      <c r="D1529" s="545">
        <v>5</v>
      </c>
      <c r="E1529" s="545">
        <v>8</v>
      </c>
      <c r="F1529" s="540" t="s">
        <v>2897</v>
      </c>
      <c r="G1529" s="545">
        <v>27</v>
      </c>
      <c r="H1529" s="545">
        <v>11</v>
      </c>
      <c r="I1529" s="545">
        <v>2018</v>
      </c>
      <c r="J1529" s="550">
        <v>253</v>
      </c>
      <c r="K1529" s="550">
        <v>9</v>
      </c>
      <c r="L1529" s="543"/>
      <c r="M1529" s="543"/>
      <c r="N1529" s="543"/>
      <c r="O1529" s="543"/>
      <c r="P1529" s="543" t="s">
        <v>2872</v>
      </c>
      <c r="Q1529" s="543" t="s">
        <v>2873</v>
      </c>
      <c r="R1529" s="543"/>
      <c r="S1529" s="536"/>
      <c r="T1529" s="536"/>
      <c r="U1529" s="536"/>
      <c r="V1529" s="536"/>
    </row>
    <row r="1530" spans="1:22" ht="28.5">
      <c r="A1530" s="537">
        <v>1515</v>
      </c>
      <c r="B1530" s="538">
        <v>15.1</v>
      </c>
      <c r="C1530" s="547" t="s">
        <v>4221</v>
      </c>
      <c r="D1530" s="545">
        <v>6</v>
      </c>
      <c r="E1530" s="545">
        <v>4</v>
      </c>
      <c r="F1530" s="540" t="s">
        <v>2897</v>
      </c>
      <c r="G1530" s="545">
        <v>29</v>
      </c>
      <c r="H1530" s="545">
        <v>11</v>
      </c>
      <c r="I1530" s="545">
        <v>2018</v>
      </c>
      <c r="J1530" s="550">
        <v>253</v>
      </c>
      <c r="K1530" s="550">
        <v>10</v>
      </c>
      <c r="L1530" s="543"/>
      <c r="M1530" s="543"/>
      <c r="N1530" s="543"/>
      <c r="O1530" s="543"/>
      <c r="P1530" s="543" t="s">
        <v>2872</v>
      </c>
      <c r="Q1530" s="543" t="s">
        <v>2873</v>
      </c>
      <c r="R1530" s="543"/>
      <c r="S1530" s="536"/>
      <c r="T1530" s="536"/>
      <c r="U1530" s="536"/>
      <c r="V1530" s="536"/>
    </row>
    <row r="1531" spans="1:22" ht="28.5">
      <c r="A1531" s="537">
        <v>1516</v>
      </c>
      <c r="B1531" s="538">
        <v>15.1</v>
      </c>
      <c r="C1531" s="547" t="s">
        <v>4222</v>
      </c>
      <c r="D1531" s="545">
        <v>7</v>
      </c>
      <c r="E1531" s="545">
        <v>3</v>
      </c>
      <c r="F1531" s="540" t="s">
        <v>2897</v>
      </c>
      <c r="G1531" s="545">
        <v>16</v>
      </c>
      <c r="H1531" s="545">
        <v>4</v>
      </c>
      <c r="I1531" s="545">
        <v>2019</v>
      </c>
      <c r="J1531" s="550">
        <v>253</v>
      </c>
      <c r="K1531" s="550">
        <v>11</v>
      </c>
      <c r="L1531" s="543"/>
      <c r="M1531" s="543"/>
      <c r="N1531" s="543"/>
      <c r="O1531" s="543"/>
      <c r="P1531" s="543" t="s">
        <v>2872</v>
      </c>
      <c r="Q1531" s="543" t="s">
        <v>2873</v>
      </c>
      <c r="R1531" s="543"/>
      <c r="S1531" s="536"/>
      <c r="T1531" s="536"/>
      <c r="U1531" s="536"/>
      <c r="V1531" s="536"/>
    </row>
    <row r="1532" spans="1:22" ht="28.5">
      <c r="A1532" s="537">
        <v>1517</v>
      </c>
      <c r="B1532" s="538">
        <v>15.1</v>
      </c>
      <c r="C1532" s="547" t="s">
        <v>4223</v>
      </c>
      <c r="D1532" s="545">
        <v>7</v>
      </c>
      <c r="E1532" s="545">
        <v>3</v>
      </c>
      <c r="F1532" s="540" t="s">
        <v>2897</v>
      </c>
      <c r="G1532" s="545">
        <v>2</v>
      </c>
      <c r="H1532" s="545">
        <v>5</v>
      </c>
      <c r="I1532" s="545">
        <v>2018</v>
      </c>
      <c r="J1532" s="550">
        <v>254</v>
      </c>
      <c r="K1532" s="550">
        <v>10</v>
      </c>
      <c r="L1532" s="543"/>
      <c r="M1532" s="543"/>
      <c r="N1532" s="543"/>
      <c r="O1532" s="543"/>
      <c r="P1532" s="543" t="s">
        <v>2872</v>
      </c>
      <c r="Q1532" s="543" t="s">
        <v>2873</v>
      </c>
      <c r="R1532" s="543"/>
      <c r="S1532" s="536"/>
      <c r="T1532" s="536"/>
      <c r="U1532" s="536"/>
      <c r="V1532" s="536"/>
    </row>
    <row r="1533" spans="1:22" ht="28.5">
      <c r="A1533" s="537">
        <v>1518</v>
      </c>
      <c r="B1533" s="538">
        <v>15.1</v>
      </c>
      <c r="C1533" s="547" t="s">
        <v>4224</v>
      </c>
      <c r="D1533" s="545">
        <v>5</v>
      </c>
      <c r="E1533" s="545">
        <v>2</v>
      </c>
      <c r="F1533" s="540" t="s">
        <v>2897</v>
      </c>
      <c r="G1533" s="545">
        <v>20</v>
      </c>
      <c r="H1533" s="545">
        <v>5</v>
      </c>
      <c r="I1533" s="545">
        <v>2019</v>
      </c>
      <c r="J1533" s="550">
        <v>254</v>
      </c>
      <c r="K1533" s="550">
        <v>11</v>
      </c>
      <c r="L1533" s="543"/>
      <c r="M1533" s="543"/>
      <c r="N1533" s="543"/>
      <c r="O1533" s="543"/>
      <c r="P1533" s="543" t="s">
        <v>2872</v>
      </c>
      <c r="Q1533" s="543" t="s">
        <v>2873</v>
      </c>
      <c r="R1533" s="543"/>
      <c r="S1533" s="536"/>
      <c r="T1533" s="536"/>
      <c r="U1533" s="536"/>
      <c r="V1533" s="536"/>
    </row>
    <row r="1534" spans="1:22" ht="28.5">
      <c r="A1534" s="537">
        <v>1519</v>
      </c>
      <c r="B1534" s="538">
        <v>15.1</v>
      </c>
      <c r="C1534" s="547" t="s">
        <v>4225</v>
      </c>
      <c r="D1534" s="545">
        <v>7</v>
      </c>
      <c r="E1534" s="545">
        <v>4</v>
      </c>
      <c r="F1534" s="540" t="s">
        <v>2897</v>
      </c>
      <c r="G1534" s="545">
        <v>14</v>
      </c>
      <c r="H1534" s="545">
        <v>12</v>
      </c>
      <c r="I1534" s="545">
        <v>2018</v>
      </c>
      <c r="J1534" s="550">
        <v>255</v>
      </c>
      <c r="K1534" s="550">
        <v>1</v>
      </c>
      <c r="L1534" s="543"/>
      <c r="M1534" s="543"/>
      <c r="N1534" s="543"/>
      <c r="O1534" s="543"/>
      <c r="P1534" s="543" t="s">
        <v>2872</v>
      </c>
      <c r="Q1534" s="543" t="s">
        <v>2873</v>
      </c>
      <c r="R1534" s="543"/>
      <c r="S1534" s="536"/>
      <c r="T1534" s="536"/>
      <c r="U1534" s="536"/>
      <c r="V1534" s="536"/>
    </row>
    <row r="1535" spans="1:22" ht="28.5">
      <c r="A1535" s="537">
        <v>1520</v>
      </c>
      <c r="B1535" s="538">
        <v>15.1</v>
      </c>
      <c r="C1535" s="547" t="s">
        <v>4226</v>
      </c>
      <c r="D1535" s="545">
        <v>26</v>
      </c>
      <c r="E1535" s="545">
        <v>12</v>
      </c>
      <c r="F1535" s="540" t="s">
        <v>3517</v>
      </c>
      <c r="G1535" s="545">
        <v>22</v>
      </c>
      <c r="H1535" s="545">
        <v>5</v>
      </c>
      <c r="I1535" s="545">
        <v>2018</v>
      </c>
      <c r="J1535" s="550">
        <v>260</v>
      </c>
      <c r="K1535" s="550">
        <v>1</v>
      </c>
      <c r="L1535" s="543"/>
      <c r="M1535" s="543"/>
      <c r="N1535" s="543"/>
      <c r="O1535" s="543"/>
      <c r="P1535" s="543" t="s">
        <v>2872</v>
      </c>
      <c r="Q1535" s="543" t="s">
        <v>2873</v>
      </c>
      <c r="R1535" s="543"/>
      <c r="S1535" s="536"/>
      <c r="T1535" s="536"/>
      <c r="U1535" s="536"/>
      <c r="V1535" s="536"/>
    </row>
    <row r="1536" spans="1:22">
      <c r="A1536" s="537">
        <v>1521</v>
      </c>
      <c r="B1536" s="538">
        <v>15.1</v>
      </c>
      <c r="C1536" s="547" t="s">
        <v>4227</v>
      </c>
      <c r="D1536" s="545">
        <v>2</v>
      </c>
      <c r="E1536" s="545">
        <v>9</v>
      </c>
      <c r="F1536" s="540" t="s">
        <v>3018</v>
      </c>
      <c r="G1536" s="545">
        <v>20</v>
      </c>
      <c r="H1536" s="545">
        <v>6</v>
      </c>
      <c r="I1536" s="545">
        <v>2018</v>
      </c>
      <c r="J1536" s="550">
        <v>260</v>
      </c>
      <c r="K1536" s="550">
        <v>2</v>
      </c>
      <c r="L1536" s="543"/>
      <c r="M1536" s="543"/>
      <c r="N1536" s="543"/>
      <c r="O1536" s="543"/>
      <c r="P1536" s="543" t="s">
        <v>2872</v>
      </c>
      <c r="Q1536" s="543" t="s">
        <v>2873</v>
      </c>
      <c r="R1536" s="543"/>
      <c r="S1536" s="536"/>
      <c r="T1536" s="536"/>
      <c r="U1536" s="536"/>
      <c r="V1536" s="536"/>
    </row>
    <row r="1537" spans="1:22" ht="28.5">
      <c r="A1537" s="537">
        <v>1522</v>
      </c>
      <c r="B1537" s="538">
        <v>15.1</v>
      </c>
      <c r="C1537" s="547" t="s">
        <v>3274</v>
      </c>
      <c r="D1537" s="545">
        <v>1</v>
      </c>
      <c r="E1537" s="545">
        <v>9</v>
      </c>
      <c r="F1537" s="540" t="s">
        <v>3018</v>
      </c>
      <c r="G1537" s="545">
        <v>18</v>
      </c>
      <c r="H1537" s="545">
        <v>12</v>
      </c>
      <c r="I1537" s="545">
        <v>2018</v>
      </c>
      <c r="J1537" s="550">
        <v>260</v>
      </c>
      <c r="K1537" s="550">
        <v>4</v>
      </c>
      <c r="L1537" s="543"/>
      <c r="M1537" s="543"/>
      <c r="N1537" s="543"/>
      <c r="O1537" s="543"/>
      <c r="P1537" s="543" t="s">
        <v>2872</v>
      </c>
      <c r="Q1537" s="543" t="s">
        <v>2873</v>
      </c>
      <c r="R1537" s="543"/>
      <c r="S1537" s="536"/>
      <c r="T1537" s="536"/>
      <c r="U1537" s="536"/>
      <c r="V1537" s="536"/>
    </row>
    <row r="1538" spans="1:22" ht="28.5">
      <c r="A1538" s="537">
        <v>1523</v>
      </c>
      <c r="B1538" s="538">
        <v>15.1</v>
      </c>
      <c r="C1538" s="547" t="s">
        <v>4228</v>
      </c>
      <c r="D1538" s="545">
        <v>4</v>
      </c>
      <c r="E1538" s="545">
        <v>2</v>
      </c>
      <c r="F1538" s="540" t="s">
        <v>2897</v>
      </c>
      <c r="G1538" s="545">
        <v>16</v>
      </c>
      <c r="H1538" s="545">
        <v>4</v>
      </c>
      <c r="I1538" s="545">
        <v>2018</v>
      </c>
      <c r="J1538" s="550">
        <v>260</v>
      </c>
      <c r="K1538" s="550">
        <v>5</v>
      </c>
      <c r="L1538" s="543"/>
      <c r="M1538" s="543"/>
      <c r="N1538" s="543"/>
      <c r="O1538" s="543"/>
      <c r="P1538" s="543" t="s">
        <v>2872</v>
      </c>
      <c r="Q1538" s="543" t="s">
        <v>2873</v>
      </c>
      <c r="R1538" s="543"/>
      <c r="S1538" s="536"/>
      <c r="T1538" s="536"/>
      <c r="U1538" s="536"/>
      <c r="V1538" s="536"/>
    </row>
    <row r="1539" spans="1:22" ht="28.5">
      <c r="A1539" s="537">
        <v>1524</v>
      </c>
      <c r="B1539" s="538">
        <v>15.1</v>
      </c>
      <c r="C1539" s="547" t="s">
        <v>4229</v>
      </c>
      <c r="D1539" s="545">
        <v>9</v>
      </c>
      <c r="E1539" s="545">
        <v>6</v>
      </c>
      <c r="F1539" s="540" t="s">
        <v>2897</v>
      </c>
      <c r="G1539" s="545">
        <v>10</v>
      </c>
      <c r="H1539" s="545">
        <v>6</v>
      </c>
      <c r="I1539" s="545">
        <v>2016</v>
      </c>
      <c r="J1539" s="550">
        <v>260</v>
      </c>
      <c r="K1539" s="550">
        <v>6</v>
      </c>
      <c r="L1539" s="543"/>
      <c r="M1539" s="543"/>
      <c r="N1539" s="543"/>
      <c r="O1539" s="543"/>
      <c r="P1539" s="543" t="s">
        <v>2872</v>
      </c>
      <c r="Q1539" s="543" t="s">
        <v>2873</v>
      </c>
      <c r="R1539" s="543"/>
      <c r="S1539" s="536"/>
      <c r="T1539" s="536"/>
      <c r="U1539" s="536"/>
      <c r="V1539" s="536"/>
    </row>
    <row r="1540" spans="1:22" ht="28.5">
      <c r="A1540" s="537">
        <v>1525</v>
      </c>
      <c r="B1540" s="538">
        <v>15.1</v>
      </c>
      <c r="C1540" s="547" t="s">
        <v>4230</v>
      </c>
      <c r="D1540" s="545">
        <v>12</v>
      </c>
      <c r="E1540" s="545">
        <v>8</v>
      </c>
      <c r="F1540" s="540" t="s">
        <v>2897</v>
      </c>
      <c r="G1540" s="545">
        <v>4</v>
      </c>
      <c r="H1540" s="545">
        <v>7</v>
      </c>
      <c r="I1540" s="545">
        <v>2018</v>
      </c>
      <c r="J1540" s="550">
        <v>279</v>
      </c>
      <c r="K1540" s="550">
        <v>9</v>
      </c>
      <c r="L1540" s="543"/>
      <c r="M1540" s="543"/>
      <c r="N1540" s="543"/>
      <c r="O1540" s="543"/>
      <c r="P1540" s="543" t="s">
        <v>2872</v>
      </c>
      <c r="Q1540" s="543" t="s">
        <v>2873</v>
      </c>
      <c r="R1540" s="543"/>
      <c r="S1540" s="536"/>
      <c r="T1540" s="536"/>
      <c r="U1540" s="536"/>
      <c r="V1540" s="536"/>
    </row>
    <row r="1541" spans="1:22" ht="28.5">
      <c r="A1541" s="537">
        <v>1526</v>
      </c>
      <c r="B1541" s="538">
        <v>15.1</v>
      </c>
      <c r="C1541" s="547" t="s">
        <v>3921</v>
      </c>
      <c r="D1541" s="545">
        <v>16</v>
      </c>
      <c r="E1541" s="545">
        <v>2</v>
      </c>
      <c r="F1541" s="540" t="s">
        <v>2897</v>
      </c>
      <c r="G1541" s="545">
        <v>13</v>
      </c>
      <c r="H1541" s="545">
        <v>11</v>
      </c>
      <c r="I1541" s="545">
        <v>2018</v>
      </c>
      <c r="J1541" s="550">
        <v>279</v>
      </c>
      <c r="K1541" s="550">
        <v>10</v>
      </c>
      <c r="L1541" s="543"/>
      <c r="M1541" s="543"/>
      <c r="N1541" s="543"/>
      <c r="O1541" s="543"/>
      <c r="P1541" s="543" t="s">
        <v>2872</v>
      </c>
      <c r="Q1541" s="543" t="s">
        <v>2873</v>
      </c>
      <c r="R1541" s="543"/>
      <c r="S1541" s="536"/>
      <c r="T1541" s="536"/>
      <c r="U1541" s="536"/>
      <c r="V1541" s="536"/>
    </row>
    <row r="1542" spans="1:22" ht="28.5">
      <c r="A1542" s="537">
        <v>1527</v>
      </c>
      <c r="B1542" s="538">
        <v>15.1</v>
      </c>
      <c r="C1542" s="547" t="s">
        <v>4231</v>
      </c>
      <c r="D1542" s="545">
        <v>12</v>
      </c>
      <c r="E1542" s="545">
        <v>9</v>
      </c>
      <c r="F1542" s="540" t="s">
        <v>2897</v>
      </c>
      <c r="G1542" s="545">
        <v>28</v>
      </c>
      <c r="H1542" s="545">
        <v>11</v>
      </c>
      <c r="I1542" s="545">
        <v>2018</v>
      </c>
      <c r="J1542" s="550">
        <v>281</v>
      </c>
      <c r="K1542" s="550">
        <v>12</v>
      </c>
      <c r="L1542" s="543"/>
      <c r="M1542" s="543"/>
      <c r="N1542" s="543"/>
      <c r="O1542" s="543"/>
      <c r="P1542" s="543" t="s">
        <v>2872</v>
      </c>
      <c r="Q1542" s="543" t="s">
        <v>2873</v>
      </c>
      <c r="R1542" s="543"/>
      <c r="S1542" s="536"/>
      <c r="T1542" s="536"/>
      <c r="U1542" s="536"/>
      <c r="V1542" s="536"/>
    </row>
    <row r="1543" spans="1:22" ht="28.5">
      <c r="A1543" s="537">
        <v>1528</v>
      </c>
      <c r="B1543" s="538">
        <v>15.1</v>
      </c>
      <c r="C1543" s="547" t="s">
        <v>4232</v>
      </c>
      <c r="D1543" s="545">
        <v>8</v>
      </c>
      <c r="E1543" s="545">
        <v>3</v>
      </c>
      <c r="F1543" s="540" t="s">
        <v>2897</v>
      </c>
      <c r="G1543" s="545">
        <v>29</v>
      </c>
      <c r="H1543" s="545">
        <v>4</v>
      </c>
      <c r="I1543" s="545">
        <v>2019</v>
      </c>
      <c r="J1543" s="550">
        <v>282</v>
      </c>
      <c r="K1543" s="550">
        <v>1</v>
      </c>
      <c r="L1543" s="543"/>
      <c r="M1543" s="543"/>
      <c r="N1543" s="543"/>
      <c r="O1543" s="543"/>
      <c r="P1543" s="543" t="s">
        <v>2872</v>
      </c>
      <c r="Q1543" s="543" t="s">
        <v>2873</v>
      </c>
      <c r="R1543" s="543"/>
      <c r="S1543" s="536"/>
      <c r="T1543" s="536"/>
      <c r="U1543" s="536"/>
      <c r="V1543" s="536"/>
    </row>
    <row r="1544" spans="1:22" ht="28.5">
      <c r="A1544" s="537">
        <v>1529</v>
      </c>
      <c r="B1544" s="538">
        <v>15.1</v>
      </c>
      <c r="C1544" s="547" t="s">
        <v>4233</v>
      </c>
      <c r="D1544" s="545">
        <v>12</v>
      </c>
      <c r="E1544" s="545">
        <v>12</v>
      </c>
      <c r="F1544" s="540" t="s">
        <v>2897</v>
      </c>
      <c r="G1544" s="545">
        <v>23</v>
      </c>
      <c r="H1544" s="545">
        <v>3</v>
      </c>
      <c r="I1544" s="545">
        <v>2017</v>
      </c>
      <c r="J1544" s="550">
        <v>282</v>
      </c>
      <c r="K1544" s="550">
        <v>2</v>
      </c>
      <c r="L1544" s="543"/>
      <c r="M1544" s="543"/>
      <c r="N1544" s="543"/>
      <c r="O1544" s="543"/>
      <c r="P1544" s="543" t="s">
        <v>2872</v>
      </c>
      <c r="Q1544" s="543" t="s">
        <v>2873</v>
      </c>
      <c r="R1544" s="543"/>
      <c r="S1544" s="536"/>
      <c r="T1544" s="536"/>
      <c r="U1544" s="536"/>
      <c r="V1544" s="536"/>
    </row>
    <row r="1545" spans="1:22" ht="28.5">
      <c r="A1545" s="537">
        <v>1530</v>
      </c>
      <c r="B1545" s="538">
        <v>15.1</v>
      </c>
      <c r="C1545" s="547" t="s">
        <v>4234</v>
      </c>
      <c r="D1545" s="545">
        <v>7</v>
      </c>
      <c r="E1545" s="545">
        <v>12</v>
      </c>
      <c r="F1545" s="540" t="s">
        <v>2897</v>
      </c>
      <c r="G1545" s="545">
        <v>12</v>
      </c>
      <c r="H1545" s="545">
        <v>3</v>
      </c>
      <c r="I1545" s="545">
        <v>2018</v>
      </c>
      <c r="J1545" s="550">
        <v>282</v>
      </c>
      <c r="K1545" s="550">
        <v>3</v>
      </c>
      <c r="L1545" s="543"/>
      <c r="M1545" s="543"/>
      <c r="N1545" s="543"/>
      <c r="O1545" s="543"/>
      <c r="P1545" s="543" t="s">
        <v>2872</v>
      </c>
      <c r="Q1545" s="543" t="s">
        <v>2873</v>
      </c>
      <c r="R1545" s="543"/>
      <c r="S1545" s="536"/>
      <c r="T1545" s="536"/>
      <c r="U1545" s="536"/>
      <c r="V1545" s="536"/>
    </row>
    <row r="1546" spans="1:22" ht="28.5">
      <c r="A1546" s="537">
        <v>1531</v>
      </c>
      <c r="B1546" s="538">
        <v>15.1</v>
      </c>
      <c r="C1546" s="547" t="s">
        <v>4235</v>
      </c>
      <c r="D1546" s="545">
        <v>10</v>
      </c>
      <c r="E1546" s="545">
        <v>10</v>
      </c>
      <c r="F1546" s="540" t="s">
        <v>2897</v>
      </c>
      <c r="G1546" s="545"/>
      <c r="H1546" s="545"/>
      <c r="I1546" s="545"/>
      <c r="J1546" s="550">
        <v>282</v>
      </c>
      <c r="K1546" s="550">
        <v>4</v>
      </c>
      <c r="L1546" s="543"/>
      <c r="M1546" s="543"/>
      <c r="N1546" s="543"/>
      <c r="O1546" s="543"/>
      <c r="P1546" s="543" t="s">
        <v>2872</v>
      </c>
      <c r="Q1546" s="543" t="s">
        <v>2873</v>
      </c>
      <c r="R1546" s="543"/>
      <c r="S1546" s="536"/>
      <c r="T1546" s="536"/>
      <c r="U1546" s="536"/>
      <c r="V1546" s="536"/>
    </row>
    <row r="1547" spans="1:22">
      <c r="A1547" s="537">
        <v>1532</v>
      </c>
      <c r="B1547" s="538">
        <v>15.1</v>
      </c>
      <c r="C1547" s="547">
        <v>20166210103212</v>
      </c>
      <c r="D1547" s="545">
        <v>8</v>
      </c>
      <c r="E1547" s="545">
        <v>11</v>
      </c>
      <c r="F1547" s="540" t="s">
        <v>2897</v>
      </c>
      <c r="G1547" s="545">
        <v>21</v>
      </c>
      <c r="H1547" s="545">
        <v>3</v>
      </c>
      <c r="I1547" s="545">
        <v>2018</v>
      </c>
      <c r="J1547" s="550">
        <v>282</v>
      </c>
      <c r="K1547" s="550">
        <v>5</v>
      </c>
      <c r="L1547" s="543"/>
      <c r="M1547" s="543"/>
      <c r="N1547" s="543"/>
      <c r="O1547" s="543"/>
      <c r="P1547" s="543" t="s">
        <v>2872</v>
      </c>
      <c r="Q1547" s="543" t="s">
        <v>2873</v>
      </c>
      <c r="R1547" s="543"/>
      <c r="S1547" s="536"/>
      <c r="T1547" s="536"/>
      <c r="U1547" s="536"/>
      <c r="V1547" s="536"/>
    </row>
    <row r="1548" spans="1:22" ht="28.5">
      <c r="A1548" s="537">
        <v>1533</v>
      </c>
      <c r="B1548" s="538">
        <v>15.1</v>
      </c>
      <c r="C1548" s="547" t="s">
        <v>4236</v>
      </c>
      <c r="D1548" s="545">
        <v>8</v>
      </c>
      <c r="E1548" s="545">
        <v>11</v>
      </c>
      <c r="F1548" s="540" t="s">
        <v>2897</v>
      </c>
      <c r="G1548" s="545">
        <v>21</v>
      </c>
      <c r="H1548" s="545">
        <v>3</v>
      </c>
      <c r="I1548" s="545">
        <v>2018</v>
      </c>
      <c r="J1548" s="550">
        <v>282</v>
      </c>
      <c r="K1548" s="550">
        <v>6</v>
      </c>
      <c r="L1548" s="543"/>
      <c r="M1548" s="543"/>
      <c r="N1548" s="543"/>
      <c r="O1548" s="543"/>
      <c r="P1548" s="543" t="s">
        <v>2872</v>
      </c>
      <c r="Q1548" s="543" t="s">
        <v>2873</v>
      </c>
      <c r="R1548" s="543"/>
      <c r="S1548" s="536"/>
      <c r="T1548" s="536"/>
      <c r="U1548" s="536"/>
      <c r="V1548" s="536"/>
    </row>
    <row r="1549" spans="1:22" ht="28.5">
      <c r="A1549" s="537">
        <v>1534</v>
      </c>
      <c r="B1549" s="538">
        <v>15.1</v>
      </c>
      <c r="C1549" s="547" t="s">
        <v>4237</v>
      </c>
      <c r="D1549" s="545">
        <v>9</v>
      </c>
      <c r="E1549" s="545">
        <v>11</v>
      </c>
      <c r="F1549" s="540" t="s">
        <v>2897</v>
      </c>
      <c r="G1549" s="545">
        <v>14</v>
      </c>
      <c r="H1549" s="545">
        <v>3</v>
      </c>
      <c r="I1549" s="545">
        <v>2018</v>
      </c>
      <c r="J1549" s="550">
        <v>282</v>
      </c>
      <c r="K1549" s="550">
        <v>7</v>
      </c>
      <c r="L1549" s="543"/>
      <c r="M1549" s="543"/>
      <c r="N1549" s="543"/>
      <c r="O1549" s="543"/>
      <c r="P1549" s="543" t="s">
        <v>2872</v>
      </c>
      <c r="Q1549" s="543" t="s">
        <v>2873</v>
      </c>
      <c r="R1549" s="543"/>
      <c r="S1549" s="536"/>
      <c r="T1549" s="536"/>
      <c r="U1549" s="536"/>
      <c r="V1549" s="536"/>
    </row>
    <row r="1550" spans="1:22" ht="28.5">
      <c r="A1550" s="537">
        <v>1535</v>
      </c>
      <c r="B1550" s="538">
        <v>15.1</v>
      </c>
      <c r="C1550" s="547" t="s">
        <v>4238</v>
      </c>
      <c r="D1550" s="545">
        <v>9</v>
      </c>
      <c r="E1550" s="545">
        <v>11</v>
      </c>
      <c r="F1550" s="540" t="s">
        <v>2897</v>
      </c>
      <c r="G1550" s="545">
        <v>27</v>
      </c>
      <c r="H1550" s="545">
        <v>2</v>
      </c>
      <c r="I1550" s="545">
        <v>2018</v>
      </c>
      <c r="J1550" s="550">
        <v>282</v>
      </c>
      <c r="K1550" s="550">
        <v>8</v>
      </c>
      <c r="L1550" s="543"/>
      <c r="M1550" s="543"/>
      <c r="N1550" s="543"/>
      <c r="O1550" s="543"/>
      <c r="P1550" s="543" t="s">
        <v>2872</v>
      </c>
      <c r="Q1550" s="543" t="s">
        <v>2873</v>
      </c>
      <c r="R1550" s="543"/>
      <c r="S1550" s="536"/>
      <c r="T1550" s="536"/>
      <c r="U1550" s="536"/>
      <c r="V1550" s="536"/>
    </row>
    <row r="1551" spans="1:22" ht="28.5">
      <c r="A1551" s="537">
        <v>1536</v>
      </c>
      <c r="B1551" s="538">
        <v>15.1</v>
      </c>
      <c r="C1551" s="547" t="s">
        <v>4239</v>
      </c>
      <c r="D1551" s="545">
        <v>8</v>
      </c>
      <c r="E1551" s="545">
        <v>11</v>
      </c>
      <c r="F1551" s="540" t="s">
        <v>2897</v>
      </c>
      <c r="G1551" s="545"/>
      <c r="H1551" s="545"/>
      <c r="I1551" s="545"/>
      <c r="J1551" s="550">
        <v>282</v>
      </c>
      <c r="K1551" s="550">
        <v>9</v>
      </c>
      <c r="L1551" s="543"/>
      <c r="M1551" s="543"/>
      <c r="N1551" s="543"/>
      <c r="O1551" s="543"/>
      <c r="P1551" s="543" t="s">
        <v>2872</v>
      </c>
      <c r="Q1551" s="543" t="s">
        <v>2873</v>
      </c>
      <c r="R1551" s="543"/>
      <c r="S1551" s="536"/>
      <c r="T1551" s="536"/>
      <c r="U1551" s="536"/>
      <c r="V1551" s="536"/>
    </row>
    <row r="1552" spans="1:22">
      <c r="A1552" s="537">
        <v>1537</v>
      </c>
      <c r="B1552" s="538">
        <v>15.1</v>
      </c>
      <c r="C1552" s="547">
        <v>20164210428722</v>
      </c>
      <c r="D1552" s="545">
        <v>9</v>
      </c>
      <c r="E1552" s="545">
        <v>11</v>
      </c>
      <c r="F1552" s="540" t="s">
        <v>2897</v>
      </c>
      <c r="G1552" s="545">
        <v>29</v>
      </c>
      <c r="H1552" s="545">
        <v>4</v>
      </c>
      <c r="I1552" s="545">
        <v>2019</v>
      </c>
      <c r="J1552" s="550">
        <v>286</v>
      </c>
      <c r="K1552" s="550">
        <v>12</v>
      </c>
      <c r="L1552" s="543"/>
      <c r="M1552" s="543"/>
      <c r="N1552" s="543"/>
      <c r="O1552" s="543"/>
      <c r="P1552" s="543" t="s">
        <v>2872</v>
      </c>
      <c r="Q1552" s="543" t="s">
        <v>2873</v>
      </c>
      <c r="R1552" s="543"/>
      <c r="S1552" s="536"/>
      <c r="T1552" s="536"/>
      <c r="U1552" s="536"/>
      <c r="V1552" s="536"/>
    </row>
    <row r="1553" spans="1:22" ht="28.5">
      <c r="A1553" s="537">
        <v>1538</v>
      </c>
      <c r="B1553" s="538">
        <v>15.1</v>
      </c>
      <c r="C1553" s="547" t="s">
        <v>4240</v>
      </c>
      <c r="D1553" s="545">
        <v>7</v>
      </c>
      <c r="E1553" s="545">
        <v>12</v>
      </c>
      <c r="F1553" s="540" t="s">
        <v>2897</v>
      </c>
      <c r="G1553" s="545">
        <v>27</v>
      </c>
      <c r="H1553" s="545">
        <v>2</v>
      </c>
      <c r="I1553" s="545">
        <v>2018</v>
      </c>
      <c r="J1553" s="550">
        <v>300</v>
      </c>
      <c r="K1553" s="550">
        <v>3</v>
      </c>
      <c r="L1553" s="543"/>
      <c r="M1553" s="543"/>
      <c r="N1553" s="543"/>
      <c r="O1553" s="543"/>
      <c r="P1553" s="543" t="s">
        <v>2872</v>
      </c>
      <c r="Q1553" s="543" t="s">
        <v>2873</v>
      </c>
      <c r="R1553" s="543"/>
      <c r="S1553" s="536"/>
      <c r="T1553" s="536"/>
      <c r="U1553" s="536"/>
      <c r="V1553" s="536"/>
    </row>
    <row r="1554" spans="1:22" ht="28.5">
      <c r="A1554" s="537">
        <v>1539</v>
      </c>
      <c r="B1554" s="538">
        <v>15.1</v>
      </c>
      <c r="C1554" s="547" t="s">
        <v>4241</v>
      </c>
      <c r="D1554" s="545">
        <v>7</v>
      </c>
      <c r="E1554" s="545">
        <v>12</v>
      </c>
      <c r="F1554" s="540" t="s">
        <v>2897</v>
      </c>
      <c r="G1554" s="545">
        <v>12</v>
      </c>
      <c r="H1554" s="545">
        <v>3</v>
      </c>
      <c r="I1554" s="545">
        <v>2018</v>
      </c>
      <c r="J1554" s="550">
        <v>301</v>
      </c>
      <c r="K1554" s="550">
        <v>11</v>
      </c>
      <c r="L1554" s="543"/>
      <c r="M1554" s="543"/>
      <c r="N1554" s="543"/>
      <c r="O1554" s="543"/>
      <c r="P1554" s="543" t="s">
        <v>2872</v>
      </c>
      <c r="Q1554" s="543" t="s">
        <v>2873</v>
      </c>
      <c r="R1554" s="543"/>
      <c r="S1554" s="536"/>
      <c r="T1554" s="536"/>
      <c r="U1554" s="536"/>
      <c r="V1554" s="536"/>
    </row>
    <row r="1555" spans="1:22" ht="28.5">
      <c r="A1555" s="537">
        <v>1540</v>
      </c>
      <c r="B1555" s="538">
        <v>15.1</v>
      </c>
      <c r="C1555" s="547" t="s">
        <v>4242</v>
      </c>
      <c r="D1555" s="545">
        <v>8</v>
      </c>
      <c r="E1555" s="545">
        <v>1</v>
      </c>
      <c r="F1555" s="540" t="s">
        <v>2897</v>
      </c>
      <c r="G1555" s="545">
        <v>14</v>
      </c>
      <c r="H1555" s="545">
        <v>3</v>
      </c>
      <c r="I1555" s="545">
        <v>2018</v>
      </c>
      <c r="J1555" s="550">
        <v>303</v>
      </c>
      <c r="K1555" s="550">
        <v>5</v>
      </c>
      <c r="L1555" s="543"/>
      <c r="M1555" s="543"/>
      <c r="N1555" s="543"/>
      <c r="O1555" s="543"/>
      <c r="P1555" s="543" t="s">
        <v>2872</v>
      </c>
      <c r="Q1555" s="543" t="s">
        <v>2873</v>
      </c>
      <c r="R1555" s="543"/>
      <c r="S1555" s="536"/>
      <c r="T1555" s="536"/>
      <c r="U1555" s="536"/>
      <c r="V1555" s="536"/>
    </row>
    <row r="1556" spans="1:22" ht="28.5">
      <c r="A1556" s="537">
        <v>1541</v>
      </c>
      <c r="B1556" s="538">
        <v>15.1</v>
      </c>
      <c r="C1556" s="547" t="s">
        <v>4243</v>
      </c>
      <c r="D1556" s="545">
        <v>29</v>
      </c>
      <c r="E1556" s="545">
        <v>6</v>
      </c>
      <c r="F1556" s="540" t="s">
        <v>2860</v>
      </c>
      <c r="G1556" s="545"/>
      <c r="H1556" s="545"/>
      <c r="I1556" s="545"/>
      <c r="J1556" s="545"/>
      <c r="K1556" s="545"/>
      <c r="L1556" s="543"/>
      <c r="M1556" s="543"/>
      <c r="N1556" s="543"/>
      <c r="O1556" s="543"/>
      <c r="P1556" s="543" t="s">
        <v>2872</v>
      </c>
      <c r="Q1556" s="543" t="s">
        <v>2873</v>
      </c>
      <c r="R1556" s="543"/>
      <c r="S1556" s="536"/>
      <c r="T1556" s="536"/>
      <c r="U1556" s="536"/>
      <c r="V1556" s="536"/>
    </row>
    <row r="1557" spans="1:22">
      <c r="A1557" s="537">
        <v>1542</v>
      </c>
      <c r="B1557" s="538">
        <v>15.1</v>
      </c>
      <c r="C1557" s="547">
        <v>20186210055352</v>
      </c>
      <c r="D1557" s="545">
        <v>24</v>
      </c>
      <c r="E1557" s="545">
        <v>6</v>
      </c>
      <c r="F1557" s="540" t="s">
        <v>2897</v>
      </c>
      <c r="G1557" s="545">
        <v>7</v>
      </c>
      <c r="H1557" s="545">
        <v>5</v>
      </c>
      <c r="I1557" s="545">
        <v>2019</v>
      </c>
      <c r="J1557" s="545"/>
      <c r="K1557" s="545"/>
      <c r="L1557" s="543"/>
      <c r="M1557" s="543"/>
      <c r="N1557" s="543"/>
      <c r="O1557" s="543"/>
      <c r="P1557" s="543" t="s">
        <v>2872</v>
      </c>
      <c r="Q1557" s="543" t="s">
        <v>2873</v>
      </c>
      <c r="R1557" s="543"/>
      <c r="S1557" s="536"/>
      <c r="T1557" s="536"/>
      <c r="U1557" s="536"/>
      <c r="V1557" s="536"/>
    </row>
    <row r="1558" spans="1:22">
      <c r="A1558" s="537">
        <v>1543</v>
      </c>
      <c r="B1558" s="538">
        <v>15.1</v>
      </c>
      <c r="C1558" s="547" t="s">
        <v>4244</v>
      </c>
      <c r="D1558" s="545">
        <v>14</v>
      </c>
      <c r="E1558" s="545">
        <v>5</v>
      </c>
      <c r="F1558" s="540" t="s">
        <v>3052</v>
      </c>
      <c r="G1558" s="545"/>
      <c r="H1558" s="545"/>
      <c r="I1558" s="545"/>
      <c r="J1558" s="545"/>
      <c r="K1558" s="545"/>
      <c r="L1558" s="543"/>
      <c r="M1558" s="543"/>
      <c r="N1558" s="543"/>
      <c r="O1558" s="543"/>
      <c r="P1558" s="543" t="s">
        <v>2872</v>
      </c>
      <c r="Q1558" s="543" t="s">
        <v>2873</v>
      </c>
      <c r="R1558" s="543"/>
      <c r="S1558" s="536"/>
      <c r="T1558" s="536"/>
      <c r="U1558" s="536"/>
      <c r="V1558" s="536"/>
    </row>
    <row r="1559" spans="1:22">
      <c r="A1559" s="537">
        <v>1544</v>
      </c>
      <c r="B1559" s="538">
        <v>15.1</v>
      </c>
      <c r="C1559" s="576">
        <v>117502</v>
      </c>
      <c r="D1559" s="577">
        <v>24</v>
      </c>
      <c r="E1559" s="543">
        <v>8</v>
      </c>
      <c r="F1559" s="578">
        <v>2007</v>
      </c>
      <c r="G1559" s="543">
        <v>28</v>
      </c>
      <c r="H1559" s="579">
        <v>10</v>
      </c>
      <c r="I1559" s="578">
        <v>2014</v>
      </c>
      <c r="J1559" s="543"/>
      <c r="K1559" s="543"/>
      <c r="L1559" s="543"/>
      <c r="M1559" s="543"/>
      <c r="N1559" s="543"/>
      <c r="O1559" s="543"/>
      <c r="P1559" s="543" t="s">
        <v>2872</v>
      </c>
      <c r="Q1559" s="543" t="s">
        <v>2873</v>
      </c>
      <c r="R1559" s="543"/>
      <c r="S1559" s="536"/>
      <c r="T1559" s="536"/>
      <c r="U1559" s="536"/>
      <c r="V1559" s="536"/>
    </row>
    <row r="1560" spans="1:22">
      <c r="A1560" s="537">
        <v>1545</v>
      </c>
      <c r="B1560" s="538">
        <v>15.1</v>
      </c>
      <c r="C1560" s="576">
        <v>228289</v>
      </c>
      <c r="D1560" s="577">
        <v>5</v>
      </c>
      <c r="E1560" s="543">
        <v>5</v>
      </c>
      <c r="F1560" s="578">
        <v>2009</v>
      </c>
      <c r="G1560" s="543">
        <v>11</v>
      </c>
      <c r="H1560" s="579">
        <v>10</v>
      </c>
      <c r="I1560" s="578">
        <v>2014</v>
      </c>
      <c r="J1560" s="543"/>
      <c r="K1560" s="543"/>
      <c r="L1560" s="543"/>
      <c r="M1560" s="543"/>
      <c r="N1560" s="543"/>
      <c r="O1560" s="543"/>
      <c r="P1560" s="543" t="s">
        <v>2872</v>
      </c>
      <c r="Q1560" s="543" t="s">
        <v>2873</v>
      </c>
      <c r="R1560" s="543"/>
      <c r="S1560" s="536"/>
      <c r="T1560" s="536"/>
      <c r="U1560" s="536"/>
      <c r="V1560" s="536"/>
    </row>
    <row r="1561" spans="1:22">
      <c r="A1561" s="537">
        <v>1546</v>
      </c>
      <c r="B1561" s="538">
        <v>15.1</v>
      </c>
      <c r="C1561" s="576">
        <v>208656</v>
      </c>
      <c r="D1561" s="577">
        <v>28</v>
      </c>
      <c r="E1561" s="543">
        <v>1</v>
      </c>
      <c r="F1561" s="578">
        <v>2009</v>
      </c>
      <c r="G1561" s="543">
        <v>16</v>
      </c>
      <c r="H1561" s="579">
        <v>10</v>
      </c>
      <c r="I1561" s="578">
        <v>2014</v>
      </c>
      <c r="J1561" s="543"/>
      <c r="K1561" s="543"/>
      <c r="L1561" s="543"/>
      <c r="M1561" s="543"/>
      <c r="N1561" s="543"/>
      <c r="O1561" s="543"/>
      <c r="P1561" s="543" t="s">
        <v>2872</v>
      </c>
      <c r="Q1561" s="543" t="s">
        <v>2873</v>
      </c>
      <c r="R1561" s="543"/>
      <c r="S1561" s="536"/>
      <c r="T1561" s="536"/>
      <c r="U1561" s="536"/>
      <c r="V1561" s="536"/>
    </row>
    <row r="1562" spans="1:22">
      <c r="A1562" s="537">
        <v>1547</v>
      </c>
      <c r="B1562" s="538">
        <v>15.1</v>
      </c>
      <c r="C1562" s="576">
        <v>266812</v>
      </c>
      <c r="D1562" s="577">
        <v>8</v>
      </c>
      <c r="E1562" s="543">
        <v>10</v>
      </c>
      <c r="F1562" s="578">
        <v>2009</v>
      </c>
      <c r="G1562" s="543">
        <v>26</v>
      </c>
      <c r="H1562" s="579">
        <v>10</v>
      </c>
      <c r="I1562" s="578">
        <v>2014</v>
      </c>
      <c r="J1562" s="543"/>
      <c r="K1562" s="543"/>
      <c r="L1562" s="543"/>
      <c r="M1562" s="543"/>
      <c r="N1562" s="543"/>
      <c r="O1562" s="543"/>
      <c r="P1562" s="543" t="s">
        <v>2872</v>
      </c>
      <c r="Q1562" s="543" t="s">
        <v>2873</v>
      </c>
      <c r="R1562" s="543"/>
      <c r="S1562" s="536"/>
      <c r="T1562" s="536"/>
      <c r="U1562" s="536"/>
      <c r="V1562" s="536"/>
    </row>
    <row r="1563" spans="1:22">
      <c r="A1563" s="537">
        <v>1548</v>
      </c>
      <c r="B1563" s="538">
        <v>15.1</v>
      </c>
      <c r="C1563" s="576">
        <v>261357</v>
      </c>
      <c r="D1563" s="577">
        <v>7</v>
      </c>
      <c r="E1563" s="543">
        <v>10</v>
      </c>
      <c r="F1563" s="578">
        <v>2009</v>
      </c>
      <c r="G1563" s="543">
        <v>23</v>
      </c>
      <c r="H1563" s="579">
        <v>10</v>
      </c>
      <c r="I1563" s="578">
        <v>2014</v>
      </c>
      <c r="J1563" s="543"/>
      <c r="K1563" s="543"/>
      <c r="L1563" s="543"/>
      <c r="M1563" s="543"/>
      <c r="N1563" s="543"/>
      <c r="O1563" s="543"/>
      <c r="P1563" s="543" t="s">
        <v>2872</v>
      </c>
      <c r="Q1563" s="543" t="s">
        <v>2873</v>
      </c>
      <c r="R1563" s="543"/>
      <c r="S1563" s="536"/>
      <c r="T1563" s="536"/>
      <c r="U1563" s="536"/>
      <c r="V1563" s="536"/>
    </row>
    <row r="1564" spans="1:22">
      <c r="A1564" s="537">
        <v>1549</v>
      </c>
      <c r="B1564" s="538">
        <v>15.1</v>
      </c>
      <c r="C1564" s="576">
        <v>4392</v>
      </c>
      <c r="D1564" s="577">
        <v>23</v>
      </c>
      <c r="E1564" s="543">
        <v>11</v>
      </c>
      <c r="F1564" s="578">
        <v>2009</v>
      </c>
      <c r="G1564" s="543">
        <v>10</v>
      </c>
      <c r="H1564" s="579">
        <v>10</v>
      </c>
      <c r="I1564" s="578">
        <v>2014</v>
      </c>
      <c r="J1564" s="543"/>
      <c r="K1564" s="543"/>
      <c r="L1564" s="543"/>
      <c r="M1564" s="543"/>
      <c r="N1564" s="543"/>
      <c r="O1564" s="543"/>
      <c r="P1564" s="543" t="s">
        <v>2872</v>
      </c>
      <c r="Q1564" s="543" t="s">
        <v>2873</v>
      </c>
      <c r="R1564" s="543"/>
      <c r="S1564" s="536"/>
      <c r="T1564" s="536"/>
      <c r="U1564" s="536"/>
      <c r="V1564" s="536"/>
    </row>
    <row r="1565" spans="1:22">
      <c r="A1565" s="537">
        <v>1550</v>
      </c>
      <c r="B1565" s="538">
        <v>15.1</v>
      </c>
      <c r="C1565" s="576">
        <v>4388</v>
      </c>
      <c r="D1565" s="577">
        <v>16</v>
      </c>
      <c r="E1565" s="543">
        <v>6</v>
      </c>
      <c r="F1565" s="578">
        <v>2009</v>
      </c>
      <c r="G1565" s="543">
        <v>20</v>
      </c>
      <c r="H1565" s="579">
        <v>10</v>
      </c>
      <c r="I1565" s="578">
        <v>2014</v>
      </c>
      <c r="J1565" s="543"/>
      <c r="K1565" s="543"/>
      <c r="L1565" s="543"/>
      <c r="M1565" s="543"/>
      <c r="N1565" s="543"/>
      <c r="O1565" s="543"/>
      <c r="P1565" s="543" t="s">
        <v>2872</v>
      </c>
      <c r="Q1565" s="543" t="s">
        <v>2873</v>
      </c>
      <c r="R1565" s="543"/>
      <c r="S1565" s="536"/>
      <c r="T1565" s="536"/>
      <c r="U1565" s="536"/>
      <c r="V1565" s="536"/>
    </row>
    <row r="1566" spans="1:22">
      <c r="A1566" s="537">
        <v>1551</v>
      </c>
      <c r="B1566" s="538">
        <v>15.1</v>
      </c>
      <c r="C1566" s="576">
        <v>134</v>
      </c>
      <c r="D1566" s="577">
        <v>1</v>
      </c>
      <c r="E1566" s="543">
        <v>10</v>
      </c>
      <c r="F1566" s="578">
        <v>2009</v>
      </c>
      <c r="G1566" s="543">
        <v>8</v>
      </c>
      <c r="H1566" s="579">
        <v>10</v>
      </c>
      <c r="I1566" s="578">
        <v>2014</v>
      </c>
      <c r="J1566" s="543"/>
      <c r="K1566" s="543"/>
      <c r="L1566" s="543"/>
      <c r="M1566" s="543"/>
      <c r="N1566" s="543"/>
      <c r="O1566" s="543"/>
      <c r="P1566" s="543" t="s">
        <v>2872</v>
      </c>
      <c r="Q1566" s="543" t="s">
        <v>2873</v>
      </c>
      <c r="R1566" s="543"/>
      <c r="S1566" s="536"/>
      <c r="T1566" s="536"/>
      <c r="U1566" s="536"/>
      <c r="V1566" s="536"/>
    </row>
    <row r="1567" spans="1:22">
      <c r="A1567" s="537">
        <v>1552</v>
      </c>
      <c r="B1567" s="538">
        <v>15.1</v>
      </c>
      <c r="C1567" s="576">
        <v>166</v>
      </c>
      <c r="D1567" s="577">
        <v>13</v>
      </c>
      <c r="E1567" s="543">
        <v>11</v>
      </c>
      <c r="F1567" s="578">
        <v>2009</v>
      </c>
      <c r="G1567" s="543">
        <v>22</v>
      </c>
      <c r="H1567" s="579">
        <v>10</v>
      </c>
      <c r="I1567" s="578">
        <v>2016</v>
      </c>
      <c r="J1567" s="543"/>
      <c r="K1567" s="543"/>
      <c r="L1567" s="543"/>
      <c r="M1567" s="543"/>
      <c r="N1567" s="543"/>
      <c r="O1567" s="543"/>
      <c r="P1567" s="543" t="s">
        <v>2872</v>
      </c>
      <c r="Q1567" s="543" t="s">
        <v>2873</v>
      </c>
      <c r="R1567" s="543"/>
      <c r="S1567" s="536"/>
      <c r="T1567" s="536"/>
      <c r="U1567" s="536"/>
      <c r="V1567" s="536"/>
    </row>
    <row r="1568" spans="1:22">
      <c r="A1568" s="537">
        <v>1553</v>
      </c>
      <c r="B1568" s="538">
        <v>15.1</v>
      </c>
      <c r="C1568" s="576">
        <v>109</v>
      </c>
      <c r="D1568" s="577">
        <v>29</v>
      </c>
      <c r="E1568" s="543">
        <v>7</v>
      </c>
      <c r="F1568" s="578">
        <v>2009</v>
      </c>
      <c r="G1568" s="543">
        <v>8</v>
      </c>
      <c r="H1568" s="579">
        <v>10</v>
      </c>
      <c r="I1568" s="578">
        <v>2014</v>
      </c>
      <c r="J1568" s="543"/>
      <c r="K1568" s="543"/>
      <c r="L1568" s="543"/>
      <c r="M1568" s="543"/>
      <c r="N1568" s="543"/>
      <c r="O1568" s="543"/>
      <c r="P1568" s="543" t="s">
        <v>2872</v>
      </c>
      <c r="Q1568" s="543" t="s">
        <v>2873</v>
      </c>
      <c r="R1568" s="543"/>
      <c r="S1568" s="536"/>
      <c r="T1568" s="536"/>
      <c r="U1568" s="536"/>
      <c r="V1568" s="536"/>
    </row>
    <row r="1569" spans="1:22">
      <c r="A1569" s="537">
        <v>1554</v>
      </c>
      <c r="B1569" s="538">
        <v>15.1</v>
      </c>
      <c r="C1569" s="576">
        <v>164</v>
      </c>
      <c r="D1569" s="577">
        <v>12</v>
      </c>
      <c r="E1569" s="543">
        <v>11</v>
      </c>
      <c r="F1569" s="578">
        <v>2009</v>
      </c>
      <c r="G1569" s="543">
        <v>15</v>
      </c>
      <c r="H1569" s="579">
        <v>10</v>
      </c>
      <c r="I1569" s="578">
        <v>2015</v>
      </c>
      <c r="J1569" s="543"/>
      <c r="K1569" s="543"/>
      <c r="L1569" s="543"/>
      <c r="M1569" s="543"/>
      <c r="N1569" s="543"/>
      <c r="O1569" s="543"/>
      <c r="P1569" s="543" t="s">
        <v>2872</v>
      </c>
      <c r="Q1569" s="543" t="s">
        <v>2873</v>
      </c>
      <c r="R1569" s="543"/>
      <c r="S1569" s="536"/>
      <c r="T1569" s="536"/>
      <c r="U1569" s="536"/>
      <c r="V1569" s="536"/>
    </row>
    <row r="1570" spans="1:22">
      <c r="A1570" s="537">
        <v>1555</v>
      </c>
      <c r="B1570" s="538">
        <v>15.1</v>
      </c>
      <c r="C1570" s="576">
        <v>5</v>
      </c>
      <c r="D1570" s="577">
        <v>16</v>
      </c>
      <c r="E1570" s="543">
        <v>12</v>
      </c>
      <c r="F1570" s="578">
        <v>2009</v>
      </c>
      <c r="G1570" s="543">
        <v>16</v>
      </c>
      <c r="H1570" s="579">
        <v>10</v>
      </c>
      <c r="I1570" s="578">
        <v>2015</v>
      </c>
      <c r="J1570" s="543"/>
      <c r="K1570" s="543"/>
      <c r="L1570" s="543"/>
      <c r="M1570" s="543"/>
      <c r="N1570" s="543"/>
      <c r="O1570" s="543"/>
      <c r="P1570" s="543" t="s">
        <v>2872</v>
      </c>
      <c r="Q1570" s="543" t="s">
        <v>2873</v>
      </c>
      <c r="R1570" s="543"/>
      <c r="S1570" s="536"/>
      <c r="T1570" s="536"/>
      <c r="U1570" s="536"/>
      <c r="V1570" s="536"/>
    </row>
    <row r="1571" spans="1:22">
      <c r="A1571" s="537">
        <v>1556</v>
      </c>
      <c r="B1571" s="538">
        <v>15.1</v>
      </c>
      <c r="C1571" s="576">
        <v>11</v>
      </c>
      <c r="D1571" s="577">
        <v>5</v>
      </c>
      <c r="E1571" s="543">
        <v>2</v>
      </c>
      <c r="F1571" s="578">
        <v>2010</v>
      </c>
      <c r="G1571" s="543">
        <v>19</v>
      </c>
      <c r="H1571" s="579">
        <v>10</v>
      </c>
      <c r="I1571" s="578">
        <v>2014</v>
      </c>
      <c r="J1571" s="543"/>
      <c r="K1571" s="543"/>
      <c r="L1571" s="543"/>
      <c r="M1571" s="543"/>
      <c r="N1571" s="543"/>
      <c r="O1571" s="543"/>
      <c r="P1571" s="543" t="s">
        <v>2872</v>
      </c>
      <c r="Q1571" s="543" t="s">
        <v>2873</v>
      </c>
      <c r="R1571" s="543"/>
      <c r="S1571" s="536"/>
      <c r="T1571" s="536"/>
      <c r="U1571" s="536"/>
      <c r="V1571" s="536"/>
    </row>
    <row r="1572" spans="1:22">
      <c r="A1572" s="537">
        <v>1557</v>
      </c>
      <c r="B1572" s="538">
        <v>15.1</v>
      </c>
      <c r="C1572" s="576">
        <v>10</v>
      </c>
      <c r="D1572" s="577">
        <v>19</v>
      </c>
      <c r="E1572" s="543">
        <v>10</v>
      </c>
      <c r="F1572" s="578">
        <v>2009</v>
      </c>
      <c r="G1572" s="543">
        <v>16</v>
      </c>
      <c r="H1572" s="579">
        <v>10</v>
      </c>
      <c r="I1572" s="578">
        <v>2015</v>
      </c>
      <c r="J1572" s="543"/>
      <c r="K1572" s="543"/>
      <c r="L1572" s="543"/>
      <c r="M1572" s="543"/>
      <c r="N1572" s="543"/>
      <c r="O1572" s="543"/>
      <c r="P1572" s="543" t="s">
        <v>2872</v>
      </c>
      <c r="Q1572" s="543" t="s">
        <v>2873</v>
      </c>
      <c r="R1572" s="543"/>
      <c r="S1572" s="536"/>
      <c r="T1572" s="536"/>
      <c r="U1572" s="536"/>
      <c r="V1572" s="536"/>
    </row>
    <row r="1573" spans="1:22">
      <c r="A1573" s="537">
        <v>1558</v>
      </c>
      <c r="B1573" s="538">
        <v>15.1</v>
      </c>
      <c r="C1573" s="576" t="s">
        <v>4245</v>
      </c>
      <c r="D1573" s="577">
        <v>19</v>
      </c>
      <c r="E1573" s="543">
        <v>2</v>
      </c>
      <c r="F1573" s="578">
        <v>2010</v>
      </c>
      <c r="G1573" s="543">
        <v>27</v>
      </c>
      <c r="H1573" s="579">
        <v>10</v>
      </c>
      <c r="I1573" s="578">
        <v>2014</v>
      </c>
      <c r="J1573" s="543"/>
      <c r="K1573" s="543"/>
      <c r="L1573" s="543"/>
      <c r="M1573" s="543"/>
      <c r="N1573" s="543"/>
      <c r="O1573" s="543"/>
      <c r="P1573" s="543" t="s">
        <v>2872</v>
      </c>
      <c r="Q1573" s="543" t="s">
        <v>2873</v>
      </c>
      <c r="R1573" s="543"/>
      <c r="S1573" s="536"/>
      <c r="T1573" s="536"/>
      <c r="U1573" s="536"/>
      <c r="V1573" s="536"/>
    </row>
    <row r="1574" spans="1:22">
      <c r="A1574" s="537">
        <v>1559</v>
      </c>
      <c r="B1574" s="538">
        <v>15.1</v>
      </c>
      <c r="C1574" s="576">
        <v>232</v>
      </c>
      <c r="D1574" s="577">
        <v>28</v>
      </c>
      <c r="E1574" s="543">
        <v>4</v>
      </c>
      <c r="F1574" s="578">
        <v>2010</v>
      </c>
      <c r="G1574" s="543">
        <v>3</v>
      </c>
      <c r="H1574" s="579">
        <v>10</v>
      </c>
      <c r="I1574" s="578">
        <v>2014</v>
      </c>
      <c r="J1574" s="543"/>
      <c r="K1574" s="543"/>
      <c r="L1574" s="543"/>
      <c r="M1574" s="543"/>
      <c r="N1574" s="543"/>
      <c r="O1574" s="543"/>
      <c r="P1574" s="543" t="s">
        <v>2872</v>
      </c>
      <c r="Q1574" s="543" t="s">
        <v>2873</v>
      </c>
      <c r="R1574" s="543"/>
      <c r="S1574" s="536"/>
      <c r="T1574" s="536"/>
      <c r="U1574" s="536"/>
      <c r="V1574" s="536"/>
    </row>
    <row r="1575" spans="1:22">
      <c r="A1575" s="537">
        <v>1560</v>
      </c>
      <c r="B1575" s="538">
        <v>15.1</v>
      </c>
      <c r="C1575" s="580" t="s">
        <v>4246</v>
      </c>
      <c r="D1575" s="577">
        <v>15</v>
      </c>
      <c r="E1575" s="543">
        <v>6</v>
      </c>
      <c r="F1575" s="578">
        <v>2010</v>
      </c>
      <c r="G1575" s="543">
        <v>3</v>
      </c>
      <c r="H1575" s="579">
        <v>10</v>
      </c>
      <c r="I1575" s="578">
        <v>2014</v>
      </c>
      <c r="J1575" s="543"/>
      <c r="K1575" s="543"/>
      <c r="L1575" s="543"/>
      <c r="M1575" s="543"/>
      <c r="N1575" s="543"/>
      <c r="O1575" s="543"/>
      <c r="P1575" s="543" t="s">
        <v>2872</v>
      </c>
      <c r="Q1575" s="543" t="s">
        <v>2873</v>
      </c>
      <c r="R1575" s="543"/>
      <c r="S1575" s="536"/>
      <c r="T1575" s="536"/>
      <c r="U1575" s="536"/>
      <c r="V1575" s="536"/>
    </row>
    <row r="1576" spans="1:22">
      <c r="A1576" s="537">
        <v>1561</v>
      </c>
      <c r="B1576" s="538">
        <v>15.1</v>
      </c>
      <c r="C1576" s="580" t="s">
        <v>4247</v>
      </c>
      <c r="D1576" s="577">
        <v>19</v>
      </c>
      <c r="E1576" s="543">
        <v>2</v>
      </c>
      <c r="F1576" s="578">
        <v>2010</v>
      </c>
      <c r="G1576" s="543">
        <v>25</v>
      </c>
      <c r="H1576" s="579">
        <v>10</v>
      </c>
      <c r="I1576" s="578">
        <v>2014</v>
      </c>
      <c r="J1576" s="543"/>
      <c r="K1576" s="543"/>
      <c r="L1576" s="543"/>
      <c r="M1576" s="543"/>
      <c r="N1576" s="543"/>
      <c r="O1576" s="543"/>
      <c r="P1576" s="543" t="s">
        <v>2872</v>
      </c>
      <c r="Q1576" s="543" t="s">
        <v>2873</v>
      </c>
      <c r="R1576" s="543"/>
      <c r="S1576" s="536"/>
      <c r="T1576" s="536"/>
      <c r="U1576" s="536"/>
      <c r="V1576" s="536"/>
    </row>
    <row r="1577" spans="1:22">
      <c r="A1577" s="537">
        <v>1562</v>
      </c>
      <c r="B1577" s="538">
        <v>15.1</v>
      </c>
      <c r="C1577" s="580" t="s">
        <v>4248</v>
      </c>
      <c r="D1577" s="577">
        <v>2</v>
      </c>
      <c r="E1577" s="543">
        <v>9</v>
      </c>
      <c r="F1577" s="578">
        <v>2010</v>
      </c>
      <c r="G1577" s="543">
        <v>29</v>
      </c>
      <c r="H1577" s="579">
        <v>10</v>
      </c>
      <c r="I1577" s="578">
        <v>2014</v>
      </c>
      <c r="J1577" s="543"/>
      <c r="K1577" s="543"/>
      <c r="L1577" s="543"/>
      <c r="M1577" s="543"/>
      <c r="N1577" s="543"/>
      <c r="O1577" s="543"/>
      <c r="P1577" s="543" t="s">
        <v>2872</v>
      </c>
      <c r="Q1577" s="543" t="s">
        <v>2873</v>
      </c>
      <c r="R1577" s="543"/>
      <c r="S1577" s="536"/>
      <c r="T1577" s="536"/>
      <c r="U1577" s="536"/>
      <c r="V1577" s="536"/>
    </row>
    <row r="1578" spans="1:22">
      <c r="A1578" s="537">
        <v>1563</v>
      </c>
      <c r="B1578" s="538">
        <v>15.1</v>
      </c>
      <c r="C1578" s="580" t="s">
        <v>4249</v>
      </c>
      <c r="D1578" s="577">
        <v>18</v>
      </c>
      <c r="E1578" s="543">
        <v>6</v>
      </c>
      <c r="F1578" s="578">
        <v>2010</v>
      </c>
      <c r="G1578" s="543">
        <v>26</v>
      </c>
      <c r="H1578" s="579">
        <v>10</v>
      </c>
      <c r="I1578" s="578">
        <v>2014</v>
      </c>
      <c r="J1578" s="543"/>
      <c r="K1578" s="543"/>
      <c r="L1578" s="543"/>
      <c r="M1578" s="543"/>
      <c r="N1578" s="543"/>
      <c r="O1578" s="543"/>
      <c r="P1578" s="543" t="s">
        <v>2872</v>
      </c>
      <c r="Q1578" s="543" t="s">
        <v>2873</v>
      </c>
      <c r="R1578" s="543"/>
      <c r="S1578" s="536"/>
      <c r="T1578" s="536"/>
      <c r="U1578" s="536"/>
      <c r="V1578" s="536"/>
    </row>
    <row r="1579" spans="1:22">
      <c r="A1579" s="537">
        <v>1564</v>
      </c>
      <c r="B1579" s="538">
        <v>15.1</v>
      </c>
      <c r="C1579" s="580" t="s">
        <v>4250</v>
      </c>
      <c r="D1579" s="577">
        <v>20</v>
      </c>
      <c r="E1579" s="543">
        <v>5</v>
      </c>
      <c r="F1579" s="578">
        <v>2010</v>
      </c>
      <c r="G1579" s="543">
        <v>25</v>
      </c>
      <c r="H1579" s="579">
        <v>10</v>
      </c>
      <c r="I1579" s="578">
        <v>2014</v>
      </c>
      <c r="J1579" s="543"/>
      <c r="K1579" s="543"/>
      <c r="L1579" s="543"/>
      <c r="M1579" s="543"/>
      <c r="N1579" s="543"/>
      <c r="O1579" s="543"/>
      <c r="P1579" s="543" t="s">
        <v>2872</v>
      </c>
      <c r="Q1579" s="543" t="s">
        <v>2873</v>
      </c>
      <c r="R1579" s="543"/>
      <c r="S1579" s="536"/>
      <c r="T1579" s="536"/>
      <c r="U1579" s="536"/>
      <c r="V1579" s="536"/>
    </row>
    <row r="1580" spans="1:22">
      <c r="A1580" s="537">
        <v>1565</v>
      </c>
      <c r="B1580" s="538">
        <v>15.1</v>
      </c>
      <c r="C1580" s="580" t="s">
        <v>4251</v>
      </c>
      <c r="D1580" s="577">
        <v>4</v>
      </c>
      <c r="E1580" s="543">
        <v>2</v>
      </c>
      <c r="F1580" s="578">
        <v>2010</v>
      </c>
      <c r="G1580" s="543">
        <v>26</v>
      </c>
      <c r="H1580" s="579">
        <v>10</v>
      </c>
      <c r="I1580" s="578">
        <v>2014</v>
      </c>
      <c r="J1580" s="543"/>
      <c r="K1580" s="543"/>
      <c r="L1580" s="543"/>
      <c r="M1580" s="543"/>
      <c r="N1580" s="543"/>
      <c r="O1580" s="543"/>
      <c r="P1580" s="543" t="s">
        <v>2872</v>
      </c>
      <c r="Q1580" s="543" t="s">
        <v>2873</v>
      </c>
      <c r="R1580" s="543"/>
      <c r="S1580" s="536"/>
      <c r="T1580" s="536"/>
      <c r="U1580" s="536"/>
      <c r="V1580" s="536"/>
    </row>
    <row r="1581" spans="1:22">
      <c r="A1581" s="537">
        <v>1566</v>
      </c>
      <c r="B1581" s="538">
        <v>15.1</v>
      </c>
      <c r="C1581" s="580" t="s">
        <v>4252</v>
      </c>
      <c r="D1581" s="577">
        <v>16</v>
      </c>
      <c r="E1581" s="543">
        <v>12</v>
      </c>
      <c r="F1581" s="578">
        <v>2010</v>
      </c>
      <c r="G1581" s="543">
        <v>28</v>
      </c>
      <c r="H1581" s="579">
        <v>10</v>
      </c>
      <c r="I1581" s="578">
        <v>2014</v>
      </c>
      <c r="J1581" s="543"/>
      <c r="K1581" s="543"/>
      <c r="L1581" s="543"/>
      <c r="M1581" s="543"/>
      <c r="N1581" s="543"/>
      <c r="O1581" s="543"/>
      <c r="P1581" s="543" t="s">
        <v>2872</v>
      </c>
      <c r="Q1581" s="543" t="s">
        <v>2873</v>
      </c>
      <c r="R1581" s="543"/>
      <c r="S1581" s="536"/>
      <c r="T1581" s="536"/>
      <c r="U1581" s="536"/>
      <c r="V1581" s="536"/>
    </row>
    <row r="1582" spans="1:22">
      <c r="A1582" s="537">
        <v>1567</v>
      </c>
      <c r="B1582" s="538">
        <v>15.1</v>
      </c>
      <c r="C1582" s="580" t="s">
        <v>4253</v>
      </c>
      <c r="D1582" s="577">
        <v>6</v>
      </c>
      <c r="E1582" s="543">
        <v>12</v>
      </c>
      <c r="F1582" s="578">
        <v>2010</v>
      </c>
      <c r="G1582" s="543">
        <v>1</v>
      </c>
      <c r="H1582" s="579">
        <v>10</v>
      </c>
      <c r="I1582" s="578">
        <v>2014</v>
      </c>
      <c r="J1582" s="543"/>
      <c r="K1582" s="543"/>
      <c r="L1582" s="543"/>
      <c r="M1582" s="543"/>
      <c r="N1582" s="543"/>
      <c r="O1582" s="543"/>
      <c r="P1582" s="543" t="s">
        <v>2872</v>
      </c>
      <c r="Q1582" s="543" t="s">
        <v>2873</v>
      </c>
      <c r="R1582" s="543"/>
      <c r="S1582" s="536"/>
      <c r="T1582" s="536"/>
      <c r="U1582" s="536"/>
      <c r="V1582" s="536"/>
    </row>
    <row r="1583" spans="1:22">
      <c r="A1583" s="537">
        <v>1568</v>
      </c>
      <c r="B1583" s="538">
        <v>15.1</v>
      </c>
      <c r="C1583" s="580" t="s">
        <v>4254</v>
      </c>
      <c r="D1583" s="577">
        <v>24</v>
      </c>
      <c r="E1583" s="543">
        <v>2</v>
      </c>
      <c r="F1583" s="578">
        <v>2010</v>
      </c>
      <c r="G1583" s="543">
        <v>29</v>
      </c>
      <c r="H1583" s="579">
        <v>10</v>
      </c>
      <c r="I1583" s="578">
        <v>2014</v>
      </c>
      <c r="J1583" s="543"/>
      <c r="K1583" s="543"/>
      <c r="L1583" s="543"/>
      <c r="M1583" s="543"/>
      <c r="N1583" s="543"/>
      <c r="O1583" s="543"/>
      <c r="P1583" s="543" t="s">
        <v>2872</v>
      </c>
      <c r="Q1583" s="543" t="s">
        <v>2873</v>
      </c>
      <c r="R1583" s="543"/>
      <c r="S1583" s="536"/>
      <c r="T1583" s="536"/>
      <c r="U1583" s="536"/>
      <c r="V1583" s="536"/>
    </row>
    <row r="1584" spans="1:22">
      <c r="A1584" s="537">
        <v>1569</v>
      </c>
      <c r="B1584" s="538">
        <v>15.1</v>
      </c>
      <c r="C1584" s="580" t="s">
        <v>4255</v>
      </c>
      <c r="D1584" s="577">
        <v>14</v>
      </c>
      <c r="E1584" s="543">
        <v>12</v>
      </c>
      <c r="F1584" s="578">
        <v>2010</v>
      </c>
      <c r="G1584" s="543">
        <v>8</v>
      </c>
      <c r="H1584" s="579">
        <v>10</v>
      </c>
      <c r="I1584" s="578">
        <v>2015</v>
      </c>
      <c r="J1584" s="543"/>
      <c r="K1584" s="543"/>
      <c r="L1584" s="543"/>
      <c r="M1584" s="543"/>
      <c r="N1584" s="543"/>
      <c r="O1584" s="543"/>
      <c r="P1584" s="543" t="s">
        <v>2872</v>
      </c>
      <c r="Q1584" s="543" t="s">
        <v>2873</v>
      </c>
      <c r="R1584" s="543"/>
      <c r="S1584" s="536"/>
      <c r="T1584" s="536"/>
      <c r="U1584" s="536"/>
      <c r="V1584" s="536"/>
    </row>
    <row r="1585" spans="1:22">
      <c r="A1585" s="537">
        <v>1570</v>
      </c>
      <c r="B1585" s="538">
        <v>15.1</v>
      </c>
      <c r="C1585" s="580" t="s">
        <v>4256</v>
      </c>
      <c r="D1585" s="577">
        <v>18</v>
      </c>
      <c r="E1585" s="543">
        <v>6</v>
      </c>
      <c r="F1585" s="578">
        <v>2010</v>
      </c>
      <c r="G1585" s="543">
        <v>9</v>
      </c>
      <c r="H1585" s="579">
        <v>10</v>
      </c>
      <c r="I1585" s="578">
        <v>2014</v>
      </c>
      <c r="J1585" s="543"/>
      <c r="K1585" s="543"/>
      <c r="L1585" s="543"/>
      <c r="M1585" s="543"/>
      <c r="N1585" s="543"/>
      <c r="O1585" s="543"/>
      <c r="P1585" s="543" t="s">
        <v>2872</v>
      </c>
      <c r="Q1585" s="543" t="s">
        <v>2873</v>
      </c>
      <c r="R1585" s="543"/>
      <c r="S1585" s="536"/>
      <c r="T1585" s="536"/>
      <c r="U1585" s="536"/>
      <c r="V1585" s="536"/>
    </row>
    <row r="1586" spans="1:22">
      <c r="A1586" s="537">
        <v>1571</v>
      </c>
      <c r="B1586" s="538">
        <v>15.1</v>
      </c>
      <c r="C1586" s="580" t="s">
        <v>4257</v>
      </c>
      <c r="D1586" s="577">
        <v>16</v>
      </c>
      <c r="E1586" s="543">
        <v>11</v>
      </c>
      <c r="F1586" s="578">
        <v>2010</v>
      </c>
      <c r="G1586" s="543">
        <v>14</v>
      </c>
      <c r="H1586" s="579">
        <v>10</v>
      </c>
      <c r="I1586" s="578">
        <v>2014</v>
      </c>
      <c r="J1586" s="543"/>
      <c r="K1586" s="543"/>
      <c r="L1586" s="543"/>
      <c r="M1586" s="543"/>
      <c r="N1586" s="543"/>
      <c r="O1586" s="543"/>
      <c r="P1586" s="543" t="s">
        <v>2872</v>
      </c>
      <c r="Q1586" s="543" t="s">
        <v>2873</v>
      </c>
      <c r="R1586" s="543"/>
      <c r="S1586" s="536"/>
      <c r="T1586" s="536"/>
      <c r="U1586" s="536"/>
      <c r="V1586" s="536"/>
    </row>
    <row r="1587" spans="1:22">
      <c r="A1587" s="537">
        <v>1572</v>
      </c>
      <c r="B1587" s="538">
        <v>15.1</v>
      </c>
      <c r="C1587" s="580" t="s">
        <v>4258</v>
      </c>
      <c r="D1587" s="577">
        <v>10</v>
      </c>
      <c r="E1587" s="543">
        <v>11</v>
      </c>
      <c r="F1587" s="578">
        <v>2010</v>
      </c>
      <c r="G1587" s="543">
        <v>23</v>
      </c>
      <c r="H1587" s="579">
        <v>10</v>
      </c>
      <c r="I1587" s="578">
        <v>2014</v>
      </c>
      <c r="J1587" s="543"/>
      <c r="K1587" s="543"/>
      <c r="L1587" s="543"/>
      <c r="M1587" s="543"/>
      <c r="N1587" s="543"/>
      <c r="O1587" s="543"/>
      <c r="P1587" s="543" t="s">
        <v>2872</v>
      </c>
      <c r="Q1587" s="543" t="s">
        <v>2873</v>
      </c>
      <c r="R1587" s="543"/>
      <c r="S1587" s="536"/>
      <c r="T1587" s="536"/>
      <c r="U1587" s="536"/>
      <c r="V1587" s="536"/>
    </row>
    <row r="1588" spans="1:22">
      <c r="A1588" s="537">
        <v>1573</v>
      </c>
      <c r="B1588" s="538">
        <v>15.1</v>
      </c>
      <c r="C1588" s="580" t="s">
        <v>4259</v>
      </c>
      <c r="D1588" s="577">
        <v>22</v>
      </c>
      <c r="E1588" s="543">
        <v>11</v>
      </c>
      <c r="F1588" s="578">
        <v>2010</v>
      </c>
      <c r="G1588" s="543">
        <v>14</v>
      </c>
      <c r="H1588" s="579">
        <v>10</v>
      </c>
      <c r="I1588" s="578">
        <v>2014</v>
      </c>
      <c r="J1588" s="543"/>
      <c r="K1588" s="543"/>
      <c r="L1588" s="543"/>
      <c r="M1588" s="543"/>
      <c r="N1588" s="543"/>
      <c r="O1588" s="543"/>
      <c r="P1588" s="543" t="s">
        <v>2872</v>
      </c>
      <c r="Q1588" s="543" t="s">
        <v>2873</v>
      </c>
      <c r="R1588" s="543"/>
      <c r="S1588" s="536"/>
      <c r="T1588" s="536"/>
      <c r="U1588" s="536"/>
      <c r="V1588" s="536"/>
    </row>
    <row r="1589" spans="1:22">
      <c r="A1589" s="537">
        <v>1574</v>
      </c>
      <c r="B1589" s="538">
        <v>15.1</v>
      </c>
      <c r="C1589" s="580" t="s">
        <v>4260</v>
      </c>
      <c r="D1589" s="577">
        <v>10</v>
      </c>
      <c r="E1589" s="543">
        <v>12</v>
      </c>
      <c r="F1589" s="578">
        <v>2010</v>
      </c>
      <c r="G1589" s="543">
        <v>2</v>
      </c>
      <c r="H1589" s="579">
        <v>10</v>
      </c>
      <c r="I1589" s="578">
        <v>2014</v>
      </c>
      <c r="J1589" s="543"/>
      <c r="K1589" s="543"/>
      <c r="L1589" s="543"/>
      <c r="M1589" s="543"/>
      <c r="N1589" s="543"/>
      <c r="O1589" s="543"/>
      <c r="P1589" s="543" t="s">
        <v>2872</v>
      </c>
      <c r="Q1589" s="543" t="s">
        <v>2873</v>
      </c>
      <c r="R1589" s="543"/>
      <c r="S1589" s="536"/>
      <c r="T1589" s="536"/>
      <c r="U1589" s="536"/>
      <c r="V1589" s="536"/>
    </row>
    <row r="1590" spans="1:22">
      <c r="A1590" s="537">
        <v>1575</v>
      </c>
      <c r="B1590" s="538">
        <v>15.1</v>
      </c>
      <c r="C1590" s="580" t="s">
        <v>4261</v>
      </c>
      <c r="D1590" s="577">
        <v>5</v>
      </c>
      <c r="E1590" s="543">
        <v>5</v>
      </c>
      <c r="F1590" s="578">
        <v>2010</v>
      </c>
      <c r="G1590" s="543">
        <v>2</v>
      </c>
      <c r="H1590" s="579">
        <v>10</v>
      </c>
      <c r="I1590" s="578">
        <v>2014</v>
      </c>
      <c r="J1590" s="543"/>
      <c r="K1590" s="543"/>
      <c r="L1590" s="543"/>
      <c r="M1590" s="543"/>
      <c r="N1590" s="543"/>
      <c r="O1590" s="543"/>
      <c r="P1590" s="543" t="s">
        <v>2872</v>
      </c>
      <c r="Q1590" s="543" t="s">
        <v>2873</v>
      </c>
      <c r="R1590" s="543"/>
      <c r="S1590" s="536"/>
      <c r="T1590" s="536"/>
      <c r="U1590" s="536"/>
      <c r="V1590" s="536"/>
    </row>
    <row r="1591" spans="1:22">
      <c r="A1591" s="537">
        <v>1576</v>
      </c>
      <c r="B1591" s="538">
        <v>15.1</v>
      </c>
      <c r="C1591" s="580" t="s">
        <v>4262</v>
      </c>
      <c r="D1591" s="577">
        <v>19</v>
      </c>
      <c r="E1591" s="543">
        <v>11</v>
      </c>
      <c r="F1591" s="578">
        <v>2010</v>
      </c>
      <c r="G1591" s="543">
        <v>10</v>
      </c>
      <c r="H1591" s="579">
        <v>10</v>
      </c>
      <c r="I1591" s="578">
        <v>2014</v>
      </c>
      <c r="J1591" s="543"/>
      <c r="K1591" s="543"/>
      <c r="L1591" s="543"/>
      <c r="M1591" s="543"/>
      <c r="N1591" s="543"/>
      <c r="O1591" s="543"/>
      <c r="P1591" s="543" t="s">
        <v>2872</v>
      </c>
      <c r="Q1591" s="543" t="s">
        <v>2873</v>
      </c>
      <c r="R1591" s="543"/>
      <c r="S1591" s="536"/>
      <c r="T1591" s="536"/>
      <c r="U1591" s="536"/>
      <c r="V1591" s="536"/>
    </row>
    <row r="1592" spans="1:22">
      <c r="A1592" s="537">
        <v>1577</v>
      </c>
      <c r="B1592" s="538">
        <v>15.1</v>
      </c>
      <c r="C1592" s="580" t="s">
        <v>4263</v>
      </c>
      <c r="D1592" s="577">
        <v>15</v>
      </c>
      <c r="E1592" s="543">
        <v>6</v>
      </c>
      <c r="F1592" s="578">
        <v>2010</v>
      </c>
      <c r="G1592" s="543">
        <v>6</v>
      </c>
      <c r="H1592" s="579">
        <v>10</v>
      </c>
      <c r="I1592" s="578">
        <v>2014</v>
      </c>
      <c r="J1592" s="543"/>
      <c r="K1592" s="543"/>
      <c r="L1592" s="543"/>
      <c r="M1592" s="543"/>
      <c r="N1592" s="543"/>
      <c r="O1592" s="543"/>
      <c r="P1592" s="543" t="s">
        <v>2872</v>
      </c>
      <c r="Q1592" s="543" t="s">
        <v>2873</v>
      </c>
      <c r="R1592" s="543"/>
      <c r="S1592" s="536"/>
      <c r="T1592" s="536"/>
      <c r="U1592" s="536"/>
      <c r="V1592" s="536"/>
    </row>
    <row r="1593" spans="1:22">
      <c r="A1593" s="537">
        <v>1578</v>
      </c>
      <c r="B1593" s="538">
        <v>15.1</v>
      </c>
      <c r="C1593" s="576">
        <v>2802</v>
      </c>
      <c r="D1593" s="577">
        <v>20</v>
      </c>
      <c r="E1593" s="543">
        <v>1</v>
      </c>
      <c r="F1593" s="578">
        <v>2011</v>
      </c>
      <c r="G1593" s="543">
        <v>20</v>
      </c>
      <c r="H1593" s="579">
        <v>10</v>
      </c>
      <c r="I1593" s="578">
        <v>2014</v>
      </c>
      <c r="J1593" s="543"/>
      <c r="K1593" s="543"/>
      <c r="L1593" s="543"/>
      <c r="M1593" s="543"/>
      <c r="N1593" s="543"/>
      <c r="O1593" s="543"/>
      <c r="P1593" s="543" t="s">
        <v>2872</v>
      </c>
      <c r="Q1593" s="543" t="s">
        <v>2873</v>
      </c>
      <c r="R1593" s="543"/>
      <c r="S1593" s="536"/>
      <c r="T1593" s="536"/>
      <c r="U1593" s="536"/>
      <c r="V1593" s="536"/>
    </row>
    <row r="1594" spans="1:22">
      <c r="A1594" s="537">
        <v>1579</v>
      </c>
      <c r="B1594" s="538">
        <v>15.1</v>
      </c>
      <c r="C1594" s="576" t="s">
        <v>4264</v>
      </c>
      <c r="D1594" s="577">
        <v>13</v>
      </c>
      <c r="E1594" s="543">
        <v>12</v>
      </c>
      <c r="F1594" s="578">
        <v>2011</v>
      </c>
      <c r="G1594" s="543">
        <v>2</v>
      </c>
      <c r="H1594" s="579">
        <v>10</v>
      </c>
      <c r="I1594" s="578">
        <v>2014</v>
      </c>
      <c r="J1594" s="543"/>
      <c r="K1594" s="543"/>
      <c r="L1594" s="543"/>
      <c r="M1594" s="543"/>
      <c r="N1594" s="543"/>
      <c r="O1594" s="543"/>
      <c r="P1594" s="543" t="s">
        <v>2872</v>
      </c>
      <c r="Q1594" s="543" t="s">
        <v>2873</v>
      </c>
      <c r="R1594" s="543"/>
      <c r="S1594" s="536"/>
      <c r="T1594" s="536"/>
      <c r="U1594" s="536"/>
      <c r="V1594" s="536"/>
    </row>
    <row r="1595" spans="1:22">
      <c r="A1595" s="537">
        <v>1580</v>
      </c>
      <c r="B1595" s="538">
        <v>15.1</v>
      </c>
      <c r="C1595" s="576">
        <v>550816</v>
      </c>
      <c r="D1595" s="577">
        <v>21</v>
      </c>
      <c r="E1595" s="543">
        <v>8</v>
      </c>
      <c r="F1595" s="578">
        <v>2011</v>
      </c>
      <c r="G1595" s="543">
        <v>1</v>
      </c>
      <c r="H1595" s="579">
        <v>10</v>
      </c>
      <c r="I1595" s="578">
        <v>2014</v>
      </c>
      <c r="J1595" s="543"/>
      <c r="K1595" s="543"/>
      <c r="L1595" s="543"/>
      <c r="M1595" s="543"/>
      <c r="N1595" s="543"/>
      <c r="O1595" s="543"/>
      <c r="P1595" s="543" t="s">
        <v>2872</v>
      </c>
      <c r="Q1595" s="543" t="s">
        <v>2873</v>
      </c>
      <c r="R1595" s="543"/>
      <c r="S1595" s="536"/>
      <c r="T1595" s="536"/>
      <c r="U1595" s="536"/>
      <c r="V1595" s="536"/>
    </row>
    <row r="1596" spans="1:22">
      <c r="A1596" s="537">
        <v>1581</v>
      </c>
      <c r="B1596" s="538">
        <v>15.1</v>
      </c>
      <c r="C1596" s="576">
        <v>4792</v>
      </c>
      <c r="D1596" s="577">
        <v>22</v>
      </c>
      <c r="E1596" s="543">
        <v>4</v>
      </c>
      <c r="F1596" s="578">
        <v>2011</v>
      </c>
      <c r="G1596" s="543">
        <v>12</v>
      </c>
      <c r="H1596" s="579">
        <v>10</v>
      </c>
      <c r="I1596" s="578">
        <v>2014</v>
      </c>
      <c r="J1596" s="543"/>
      <c r="K1596" s="543"/>
      <c r="L1596" s="543"/>
      <c r="M1596" s="543"/>
      <c r="N1596" s="543"/>
      <c r="O1596" s="543"/>
      <c r="P1596" s="543" t="s">
        <v>2872</v>
      </c>
      <c r="Q1596" s="543" t="s">
        <v>2873</v>
      </c>
      <c r="R1596" s="543"/>
      <c r="S1596" s="536"/>
      <c r="T1596" s="536"/>
      <c r="U1596" s="536"/>
      <c r="V1596" s="536"/>
    </row>
    <row r="1597" spans="1:22">
      <c r="A1597" s="537">
        <v>1582</v>
      </c>
      <c r="B1597" s="538">
        <v>15.1</v>
      </c>
      <c r="C1597" s="576">
        <v>526235</v>
      </c>
      <c r="D1597" s="577">
        <v>14</v>
      </c>
      <c r="E1597" s="543">
        <v>6</v>
      </c>
      <c r="F1597" s="578">
        <v>2011</v>
      </c>
      <c r="G1597" s="543">
        <v>27</v>
      </c>
      <c r="H1597" s="579">
        <v>10</v>
      </c>
      <c r="I1597" s="578">
        <v>2014</v>
      </c>
      <c r="J1597" s="543"/>
      <c r="K1597" s="543"/>
      <c r="L1597" s="543"/>
      <c r="M1597" s="543"/>
      <c r="N1597" s="543"/>
      <c r="O1597" s="543"/>
      <c r="P1597" s="543" t="s">
        <v>2872</v>
      </c>
      <c r="Q1597" s="543" t="s">
        <v>2873</v>
      </c>
      <c r="R1597" s="543"/>
      <c r="S1597" s="536"/>
      <c r="T1597" s="536"/>
      <c r="U1597" s="536"/>
      <c r="V1597" s="536"/>
    </row>
    <row r="1598" spans="1:22">
      <c r="A1598" s="537">
        <v>1583</v>
      </c>
      <c r="B1598" s="538">
        <v>15.1</v>
      </c>
      <c r="C1598" s="576" t="s">
        <v>4265</v>
      </c>
      <c r="D1598" s="577">
        <v>18</v>
      </c>
      <c r="E1598" s="543">
        <v>3</v>
      </c>
      <c r="F1598" s="578">
        <v>2011</v>
      </c>
      <c r="G1598" s="543">
        <v>1</v>
      </c>
      <c r="H1598" s="579">
        <v>10</v>
      </c>
      <c r="I1598" s="578">
        <v>2014</v>
      </c>
      <c r="J1598" s="543"/>
      <c r="K1598" s="543"/>
      <c r="L1598" s="543"/>
      <c r="M1598" s="543"/>
      <c r="N1598" s="543"/>
      <c r="O1598" s="543"/>
      <c r="P1598" s="543" t="s">
        <v>2872</v>
      </c>
      <c r="Q1598" s="543" t="s">
        <v>2873</v>
      </c>
      <c r="R1598" s="543"/>
      <c r="S1598" s="536"/>
      <c r="T1598" s="536"/>
      <c r="U1598" s="536"/>
      <c r="V1598" s="536"/>
    </row>
    <row r="1599" spans="1:22">
      <c r="A1599" s="537">
        <v>1584</v>
      </c>
      <c r="B1599" s="538">
        <v>15.1</v>
      </c>
      <c r="C1599" s="576" t="s">
        <v>4266</v>
      </c>
      <c r="D1599" s="577">
        <v>22</v>
      </c>
      <c r="E1599" s="543">
        <v>11</v>
      </c>
      <c r="F1599" s="578">
        <v>2011</v>
      </c>
      <c r="G1599" s="543">
        <v>1</v>
      </c>
      <c r="H1599" s="579">
        <v>10</v>
      </c>
      <c r="I1599" s="578">
        <v>2014</v>
      </c>
      <c r="J1599" s="543"/>
      <c r="K1599" s="543"/>
      <c r="L1599" s="543"/>
      <c r="M1599" s="543"/>
      <c r="N1599" s="543"/>
      <c r="O1599" s="543"/>
      <c r="P1599" s="543" t="s">
        <v>2872</v>
      </c>
      <c r="Q1599" s="543" t="s">
        <v>2873</v>
      </c>
      <c r="R1599" s="543"/>
      <c r="S1599" s="536"/>
      <c r="T1599" s="536"/>
      <c r="U1599" s="536"/>
      <c r="V1599" s="536"/>
    </row>
    <row r="1600" spans="1:22">
      <c r="A1600" s="537">
        <v>1585</v>
      </c>
      <c r="B1600" s="538">
        <v>15.1</v>
      </c>
      <c r="C1600" s="576">
        <v>2671</v>
      </c>
      <c r="D1600" s="577">
        <v>4</v>
      </c>
      <c r="E1600" s="543">
        <v>12</v>
      </c>
      <c r="F1600" s="578">
        <v>2011</v>
      </c>
      <c r="G1600" s="543">
        <v>12</v>
      </c>
      <c r="H1600" s="579">
        <v>10</v>
      </c>
      <c r="I1600" s="578">
        <v>2014</v>
      </c>
      <c r="J1600" s="543"/>
      <c r="K1600" s="543"/>
      <c r="L1600" s="543"/>
      <c r="M1600" s="543"/>
      <c r="N1600" s="543"/>
      <c r="O1600" s="543"/>
      <c r="P1600" s="543" t="s">
        <v>2872</v>
      </c>
      <c r="Q1600" s="543" t="s">
        <v>2873</v>
      </c>
      <c r="R1600" s="543"/>
      <c r="S1600" s="536"/>
      <c r="T1600" s="536"/>
      <c r="U1600" s="536"/>
      <c r="V1600" s="536"/>
    </row>
    <row r="1601" spans="1:22">
      <c r="A1601" s="537">
        <v>1586</v>
      </c>
      <c r="B1601" s="538">
        <v>15.1</v>
      </c>
      <c r="C1601" s="576">
        <v>483316</v>
      </c>
      <c r="D1601" s="577">
        <v>25</v>
      </c>
      <c r="E1601" s="543">
        <v>4</v>
      </c>
      <c r="F1601" s="578">
        <v>2011</v>
      </c>
      <c r="G1601" s="543">
        <v>29</v>
      </c>
      <c r="H1601" s="579">
        <v>10</v>
      </c>
      <c r="I1601" s="578">
        <v>2014</v>
      </c>
      <c r="J1601" s="543"/>
      <c r="K1601" s="543"/>
      <c r="L1601" s="543"/>
      <c r="M1601" s="543"/>
      <c r="N1601" s="543"/>
      <c r="O1601" s="543"/>
      <c r="P1601" s="543" t="s">
        <v>2872</v>
      </c>
      <c r="Q1601" s="543" t="s">
        <v>2873</v>
      </c>
      <c r="R1601" s="543"/>
      <c r="S1601" s="536"/>
      <c r="T1601" s="536"/>
      <c r="U1601" s="536"/>
      <c r="V1601" s="536"/>
    </row>
    <row r="1602" spans="1:22">
      <c r="A1602" s="537">
        <v>1587</v>
      </c>
      <c r="B1602" s="538">
        <v>15.1</v>
      </c>
      <c r="C1602" s="576">
        <v>7386</v>
      </c>
      <c r="D1602" s="577">
        <v>30</v>
      </c>
      <c r="E1602" s="543">
        <v>3</v>
      </c>
      <c r="F1602" s="578">
        <v>2011</v>
      </c>
      <c r="G1602" s="543">
        <v>31</v>
      </c>
      <c r="H1602" s="579">
        <v>10</v>
      </c>
      <c r="I1602" s="578">
        <v>2014</v>
      </c>
      <c r="J1602" s="543"/>
      <c r="K1602" s="543"/>
      <c r="L1602" s="543"/>
      <c r="M1602" s="543"/>
      <c r="N1602" s="543"/>
      <c r="O1602" s="543"/>
      <c r="P1602" s="543" t="s">
        <v>2872</v>
      </c>
      <c r="Q1602" s="543" t="s">
        <v>2873</v>
      </c>
      <c r="R1602" s="543"/>
      <c r="S1602" s="536"/>
      <c r="T1602" s="536"/>
      <c r="U1602" s="536"/>
      <c r="V1602" s="536"/>
    </row>
    <row r="1603" spans="1:22">
      <c r="A1603" s="537">
        <v>1588</v>
      </c>
      <c r="B1603" s="538">
        <v>15.1</v>
      </c>
      <c r="C1603" s="576">
        <v>5282</v>
      </c>
      <c r="D1603" s="577">
        <v>28</v>
      </c>
      <c r="E1603" s="543">
        <v>2</v>
      </c>
      <c r="F1603" s="578">
        <v>2011</v>
      </c>
      <c r="G1603" s="543">
        <v>17</v>
      </c>
      <c r="H1603" s="579">
        <v>10</v>
      </c>
      <c r="I1603" s="578">
        <v>2014</v>
      </c>
      <c r="J1603" s="543"/>
      <c r="K1603" s="543"/>
      <c r="L1603" s="543"/>
      <c r="M1603" s="543"/>
      <c r="N1603" s="543"/>
      <c r="O1603" s="543"/>
      <c r="P1603" s="543" t="s">
        <v>2872</v>
      </c>
      <c r="Q1603" s="543" t="s">
        <v>2873</v>
      </c>
      <c r="R1603" s="543"/>
      <c r="S1603" s="536"/>
      <c r="T1603" s="536"/>
      <c r="U1603" s="536"/>
      <c r="V1603" s="536"/>
    </row>
    <row r="1604" spans="1:22">
      <c r="A1604" s="537">
        <v>1589</v>
      </c>
      <c r="B1604" s="538">
        <v>15.1</v>
      </c>
      <c r="C1604" s="576">
        <v>502184</v>
      </c>
      <c r="D1604" s="577">
        <v>25</v>
      </c>
      <c r="E1604" s="543">
        <v>5</v>
      </c>
      <c r="F1604" s="578">
        <v>2011</v>
      </c>
      <c r="G1604" s="543">
        <v>17</v>
      </c>
      <c r="H1604" s="579">
        <v>10</v>
      </c>
      <c r="I1604" s="578">
        <v>2014</v>
      </c>
      <c r="J1604" s="543"/>
      <c r="K1604" s="543"/>
      <c r="L1604" s="543"/>
      <c r="M1604" s="543"/>
      <c r="N1604" s="543"/>
      <c r="O1604" s="543"/>
      <c r="P1604" s="543" t="s">
        <v>2872</v>
      </c>
      <c r="Q1604" s="543" t="s">
        <v>2873</v>
      </c>
      <c r="R1604" s="543"/>
      <c r="S1604" s="536"/>
      <c r="T1604" s="536"/>
      <c r="U1604" s="536"/>
      <c r="V1604" s="536"/>
    </row>
    <row r="1605" spans="1:22">
      <c r="A1605" s="537">
        <v>1590</v>
      </c>
      <c r="B1605" s="538">
        <v>15.1</v>
      </c>
      <c r="C1605" s="576" t="s">
        <v>4267</v>
      </c>
      <c r="D1605" s="577">
        <v>24</v>
      </c>
      <c r="E1605" s="543">
        <v>8</v>
      </c>
      <c r="F1605" s="578">
        <v>2011</v>
      </c>
      <c r="G1605" s="543">
        <v>28</v>
      </c>
      <c r="H1605" s="579">
        <v>10</v>
      </c>
      <c r="I1605" s="578">
        <v>2014</v>
      </c>
      <c r="J1605" s="543"/>
      <c r="K1605" s="543"/>
      <c r="L1605" s="543"/>
      <c r="M1605" s="543"/>
      <c r="N1605" s="543"/>
      <c r="O1605" s="543"/>
      <c r="P1605" s="543" t="s">
        <v>2872</v>
      </c>
      <c r="Q1605" s="543" t="s">
        <v>2873</v>
      </c>
      <c r="R1605" s="543"/>
      <c r="S1605" s="536"/>
      <c r="T1605" s="536"/>
      <c r="U1605" s="536"/>
      <c r="V1605" s="536"/>
    </row>
    <row r="1606" spans="1:22">
      <c r="A1606" s="537">
        <v>1591</v>
      </c>
      <c r="B1606" s="538">
        <v>15.1</v>
      </c>
      <c r="C1606" s="581">
        <v>511554</v>
      </c>
      <c r="D1606" s="577">
        <v>24</v>
      </c>
      <c r="E1606" s="543">
        <v>5</v>
      </c>
      <c r="F1606" s="578">
        <v>2011</v>
      </c>
      <c r="G1606" s="543">
        <v>20</v>
      </c>
      <c r="H1606" s="579">
        <v>10</v>
      </c>
      <c r="I1606" s="578">
        <v>2014</v>
      </c>
      <c r="J1606" s="543"/>
      <c r="K1606" s="543"/>
      <c r="L1606" s="543"/>
      <c r="M1606" s="543"/>
      <c r="N1606" s="543"/>
      <c r="O1606" s="543"/>
      <c r="P1606" s="543" t="s">
        <v>2872</v>
      </c>
      <c r="Q1606" s="543" t="s">
        <v>2873</v>
      </c>
      <c r="R1606" s="543"/>
      <c r="S1606" s="536"/>
      <c r="T1606" s="536"/>
      <c r="U1606" s="536"/>
      <c r="V1606" s="536"/>
    </row>
    <row r="1607" spans="1:22">
      <c r="A1607" s="537">
        <v>1592</v>
      </c>
      <c r="B1607" s="538">
        <v>15.1</v>
      </c>
      <c r="C1607" s="581">
        <v>534531</v>
      </c>
      <c r="D1607" s="577">
        <v>13</v>
      </c>
      <c r="E1607" s="543">
        <v>7</v>
      </c>
      <c r="F1607" s="578">
        <v>2011</v>
      </c>
      <c r="G1607" s="543">
        <v>24</v>
      </c>
      <c r="H1607" s="582">
        <v>12</v>
      </c>
      <c r="I1607" s="578">
        <v>2014</v>
      </c>
      <c r="J1607" s="543"/>
      <c r="K1607" s="543"/>
      <c r="L1607" s="543"/>
      <c r="M1607" s="543"/>
      <c r="N1607" s="543"/>
      <c r="O1607" s="543"/>
      <c r="P1607" s="543" t="s">
        <v>2872</v>
      </c>
      <c r="Q1607" s="543" t="s">
        <v>2873</v>
      </c>
      <c r="R1607" s="543"/>
      <c r="S1607" s="536"/>
      <c r="T1607" s="536"/>
      <c r="U1607" s="536"/>
      <c r="V1607" s="536"/>
    </row>
    <row r="1608" spans="1:22">
      <c r="A1608" s="537">
        <v>1593</v>
      </c>
      <c r="B1608" s="538">
        <v>15.1</v>
      </c>
      <c r="C1608" s="581">
        <v>495467</v>
      </c>
      <c r="D1608" s="577">
        <v>16</v>
      </c>
      <c r="E1608" s="543">
        <v>4</v>
      </c>
      <c r="F1608" s="578">
        <v>2011</v>
      </c>
      <c r="G1608" s="543">
        <v>24</v>
      </c>
      <c r="H1608" s="582">
        <v>12</v>
      </c>
      <c r="I1608" s="578">
        <v>2014</v>
      </c>
      <c r="J1608" s="543"/>
      <c r="K1608" s="543"/>
      <c r="L1608" s="543"/>
      <c r="M1608" s="543"/>
      <c r="N1608" s="543"/>
      <c r="O1608" s="543"/>
      <c r="P1608" s="543" t="s">
        <v>2872</v>
      </c>
      <c r="Q1608" s="543" t="s">
        <v>2873</v>
      </c>
      <c r="R1608" s="543"/>
      <c r="S1608" s="536"/>
      <c r="T1608" s="536"/>
      <c r="U1608" s="536"/>
      <c r="V1608" s="536"/>
    </row>
    <row r="1609" spans="1:22">
      <c r="A1609" s="537">
        <v>1594</v>
      </c>
      <c r="B1609" s="538">
        <v>15.1</v>
      </c>
      <c r="C1609" s="581">
        <v>509577</v>
      </c>
      <c r="D1609" s="577">
        <v>17</v>
      </c>
      <c r="E1609" s="543">
        <v>5</v>
      </c>
      <c r="F1609" s="578">
        <v>2011</v>
      </c>
      <c r="G1609" s="543">
        <v>30</v>
      </c>
      <c r="H1609" s="582">
        <v>12</v>
      </c>
      <c r="I1609" s="578">
        <v>2014</v>
      </c>
      <c r="J1609" s="543"/>
      <c r="K1609" s="543"/>
      <c r="L1609" s="543"/>
      <c r="M1609" s="543"/>
      <c r="N1609" s="543"/>
      <c r="O1609" s="543"/>
      <c r="P1609" s="543" t="s">
        <v>2872</v>
      </c>
      <c r="Q1609" s="543" t="s">
        <v>2873</v>
      </c>
      <c r="R1609" s="543"/>
      <c r="S1609" s="536"/>
      <c r="T1609" s="536"/>
      <c r="U1609" s="536"/>
      <c r="V1609" s="536"/>
    </row>
    <row r="1610" spans="1:22">
      <c r="A1610" s="537">
        <v>1595</v>
      </c>
      <c r="B1610" s="538">
        <v>15.1</v>
      </c>
      <c r="C1610" s="581">
        <v>983</v>
      </c>
      <c r="D1610" s="577">
        <v>16</v>
      </c>
      <c r="E1610" s="543">
        <v>4</v>
      </c>
      <c r="F1610" s="578">
        <v>2011</v>
      </c>
      <c r="G1610" s="543">
        <v>17</v>
      </c>
      <c r="H1610" s="582">
        <v>12</v>
      </c>
      <c r="I1610" s="578">
        <v>2014</v>
      </c>
      <c r="J1610" s="543"/>
      <c r="K1610" s="543"/>
      <c r="L1610" s="543"/>
      <c r="M1610" s="543"/>
      <c r="N1610" s="543"/>
      <c r="O1610" s="543"/>
      <c r="P1610" s="543" t="s">
        <v>2872</v>
      </c>
      <c r="Q1610" s="543" t="s">
        <v>2873</v>
      </c>
      <c r="R1610" s="543"/>
      <c r="S1610" s="536"/>
      <c r="T1610" s="536"/>
      <c r="U1610" s="536"/>
      <c r="V1610" s="536"/>
    </row>
    <row r="1611" spans="1:22">
      <c r="A1611" s="537">
        <v>1596</v>
      </c>
      <c r="B1611" s="538">
        <v>15.1</v>
      </c>
      <c r="C1611" s="581" t="s">
        <v>4268</v>
      </c>
      <c r="D1611" s="577">
        <v>14</v>
      </c>
      <c r="E1611" s="543">
        <v>8</v>
      </c>
      <c r="F1611" s="578">
        <v>2011</v>
      </c>
      <c r="G1611" s="543">
        <v>24</v>
      </c>
      <c r="H1611" s="582">
        <v>12</v>
      </c>
      <c r="I1611" s="578">
        <v>2014</v>
      </c>
      <c r="J1611" s="543"/>
      <c r="K1611" s="543"/>
      <c r="L1611" s="543"/>
      <c r="M1611" s="543"/>
      <c r="N1611" s="543"/>
      <c r="O1611" s="543"/>
      <c r="P1611" s="543" t="s">
        <v>2872</v>
      </c>
      <c r="Q1611" s="543" t="s">
        <v>2873</v>
      </c>
      <c r="R1611" s="543"/>
      <c r="S1611" s="536"/>
      <c r="T1611" s="536"/>
      <c r="U1611" s="536"/>
      <c r="V1611" s="536"/>
    </row>
    <row r="1612" spans="1:22">
      <c r="A1612" s="537">
        <v>1597</v>
      </c>
      <c r="B1612" s="538">
        <v>15.1</v>
      </c>
      <c r="C1612" s="582">
        <v>20111200000000</v>
      </c>
      <c r="D1612" s="577">
        <v>23</v>
      </c>
      <c r="E1612" s="543">
        <v>3</v>
      </c>
      <c r="F1612" s="578">
        <v>2011</v>
      </c>
      <c r="G1612" s="543">
        <v>1</v>
      </c>
      <c r="H1612" s="582">
        <v>12</v>
      </c>
      <c r="I1612" s="578">
        <v>2014</v>
      </c>
      <c r="J1612" s="543"/>
      <c r="K1612" s="543"/>
      <c r="L1612" s="543"/>
      <c r="M1612" s="543"/>
      <c r="N1612" s="543"/>
      <c r="O1612" s="543"/>
      <c r="P1612" s="543" t="s">
        <v>2872</v>
      </c>
      <c r="Q1612" s="543" t="s">
        <v>2873</v>
      </c>
      <c r="R1612" s="543"/>
      <c r="S1612" s="536"/>
      <c r="T1612" s="536"/>
      <c r="U1612" s="536"/>
      <c r="V1612" s="536"/>
    </row>
    <row r="1613" spans="1:22">
      <c r="A1613" s="537">
        <v>1598</v>
      </c>
      <c r="B1613" s="538">
        <v>15.1</v>
      </c>
      <c r="C1613" s="582">
        <v>20111200000000</v>
      </c>
      <c r="D1613" s="577">
        <v>22</v>
      </c>
      <c r="E1613" s="543">
        <v>9</v>
      </c>
      <c r="F1613" s="578">
        <v>2011</v>
      </c>
      <c r="G1613" s="543">
        <v>6</v>
      </c>
      <c r="H1613" s="582">
        <v>12</v>
      </c>
      <c r="I1613" s="578">
        <v>2014</v>
      </c>
      <c r="J1613" s="543"/>
      <c r="K1613" s="543"/>
      <c r="L1613" s="543"/>
      <c r="M1613" s="543"/>
      <c r="N1613" s="543"/>
      <c r="O1613" s="543"/>
      <c r="P1613" s="543" t="s">
        <v>2872</v>
      </c>
      <c r="Q1613" s="543" t="s">
        <v>2873</v>
      </c>
      <c r="R1613" s="543"/>
      <c r="S1613" s="536"/>
      <c r="T1613" s="536"/>
      <c r="U1613" s="536"/>
      <c r="V1613" s="536"/>
    </row>
    <row r="1614" spans="1:22">
      <c r="A1614" s="537">
        <v>1599</v>
      </c>
      <c r="B1614" s="538">
        <v>15.1</v>
      </c>
      <c r="C1614" s="582">
        <v>20111200000000</v>
      </c>
      <c r="D1614" s="577">
        <v>10</v>
      </c>
      <c r="E1614" s="543">
        <v>9</v>
      </c>
      <c r="F1614" s="578">
        <v>2011</v>
      </c>
      <c r="G1614" s="543">
        <v>6</v>
      </c>
      <c r="H1614" s="582">
        <v>12</v>
      </c>
      <c r="I1614" s="578">
        <v>2014</v>
      </c>
      <c r="J1614" s="543"/>
      <c r="K1614" s="543"/>
      <c r="L1614" s="543"/>
      <c r="M1614" s="543"/>
      <c r="N1614" s="543"/>
      <c r="O1614" s="543"/>
      <c r="P1614" s="543" t="s">
        <v>2872</v>
      </c>
      <c r="Q1614" s="543" t="s">
        <v>2873</v>
      </c>
      <c r="R1614" s="543"/>
      <c r="S1614" s="536"/>
      <c r="T1614" s="536"/>
      <c r="U1614" s="536"/>
      <c r="V1614" s="536"/>
    </row>
    <row r="1615" spans="1:22">
      <c r="A1615" s="537">
        <v>1600</v>
      </c>
      <c r="B1615" s="538">
        <v>15.1</v>
      </c>
      <c r="C1615" s="582">
        <v>20111200000000</v>
      </c>
      <c r="D1615" s="577">
        <v>5</v>
      </c>
      <c r="E1615" s="543">
        <v>4</v>
      </c>
      <c r="F1615" s="578">
        <v>2011</v>
      </c>
      <c r="G1615" s="543">
        <v>23</v>
      </c>
      <c r="H1615" s="582">
        <v>12</v>
      </c>
      <c r="I1615" s="578">
        <v>2014</v>
      </c>
      <c r="J1615" s="543"/>
      <c r="K1615" s="543"/>
      <c r="L1615" s="543"/>
      <c r="M1615" s="543"/>
      <c r="N1615" s="543"/>
      <c r="O1615" s="543"/>
      <c r="P1615" s="543" t="s">
        <v>2872</v>
      </c>
      <c r="Q1615" s="543" t="s">
        <v>2873</v>
      </c>
      <c r="R1615" s="543"/>
      <c r="S1615" s="536"/>
      <c r="T1615" s="536"/>
      <c r="U1615" s="536"/>
      <c r="V1615" s="536"/>
    </row>
    <row r="1616" spans="1:22">
      <c r="A1616" s="537">
        <v>1601</v>
      </c>
      <c r="B1616" s="538">
        <v>15.1</v>
      </c>
      <c r="C1616" s="582">
        <v>20111200000000</v>
      </c>
      <c r="D1616" s="577">
        <v>19</v>
      </c>
      <c r="E1616" s="543">
        <v>12</v>
      </c>
      <c r="F1616" s="578">
        <v>2011</v>
      </c>
      <c r="G1616" s="543">
        <v>12</v>
      </c>
      <c r="H1616" s="582">
        <v>12</v>
      </c>
      <c r="I1616" s="578">
        <v>2015</v>
      </c>
      <c r="J1616" s="543"/>
      <c r="K1616" s="543"/>
      <c r="L1616" s="543"/>
      <c r="M1616" s="543"/>
      <c r="N1616" s="543"/>
      <c r="O1616" s="543"/>
      <c r="P1616" s="543" t="s">
        <v>2872</v>
      </c>
      <c r="Q1616" s="543" t="s">
        <v>2873</v>
      </c>
      <c r="R1616" s="543"/>
      <c r="S1616" s="536"/>
      <c r="T1616" s="536"/>
      <c r="U1616" s="536"/>
      <c r="V1616" s="536"/>
    </row>
    <row r="1617" spans="1:22">
      <c r="A1617" s="537">
        <v>1602</v>
      </c>
      <c r="B1617" s="538">
        <v>15.1</v>
      </c>
      <c r="C1617" s="582">
        <v>201112000000000</v>
      </c>
      <c r="D1617" s="577">
        <v>15</v>
      </c>
      <c r="E1617" s="543">
        <v>11</v>
      </c>
      <c r="F1617" s="578">
        <v>2011</v>
      </c>
      <c r="G1617" s="543">
        <v>27</v>
      </c>
      <c r="H1617" s="582">
        <v>12</v>
      </c>
      <c r="I1617" s="578">
        <v>2015</v>
      </c>
      <c r="J1617" s="543"/>
      <c r="K1617" s="543"/>
      <c r="L1617" s="543"/>
      <c r="M1617" s="543"/>
      <c r="N1617" s="543"/>
      <c r="O1617" s="543"/>
      <c r="P1617" s="543" t="s">
        <v>2872</v>
      </c>
      <c r="Q1617" s="543" t="s">
        <v>2873</v>
      </c>
      <c r="R1617" s="543"/>
      <c r="S1617" s="536"/>
      <c r="T1617" s="536"/>
      <c r="U1617" s="536"/>
      <c r="V1617" s="536"/>
    </row>
    <row r="1618" spans="1:22">
      <c r="A1618" s="537">
        <v>1603</v>
      </c>
      <c r="B1618" s="538">
        <v>15.1</v>
      </c>
      <c r="C1618" s="582">
        <v>20111200000000</v>
      </c>
      <c r="D1618" s="577">
        <v>20</v>
      </c>
      <c r="E1618" s="543">
        <v>10</v>
      </c>
      <c r="F1618" s="578">
        <v>2011</v>
      </c>
      <c r="G1618" s="543">
        <v>15</v>
      </c>
      <c r="H1618" s="582">
        <v>12</v>
      </c>
      <c r="I1618" s="578">
        <v>2014</v>
      </c>
      <c r="J1618" s="543"/>
      <c r="K1618" s="543"/>
      <c r="L1618" s="543"/>
      <c r="M1618" s="543"/>
      <c r="N1618" s="543"/>
      <c r="O1618" s="543"/>
      <c r="P1618" s="543" t="s">
        <v>2872</v>
      </c>
      <c r="Q1618" s="543" t="s">
        <v>2873</v>
      </c>
      <c r="R1618" s="543"/>
      <c r="S1618" s="536"/>
      <c r="T1618" s="536"/>
      <c r="U1618" s="536"/>
      <c r="V1618" s="536"/>
    </row>
    <row r="1619" spans="1:22">
      <c r="A1619" s="537">
        <v>1604</v>
      </c>
      <c r="B1619" s="538">
        <v>15.1</v>
      </c>
      <c r="C1619" s="582">
        <v>2011120000000</v>
      </c>
      <c r="D1619" s="577">
        <v>13</v>
      </c>
      <c r="E1619" s="543">
        <v>10</v>
      </c>
      <c r="F1619" s="578">
        <v>2011</v>
      </c>
      <c r="G1619" s="543">
        <v>2</v>
      </c>
      <c r="H1619" s="582">
        <v>12</v>
      </c>
      <c r="I1619" s="578">
        <v>2014</v>
      </c>
      <c r="J1619" s="543"/>
      <c r="K1619" s="543"/>
      <c r="L1619" s="543"/>
      <c r="M1619" s="543"/>
      <c r="N1619" s="543"/>
      <c r="O1619" s="543"/>
      <c r="P1619" s="543" t="s">
        <v>2872</v>
      </c>
      <c r="Q1619" s="543" t="s">
        <v>2873</v>
      </c>
      <c r="R1619" s="543"/>
      <c r="S1619" s="536"/>
      <c r="T1619" s="536"/>
      <c r="U1619" s="536"/>
      <c r="V1619" s="536"/>
    </row>
    <row r="1620" spans="1:22">
      <c r="A1620" s="537">
        <v>1605</v>
      </c>
      <c r="B1620" s="538">
        <v>15.1</v>
      </c>
      <c r="C1620" s="580">
        <v>588734</v>
      </c>
      <c r="D1620" s="577">
        <v>21</v>
      </c>
      <c r="E1620" s="543">
        <v>10</v>
      </c>
      <c r="F1620" s="578">
        <v>2011</v>
      </c>
      <c r="G1620" s="543">
        <v>23</v>
      </c>
      <c r="H1620" s="582">
        <v>12</v>
      </c>
      <c r="I1620" s="578">
        <v>2014</v>
      </c>
      <c r="J1620" s="543"/>
      <c r="K1620" s="543"/>
      <c r="L1620" s="543"/>
      <c r="M1620" s="543"/>
      <c r="N1620" s="543"/>
      <c r="O1620" s="543"/>
      <c r="P1620" s="543" t="s">
        <v>2872</v>
      </c>
      <c r="Q1620" s="543" t="s">
        <v>2873</v>
      </c>
      <c r="R1620" s="543"/>
      <c r="S1620" s="536"/>
      <c r="T1620" s="536"/>
      <c r="U1620" s="536"/>
      <c r="V1620" s="536"/>
    </row>
    <row r="1621" spans="1:22">
      <c r="A1621" s="537">
        <v>1606</v>
      </c>
      <c r="B1621" s="538">
        <v>15.1</v>
      </c>
      <c r="C1621" s="582">
        <v>2011120000000</v>
      </c>
      <c r="D1621" s="577">
        <v>22</v>
      </c>
      <c r="E1621" s="543">
        <v>10</v>
      </c>
      <c r="F1621" s="578">
        <v>2011</v>
      </c>
      <c r="G1621" s="543">
        <v>9</v>
      </c>
      <c r="H1621" s="582">
        <v>12</v>
      </c>
      <c r="I1621" s="578">
        <v>2014</v>
      </c>
      <c r="J1621" s="543"/>
      <c r="K1621" s="543"/>
      <c r="L1621" s="543"/>
      <c r="M1621" s="543"/>
      <c r="N1621" s="543"/>
      <c r="O1621" s="543"/>
      <c r="P1621" s="543" t="s">
        <v>2872</v>
      </c>
      <c r="Q1621" s="543" t="s">
        <v>2873</v>
      </c>
      <c r="R1621" s="543"/>
      <c r="S1621" s="536"/>
      <c r="T1621" s="536"/>
      <c r="U1621" s="536"/>
      <c r="V1621" s="536"/>
    </row>
    <row r="1622" spans="1:22">
      <c r="A1622" s="537">
        <v>1607</v>
      </c>
      <c r="B1622" s="538">
        <v>15.1</v>
      </c>
      <c r="C1622" s="580">
        <v>432651</v>
      </c>
      <c r="D1622" s="577">
        <v>14</v>
      </c>
      <c r="E1622" s="543">
        <v>1</v>
      </c>
      <c r="F1622" s="578">
        <v>2011</v>
      </c>
      <c r="G1622" s="543">
        <v>23</v>
      </c>
      <c r="H1622" s="582">
        <v>12</v>
      </c>
      <c r="I1622" s="578">
        <v>2014</v>
      </c>
      <c r="J1622" s="543"/>
      <c r="K1622" s="543"/>
      <c r="L1622" s="543"/>
      <c r="M1622" s="543"/>
      <c r="N1622" s="543"/>
      <c r="O1622" s="543"/>
      <c r="P1622" s="543" t="s">
        <v>2872</v>
      </c>
      <c r="Q1622" s="543" t="s">
        <v>2873</v>
      </c>
      <c r="R1622" s="543"/>
      <c r="S1622" s="536"/>
      <c r="T1622" s="536"/>
      <c r="U1622" s="536"/>
      <c r="V1622" s="536"/>
    </row>
    <row r="1623" spans="1:22">
      <c r="A1623" s="537">
        <v>1608</v>
      </c>
      <c r="B1623" s="538">
        <v>15.1</v>
      </c>
      <c r="C1623" s="580">
        <v>505399</v>
      </c>
      <c r="D1623" s="577">
        <v>18</v>
      </c>
      <c r="E1623" s="543">
        <v>5</v>
      </c>
      <c r="F1623" s="578">
        <v>2011</v>
      </c>
      <c r="G1623" s="543">
        <v>17</v>
      </c>
      <c r="H1623" s="582">
        <v>12</v>
      </c>
      <c r="I1623" s="578">
        <v>2014</v>
      </c>
      <c r="J1623" s="543"/>
      <c r="K1623" s="543"/>
      <c r="L1623" s="543"/>
      <c r="M1623" s="543"/>
      <c r="N1623" s="543"/>
      <c r="O1623" s="543"/>
      <c r="P1623" s="543" t="s">
        <v>2872</v>
      </c>
      <c r="Q1623" s="543" t="s">
        <v>2873</v>
      </c>
      <c r="R1623" s="543"/>
      <c r="S1623" s="536"/>
      <c r="T1623" s="536"/>
      <c r="U1623" s="536"/>
      <c r="V1623" s="536"/>
    </row>
    <row r="1624" spans="1:22">
      <c r="A1624" s="537">
        <v>1609</v>
      </c>
      <c r="B1624" s="538">
        <v>15.1</v>
      </c>
      <c r="C1624" s="583">
        <v>682</v>
      </c>
      <c r="D1624" s="577">
        <v>22</v>
      </c>
      <c r="E1624" s="543">
        <v>6</v>
      </c>
      <c r="F1624" s="578">
        <v>2010</v>
      </c>
      <c r="G1624" s="543">
        <v>7</v>
      </c>
      <c r="H1624" s="582">
        <v>12</v>
      </c>
      <c r="I1624" s="578">
        <v>2015</v>
      </c>
      <c r="J1624" s="543"/>
      <c r="K1624" s="543"/>
      <c r="L1624" s="543"/>
      <c r="M1624" s="543"/>
      <c r="N1624" s="543"/>
      <c r="O1624" s="543"/>
      <c r="P1624" s="543" t="s">
        <v>2872</v>
      </c>
      <c r="Q1624" s="543" t="s">
        <v>2873</v>
      </c>
      <c r="R1624" s="543"/>
      <c r="S1624" s="536"/>
      <c r="T1624" s="536"/>
      <c r="U1624" s="536"/>
      <c r="V1624" s="536"/>
    </row>
    <row r="1625" spans="1:22">
      <c r="A1625" s="537">
        <v>1610</v>
      </c>
      <c r="B1625" s="538">
        <v>15.1</v>
      </c>
      <c r="C1625" s="583" t="s">
        <v>4269</v>
      </c>
      <c r="D1625" s="577">
        <v>4</v>
      </c>
      <c r="E1625" s="543">
        <v>12</v>
      </c>
      <c r="F1625" s="578">
        <v>2011</v>
      </c>
      <c r="G1625" s="543">
        <v>8</v>
      </c>
      <c r="H1625" s="582">
        <v>12</v>
      </c>
      <c r="I1625" s="578">
        <v>2014</v>
      </c>
      <c r="J1625" s="543"/>
      <c r="K1625" s="543"/>
      <c r="L1625" s="543"/>
      <c r="M1625" s="543"/>
      <c r="N1625" s="543"/>
      <c r="O1625" s="543"/>
      <c r="P1625" s="543" t="s">
        <v>2872</v>
      </c>
      <c r="Q1625" s="543" t="s">
        <v>2873</v>
      </c>
      <c r="R1625" s="543"/>
      <c r="S1625" s="536"/>
      <c r="T1625" s="536"/>
      <c r="U1625" s="536"/>
      <c r="V1625" s="536"/>
    </row>
    <row r="1626" spans="1:22">
      <c r="A1626" s="537">
        <v>1611</v>
      </c>
      <c r="B1626" s="538">
        <v>15.1</v>
      </c>
      <c r="C1626" s="583">
        <v>386</v>
      </c>
      <c r="D1626" s="577">
        <v>25</v>
      </c>
      <c r="E1626" s="543">
        <v>4</v>
      </c>
      <c r="F1626" s="582">
        <v>2012</v>
      </c>
      <c r="G1626" s="543">
        <v>22</v>
      </c>
      <c r="H1626" s="582">
        <v>12</v>
      </c>
      <c r="I1626" s="578">
        <v>2014</v>
      </c>
      <c r="J1626" s="543"/>
      <c r="K1626" s="543"/>
      <c r="L1626" s="543"/>
      <c r="M1626" s="543"/>
      <c r="N1626" s="543"/>
      <c r="O1626" s="543"/>
      <c r="P1626" s="543" t="s">
        <v>2872</v>
      </c>
      <c r="Q1626" s="543" t="s">
        <v>2873</v>
      </c>
      <c r="R1626" s="543"/>
      <c r="S1626" s="536"/>
      <c r="T1626" s="536"/>
      <c r="U1626" s="536"/>
      <c r="V1626" s="536"/>
    </row>
    <row r="1627" spans="1:22">
      <c r="A1627" s="537">
        <v>1612</v>
      </c>
      <c r="B1627" s="538">
        <v>15.1</v>
      </c>
      <c r="C1627" s="583">
        <v>757</v>
      </c>
      <c r="D1627" s="577">
        <v>30</v>
      </c>
      <c r="E1627" s="543">
        <v>10</v>
      </c>
      <c r="F1627" s="582">
        <v>2012</v>
      </c>
      <c r="G1627" s="543">
        <v>7</v>
      </c>
      <c r="H1627" s="582">
        <v>12</v>
      </c>
      <c r="I1627" s="578">
        <v>2016</v>
      </c>
      <c r="J1627" s="543"/>
      <c r="K1627" s="543"/>
      <c r="L1627" s="543"/>
      <c r="M1627" s="543"/>
      <c r="N1627" s="543"/>
      <c r="O1627" s="543"/>
      <c r="P1627" s="543" t="s">
        <v>2872</v>
      </c>
      <c r="Q1627" s="543" t="s">
        <v>2873</v>
      </c>
      <c r="R1627" s="543"/>
      <c r="S1627" s="536"/>
      <c r="T1627" s="536"/>
      <c r="U1627" s="536"/>
      <c r="V1627" s="536"/>
    </row>
    <row r="1628" spans="1:22">
      <c r="A1628" s="537">
        <v>1613</v>
      </c>
      <c r="B1628" s="538">
        <v>15.1</v>
      </c>
      <c r="C1628" s="583">
        <v>1020</v>
      </c>
      <c r="D1628" s="577">
        <v>28</v>
      </c>
      <c r="E1628" s="543">
        <v>9</v>
      </c>
      <c r="F1628" s="582">
        <v>2012</v>
      </c>
      <c r="G1628" s="543">
        <v>3</v>
      </c>
      <c r="H1628" s="582">
        <v>12</v>
      </c>
      <c r="I1628" s="578">
        <v>2014</v>
      </c>
      <c r="J1628" s="543"/>
      <c r="K1628" s="543"/>
      <c r="L1628" s="543"/>
      <c r="M1628" s="543"/>
      <c r="N1628" s="543"/>
      <c r="O1628" s="543"/>
      <c r="P1628" s="543" t="s">
        <v>2872</v>
      </c>
      <c r="Q1628" s="543" t="s">
        <v>2873</v>
      </c>
      <c r="R1628" s="543"/>
      <c r="S1628" s="536"/>
      <c r="T1628" s="536"/>
      <c r="U1628" s="536"/>
      <c r="V1628" s="536"/>
    </row>
    <row r="1629" spans="1:22">
      <c r="A1629" s="537">
        <v>1614</v>
      </c>
      <c r="B1629" s="538">
        <v>15.1</v>
      </c>
      <c r="C1629" s="583">
        <v>8832</v>
      </c>
      <c r="D1629" s="577">
        <v>25</v>
      </c>
      <c r="E1629" s="543">
        <v>8</v>
      </c>
      <c r="F1629" s="582">
        <v>2012</v>
      </c>
      <c r="G1629" s="543">
        <v>10</v>
      </c>
      <c r="H1629" s="582">
        <v>12</v>
      </c>
      <c r="I1629" s="578">
        <v>2014</v>
      </c>
      <c r="J1629" s="543"/>
      <c r="K1629" s="543"/>
      <c r="L1629" s="543"/>
      <c r="M1629" s="543"/>
      <c r="N1629" s="543"/>
      <c r="O1629" s="543"/>
      <c r="P1629" s="543" t="s">
        <v>2872</v>
      </c>
      <c r="Q1629" s="543" t="s">
        <v>2873</v>
      </c>
      <c r="R1629" s="543"/>
      <c r="S1629" s="536"/>
      <c r="T1629" s="536"/>
      <c r="U1629" s="536"/>
      <c r="V1629" s="536"/>
    </row>
    <row r="1630" spans="1:22">
      <c r="A1630" s="537">
        <v>1615</v>
      </c>
      <c r="B1630" s="538">
        <v>15.1</v>
      </c>
      <c r="C1630" s="583">
        <v>3772</v>
      </c>
      <c r="D1630" s="577">
        <v>24</v>
      </c>
      <c r="E1630" s="543">
        <v>8</v>
      </c>
      <c r="F1630" s="582">
        <v>2012</v>
      </c>
      <c r="G1630" s="543">
        <v>12</v>
      </c>
      <c r="H1630" s="582">
        <v>12</v>
      </c>
      <c r="I1630" s="578">
        <v>2014</v>
      </c>
      <c r="J1630" s="543"/>
      <c r="K1630" s="543"/>
      <c r="L1630" s="543"/>
      <c r="M1630" s="543"/>
      <c r="N1630" s="543"/>
      <c r="O1630" s="543"/>
      <c r="P1630" s="543" t="s">
        <v>2872</v>
      </c>
      <c r="Q1630" s="543" t="s">
        <v>2873</v>
      </c>
      <c r="R1630" s="543"/>
      <c r="S1630" s="536"/>
      <c r="T1630" s="536"/>
      <c r="U1630" s="536"/>
      <c r="V1630" s="536"/>
    </row>
    <row r="1631" spans="1:22">
      <c r="A1631" s="537">
        <v>1616</v>
      </c>
      <c r="B1631" s="538">
        <v>15.1</v>
      </c>
      <c r="C1631" s="583" t="s">
        <v>4270</v>
      </c>
      <c r="D1631" s="577">
        <v>24</v>
      </c>
      <c r="E1631" s="543">
        <v>7</v>
      </c>
      <c r="F1631" s="582">
        <v>2012</v>
      </c>
      <c r="G1631" s="543">
        <v>3</v>
      </c>
      <c r="H1631" s="582">
        <v>12</v>
      </c>
      <c r="I1631" s="578">
        <v>2014</v>
      </c>
      <c r="J1631" s="543"/>
      <c r="K1631" s="543"/>
      <c r="L1631" s="543"/>
      <c r="M1631" s="543"/>
      <c r="N1631" s="543"/>
      <c r="O1631" s="543"/>
      <c r="P1631" s="543" t="s">
        <v>2872</v>
      </c>
      <c r="Q1631" s="543" t="s">
        <v>2873</v>
      </c>
      <c r="R1631" s="543"/>
      <c r="S1631" s="536"/>
      <c r="T1631" s="536"/>
      <c r="U1631" s="536"/>
      <c r="V1631" s="536"/>
    </row>
    <row r="1632" spans="1:22">
      <c r="A1632" s="537">
        <v>1617</v>
      </c>
      <c r="B1632" s="538">
        <v>15.1</v>
      </c>
      <c r="C1632" s="583">
        <v>692</v>
      </c>
      <c r="D1632" s="577">
        <v>13</v>
      </c>
      <c r="E1632" s="543">
        <v>10</v>
      </c>
      <c r="F1632" s="582">
        <v>2012</v>
      </c>
      <c r="G1632" s="543">
        <v>26</v>
      </c>
      <c r="H1632" s="582">
        <v>12</v>
      </c>
      <c r="I1632" s="578">
        <v>2014</v>
      </c>
      <c r="J1632" s="543"/>
      <c r="K1632" s="543"/>
      <c r="L1632" s="543"/>
      <c r="M1632" s="543"/>
      <c r="N1632" s="543"/>
      <c r="O1632" s="543"/>
      <c r="P1632" s="543" t="s">
        <v>2872</v>
      </c>
      <c r="Q1632" s="543" t="s">
        <v>2873</v>
      </c>
      <c r="R1632" s="543"/>
      <c r="S1632" s="536"/>
      <c r="T1632" s="536"/>
      <c r="U1632" s="536"/>
      <c r="V1632" s="536"/>
    </row>
    <row r="1633" spans="1:22">
      <c r="A1633" s="537">
        <v>1618</v>
      </c>
      <c r="B1633" s="538">
        <v>15.1</v>
      </c>
      <c r="C1633" s="583">
        <v>2582</v>
      </c>
      <c r="D1633" s="577">
        <v>16</v>
      </c>
      <c r="E1633" s="543">
        <v>10</v>
      </c>
      <c r="F1633" s="582">
        <v>2012</v>
      </c>
      <c r="G1633" s="543">
        <v>26</v>
      </c>
      <c r="H1633" s="582">
        <v>12</v>
      </c>
      <c r="I1633" s="578">
        <v>2014</v>
      </c>
      <c r="J1633" s="543"/>
      <c r="K1633" s="543"/>
      <c r="L1633" s="543"/>
      <c r="M1633" s="543"/>
      <c r="N1633" s="543"/>
      <c r="O1633" s="543"/>
      <c r="P1633" s="543" t="s">
        <v>2872</v>
      </c>
      <c r="Q1633" s="543" t="s">
        <v>2873</v>
      </c>
      <c r="R1633" s="543"/>
      <c r="S1633" s="536"/>
      <c r="T1633" s="536"/>
      <c r="U1633" s="536"/>
      <c r="V1633" s="536"/>
    </row>
    <row r="1634" spans="1:22">
      <c r="A1634" s="537">
        <v>1619</v>
      </c>
      <c r="B1634" s="538">
        <v>15.1</v>
      </c>
      <c r="C1634" s="583">
        <v>20142</v>
      </c>
      <c r="D1634" s="577">
        <v>17</v>
      </c>
      <c r="E1634" s="543">
        <v>3</v>
      </c>
      <c r="F1634" s="582">
        <v>2012</v>
      </c>
      <c r="G1634" s="543">
        <v>1</v>
      </c>
      <c r="H1634" s="582">
        <v>12</v>
      </c>
      <c r="I1634" s="578">
        <v>2014</v>
      </c>
      <c r="J1634" s="543"/>
      <c r="K1634" s="543"/>
      <c r="L1634" s="543"/>
      <c r="M1634" s="543"/>
      <c r="N1634" s="543"/>
      <c r="O1634" s="543"/>
      <c r="P1634" s="543" t="s">
        <v>2872</v>
      </c>
      <c r="Q1634" s="543" t="s">
        <v>2873</v>
      </c>
      <c r="R1634" s="543"/>
      <c r="S1634" s="536"/>
      <c r="T1634" s="536"/>
      <c r="U1634" s="536"/>
      <c r="V1634" s="536"/>
    </row>
    <row r="1635" spans="1:22">
      <c r="A1635" s="537">
        <v>1620</v>
      </c>
      <c r="B1635" s="538">
        <v>15.1</v>
      </c>
      <c r="C1635" s="583">
        <v>5022</v>
      </c>
      <c r="D1635" s="577">
        <v>16</v>
      </c>
      <c r="E1635" s="543">
        <v>10</v>
      </c>
      <c r="F1635" s="582">
        <v>2012</v>
      </c>
      <c r="G1635" s="543">
        <v>21</v>
      </c>
      <c r="H1635" s="582">
        <v>12</v>
      </c>
      <c r="I1635" s="578">
        <v>2014</v>
      </c>
      <c r="J1635" s="543"/>
      <c r="K1635" s="543"/>
      <c r="L1635" s="543"/>
      <c r="M1635" s="543"/>
      <c r="N1635" s="543"/>
      <c r="O1635" s="543"/>
      <c r="P1635" s="543" t="s">
        <v>2872</v>
      </c>
      <c r="Q1635" s="543" t="s">
        <v>2873</v>
      </c>
      <c r="R1635" s="543"/>
      <c r="S1635" s="536"/>
      <c r="T1635" s="536"/>
      <c r="U1635" s="536"/>
      <c r="V1635" s="536"/>
    </row>
    <row r="1636" spans="1:22">
      <c r="A1636" s="537">
        <v>1621</v>
      </c>
      <c r="B1636" s="538">
        <v>15.1</v>
      </c>
      <c r="C1636" s="583">
        <v>1902</v>
      </c>
      <c r="D1636" s="577">
        <v>14</v>
      </c>
      <c r="E1636" s="543">
        <v>11</v>
      </c>
      <c r="F1636" s="582">
        <v>2013</v>
      </c>
      <c r="G1636" s="543">
        <v>1</v>
      </c>
      <c r="H1636" s="582">
        <v>12</v>
      </c>
      <c r="I1636" s="578">
        <v>2014</v>
      </c>
      <c r="J1636" s="543"/>
      <c r="K1636" s="543"/>
      <c r="L1636" s="543"/>
      <c r="M1636" s="543"/>
      <c r="N1636" s="543"/>
      <c r="O1636" s="543"/>
      <c r="P1636" s="543" t="s">
        <v>2872</v>
      </c>
      <c r="Q1636" s="543" t="s">
        <v>2873</v>
      </c>
      <c r="R1636" s="543"/>
      <c r="S1636" s="536"/>
      <c r="T1636" s="536"/>
      <c r="U1636" s="536"/>
      <c r="V1636" s="536"/>
    </row>
    <row r="1637" spans="1:22">
      <c r="A1637" s="537">
        <v>1622</v>
      </c>
      <c r="B1637" s="538">
        <v>15.1</v>
      </c>
      <c r="C1637" s="583">
        <v>5392</v>
      </c>
      <c r="D1637" s="577">
        <v>23</v>
      </c>
      <c r="E1637" s="543">
        <v>9</v>
      </c>
      <c r="F1637" s="582">
        <v>2013</v>
      </c>
      <c r="G1637" s="543">
        <v>3</v>
      </c>
      <c r="H1637" s="582">
        <v>12</v>
      </c>
      <c r="I1637" s="582">
        <v>2013</v>
      </c>
      <c r="J1637" s="543"/>
      <c r="K1637" s="543"/>
      <c r="L1637" s="543"/>
      <c r="M1637" s="543"/>
      <c r="N1637" s="543"/>
      <c r="O1637" s="543"/>
      <c r="P1637" s="543" t="s">
        <v>2872</v>
      </c>
      <c r="Q1637" s="543" t="s">
        <v>2873</v>
      </c>
      <c r="R1637" s="543"/>
      <c r="S1637" s="536"/>
      <c r="T1637" s="536"/>
      <c r="U1637" s="536"/>
      <c r="V1637" s="536"/>
    </row>
    <row r="1638" spans="1:22">
      <c r="A1638" s="537">
        <v>1623</v>
      </c>
      <c r="B1638" s="538">
        <v>15.1</v>
      </c>
      <c r="C1638" s="583">
        <v>3151</v>
      </c>
      <c r="D1638" s="577">
        <v>22</v>
      </c>
      <c r="E1638" s="543">
        <v>4</v>
      </c>
      <c r="F1638" s="582">
        <v>2012</v>
      </c>
      <c r="G1638" s="543">
        <v>23</v>
      </c>
      <c r="H1638" s="582">
        <v>12</v>
      </c>
      <c r="I1638" s="578">
        <v>2014</v>
      </c>
      <c r="J1638" s="543"/>
      <c r="K1638" s="543"/>
      <c r="L1638" s="543"/>
      <c r="M1638" s="543"/>
      <c r="N1638" s="543"/>
      <c r="O1638" s="543"/>
      <c r="P1638" s="543" t="s">
        <v>2872</v>
      </c>
      <c r="Q1638" s="543" t="s">
        <v>2873</v>
      </c>
      <c r="R1638" s="543"/>
      <c r="S1638" s="536"/>
      <c r="T1638" s="536"/>
      <c r="U1638" s="536"/>
      <c r="V1638" s="536"/>
    </row>
    <row r="1639" spans="1:22">
      <c r="A1639" s="537">
        <v>1624</v>
      </c>
      <c r="B1639" s="538">
        <v>15.1</v>
      </c>
      <c r="C1639" s="583">
        <v>7540</v>
      </c>
      <c r="D1639" s="577">
        <v>10</v>
      </c>
      <c r="E1639" s="543">
        <v>5</v>
      </c>
      <c r="F1639" s="582">
        <v>2012</v>
      </c>
      <c r="G1639" s="543">
        <v>16</v>
      </c>
      <c r="H1639" s="582">
        <v>12</v>
      </c>
      <c r="I1639" s="578">
        <v>2014</v>
      </c>
      <c r="J1639" s="543"/>
      <c r="K1639" s="543"/>
      <c r="L1639" s="543"/>
      <c r="M1639" s="543"/>
      <c r="N1639" s="543"/>
      <c r="O1639" s="543"/>
      <c r="P1639" s="543" t="s">
        <v>2872</v>
      </c>
      <c r="Q1639" s="543" t="s">
        <v>2873</v>
      </c>
      <c r="R1639" s="543"/>
      <c r="S1639" s="536"/>
      <c r="T1639" s="536"/>
      <c r="U1639" s="536"/>
      <c r="V1639" s="536"/>
    </row>
    <row r="1640" spans="1:22">
      <c r="A1640" s="537">
        <v>1625</v>
      </c>
      <c r="B1640" s="538">
        <v>15.1</v>
      </c>
      <c r="C1640" s="583">
        <v>6162</v>
      </c>
      <c r="D1640" s="577">
        <v>5</v>
      </c>
      <c r="E1640" s="543">
        <v>8</v>
      </c>
      <c r="F1640" s="582">
        <v>2012</v>
      </c>
      <c r="G1640" s="543">
        <v>21</v>
      </c>
      <c r="H1640" s="582">
        <v>5</v>
      </c>
      <c r="I1640" s="578">
        <v>2014</v>
      </c>
      <c r="J1640" s="543"/>
      <c r="K1640" s="543"/>
      <c r="L1640" s="543"/>
      <c r="M1640" s="543"/>
      <c r="N1640" s="543"/>
      <c r="O1640" s="543"/>
      <c r="P1640" s="543" t="s">
        <v>2872</v>
      </c>
      <c r="Q1640" s="543" t="s">
        <v>2873</v>
      </c>
      <c r="R1640" s="543"/>
      <c r="S1640" s="536"/>
      <c r="T1640" s="536"/>
      <c r="U1640" s="536"/>
      <c r="V1640" s="536"/>
    </row>
    <row r="1641" spans="1:22">
      <c r="A1641" s="537">
        <v>1626</v>
      </c>
      <c r="B1641" s="538">
        <v>15.1</v>
      </c>
      <c r="C1641" s="583">
        <v>1772</v>
      </c>
      <c r="D1641" s="577">
        <v>19</v>
      </c>
      <c r="E1641" s="543">
        <v>6</v>
      </c>
      <c r="F1641" s="582">
        <v>2013</v>
      </c>
      <c r="G1641" s="543">
        <v>7</v>
      </c>
      <c r="H1641" s="582">
        <v>11</v>
      </c>
      <c r="I1641" s="578">
        <v>2014</v>
      </c>
      <c r="J1641" s="543"/>
      <c r="K1641" s="543"/>
      <c r="L1641" s="543"/>
      <c r="M1641" s="543"/>
      <c r="N1641" s="543"/>
      <c r="O1641" s="543"/>
      <c r="P1641" s="543" t="s">
        <v>2872</v>
      </c>
      <c r="Q1641" s="543" t="s">
        <v>2873</v>
      </c>
      <c r="R1641" s="543"/>
      <c r="S1641" s="536"/>
      <c r="T1641" s="536"/>
      <c r="U1641" s="536"/>
      <c r="V1641" s="536"/>
    </row>
    <row r="1642" spans="1:22">
      <c r="A1642" s="537">
        <v>1627</v>
      </c>
      <c r="B1642" s="538">
        <v>15.1</v>
      </c>
      <c r="C1642" s="583">
        <v>2032</v>
      </c>
      <c r="D1642" s="577">
        <v>15</v>
      </c>
      <c r="E1642" s="543">
        <v>5</v>
      </c>
      <c r="F1642" s="582">
        <v>2013</v>
      </c>
      <c r="G1642" s="543">
        <v>28</v>
      </c>
      <c r="H1642" s="582">
        <v>4</v>
      </c>
      <c r="I1642" s="578">
        <v>2014</v>
      </c>
      <c r="J1642" s="543"/>
      <c r="K1642" s="543"/>
      <c r="L1642" s="543"/>
      <c r="M1642" s="543"/>
      <c r="N1642" s="543"/>
      <c r="O1642" s="543"/>
      <c r="P1642" s="543" t="s">
        <v>2872</v>
      </c>
      <c r="Q1642" s="543" t="s">
        <v>2873</v>
      </c>
      <c r="R1642" s="543"/>
      <c r="S1642" s="536"/>
      <c r="T1642" s="536"/>
      <c r="U1642" s="536"/>
      <c r="V1642" s="536"/>
    </row>
    <row r="1643" spans="1:22">
      <c r="A1643" s="537">
        <v>1628</v>
      </c>
      <c r="B1643" s="538">
        <v>15.1</v>
      </c>
      <c r="C1643" s="583">
        <v>8882</v>
      </c>
      <c r="D1643" s="577">
        <v>20</v>
      </c>
      <c r="E1643" s="543">
        <v>8</v>
      </c>
      <c r="F1643" s="582">
        <v>2012</v>
      </c>
      <c r="G1643" s="543">
        <v>24</v>
      </c>
      <c r="H1643" s="582">
        <v>9</v>
      </c>
      <c r="I1643" s="578">
        <v>2014</v>
      </c>
      <c r="J1643" s="543"/>
      <c r="K1643" s="543"/>
      <c r="L1643" s="543"/>
      <c r="M1643" s="543"/>
      <c r="N1643" s="543"/>
      <c r="O1643" s="543"/>
      <c r="P1643" s="543" t="s">
        <v>2872</v>
      </c>
      <c r="Q1643" s="543" t="s">
        <v>2873</v>
      </c>
      <c r="R1643" s="543"/>
      <c r="S1643" s="536"/>
      <c r="T1643" s="536"/>
      <c r="U1643" s="536"/>
      <c r="V1643" s="536"/>
    </row>
    <row r="1644" spans="1:22">
      <c r="A1644" s="537">
        <v>1629</v>
      </c>
      <c r="B1644" s="538">
        <v>15.1</v>
      </c>
      <c r="C1644" s="583">
        <v>9102</v>
      </c>
      <c r="D1644" s="577">
        <v>13</v>
      </c>
      <c r="E1644" s="543">
        <v>12</v>
      </c>
      <c r="F1644" s="582">
        <v>2012</v>
      </c>
      <c r="G1644" s="543">
        <v>10</v>
      </c>
      <c r="H1644" s="582">
        <v>9</v>
      </c>
      <c r="I1644" s="578">
        <v>2014</v>
      </c>
      <c r="J1644" s="543"/>
      <c r="K1644" s="543"/>
      <c r="L1644" s="543"/>
      <c r="M1644" s="543"/>
      <c r="N1644" s="543"/>
      <c r="O1644" s="543"/>
      <c r="P1644" s="543" t="s">
        <v>2872</v>
      </c>
      <c r="Q1644" s="543" t="s">
        <v>2873</v>
      </c>
      <c r="R1644" s="543"/>
      <c r="S1644" s="536"/>
      <c r="T1644" s="536"/>
      <c r="U1644" s="536"/>
      <c r="V1644" s="536"/>
    </row>
    <row r="1645" spans="1:22">
      <c r="A1645" s="537">
        <v>1630</v>
      </c>
      <c r="B1645" s="538">
        <v>15.1</v>
      </c>
      <c r="C1645" s="583">
        <v>4752</v>
      </c>
      <c r="D1645" s="577">
        <v>21</v>
      </c>
      <c r="E1645" s="543">
        <v>12</v>
      </c>
      <c r="F1645" s="582">
        <v>2012</v>
      </c>
      <c r="G1645" s="543">
        <v>8</v>
      </c>
      <c r="H1645" s="582">
        <v>9</v>
      </c>
      <c r="I1645" s="578">
        <v>2014</v>
      </c>
      <c r="J1645" s="543"/>
      <c r="K1645" s="543"/>
      <c r="L1645" s="543"/>
      <c r="M1645" s="543"/>
      <c r="N1645" s="543"/>
      <c r="O1645" s="543"/>
      <c r="P1645" s="543" t="s">
        <v>2872</v>
      </c>
      <c r="Q1645" s="543" t="s">
        <v>2873</v>
      </c>
      <c r="R1645" s="543"/>
      <c r="S1645" s="536"/>
      <c r="T1645" s="536"/>
      <c r="U1645" s="536"/>
      <c r="V1645" s="536"/>
    </row>
    <row r="1646" spans="1:22">
      <c r="A1646" s="537">
        <v>1631</v>
      </c>
      <c r="B1646" s="538">
        <v>15.1</v>
      </c>
      <c r="C1646" s="583">
        <v>3382</v>
      </c>
      <c r="D1646" s="577">
        <v>22</v>
      </c>
      <c r="E1646" s="543">
        <v>10</v>
      </c>
      <c r="F1646" s="582">
        <v>2012</v>
      </c>
      <c r="G1646" s="543">
        <v>8</v>
      </c>
      <c r="H1646" s="582">
        <v>10</v>
      </c>
      <c r="I1646" s="578">
        <v>2014</v>
      </c>
      <c r="J1646" s="543"/>
      <c r="K1646" s="543"/>
      <c r="L1646" s="543"/>
      <c r="M1646" s="543"/>
      <c r="N1646" s="543"/>
      <c r="O1646" s="543"/>
      <c r="P1646" s="543" t="s">
        <v>2872</v>
      </c>
      <c r="Q1646" s="543" t="s">
        <v>2873</v>
      </c>
      <c r="R1646" s="543"/>
      <c r="S1646" s="536"/>
      <c r="T1646" s="536"/>
      <c r="U1646" s="536"/>
      <c r="V1646" s="536"/>
    </row>
    <row r="1647" spans="1:22">
      <c r="A1647" s="537">
        <v>1632</v>
      </c>
      <c r="B1647" s="538">
        <v>15.1</v>
      </c>
      <c r="C1647" s="583">
        <v>3522</v>
      </c>
      <c r="D1647" s="577">
        <v>14</v>
      </c>
      <c r="E1647" s="543">
        <v>1</v>
      </c>
      <c r="F1647" s="582">
        <v>2012</v>
      </c>
      <c r="G1647" s="543">
        <v>23</v>
      </c>
      <c r="H1647" s="582">
        <v>10</v>
      </c>
      <c r="I1647" s="578">
        <v>2014</v>
      </c>
      <c r="J1647" s="543"/>
      <c r="K1647" s="543"/>
      <c r="L1647" s="543"/>
      <c r="M1647" s="543"/>
      <c r="N1647" s="543"/>
      <c r="O1647" s="543"/>
      <c r="P1647" s="543" t="s">
        <v>2872</v>
      </c>
      <c r="Q1647" s="543" t="s">
        <v>2873</v>
      </c>
      <c r="R1647" s="543"/>
      <c r="S1647" s="536"/>
      <c r="T1647" s="536"/>
      <c r="U1647" s="536"/>
      <c r="V1647" s="536"/>
    </row>
    <row r="1648" spans="1:22">
      <c r="A1648" s="537">
        <v>1633</v>
      </c>
      <c r="B1648" s="538">
        <v>15.1</v>
      </c>
      <c r="C1648" s="583">
        <v>3372</v>
      </c>
      <c r="D1648" s="577">
        <v>18</v>
      </c>
      <c r="E1648" s="543">
        <v>8</v>
      </c>
      <c r="F1648" s="582">
        <v>2012</v>
      </c>
      <c r="G1648" s="543">
        <v>12</v>
      </c>
      <c r="H1648" s="582">
        <v>8</v>
      </c>
      <c r="I1648" s="578">
        <v>2014</v>
      </c>
      <c r="J1648" s="543"/>
      <c r="K1648" s="543"/>
      <c r="L1648" s="543"/>
      <c r="M1648" s="543"/>
      <c r="N1648" s="543"/>
      <c r="O1648" s="543"/>
      <c r="P1648" s="543" t="s">
        <v>2872</v>
      </c>
      <c r="Q1648" s="543" t="s">
        <v>2873</v>
      </c>
      <c r="R1648" s="543"/>
      <c r="S1648" s="536"/>
      <c r="T1648" s="536"/>
      <c r="U1648" s="536"/>
      <c r="V1648" s="536"/>
    </row>
    <row r="1649" spans="1:22">
      <c r="A1649" s="537">
        <v>1634</v>
      </c>
      <c r="B1649" s="538">
        <v>15.1</v>
      </c>
      <c r="C1649" s="583">
        <v>7552</v>
      </c>
      <c r="D1649" s="577">
        <v>22</v>
      </c>
      <c r="E1649" s="543">
        <v>8</v>
      </c>
      <c r="F1649" s="582">
        <v>2012</v>
      </c>
      <c r="G1649" s="543">
        <v>27</v>
      </c>
      <c r="H1649" s="582">
        <v>5</v>
      </c>
      <c r="I1649" s="578">
        <v>2014</v>
      </c>
      <c r="J1649" s="543"/>
      <c r="K1649" s="543"/>
      <c r="L1649" s="543"/>
      <c r="M1649" s="543"/>
      <c r="N1649" s="543"/>
      <c r="O1649" s="543"/>
      <c r="P1649" s="543" t="s">
        <v>2872</v>
      </c>
      <c r="Q1649" s="543" t="s">
        <v>2873</v>
      </c>
      <c r="R1649" s="543"/>
      <c r="S1649" s="536"/>
      <c r="T1649" s="536"/>
      <c r="U1649" s="536"/>
      <c r="V1649" s="536"/>
    </row>
    <row r="1650" spans="1:22">
      <c r="A1650" s="537">
        <v>1635</v>
      </c>
      <c r="B1650" s="538">
        <v>15.1</v>
      </c>
      <c r="C1650" s="583">
        <v>5392</v>
      </c>
      <c r="D1650" s="577">
        <v>4</v>
      </c>
      <c r="E1650" s="543">
        <v>7</v>
      </c>
      <c r="F1650" s="582">
        <v>2013</v>
      </c>
      <c r="G1650" s="543">
        <v>15</v>
      </c>
      <c r="H1650" s="582">
        <v>10</v>
      </c>
      <c r="I1650" s="578">
        <v>2014</v>
      </c>
      <c r="J1650" s="543"/>
      <c r="K1650" s="543"/>
      <c r="L1650" s="543"/>
      <c r="M1650" s="543"/>
      <c r="N1650" s="543"/>
      <c r="O1650" s="543"/>
      <c r="P1650" s="543" t="s">
        <v>2872</v>
      </c>
      <c r="Q1650" s="543" t="s">
        <v>2873</v>
      </c>
      <c r="R1650" s="543"/>
      <c r="S1650" s="536"/>
      <c r="T1650" s="536"/>
      <c r="U1650" s="536"/>
      <c r="V1650" s="536"/>
    </row>
    <row r="1651" spans="1:22">
      <c r="A1651" s="537">
        <v>1636</v>
      </c>
      <c r="B1651" s="538">
        <v>15.1</v>
      </c>
      <c r="C1651" s="583">
        <v>6642</v>
      </c>
      <c r="D1651" s="577">
        <v>25</v>
      </c>
      <c r="E1651" s="543">
        <v>8</v>
      </c>
      <c r="F1651" s="582">
        <v>2012</v>
      </c>
      <c r="G1651" s="543">
        <v>2</v>
      </c>
      <c r="H1651" s="582">
        <v>11</v>
      </c>
      <c r="I1651" s="578">
        <v>2014</v>
      </c>
      <c r="J1651" s="543"/>
      <c r="K1651" s="543"/>
      <c r="L1651" s="543"/>
      <c r="M1651" s="543"/>
      <c r="N1651" s="543"/>
      <c r="O1651" s="543"/>
      <c r="P1651" s="543" t="s">
        <v>2872</v>
      </c>
      <c r="Q1651" s="543" t="s">
        <v>2873</v>
      </c>
      <c r="R1651" s="543"/>
      <c r="S1651" s="536"/>
      <c r="T1651" s="536"/>
      <c r="U1651" s="536"/>
      <c r="V1651" s="536"/>
    </row>
    <row r="1652" spans="1:22">
      <c r="A1652" s="537">
        <v>1637</v>
      </c>
      <c r="B1652" s="538">
        <v>15.1</v>
      </c>
      <c r="C1652" s="583">
        <v>9992</v>
      </c>
      <c r="D1652" s="577">
        <v>30</v>
      </c>
      <c r="E1652" s="543">
        <v>6</v>
      </c>
      <c r="F1652" s="582">
        <v>2012</v>
      </c>
      <c r="G1652" s="543">
        <v>23</v>
      </c>
      <c r="H1652" s="582">
        <v>7</v>
      </c>
      <c r="I1652" s="578">
        <v>2014</v>
      </c>
      <c r="J1652" s="543"/>
      <c r="K1652" s="543"/>
      <c r="L1652" s="543"/>
      <c r="M1652" s="543"/>
      <c r="N1652" s="543"/>
      <c r="O1652" s="543"/>
      <c r="P1652" s="543" t="s">
        <v>2872</v>
      </c>
      <c r="Q1652" s="543" t="s">
        <v>2873</v>
      </c>
      <c r="R1652" s="543"/>
      <c r="S1652" s="536"/>
      <c r="T1652" s="536"/>
      <c r="U1652" s="536"/>
      <c r="V1652" s="536"/>
    </row>
    <row r="1653" spans="1:22">
      <c r="A1653" s="537">
        <v>1638</v>
      </c>
      <c r="B1653" s="538">
        <v>15.1</v>
      </c>
      <c r="C1653" s="583">
        <v>1752</v>
      </c>
      <c r="D1653" s="577">
        <v>28</v>
      </c>
      <c r="E1653" s="543">
        <v>10</v>
      </c>
      <c r="F1653" s="578">
        <v>2014</v>
      </c>
      <c r="G1653" s="543">
        <v>9</v>
      </c>
      <c r="H1653" s="582">
        <v>10</v>
      </c>
      <c r="I1653" s="578">
        <v>2014</v>
      </c>
      <c r="J1653" s="543"/>
      <c r="K1653" s="543"/>
      <c r="L1653" s="543"/>
      <c r="M1653" s="543"/>
      <c r="N1653" s="543"/>
      <c r="O1653" s="543"/>
      <c r="P1653" s="543" t="s">
        <v>2872</v>
      </c>
      <c r="Q1653" s="543" t="s">
        <v>2873</v>
      </c>
      <c r="R1653" s="543"/>
      <c r="S1653" s="536"/>
      <c r="T1653" s="536"/>
      <c r="U1653" s="536"/>
      <c r="V1653" s="536"/>
    </row>
    <row r="1654" spans="1:22">
      <c r="A1654" s="537">
        <v>1639</v>
      </c>
      <c r="B1654" s="538">
        <v>15.1</v>
      </c>
      <c r="C1654" s="583">
        <v>7192</v>
      </c>
      <c r="D1654" s="577">
        <v>25</v>
      </c>
      <c r="E1654" s="543">
        <v>3</v>
      </c>
      <c r="F1654" s="582">
        <v>2013</v>
      </c>
      <c r="G1654" s="543">
        <v>23</v>
      </c>
      <c r="H1654" s="582">
        <v>10</v>
      </c>
      <c r="I1654" s="578">
        <v>2014</v>
      </c>
      <c r="J1654" s="543"/>
      <c r="K1654" s="543"/>
      <c r="L1654" s="543"/>
      <c r="M1654" s="543"/>
      <c r="N1654" s="543"/>
      <c r="O1654" s="543"/>
      <c r="P1654" s="543" t="s">
        <v>2872</v>
      </c>
      <c r="Q1654" s="543" t="s">
        <v>2873</v>
      </c>
      <c r="R1654" s="543"/>
      <c r="S1654" s="536"/>
      <c r="T1654" s="536"/>
      <c r="U1654" s="536"/>
      <c r="V1654" s="536"/>
    </row>
    <row r="1655" spans="1:22">
      <c r="A1655" s="537">
        <v>1640</v>
      </c>
      <c r="B1655" s="538">
        <v>15.1</v>
      </c>
      <c r="C1655" s="583">
        <v>5976</v>
      </c>
      <c r="D1655" s="577">
        <v>24</v>
      </c>
      <c r="E1655" s="543">
        <v>3</v>
      </c>
      <c r="F1655" s="582">
        <v>2013</v>
      </c>
      <c r="G1655" s="543">
        <v>17</v>
      </c>
      <c r="H1655" s="582">
        <v>10</v>
      </c>
      <c r="I1655" s="578">
        <v>2014</v>
      </c>
      <c r="J1655" s="543"/>
      <c r="K1655" s="543"/>
      <c r="L1655" s="543"/>
      <c r="M1655" s="543"/>
      <c r="N1655" s="543"/>
      <c r="O1655" s="543"/>
      <c r="P1655" s="543" t="s">
        <v>2872</v>
      </c>
      <c r="Q1655" s="543" t="s">
        <v>2873</v>
      </c>
      <c r="R1655" s="543"/>
      <c r="S1655" s="536"/>
      <c r="T1655" s="536"/>
      <c r="U1655" s="536"/>
      <c r="V1655" s="536"/>
    </row>
    <row r="1656" spans="1:22">
      <c r="A1656" s="537">
        <v>1641</v>
      </c>
      <c r="B1656" s="538">
        <v>15.1</v>
      </c>
      <c r="C1656" s="583">
        <v>6282</v>
      </c>
      <c r="D1656" s="577">
        <v>24</v>
      </c>
      <c r="E1656" s="543">
        <v>12</v>
      </c>
      <c r="F1656" s="582">
        <v>2013</v>
      </c>
      <c r="G1656" s="543">
        <v>7</v>
      </c>
      <c r="H1656" s="582">
        <v>10</v>
      </c>
      <c r="I1656" s="578">
        <v>2014</v>
      </c>
      <c r="J1656" s="543"/>
      <c r="K1656" s="543"/>
      <c r="L1656" s="543"/>
      <c r="M1656" s="543"/>
      <c r="N1656" s="543"/>
      <c r="O1656" s="543"/>
      <c r="P1656" s="543" t="s">
        <v>2872</v>
      </c>
      <c r="Q1656" s="543" t="s">
        <v>2873</v>
      </c>
      <c r="R1656" s="543"/>
      <c r="S1656" s="536"/>
      <c r="T1656" s="536"/>
      <c r="U1656" s="536"/>
      <c r="V1656" s="536"/>
    </row>
    <row r="1657" spans="1:22">
      <c r="A1657" s="537">
        <v>1642</v>
      </c>
      <c r="B1657" s="538">
        <v>15.1</v>
      </c>
      <c r="C1657" s="583">
        <v>2172</v>
      </c>
      <c r="D1657" s="577">
        <v>13</v>
      </c>
      <c r="E1657" s="543">
        <v>5</v>
      </c>
      <c r="F1657" s="582">
        <v>2013</v>
      </c>
      <c r="G1657" s="543">
        <v>8</v>
      </c>
      <c r="H1657" s="582">
        <v>4</v>
      </c>
      <c r="I1657" s="578">
        <v>2014</v>
      </c>
      <c r="J1657" s="543"/>
      <c r="K1657" s="543"/>
      <c r="L1657" s="543"/>
      <c r="M1657" s="543"/>
      <c r="N1657" s="543"/>
      <c r="O1657" s="543"/>
      <c r="P1657" s="543" t="s">
        <v>2872</v>
      </c>
      <c r="Q1657" s="543" t="s">
        <v>2873</v>
      </c>
      <c r="R1657" s="543"/>
      <c r="S1657" s="536"/>
      <c r="T1657" s="536"/>
      <c r="U1657" s="536"/>
      <c r="V1657" s="536"/>
    </row>
    <row r="1658" spans="1:22">
      <c r="A1658" s="537">
        <v>1643</v>
      </c>
      <c r="B1658" s="538">
        <v>15.1</v>
      </c>
      <c r="C1658" s="583" t="s">
        <v>4271</v>
      </c>
      <c r="D1658" s="577">
        <v>16</v>
      </c>
      <c r="E1658" s="543">
        <v>5</v>
      </c>
      <c r="F1658" s="582">
        <v>2013</v>
      </c>
      <c r="G1658" s="543">
        <v>22</v>
      </c>
      <c r="H1658" s="582">
        <v>9</v>
      </c>
      <c r="I1658" s="578">
        <v>2014</v>
      </c>
      <c r="J1658" s="543"/>
      <c r="K1658" s="543"/>
      <c r="L1658" s="543"/>
      <c r="M1658" s="543"/>
      <c r="N1658" s="543"/>
      <c r="O1658" s="543"/>
      <c r="P1658" s="543" t="s">
        <v>2872</v>
      </c>
      <c r="Q1658" s="543" t="s">
        <v>2873</v>
      </c>
      <c r="R1658" s="543"/>
      <c r="S1658" s="536"/>
      <c r="T1658" s="536"/>
      <c r="U1658" s="536"/>
      <c r="V1658" s="536"/>
    </row>
    <row r="1659" spans="1:22">
      <c r="A1659" s="537">
        <v>1644</v>
      </c>
      <c r="B1659" s="538">
        <v>15.1</v>
      </c>
      <c r="C1659" s="583">
        <v>2406</v>
      </c>
      <c r="D1659" s="577">
        <v>17</v>
      </c>
      <c r="E1659" s="543">
        <v>12</v>
      </c>
      <c r="F1659" s="582">
        <v>2013</v>
      </c>
      <c r="G1659" s="543">
        <v>7</v>
      </c>
      <c r="H1659" s="582">
        <v>1</v>
      </c>
      <c r="I1659" s="578">
        <v>2015</v>
      </c>
      <c r="J1659" s="543"/>
      <c r="K1659" s="543"/>
      <c r="L1659" s="543"/>
      <c r="M1659" s="543"/>
      <c r="N1659" s="543"/>
      <c r="O1659" s="543"/>
      <c r="P1659" s="543" t="s">
        <v>2872</v>
      </c>
      <c r="Q1659" s="543" t="s">
        <v>2873</v>
      </c>
      <c r="R1659" s="543"/>
      <c r="S1659" s="536"/>
      <c r="T1659" s="536"/>
      <c r="U1659" s="536"/>
      <c r="V1659" s="536"/>
    </row>
    <row r="1660" spans="1:22">
      <c r="A1660" s="537">
        <v>1645</v>
      </c>
      <c r="B1660" s="538">
        <v>15.1</v>
      </c>
      <c r="C1660" s="583">
        <v>1202164</v>
      </c>
      <c r="D1660" s="577">
        <v>16</v>
      </c>
      <c r="E1660" s="543">
        <v>6</v>
      </c>
      <c r="F1660" s="582">
        <v>2013</v>
      </c>
      <c r="G1660" s="543">
        <v>3</v>
      </c>
      <c r="H1660" s="582">
        <v>12</v>
      </c>
      <c r="I1660" s="578">
        <v>2014</v>
      </c>
      <c r="J1660" s="543"/>
      <c r="K1660" s="543"/>
      <c r="L1660" s="543"/>
      <c r="M1660" s="543"/>
      <c r="N1660" s="543"/>
      <c r="O1660" s="543"/>
      <c r="P1660" s="543" t="s">
        <v>2872</v>
      </c>
      <c r="Q1660" s="543" t="s">
        <v>2873</v>
      </c>
      <c r="R1660" s="543"/>
      <c r="S1660" s="536"/>
      <c r="T1660" s="536"/>
      <c r="U1660" s="536"/>
      <c r="V1660" s="536"/>
    </row>
    <row r="1661" spans="1:22">
      <c r="A1661" s="537">
        <v>1646</v>
      </c>
      <c r="B1661" s="538">
        <v>15.1</v>
      </c>
      <c r="C1661" s="581">
        <v>5132</v>
      </c>
      <c r="D1661" s="577">
        <v>14</v>
      </c>
      <c r="E1661" s="543">
        <v>7</v>
      </c>
      <c r="F1661" s="582">
        <v>2013</v>
      </c>
      <c r="G1661" s="543">
        <v>10</v>
      </c>
      <c r="H1661" s="582">
        <v>8</v>
      </c>
      <c r="I1661" s="578">
        <v>2013</v>
      </c>
      <c r="J1661" s="543"/>
      <c r="K1661" s="543"/>
      <c r="L1661" s="543"/>
      <c r="M1661" s="543"/>
      <c r="N1661" s="543"/>
      <c r="O1661" s="543"/>
      <c r="P1661" s="543" t="s">
        <v>2872</v>
      </c>
      <c r="Q1661" s="543" t="s">
        <v>2873</v>
      </c>
      <c r="R1661" s="543"/>
      <c r="S1661" s="536"/>
      <c r="T1661" s="536"/>
      <c r="U1661" s="536"/>
      <c r="V1661" s="536"/>
    </row>
    <row r="1662" spans="1:22">
      <c r="A1662" s="537">
        <v>1647</v>
      </c>
      <c r="B1662" s="538">
        <v>15.1</v>
      </c>
      <c r="C1662" s="581">
        <v>4631</v>
      </c>
      <c r="D1662" s="577">
        <v>23</v>
      </c>
      <c r="E1662" s="543">
        <v>9</v>
      </c>
      <c r="F1662" s="582">
        <v>2013</v>
      </c>
      <c r="G1662" s="543">
        <v>12</v>
      </c>
      <c r="H1662" s="582">
        <v>9</v>
      </c>
      <c r="I1662" s="578">
        <v>2014</v>
      </c>
      <c r="J1662" s="543"/>
      <c r="K1662" s="543"/>
      <c r="L1662" s="543"/>
      <c r="M1662" s="543"/>
      <c r="N1662" s="543"/>
      <c r="O1662" s="543"/>
      <c r="P1662" s="543" t="s">
        <v>2872</v>
      </c>
      <c r="Q1662" s="543" t="s">
        <v>2873</v>
      </c>
      <c r="R1662" s="543"/>
      <c r="S1662" s="536"/>
      <c r="T1662" s="536"/>
      <c r="U1662" s="536"/>
      <c r="V1662" s="536"/>
    </row>
    <row r="1663" spans="1:22">
      <c r="A1663" s="537">
        <v>1648</v>
      </c>
      <c r="B1663" s="538">
        <v>15.1</v>
      </c>
      <c r="C1663" s="581">
        <v>6792</v>
      </c>
      <c r="D1663" s="577">
        <v>22</v>
      </c>
      <c r="E1663" s="543">
        <v>8</v>
      </c>
      <c r="F1663" s="582">
        <v>2013</v>
      </c>
      <c r="G1663" s="543">
        <v>3</v>
      </c>
      <c r="H1663" s="582">
        <v>8</v>
      </c>
      <c r="I1663" s="578">
        <v>2014</v>
      </c>
      <c r="J1663" s="543"/>
      <c r="K1663" s="543"/>
      <c r="L1663" s="543"/>
      <c r="M1663" s="543"/>
      <c r="N1663" s="543"/>
      <c r="O1663" s="543"/>
      <c r="P1663" s="543" t="s">
        <v>2872</v>
      </c>
      <c r="Q1663" s="543" t="s">
        <v>2873</v>
      </c>
      <c r="R1663" s="543"/>
      <c r="S1663" s="536"/>
      <c r="T1663" s="536"/>
      <c r="U1663" s="536"/>
      <c r="V1663" s="536"/>
    </row>
    <row r="1664" spans="1:22">
      <c r="A1664" s="537">
        <v>1649</v>
      </c>
      <c r="B1664" s="538">
        <v>15.1</v>
      </c>
      <c r="C1664" s="581">
        <v>5201</v>
      </c>
      <c r="D1664" s="577">
        <v>10</v>
      </c>
      <c r="E1664" s="543">
        <v>12</v>
      </c>
      <c r="F1664" s="582">
        <v>2013</v>
      </c>
      <c r="G1664" s="543">
        <v>26</v>
      </c>
      <c r="H1664" s="582">
        <v>7</v>
      </c>
      <c r="I1664" s="578">
        <v>2014</v>
      </c>
      <c r="J1664" s="543"/>
      <c r="K1664" s="543"/>
      <c r="L1664" s="543"/>
      <c r="M1664" s="543"/>
      <c r="N1664" s="543"/>
      <c r="O1664" s="543"/>
      <c r="P1664" s="543" t="s">
        <v>2872</v>
      </c>
      <c r="Q1664" s="543" t="s">
        <v>2873</v>
      </c>
      <c r="R1664" s="543"/>
      <c r="S1664" s="536"/>
      <c r="T1664" s="536"/>
      <c r="U1664" s="536"/>
      <c r="V1664" s="536"/>
    </row>
    <row r="1665" spans="1:22">
      <c r="A1665" s="537">
        <v>1650</v>
      </c>
      <c r="B1665" s="538">
        <v>15.1</v>
      </c>
      <c r="C1665" s="581" t="s">
        <v>4272</v>
      </c>
      <c r="D1665" s="577">
        <v>5</v>
      </c>
      <c r="E1665" s="543">
        <v>11</v>
      </c>
      <c r="F1665" s="582">
        <v>2013</v>
      </c>
      <c r="G1665" s="543">
        <v>26</v>
      </c>
      <c r="H1665" s="582">
        <v>7</v>
      </c>
      <c r="I1665" s="578">
        <v>2014</v>
      </c>
      <c r="J1665" s="543"/>
      <c r="K1665" s="543"/>
      <c r="L1665" s="543"/>
      <c r="M1665" s="543"/>
      <c r="N1665" s="543"/>
      <c r="O1665" s="543"/>
      <c r="P1665" s="543" t="s">
        <v>2872</v>
      </c>
      <c r="Q1665" s="543" t="s">
        <v>2873</v>
      </c>
      <c r="R1665" s="543"/>
      <c r="S1665" s="536"/>
      <c r="T1665" s="536"/>
      <c r="U1665" s="536"/>
      <c r="V1665" s="536"/>
    </row>
    <row r="1666" spans="1:22">
      <c r="A1666" s="537">
        <v>1651</v>
      </c>
      <c r="B1666" s="538">
        <v>15.1</v>
      </c>
      <c r="C1666" s="581">
        <v>83156</v>
      </c>
      <c r="D1666" s="577">
        <v>19</v>
      </c>
      <c r="E1666" s="543">
        <v>9</v>
      </c>
      <c r="F1666" s="582">
        <v>2013</v>
      </c>
      <c r="G1666" s="543">
        <v>1</v>
      </c>
      <c r="H1666" s="582">
        <v>8</v>
      </c>
      <c r="I1666" s="578">
        <v>2014</v>
      </c>
      <c r="J1666" s="543"/>
      <c r="K1666" s="543"/>
      <c r="L1666" s="543"/>
      <c r="M1666" s="543"/>
      <c r="N1666" s="543"/>
      <c r="O1666" s="543"/>
      <c r="P1666" s="543" t="s">
        <v>2872</v>
      </c>
      <c r="Q1666" s="543" t="s">
        <v>2873</v>
      </c>
      <c r="R1666" s="543"/>
      <c r="S1666" s="536"/>
      <c r="T1666" s="536"/>
      <c r="U1666" s="536"/>
      <c r="V1666" s="536"/>
    </row>
    <row r="1667" spans="1:22">
      <c r="A1667" s="537">
        <v>1652</v>
      </c>
      <c r="B1667" s="538">
        <v>15.1</v>
      </c>
      <c r="C1667" s="581">
        <v>9822</v>
      </c>
      <c r="D1667" s="577">
        <v>15</v>
      </c>
      <c r="E1667" s="543">
        <v>9</v>
      </c>
      <c r="F1667" s="582">
        <v>2013</v>
      </c>
      <c r="G1667" s="543">
        <v>21</v>
      </c>
      <c r="H1667" s="582">
        <v>8</v>
      </c>
      <c r="I1667" s="578">
        <v>2014</v>
      </c>
      <c r="J1667" s="543"/>
      <c r="K1667" s="543"/>
      <c r="L1667" s="543"/>
      <c r="M1667" s="543"/>
      <c r="N1667" s="543"/>
      <c r="O1667" s="543"/>
      <c r="P1667" s="543" t="s">
        <v>2872</v>
      </c>
      <c r="Q1667" s="543" t="s">
        <v>2873</v>
      </c>
      <c r="R1667" s="543"/>
      <c r="S1667" s="536"/>
      <c r="T1667" s="536"/>
      <c r="U1667" s="536"/>
      <c r="V1667" s="536"/>
    </row>
    <row r="1668" spans="1:22">
      <c r="A1668" s="537">
        <v>1653</v>
      </c>
      <c r="B1668" s="538">
        <v>15.1</v>
      </c>
      <c r="C1668" s="581">
        <v>1026443</v>
      </c>
      <c r="D1668" s="577">
        <v>20</v>
      </c>
      <c r="E1668" s="543">
        <v>12</v>
      </c>
      <c r="F1668" s="582">
        <v>2013</v>
      </c>
      <c r="G1668" s="543">
        <v>27</v>
      </c>
      <c r="H1668" s="582">
        <v>9</v>
      </c>
      <c r="I1668" s="578">
        <v>2014</v>
      </c>
      <c r="J1668" s="543"/>
      <c r="K1668" s="543"/>
      <c r="L1668" s="543"/>
      <c r="M1668" s="543"/>
      <c r="N1668" s="543"/>
      <c r="O1668" s="543"/>
      <c r="P1668" s="543" t="s">
        <v>2872</v>
      </c>
      <c r="Q1668" s="543" t="s">
        <v>2873</v>
      </c>
      <c r="R1668" s="543"/>
      <c r="S1668" s="536"/>
      <c r="T1668" s="536"/>
      <c r="U1668" s="536"/>
      <c r="V1668" s="536"/>
    </row>
    <row r="1669" spans="1:22">
      <c r="A1669" s="537">
        <v>1654</v>
      </c>
      <c r="B1669" s="538">
        <v>15.1</v>
      </c>
      <c r="C1669" s="581">
        <v>8232</v>
      </c>
      <c r="D1669" s="577">
        <v>13</v>
      </c>
      <c r="E1669" s="543">
        <v>12</v>
      </c>
      <c r="F1669" s="582">
        <v>2013</v>
      </c>
      <c r="G1669" s="543">
        <v>1</v>
      </c>
      <c r="H1669" s="582">
        <v>8</v>
      </c>
      <c r="I1669" s="578">
        <v>2014</v>
      </c>
      <c r="J1669" s="543"/>
      <c r="K1669" s="543"/>
      <c r="L1669" s="543"/>
      <c r="M1669" s="543"/>
      <c r="N1669" s="543"/>
      <c r="O1669" s="543"/>
      <c r="P1669" s="543" t="s">
        <v>2872</v>
      </c>
      <c r="Q1669" s="543" t="s">
        <v>2873</v>
      </c>
      <c r="R1669" s="543"/>
      <c r="S1669" s="536"/>
      <c r="T1669" s="536"/>
      <c r="U1669" s="536"/>
      <c r="V1669" s="536"/>
    </row>
    <row r="1670" spans="1:22">
      <c r="A1670" s="537">
        <v>1655</v>
      </c>
      <c r="B1670" s="538">
        <v>15.1</v>
      </c>
      <c r="C1670" s="581" t="s">
        <v>4273</v>
      </c>
      <c r="D1670" s="577">
        <v>21</v>
      </c>
      <c r="E1670" s="543">
        <v>10</v>
      </c>
      <c r="F1670" s="582">
        <v>2013</v>
      </c>
      <c r="G1670" s="543">
        <v>1</v>
      </c>
      <c r="H1670" s="582">
        <v>8</v>
      </c>
      <c r="I1670" s="578">
        <v>2014</v>
      </c>
      <c r="J1670" s="543"/>
      <c r="K1670" s="543"/>
      <c r="L1670" s="543"/>
      <c r="M1670" s="543"/>
      <c r="N1670" s="543"/>
      <c r="O1670" s="543"/>
      <c r="P1670" s="543" t="s">
        <v>2872</v>
      </c>
      <c r="Q1670" s="543" t="s">
        <v>2873</v>
      </c>
      <c r="R1670" s="543"/>
      <c r="S1670" s="536"/>
      <c r="T1670" s="536"/>
      <c r="U1670" s="536"/>
      <c r="V1670" s="536"/>
    </row>
    <row r="1671" spans="1:22">
      <c r="A1671" s="537">
        <v>1656</v>
      </c>
      <c r="B1671" s="538">
        <v>15.1</v>
      </c>
      <c r="C1671" s="581" t="s">
        <v>4274</v>
      </c>
      <c r="D1671" s="577">
        <v>22</v>
      </c>
      <c r="E1671" s="543">
        <v>11</v>
      </c>
      <c r="F1671" s="582">
        <v>2013</v>
      </c>
      <c r="G1671" s="543">
        <v>12</v>
      </c>
      <c r="H1671" s="582">
        <v>9</v>
      </c>
      <c r="I1671" s="578">
        <v>2014</v>
      </c>
      <c r="J1671" s="543"/>
      <c r="K1671" s="543"/>
      <c r="L1671" s="543"/>
      <c r="M1671" s="543"/>
      <c r="N1671" s="543"/>
      <c r="O1671" s="543"/>
      <c r="P1671" s="543" t="s">
        <v>2872</v>
      </c>
      <c r="Q1671" s="543" t="s">
        <v>2873</v>
      </c>
      <c r="R1671" s="543"/>
      <c r="S1671" s="536"/>
      <c r="T1671" s="536"/>
      <c r="U1671" s="536"/>
      <c r="V1671" s="536"/>
    </row>
    <row r="1672" spans="1:22">
      <c r="A1672" s="537">
        <v>1657</v>
      </c>
      <c r="B1672" s="538">
        <v>15.1</v>
      </c>
      <c r="C1672" s="581" t="s">
        <v>4275</v>
      </c>
      <c r="D1672" s="577">
        <v>14</v>
      </c>
      <c r="E1672" s="543">
        <v>7</v>
      </c>
      <c r="F1672" s="582">
        <v>2013</v>
      </c>
      <c r="G1672" s="543">
        <v>29</v>
      </c>
      <c r="H1672" s="582">
        <v>6</v>
      </c>
      <c r="I1672" s="578">
        <v>2014</v>
      </c>
      <c r="J1672" s="543"/>
      <c r="K1672" s="543"/>
      <c r="L1672" s="543"/>
      <c r="M1672" s="543"/>
      <c r="N1672" s="543"/>
      <c r="O1672" s="543"/>
      <c r="P1672" s="543" t="s">
        <v>2872</v>
      </c>
      <c r="Q1672" s="543" t="s">
        <v>2873</v>
      </c>
      <c r="R1672" s="543"/>
      <c r="S1672" s="536"/>
      <c r="T1672" s="536"/>
      <c r="U1672" s="536"/>
      <c r="V1672" s="536"/>
    </row>
    <row r="1673" spans="1:22">
      <c r="A1673" s="537">
        <v>1658</v>
      </c>
      <c r="B1673" s="538">
        <v>15.1</v>
      </c>
      <c r="C1673" s="583" t="s">
        <v>4276</v>
      </c>
      <c r="D1673" s="577">
        <v>18</v>
      </c>
      <c r="E1673" s="543">
        <v>10</v>
      </c>
      <c r="F1673" s="582">
        <v>2013</v>
      </c>
      <c r="G1673" s="543">
        <v>31</v>
      </c>
      <c r="H1673" s="582">
        <v>8</v>
      </c>
      <c r="I1673" s="578">
        <v>2014</v>
      </c>
      <c r="J1673" s="543"/>
      <c r="K1673" s="543"/>
      <c r="L1673" s="543"/>
      <c r="M1673" s="543"/>
      <c r="N1673" s="543"/>
      <c r="O1673" s="543"/>
      <c r="P1673" s="543" t="s">
        <v>2872</v>
      </c>
      <c r="Q1673" s="543" t="s">
        <v>2873</v>
      </c>
      <c r="R1673" s="543"/>
      <c r="S1673" s="536"/>
      <c r="T1673" s="536"/>
      <c r="U1673" s="536"/>
      <c r="V1673" s="536"/>
    </row>
    <row r="1674" spans="1:22">
      <c r="A1674" s="537">
        <v>1659</v>
      </c>
      <c r="B1674" s="538">
        <v>15.1</v>
      </c>
      <c r="C1674" s="584">
        <v>472</v>
      </c>
      <c r="D1674" s="577">
        <v>22</v>
      </c>
      <c r="E1674" s="543">
        <v>1</v>
      </c>
      <c r="F1674" s="582">
        <v>2013</v>
      </c>
      <c r="G1674" s="543">
        <v>17</v>
      </c>
      <c r="H1674" s="582">
        <v>8</v>
      </c>
      <c r="I1674" s="578">
        <v>2014</v>
      </c>
      <c r="J1674" s="543"/>
      <c r="K1674" s="543"/>
      <c r="L1674" s="543"/>
      <c r="M1674" s="543"/>
      <c r="N1674" s="543"/>
      <c r="O1674" s="543"/>
      <c r="P1674" s="543" t="s">
        <v>2872</v>
      </c>
      <c r="Q1674" s="543" t="s">
        <v>2873</v>
      </c>
      <c r="R1674" s="543"/>
      <c r="S1674" s="536"/>
      <c r="T1674" s="536"/>
      <c r="U1674" s="536"/>
      <c r="V1674" s="536"/>
    </row>
    <row r="1675" spans="1:22">
      <c r="A1675" s="537">
        <v>1660</v>
      </c>
      <c r="B1675" s="538">
        <v>15.1</v>
      </c>
      <c r="C1675" s="580">
        <v>4131</v>
      </c>
      <c r="D1675" s="577">
        <v>4</v>
      </c>
      <c r="E1675" s="543">
        <v>18</v>
      </c>
      <c r="F1675" s="582">
        <v>2013</v>
      </c>
      <c r="G1675" s="543">
        <v>17</v>
      </c>
      <c r="H1675" s="582">
        <v>7</v>
      </c>
      <c r="I1675" s="578">
        <v>2014</v>
      </c>
      <c r="J1675" s="543"/>
      <c r="K1675" s="543"/>
      <c r="L1675" s="543"/>
      <c r="M1675" s="543"/>
      <c r="N1675" s="543"/>
      <c r="O1675" s="543"/>
      <c r="P1675" s="543" t="s">
        <v>2872</v>
      </c>
      <c r="Q1675" s="543" t="s">
        <v>2873</v>
      </c>
      <c r="R1675" s="543"/>
      <c r="S1675" s="536"/>
      <c r="T1675" s="536"/>
      <c r="U1675" s="536"/>
      <c r="V1675" s="536"/>
    </row>
    <row r="1676" spans="1:22">
      <c r="A1676" s="537">
        <v>1661</v>
      </c>
      <c r="B1676" s="538">
        <v>15.1</v>
      </c>
      <c r="C1676" s="580">
        <v>4532</v>
      </c>
      <c r="D1676" s="577">
        <v>25</v>
      </c>
      <c r="E1676" s="543">
        <v>10</v>
      </c>
      <c r="F1676" s="582">
        <v>2013</v>
      </c>
      <c r="G1676" s="543">
        <v>28</v>
      </c>
      <c r="H1676" s="582">
        <v>7</v>
      </c>
      <c r="I1676" s="578">
        <v>2014</v>
      </c>
      <c r="J1676" s="543"/>
      <c r="K1676" s="543"/>
      <c r="L1676" s="543"/>
      <c r="M1676" s="543"/>
      <c r="N1676" s="543"/>
      <c r="O1676" s="543"/>
      <c r="P1676" s="543" t="s">
        <v>2872</v>
      </c>
      <c r="Q1676" s="543" t="s">
        <v>2873</v>
      </c>
      <c r="R1676" s="543"/>
      <c r="S1676" s="536"/>
      <c r="T1676" s="536"/>
      <c r="U1676" s="536"/>
      <c r="V1676" s="536"/>
    </row>
    <row r="1677" spans="1:22">
      <c r="A1677" s="537">
        <v>1662</v>
      </c>
      <c r="B1677" s="538">
        <v>15.1</v>
      </c>
      <c r="C1677" s="580">
        <v>3072</v>
      </c>
      <c r="D1677" s="577">
        <v>30</v>
      </c>
      <c r="E1677" s="543">
        <v>6</v>
      </c>
      <c r="F1677" s="582">
        <v>2013</v>
      </c>
      <c r="G1677" s="543">
        <v>20</v>
      </c>
      <c r="H1677" s="582">
        <v>8</v>
      </c>
      <c r="I1677" s="578">
        <v>2014</v>
      </c>
      <c r="J1677" s="543"/>
      <c r="K1677" s="543"/>
      <c r="L1677" s="543"/>
      <c r="M1677" s="543"/>
      <c r="N1677" s="543"/>
      <c r="O1677" s="543"/>
      <c r="P1677" s="543" t="s">
        <v>2872</v>
      </c>
      <c r="Q1677" s="543" t="s">
        <v>2873</v>
      </c>
      <c r="R1677" s="543"/>
      <c r="S1677" s="536"/>
      <c r="T1677" s="536"/>
      <c r="U1677" s="536"/>
      <c r="V1677" s="536"/>
    </row>
    <row r="1678" spans="1:22">
      <c r="A1678" s="537">
        <v>1663</v>
      </c>
      <c r="B1678" s="538">
        <v>15.1</v>
      </c>
      <c r="C1678" s="580">
        <v>1098405</v>
      </c>
      <c r="D1678" s="577">
        <v>28</v>
      </c>
      <c r="E1678" s="543">
        <v>12</v>
      </c>
      <c r="F1678" s="582">
        <v>2013</v>
      </c>
      <c r="G1678" s="543">
        <v>24</v>
      </c>
      <c r="H1678" s="582">
        <v>8</v>
      </c>
      <c r="I1678" s="578">
        <v>2014</v>
      </c>
      <c r="J1678" s="543"/>
      <c r="K1678" s="543"/>
      <c r="L1678" s="543"/>
      <c r="M1678" s="543"/>
      <c r="N1678" s="543"/>
      <c r="O1678" s="543"/>
      <c r="P1678" s="543" t="s">
        <v>2872</v>
      </c>
      <c r="Q1678" s="543" t="s">
        <v>2873</v>
      </c>
      <c r="R1678" s="543"/>
      <c r="S1678" s="536"/>
      <c r="T1678" s="536"/>
      <c r="U1678" s="536"/>
      <c r="V1678" s="536"/>
    </row>
    <row r="1679" spans="1:22">
      <c r="A1679" s="537">
        <v>1664</v>
      </c>
      <c r="B1679" s="538">
        <v>15.1</v>
      </c>
      <c r="C1679" s="580" t="s">
        <v>4277</v>
      </c>
      <c r="D1679" s="577">
        <v>25</v>
      </c>
      <c r="E1679" s="543">
        <v>11</v>
      </c>
      <c r="F1679" s="582">
        <v>2013</v>
      </c>
      <c r="G1679" s="543">
        <v>24</v>
      </c>
      <c r="H1679" s="582">
        <v>9</v>
      </c>
      <c r="I1679" s="578">
        <v>2014</v>
      </c>
      <c r="J1679" s="543"/>
      <c r="K1679" s="543"/>
      <c r="L1679" s="543"/>
      <c r="M1679" s="543"/>
      <c r="N1679" s="543"/>
      <c r="O1679" s="543"/>
      <c r="P1679" s="543" t="s">
        <v>2872</v>
      </c>
      <c r="Q1679" s="543" t="s">
        <v>2873</v>
      </c>
      <c r="R1679" s="543"/>
      <c r="S1679" s="536"/>
      <c r="T1679" s="536"/>
      <c r="U1679" s="536"/>
      <c r="V1679" s="536"/>
    </row>
    <row r="1680" spans="1:22">
      <c r="A1680" s="537">
        <v>1665</v>
      </c>
      <c r="B1680" s="538">
        <v>15.1</v>
      </c>
      <c r="C1680" s="580" t="s">
        <v>4278</v>
      </c>
      <c r="D1680" s="577">
        <v>24</v>
      </c>
      <c r="E1680" s="543">
        <v>10</v>
      </c>
      <c r="F1680" s="582">
        <v>2013</v>
      </c>
      <c r="G1680" s="543">
        <v>30</v>
      </c>
      <c r="H1680" s="582">
        <v>8</v>
      </c>
      <c r="I1680" s="578">
        <v>2014</v>
      </c>
      <c r="J1680" s="543"/>
      <c r="K1680" s="543"/>
      <c r="L1680" s="543"/>
      <c r="M1680" s="543"/>
      <c r="N1680" s="543"/>
      <c r="O1680" s="543"/>
      <c r="P1680" s="543" t="s">
        <v>2872</v>
      </c>
      <c r="Q1680" s="543" t="s">
        <v>2873</v>
      </c>
      <c r="R1680" s="543"/>
      <c r="S1680" s="536"/>
      <c r="T1680" s="536"/>
      <c r="U1680" s="536"/>
      <c r="V1680" s="536"/>
    </row>
    <row r="1681" spans="1:22">
      <c r="A1681" s="537">
        <v>1666</v>
      </c>
      <c r="B1681" s="538">
        <v>15.1</v>
      </c>
      <c r="C1681" s="580" t="s">
        <v>4279</v>
      </c>
      <c r="D1681" s="577">
        <v>24</v>
      </c>
      <c r="E1681" s="543">
        <v>10</v>
      </c>
      <c r="F1681" s="582">
        <v>2013</v>
      </c>
      <c r="G1681" s="543">
        <v>17</v>
      </c>
      <c r="H1681" s="582">
        <v>8</v>
      </c>
      <c r="I1681" s="578">
        <v>2014</v>
      </c>
      <c r="J1681" s="543"/>
      <c r="K1681" s="543"/>
      <c r="L1681" s="543"/>
      <c r="M1681" s="543"/>
      <c r="N1681" s="543"/>
      <c r="O1681" s="543"/>
      <c r="P1681" s="543" t="s">
        <v>2872</v>
      </c>
      <c r="Q1681" s="543" t="s">
        <v>2873</v>
      </c>
      <c r="R1681" s="543"/>
      <c r="S1681" s="536"/>
      <c r="T1681" s="536"/>
      <c r="U1681" s="536"/>
      <c r="V1681" s="536"/>
    </row>
    <row r="1682" spans="1:22">
      <c r="A1682" s="537">
        <v>1667</v>
      </c>
      <c r="B1682" s="538">
        <v>15.1</v>
      </c>
      <c r="C1682" s="580" t="s">
        <v>4280</v>
      </c>
      <c r="D1682" s="577">
        <v>13</v>
      </c>
      <c r="E1682" s="543">
        <v>12</v>
      </c>
      <c r="F1682" s="582">
        <v>2013</v>
      </c>
      <c r="G1682" s="543">
        <v>24</v>
      </c>
      <c r="H1682" s="582">
        <v>9</v>
      </c>
      <c r="I1682" s="578">
        <v>2014</v>
      </c>
      <c r="J1682" s="543"/>
      <c r="K1682" s="543"/>
      <c r="L1682" s="543"/>
      <c r="M1682" s="543"/>
      <c r="N1682" s="543"/>
      <c r="O1682" s="543"/>
      <c r="P1682" s="543" t="s">
        <v>2872</v>
      </c>
      <c r="Q1682" s="543" t="s">
        <v>2873</v>
      </c>
      <c r="R1682" s="543"/>
      <c r="S1682" s="536"/>
      <c r="T1682" s="536"/>
      <c r="U1682" s="536"/>
      <c r="V1682" s="536"/>
    </row>
    <row r="1683" spans="1:22">
      <c r="A1683" s="537">
        <v>1668</v>
      </c>
      <c r="B1683" s="538">
        <v>15.1</v>
      </c>
      <c r="C1683" s="580" t="s">
        <v>4281</v>
      </c>
      <c r="D1683" s="577">
        <v>16</v>
      </c>
      <c r="E1683" s="543">
        <v>10</v>
      </c>
      <c r="F1683" s="582">
        <v>2013</v>
      </c>
      <c r="G1683" s="543">
        <v>1</v>
      </c>
      <c r="H1683" s="582">
        <v>6</v>
      </c>
      <c r="I1683" s="578">
        <v>2014</v>
      </c>
      <c r="J1683" s="543"/>
      <c r="K1683" s="543"/>
      <c r="L1683" s="543"/>
      <c r="M1683" s="543"/>
      <c r="N1683" s="543"/>
      <c r="O1683" s="543"/>
      <c r="P1683" s="543" t="s">
        <v>2872</v>
      </c>
      <c r="Q1683" s="543" t="s">
        <v>2873</v>
      </c>
      <c r="R1683" s="543"/>
      <c r="S1683" s="536"/>
      <c r="T1683" s="536"/>
      <c r="U1683" s="536"/>
      <c r="V1683" s="536"/>
    </row>
    <row r="1684" spans="1:22">
      <c r="A1684" s="537">
        <v>1669</v>
      </c>
      <c r="B1684" s="538">
        <v>15.1</v>
      </c>
      <c r="C1684" s="580">
        <v>8416</v>
      </c>
      <c r="D1684" s="577">
        <v>17</v>
      </c>
      <c r="E1684" s="543">
        <v>9</v>
      </c>
      <c r="F1684" s="582">
        <v>2013</v>
      </c>
      <c r="G1684" s="543">
        <v>6</v>
      </c>
      <c r="H1684" s="582">
        <v>8</v>
      </c>
      <c r="I1684" s="578">
        <v>2014</v>
      </c>
      <c r="J1684" s="543"/>
      <c r="K1684" s="543"/>
      <c r="L1684" s="543"/>
      <c r="M1684" s="543"/>
      <c r="N1684" s="543"/>
      <c r="O1684" s="543"/>
      <c r="P1684" s="543" t="s">
        <v>2872</v>
      </c>
      <c r="Q1684" s="543" t="s">
        <v>2873</v>
      </c>
      <c r="R1684" s="543"/>
      <c r="S1684" s="536"/>
      <c r="T1684" s="536"/>
      <c r="U1684" s="536"/>
      <c r="V1684" s="536"/>
    </row>
    <row r="1685" spans="1:22">
      <c r="A1685" s="537">
        <v>1670</v>
      </c>
      <c r="B1685" s="538">
        <v>15.1</v>
      </c>
      <c r="C1685" s="580" t="s">
        <v>4282</v>
      </c>
      <c r="D1685" s="577">
        <v>16</v>
      </c>
      <c r="E1685" s="543">
        <v>12</v>
      </c>
      <c r="F1685" s="582">
        <v>2013</v>
      </c>
      <c r="G1685" s="543">
        <v>6</v>
      </c>
      <c r="H1685" s="582">
        <v>12</v>
      </c>
      <c r="I1685" s="578">
        <v>2014</v>
      </c>
      <c r="J1685" s="543"/>
      <c r="K1685" s="543"/>
      <c r="L1685" s="543"/>
      <c r="M1685" s="543"/>
      <c r="N1685" s="543"/>
      <c r="O1685" s="543"/>
      <c r="P1685" s="543" t="s">
        <v>2872</v>
      </c>
      <c r="Q1685" s="543" t="s">
        <v>2873</v>
      </c>
      <c r="R1685" s="543"/>
      <c r="S1685" s="536"/>
      <c r="T1685" s="536"/>
      <c r="U1685" s="536"/>
      <c r="V1685" s="536"/>
    </row>
    <row r="1686" spans="1:22">
      <c r="A1686" s="537">
        <v>1671</v>
      </c>
      <c r="B1686" s="538">
        <v>15.1</v>
      </c>
      <c r="C1686" s="580" t="s">
        <v>4283</v>
      </c>
      <c r="D1686" s="577">
        <v>14</v>
      </c>
      <c r="E1686" s="543">
        <v>11</v>
      </c>
      <c r="F1686" s="582">
        <v>2013</v>
      </c>
      <c r="G1686" s="543">
        <v>10</v>
      </c>
      <c r="H1686" s="582">
        <v>12</v>
      </c>
      <c r="I1686" s="578">
        <v>2014</v>
      </c>
      <c r="J1686" s="543"/>
      <c r="K1686" s="543"/>
      <c r="L1686" s="543"/>
      <c r="M1686" s="543"/>
      <c r="N1686" s="543"/>
      <c r="O1686" s="543"/>
      <c r="P1686" s="543" t="s">
        <v>2872</v>
      </c>
      <c r="Q1686" s="543" t="s">
        <v>2873</v>
      </c>
      <c r="R1686" s="543"/>
      <c r="S1686" s="536"/>
      <c r="T1686" s="536"/>
      <c r="U1686" s="536"/>
      <c r="V1686" s="536"/>
    </row>
    <row r="1687" spans="1:22">
      <c r="A1687" s="537">
        <v>1672</v>
      </c>
      <c r="B1687" s="538">
        <v>15.1</v>
      </c>
      <c r="C1687" s="580" t="s">
        <v>4284</v>
      </c>
      <c r="D1687" s="577">
        <v>23</v>
      </c>
      <c r="E1687" s="543">
        <v>11</v>
      </c>
      <c r="F1687" s="582">
        <v>2013</v>
      </c>
      <c r="G1687" s="543">
        <v>12</v>
      </c>
      <c r="H1687" s="582">
        <v>12</v>
      </c>
      <c r="I1687" s="578">
        <v>2014</v>
      </c>
      <c r="J1687" s="543"/>
      <c r="K1687" s="543"/>
      <c r="L1687" s="543"/>
      <c r="M1687" s="543"/>
      <c r="N1687" s="543"/>
      <c r="O1687" s="543"/>
      <c r="P1687" s="543" t="s">
        <v>2872</v>
      </c>
      <c r="Q1687" s="543" t="s">
        <v>2873</v>
      </c>
      <c r="R1687" s="543"/>
      <c r="S1687" s="536"/>
      <c r="T1687" s="536"/>
      <c r="U1687" s="536"/>
      <c r="V1687" s="536"/>
    </row>
    <row r="1688" spans="1:22">
      <c r="A1688" s="537">
        <v>1673</v>
      </c>
      <c r="B1688" s="538">
        <v>15.1</v>
      </c>
      <c r="C1688" s="580" t="s">
        <v>4285</v>
      </c>
      <c r="D1688" s="577">
        <v>18</v>
      </c>
      <c r="E1688" s="543">
        <v>8</v>
      </c>
      <c r="F1688" s="582">
        <v>2013</v>
      </c>
      <c r="G1688" s="543">
        <v>3</v>
      </c>
      <c r="H1688" s="582">
        <v>12</v>
      </c>
      <c r="I1688" s="578">
        <v>2014</v>
      </c>
      <c r="J1688" s="543"/>
      <c r="K1688" s="543"/>
      <c r="L1688" s="543"/>
      <c r="M1688" s="543"/>
      <c r="N1688" s="543"/>
      <c r="O1688" s="543"/>
      <c r="P1688" s="543" t="s">
        <v>2872</v>
      </c>
      <c r="Q1688" s="543" t="s">
        <v>2873</v>
      </c>
      <c r="R1688" s="543"/>
      <c r="S1688" s="536"/>
      <c r="T1688" s="536"/>
      <c r="U1688" s="536"/>
      <c r="V1688" s="536"/>
    </row>
    <row r="1689" spans="1:22">
      <c r="A1689" s="537">
        <v>1674</v>
      </c>
      <c r="B1689" s="538">
        <v>15.1</v>
      </c>
      <c r="C1689" s="580" t="s">
        <v>4286</v>
      </c>
      <c r="D1689" s="577">
        <v>15</v>
      </c>
      <c r="E1689" s="543">
        <v>10</v>
      </c>
      <c r="F1689" s="582">
        <v>2013</v>
      </c>
      <c r="G1689" s="543">
        <v>26</v>
      </c>
      <c r="H1689" s="582">
        <v>5</v>
      </c>
      <c r="I1689" s="578">
        <v>2014</v>
      </c>
      <c r="J1689" s="543"/>
      <c r="K1689" s="543"/>
      <c r="L1689" s="543"/>
      <c r="M1689" s="543"/>
      <c r="N1689" s="543"/>
      <c r="O1689" s="543"/>
      <c r="P1689" s="543" t="s">
        <v>2872</v>
      </c>
      <c r="Q1689" s="543" t="s">
        <v>2873</v>
      </c>
      <c r="R1689" s="543"/>
      <c r="S1689" s="536"/>
      <c r="T1689" s="536"/>
      <c r="U1689" s="536"/>
      <c r="V1689" s="536"/>
    </row>
    <row r="1690" spans="1:22">
      <c r="A1690" s="537">
        <v>1675</v>
      </c>
      <c r="B1690" s="538">
        <v>15.1</v>
      </c>
      <c r="C1690" s="580" t="s">
        <v>4287</v>
      </c>
      <c r="D1690" s="577">
        <v>22</v>
      </c>
      <c r="E1690" s="543">
        <v>12</v>
      </c>
      <c r="F1690" s="582">
        <v>2013</v>
      </c>
      <c r="G1690" s="543">
        <v>26</v>
      </c>
      <c r="H1690" s="582">
        <v>11</v>
      </c>
      <c r="I1690" s="578">
        <v>2014</v>
      </c>
      <c r="J1690" s="543"/>
      <c r="K1690" s="543"/>
      <c r="L1690" s="543"/>
      <c r="M1690" s="543"/>
      <c r="N1690" s="543"/>
      <c r="O1690" s="543"/>
      <c r="P1690" s="543" t="s">
        <v>2872</v>
      </c>
      <c r="Q1690" s="543" t="s">
        <v>2873</v>
      </c>
      <c r="R1690" s="543"/>
      <c r="S1690" s="536"/>
      <c r="T1690" s="536"/>
      <c r="U1690" s="536"/>
      <c r="V1690" s="536"/>
    </row>
    <row r="1691" spans="1:22">
      <c r="A1691" s="537">
        <v>1676</v>
      </c>
      <c r="B1691" s="538">
        <v>15.1</v>
      </c>
      <c r="C1691" s="580" t="s">
        <v>4278</v>
      </c>
      <c r="D1691" s="577">
        <v>23</v>
      </c>
      <c r="E1691" s="543">
        <v>11</v>
      </c>
      <c r="F1691" s="582">
        <v>2013</v>
      </c>
      <c r="G1691" s="543">
        <v>1</v>
      </c>
      <c r="H1691" s="582">
        <v>4</v>
      </c>
      <c r="I1691" s="578">
        <v>2014</v>
      </c>
      <c r="J1691" s="543"/>
      <c r="K1691" s="543"/>
      <c r="L1691" s="543"/>
      <c r="M1691" s="543"/>
      <c r="N1691" s="543"/>
      <c r="O1691" s="543"/>
      <c r="P1691" s="543" t="s">
        <v>2872</v>
      </c>
      <c r="Q1691" s="543" t="s">
        <v>2873</v>
      </c>
      <c r="R1691" s="543"/>
      <c r="S1691" s="536"/>
      <c r="T1691" s="536"/>
      <c r="U1691" s="536"/>
      <c r="V1691" s="536"/>
    </row>
    <row r="1692" spans="1:22">
      <c r="A1692" s="537">
        <v>1677</v>
      </c>
      <c r="B1692" s="538">
        <v>15.1</v>
      </c>
      <c r="C1692" s="580" t="s">
        <v>4288</v>
      </c>
      <c r="D1692" s="577">
        <v>25</v>
      </c>
      <c r="E1692" s="543">
        <v>11</v>
      </c>
      <c r="F1692" s="582">
        <v>2013</v>
      </c>
      <c r="G1692" s="543">
        <v>21</v>
      </c>
      <c r="H1692" s="582">
        <v>9</v>
      </c>
      <c r="I1692" s="578">
        <v>2014</v>
      </c>
      <c r="J1692" s="543"/>
      <c r="K1692" s="543"/>
      <c r="L1692" s="543"/>
      <c r="M1692" s="543"/>
      <c r="N1692" s="543"/>
      <c r="O1692" s="543"/>
      <c r="P1692" s="543" t="s">
        <v>2872</v>
      </c>
      <c r="Q1692" s="543" t="s">
        <v>2873</v>
      </c>
      <c r="R1692" s="543"/>
      <c r="S1692" s="536"/>
      <c r="T1692" s="536"/>
      <c r="U1692" s="536"/>
      <c r="V1692" s="536"/>
    </row>
    <row r="1693" spans="1:22">
      <c r="A1693" s="537">
        <v>1678</v>
      </c>
      <c r="B1693" s="538">
        <v>15.1</v>
      </c>
      <c r="C1693" s="580" t="s">
        <v>4289</v>
      </c>
      <c r="D1693" s="577">
        <v>19</v>
      </c>
      <c r="E1693" s="543">
        <v>7</v>
      </c>
      <c r="F1693" s="582">
        <v>2014</v>
      </c>
      <c r="G1693" s="543">
        <v>27</v>
      </c>
      <c r="H1693" s="582">
        <v>9</v>
      </c>
      <c r="I1693" s="578">
        <v>2014</v>
      </c>
      <c r="J1693" s="543"/>
      <c r="K1693" s="543"/>
      <c r="L1693" s="543"/>
      <c r="M1693" s="543"/>
      <c r="N1693" s="543"/>
      <c r="O1693" s="543"/>
      <c r="P1693" s="543" t="s">
        <v>2872</v>
      </c>
      <c r="Q1693" s="543" t="s">
        <v>2873</v>
      </c>
      <c r="R1693" s="543"/>
      <c r="S1693" s="536"/>
      <c r="T1693" s="536"/>
      <c r="U1693" s="536"/>
      <c r="V1693" s="536"/>
    </row>
    <row r="1694" spans="1:22">
      <c r="A1694" s="537">
        <v>1679</v>
      </c>
      <c r="B1694" s="538">
        <v>15.1</v>
      </c>
      <c r="C1694" s="580" t="s">
        <v>4290</v>
      </c>
      <c r="D1694" s="577">
        <v>26</v>
      </c>
      <c r="E1694" s="543">
        <v>10</v>
      </c>
      <c r="F1694" s="582">
        <v>2013</v>
      </c>
      <c r="G1694" s="543">
        <v>1</v>
      </c>
      <c r="H1694" s="582">
        <v>9</v>
      </c>
      <c r="I1694" s="578">
        <v>2014</v>
      </c>
      <c r="J1694" s="543"/>
      <c r="K1694" s="543"/>
      <c r="L1694" s="543"/>
      <c r="M1694" s="543"/>
      <c r="N1694" s="543"/>
      <c r="O1694" s="543"/>
      <c r="P1694" s="543" t="s">
        <v>2872</v>
      </c>
      <c r="Q1694" s="543" t="s">
        <v>2873</v>
      </c>
      <c r="R1694" s="543"/>
      <c r="S1694" s="536"/>
      <c r="T1694" s="536"/>
      <c r="U1694" s="536"/>
      <c r="V1694" s="536"/>
    </row>
    <row r="1695" spans="1:22">
      <c r="A1695" s="537">
        <v>1680</v>
      </c>
      <c r="B1695" s="538">
        <v>15.1</v>
      </c>
      <c r="C1695" s="580" t="s">
        <v>4291</v>
      </c>
      <c r="D1695" s="577">
        <v>21</v>
      </c>
      <c r="E1695" s="543">
        <v>10</v>
      </c>
      <c r="F1695" s="582">
        <v>2013</v>
      </c>
      <c r="G1695" s="543">
        <v>1</v>
      </c>
      <c r="H1695" s="582">
        <v>10</v>
      </c>
      <c r="I1695" s="578">
        <v>2014</v>
      </c>
      <c r="J1695" s="543"/>
      <c r="K1695" s="543"/>
      <c r="L1695" s="543"/>
      <c r="M1695" s="543"/>
      <c r="N1695" s="543"/>
      <c r="O1695" s="543"/>
      <c r="P1695" s="543" t="s">
        <v>2872</v>
      </c>
      <c r="Q1695" s="543" t="s">
        <v>2873</v>
      </c>
      <c r="R1695" s="543"/>
      <c r="S1695" s="536"/>
      <c r="T1695" s="536"/>
      <c r="U1695" s="536"/>
      <c r="V1695" s="536"/>
    </row>
    <row r="1696" spans="1:22">
      <c r="A1696" s="537">
        <v>1681</v>
      </c>
      <c r="B1696" s="538">
        <v>15.1</v>
      </c>
      <c r="C1696" s="580" t="s">
        <v>4292</v>
      </c>
      <c r="D1696" s="577">
        <v>22</v>
      </c>
      <c r="E1696" s="543">
        <v>8</v>
      </c>
      <c r="F1696" s="582">
        <v>2013</v>
      </c>
      <c r="G1696" s="543">
        <v>12</v>
      </c>
      <c r="H1696" s="582">
        <v>10</v>
      </c>
      <c r="I1696" s="578">
        <v>2014</v>
      </c>
      <c r="J1696" s="543"/>
      <c r="K1696" s="543"/>
      <c r="L1696" s="543"/>
      <c r="M1696" s="543"/>
      <c r="N1696" s="543"/>
      <c r="O1696" s="543"/>
      <c r="P1696" s="543" t="s">
        <v>2872</v>
      </c>
      <c r="Q1696" s="543" t="s">
        <v>2873</v>
      </c>
      <c r="R1696" s="543"/>
      <c r="S1696" s="536"/>
      <c r="T1696" s="536"/>
      <c r="U1696" s="536"/>
      <c r="V1696" s="536"/>
    </row>
    <row r="1697" spans="1:22">
      <c r="A1697" s="537">
        <v>1682</v>
      </c>
      <c r="B1697" s="538">
        <v>15.1</v>
      </c>
      <c r="C1697" s="580">
        <v>8761</v>
      </c>
      <c r="D1697" s="577">
        <v>25</v>
      </c>
      <c r="E1697" s="543">
        <v>12</v>
      </c>
      <c r="F1697" s="582">
        <v>2012</v>
      </c>
      <c r="G1697" s="543">
        <v>29</v>
      </c>
      <c r="H1697" s="582">
        <v>8</v>
      </c>
      <c r="I1697" s="578">
        <v>2014</v>
      </c>
      <c r="J1697" s="543"/>
      <c r="K1697" s="543"/>
      <c r="L1697" s="543"/>
      <c r="M1697" s="543"/>
      <c r="N1697" s="543"/>
      <c r="O1697" s="543"/>
      <c r="P1697" s="543" t="s">
        <v>2872</v>
      </c>
      <c r="Q1697" s="543" t="s">
        <v>2873</v>
      </c>
      <c r="R1697" s="543"/>
      <c r="S1697" s="536"/>
      <c r="T1697" s="536"/>
      <c r="U1697" s="536"/>
      <c r="V1697" s="536"/>
    </row>
    <row r="1698" spans="1:22">
      <c r="A1698" s="537">
        <v>1683</v>
      </c>
      <c r="B1698" s="538">
        <v>15.1</v>
      </c>
      <c r="C1698" s="580" t="s">
        <v>4293</v>
      </c>
      <c r="D1698" s="577">
        <v>24</v>
      </c>
      <c r="E1698" s="543">
        <v>11</v>
      </c>
      <c r="F1698" s="582">
        <v>2012</v>
      </c>
      <c r="G1698" s="543">
        <v>31</v>
      </c>
      <c r="H1698" s="582">
        <v>5</v>
      </c>
      <c r="I1698" s="578">
        <v>2014</v>
      </c>
      <c r="J1698" s="543"/>
      <c r="K1698" s="543"/>
      <c r="L1698" s="543"/>
      <c r="M1698" s="543"/>
      <c r="N1698" s="543"/>
      <c r="O1698" s="543"/>
      <c r="P1698" s="543" t="s">
        <v>2872</v>
      </c>
      <c r="Q1698" s="543" t="s">
        <v>2873</v>
      </c>
      <c r="R1698" s="543"/>
      <c r="S1698" s="536"/>
      <c r="T1698" s="536"/>
      <c r="U1698" s="536"/>
      <c r="V1698" s="536"/>
    </row>
    <row r="1699" spans="1:22">
      <c r="A1699" s="537">
        <v>1684</v>
      </c>
      <c r="B1699" s="538">
        <v>15.1</v>
      </c>
      <c r="C1699" s="580" t="s">
        <v>4294</v>
      </c>
      <c r="D1699" s="577">
        <v>22</v>
      </c>
      <c r="E1699" s="543">
        <v>9</v>
      </c>
      <c r="F1699" s="582">
        <v>2013</v>
      </c>
      <c r="G1699" s="543">
        <v>17</v>
      </c>
      <c r="H1699" s="582">
        <v>10</v>
      </c>
      <c r="I1699" s="578">
        <v>2014</v>
      </c>
      <c r="J1699" s="543"/>
      <c r="K1699" s="543"/>
      <c r="L1699" s="543"/>
      <c r="M1699" s="543"/>
      <c r="N1699" s="543"/>
      <c r="O1699" s="543"/>
      <c r="P1699" s="543" t="s">
        <v>2872</v>
      </c>
      <c r="Q1699" s="543" t="s">
        <v>2873</v>
      </c>
      <c r="R1699" s="543"/>
      <c r="S1699" s="536"/>
      <c r="T1699" s="536"/>
      <c r="U1699" s="536"/>
      <c r="V1699" s="536"/>
    </row>
    <row r="1700" spans="1:22">
      <c r="A1700" s="537">
        <v>1685</v>
      </c>
      <c r="B1700" s="538">
        <v>15.1</v>
      </c>
      <c r="C1700" s="580">
        <v>7537</v>
      </c>
      <c r="D1700" s="577">
        <v>22</v>
      </c>
      <c r="E1700" s="543">
        <v>8</v>
      </c>
      <c r="F1700" s="582">
        <v>2013</v>
      </c>
      <c r="G1700" s="543">
        <v>17</v>
      </c>
      <c r="H1700" s="582">
        <v>11</v>
      </c>
      <c r="I1700" s="578">
        <v>2014</v>
      </c>
      <c r="J1700" s="543"/>
      <c r="K1700" s="543"/>
      <c r="L1700" s="543"/>
      <c r="M1700" s="543"/>
      <c r="N1700" s="543"/>
      <c r="O1700" s="543"/>
      <c r="P1700" s="543" t="s">
        <v>2872</v>
      </c>
      <c r="Q1700" s="543" t="s">
        <v>2873</v>
      </c>
      <c r="R1700" s="543"/>
      <c r="S1700" s="536"/>
      <c r="T1700" s="536"/>
      <c r="U1700" s="536"/>
      <c r="V1700" s="536"/>
    </row>
    <row r="1701" spans="1:22">
      <c r="A1701" s="537">
        <v>1686</v>
      </c>
      <c r="B1701" s="538">
        <v>15.1</v>
      </c>
      <c r="C1701" s="580">
        <v>1050637</v>
      </c>
      <c r="D1701" s="577">
        <v>10</v>
      </c>
      <c r="E1701" s="543">
        <v>9</v>
      </c>
      <c r="F1701" s="582">
        <v>2013</v>
      </c>
      <c r="G1701" s="543">
        <v>28</v>
      </c>
      <c r="H1701" s="582">
        <v>7</v>
      </c>
      <c r="I1701" s="578">
        <v>2014</v>
      </c>
      <c r="J1701" s="543"/>
      <c r="K1701" s="543"/>
      <c r="L1701" s="543"/>
      <c r="M1701" s="543"/>
      <c r="N1701" s="543"/>
      <c r="O1701" s="543"/>
      <c r="P1701" s="543" t="s">
        <v>2872</v>
      </c>
      <c r="Q1701" s="543" t="s">
        <v>2873</v>
      </c>
      <c r="R1701" s="543"/>
      <c r="S1701" s="536"/>
      <c r="T1701" s="536"/>
      <c r="U1701" s="536"/>
      <c r="V1701" s="536"/>
    </row>
    <row r="1702" spans="1:22">
      <c r="A1702" s="537">
        <v>1687</v>
      </c>
      <c r="B1702" s="538">
        <v>15.1</v>
      </c>
      <c r="C1702" s="577">
        <v>2013120000000</v>
      </c>
      <c r="D1702" s="577">
        <v>5</v>
      </c>
      <c r="E1702" s="543">
        <v>5</v>
      </c>
      <c r="F1702" s="582">
        <v>2013</v>
      </c>
      <c r="G1702" s="543">
        <v>20</v>
      </c>
      <c r="H1702" s="582">
        <v>10</v>
      </c>
      <c r="I1702" s="578">
        <v>2014</v>
      </c>
      <c r="J1702" s="543"/>
      <c r="K1702" s="543"/>
      <c r="L1702" s="543"/>
      <c r="M1702" s="543"/>
      <c r="N1702" s="543"/>
      <c r="O1702" s="543"/>
      <c r="P1702" s="543" t="s">
        <v>2872</v>
      </c>
      <c r="Q1702" s="543" t="s">
        <v>2873</v>
      </c>
      <c r="R1702" s="543"/>
      <c r="S1702" s="536"/>
      <c r="T1702" s="536"/>
      <c r="U1702" s="536"/>
      <c r="V1702" s="536"/>
    </row>
    <row r="1703" spans="1:22">
      <c r="A1703" s="537">
        <v>1688</v>
      </c>
      <c r="B1703" s="538">
        <v>15.1</v>
      </c>
      <c r="C1703" s="577">
        <v>20131200000000</v>
      </c>
      <c r="D1703" s="577">
        <v>19</v>
      </c>
      <c r="E1703" s="543">
        <v>9</v>
      </c>
      <c r="F1703" s="582">
        <v>2013</v>
      </c>
      <c r="G1703" s="543">
        <v>24</v>
      </c>
      <c r="H1703" s="582">
        <v>10</v>
      </c>
      <c r="I1703" s="578">
        <v>2014</v>
      </c>
      <c r="J1703" s="543"/>
      <c r="K1703" s="543"/>
      <c r="L1703" s="543"/>
      <c r="M1703" s="543"/>
      <c r="N1703" s="543"/>
      <c r="O1703" s="543"/>
      <c r="P1703" s="543" t="s">
        <v>2872</v>
      </c>
      <c r="Q1703" s="543" t="s">
        <v>2873</v>
      </c>
      <c r="R1703" s="543"/>
      <c r="S1703" s="536"/>
      <c r="T1703" s="536"/>
      <c r="U1703" s="536"/>
      <c r="V1703" s="536"/>
    </row>
    <row r="1704" spans="1:22">
      <c r="A1704" s="537">
        <v>1689</v>
      </c>
      <c r="B1704" s="538">
        <v>15.1</v>
      </c>
      <c r="C1704" s="580">
        <v>1019402</v>
      </c>
      <c r="D1704" s="577">
        <v>15</v>
      </c>
      <c r="E1704" s="543">
        <v>7</v>
      </c>
      <c r="F1704" s="582">
        <v>2013</v>
      </c>
      <c r="G1704" s="543">
        <v>24</v>
      </c>
      <c r="H1704" s="582">
        <v>10</v>
      </c>
      <c r="I1704" s="578">
        <v>2014</v>
      </c>
      <c r="J1704" s="543"/>
      <c r="K1704" s="543"/>
      <c r="L1704" s="543"/>
      <c r="M1704" s="543"/>
      <c r="N1704" s="543"/>
      <c r="O1704" s="543"/>
      <c r="P1704" s="543" t="s">
        <v>2872</v>
      </c>
      <c r="Q1704" s="543" t="s">
        <v>2873</v>
      </c>
      <c r="R1704" s="543"/>
      <c r="S1704" s="536"/>
      <c r="T1704" s="536"/>
      <c r="U1704" s="536"/>
      <c r="V1704" s="536"/>
    </row>
    <row r="1705" spans="1:22">
      <c r="A1705" s="537">
        <v>1690</v>
      </c>
      <c r="B1705" s="538">
        <v>15.1</v>
      </c>
      <c r="C1705" s="585">
        <v>2013120000000</v>
      </c>
      <c r="D1705" s="577">
        <v>20</v>
      </c>
      <c r="E1705" s="543">
        <v>10</v>
      </c>
      <c r="F1705" s="582">
        <v>2013</v>
      </c>
      <c r="G1705" s="543">
        <v>30</v>
      </c>
      <c r="H1705" s="582">
        <v>10</v>
      </c>
      <c r="I1705" s="578">
        <v>2014</v>
      </c>
      <c r="J1705" s="543"/>
      <c r="K1705" s="543"/>
      <c r="L1705" s="543"/>
      <c r="M1705" s="543"/>
      <c r="N1705" s="543"/>
      <c r="O1705" s="543"/>
      <c r="P1705" s="543" t="s">
        <v>2872</v>
      </c>
      <c r="Q1705" s="543" t="s">
        <v>2873</v>
      </c>
      <c r="R1705" s="543"/>
      <c r="S1705" s="536"/>
      <c r="T1705" s="536"/>
      <c r="U1705" s="536"/>
      <c r="V1705" s="536"/>
    </row>
    <row r="1706" spans="1:22">
      <c r="A1706" s="537">
        <v>1691</v>
      </c>
      <c r="B1706" s="538">
        <v>15.1</v>
      </c>
      <c r="C1706" s="585">
        <v>2013120000000</v>
      </c>
      <c r="D1706" s="577">
        <v>13</v>
      </c>
      <c r="E1706" s="543">
        <v>11</v>
      </c>
      <c r="F1706" s="582">
        <v>2013</v>
      </c>
      <c r="G1706" s="543">
        <v>17</v>
      </c>
      <c r="H1706" s="582">
        <v>4</v>
      </c>
      <c r="I1706" s="578">
        <v>2014</v>
      </c>
      <c r="J1706" s="543"/>
      <c r="K1706" s="543"/>
      <c r="L1706" s="543"/>
      <c r="M1706" s="543"/>
      <c r="N1706" s="543"/>
      <c r="O1706" s="543"/>
      <c r="P1706" s="543" t="s">
        <v>2872</v>
      </c>
      <c r="Q1706" s="543" t="s">
        <v>2873</v>
      </c>
      <c r="R1706" s="543"/>
      <c r="S1706" s="536"/>
      <c r="T1706" s="536"/>
      <c r="U1706" s="536"/>
      <c r="V1706" s="536"/>
    </row>
    <row r="1707" spans="1:22">
      <c r="A1707" s="537">
        <v>1692</v>
      </c>
      <c r="B1707" s="538">
        <v>15.1</v>
      </c>
      <c r="C1707" s="576">
        <v>1077329</v>
      </c>
      <c r="D1707" s="577">
        <v>21</v>
      </c>
      <c r="E1707" s="543">
        <v>11</v>
      </c>
      <c r="F1707" s="582">
        <v>2013</v>
      </c>
      <c r="G1707" s="543">
        <v>24</v>
      </c>
      <c r="H1707" s="582">
        <v>9</v>
      </c>
      <c r="I1707" s="578">
        <v>2014</v>
      </c>
      <c r="J1707" s="543"/>
      <c r="K1707" s="543"/>
      <c r="L1707" s="543"/>
      <c r="M1707" s="543"/>
      <c r="N1707" s="543"/>
      <c r="O1707" s="543"/>
      <c r="P1707" s="543" t="s">
        <v>2872</v>
      </c>
      <c r="Q1707" s="543" t="s">
        <v>2873</v>
      </c>
      <c r="R1707" s="543"/>
      <c r="S1707" s="536"/>
      <c r="T1707" s="536"/>
      <c r="U1707" s="536"/>
      <c r="V1707" s="536"/>
    </row>
    <row r="1708" spans="1:22">
      <c r="A1708" s="537">
        <v>1693</v>
      </c>
      <c r="B1708" s="538">
        <v>15.1</v>
      </c>
      <c r="C1708" s="576">
        <v>7987</v>
      </c>
      <c r="D1708" s="577">
        <v>22</v>
      </c>
      <c r="E1708" s="543">
        <v>11</v>
      </c>
      <c r="F1708" s="582">
        <v>2013</v>
      </c>
      <c r="G1708" s="543">
        <v>1</v>
      </c>
      <c r="H1708" s="582">
        <v>1</v>
      </c>
      <c r="I1708" s="578">
        <v>2014</v>
      </c>
      <c r="J1708" s="543"/>
      <c r="K1708" s="543"/>
      <c r="L1708" s="543"/>
      <c r="M1708" s="543"/>
      <c r="N1708" s="543"/>
      <c r="O1708" s="543"/>
      <c r="P1708" s="543" t="s">
        <v>2872</v>
      </c>
      <c r="Q1708" s="543" t="s">
        <v>2873</v>
      </c>
      <c r="R1708" s="543"/>
      <c r="S1708" s="536"/>
      <c r="T1708" s="536"/>
      <c r="U1708" s="536"/>
      <c r="V1708" s="536"/>
    </row>
    <row r="1709" spans="1:22">
      <c r="A1709" s="537">
        <v>1694</v>
      </c>
      <c r="B1709" s="538">
        <v>15.1</v>
      </c>
      <c r="C1709" s="576">
        <v>7738</v>
      </c>
      <c r="D1709" s="577">
        <v>14</v>
      </c>
      <c r="E1709" s="543">
        <v>7</v>
      </c>
      <c r="F1709" s="582">
        <v>2013</v>
      </c>
      <c r="G1709" s="543">
        <v>6</v>
      </c>
      <c r="H1709" s="582">
        <v>12</v>
      </c>
      <c r="I1709" s="578">
        <v>2014</v>
      </c>
      <c r="J1709" s="543"/>
      <c r="K1709" s="543"/>
      <c r="L1709" s="543"/>
      <c r="M1709" s="543"/>
      <c r="N1709" s="543"/>
      <c r="O1709" s="543"/>
      <c r="P1709" s="543" t="s">
        <v>2872</v>
      </c>
      <c r="Q1709" s="543" t="s">
        <v>2873</v>
      </c>
      <c r="R1709" s="543"/>
      <c r="S1709" s="536"/>
      <c r="T1709" s="536"/>
      <c r="U1709" s="536"/>
      <c r="V1709" s="536"/>
    </row>
    <row r="1710" spans="1:22">
      <c r="A1710" s="537">
        <v>1695</v>
      </c>
      <c r="B1710" s="538">
        <v>15.1</v>
      </c>
      <c r="C1710" s="576">
        <v>542657</v>
      </c>
      <c r="D1710" s="577">
        <v>18</v>
      </c>
      <c r="E1710" s="543">
        <v>7</v>
      </c>
      <c r="F1710" s="582">
        <v>2011</v>
      </c>
      <c r="G1710" s="543">
        <v>6</v>
      </c>
      <c r="H1710" s="582">
        <v>8</v>
      </c>
      <c r="I1710" s="578">
        <v>2014</v>
      </c>
      <c r="J1710" s="543"/>
      <c r="K1710" s="543"/>
      <c r="L1710" s="543"/>
      <c r="M1710" s="543"/>
      <c r="N1710" s="543"/>
      <c r="O1710" s="543"/>
      <c r="P1710" s="543" t="s">
        <v>2872</v>
      </c>
      <c r="Q1710" s="543" t="s">
        <v>2873</v>
      </c>
      <c r="R1710" s="543"/>
      <c r="S1710" s="536"/>
      <c r="T1710" s="536"/>
      <c r="U1710" s="536"/>
      <c r="V1710" s="536"/>
    </row>
    <row r="1711" spans="1:22">
      <c r="A1711" s="537">
        <v>1696</v>
      </c>
      <c r="B1711" s="538">
        <v>15.1</v>
      </c>
      <c r="C1711" s="576">
        <v>1042155</v>
      </c>
      <c r="D1711" s="577">
        <v>22</v>
      </c>
      <c r="E1711" s="543">
        <v>8</v>
      </c>
      <c r="F1711" s="582">
        <v>2013</v>
      </c>
      <c r="G1711" s="543">
        <v>10</v>
      </c>
      <c r="H1711" s="582">
        <v>9</v>
      </c>
      <c r="I1711" s="578">
        <v>2014</v>
      </c>
      <c r="J1711" s="543"/>
      <c r="K1711" s="543"/>
      <c r="L1711" s="543"/>
      <c r="M1711" s="543"/>
      <c r="N1711" s="543"/>
      <c r="O1711" s="543"/>
      <c r="P1711" s="543" t="s">
        <v>2872</v>
      </c>
      <c r="Q1711" s="543" t="s">
        <v>2873</v>
      </c>
      <c r="R1711" s="543"/>
      <c r="S1711" s="536"/>
      <c r="T1711" s="536"/>
      <c r="U1711" s="536"/>
      <c r="V1711" s="536"/>
    </row>
    <row r="1712" spans="1:22">
      <c r="A1712" s="537">
        <v>1697</v>
      </c>
      <c r="B1712" s="538">
        <v>15.1</v>
      </c>
      <c r="C1712" s="576" t="s">
        <v>4295</v>
      </c>
      <c r="D1712" s="577">
        <v>4</v>
      </c>
      <c r="E1712" s="543">
        <v>12</v>
      </c>
      <c r="F1712" s="582">
        <v>2013</v>
      </c>
      <c r="G1712" s="543">
        <v>12</v>
      </c>
      <c r="H1712" s="582">
        <v>8</v>
      </c>
      <c r="I1712" s="578">
        <v>2014</v>
      </c>
      <c r="J1712" s="543"/>
      <c r="K1712" s="543"/>
      <c r="L1712" s="543"/>
      <c r="M1712" s="543"/>
      <c r="N1712" s="543"/>
      <c r="O1712" s="543"/>
      <c r="P1712" s="543" t="s">
        <v>2872</v>
      </c>
      <c r="Q1712" s="543" t="s">
        <v>2873</v>
      </c>
      <c r="R1712" s="543"/>
      <c r="S1712" s="536"/>
      <c r="T1712" s="536"/>
      <c r="U1712" s="536"/>
      <c r="V1712" s="536"/>
    </row>
    <row r="1713" spans="1:22">
      <c r="A1713" s="537">
        <v>1698</v>
      </c>
      <c r="B1713" s="538">
        <v>15.1</v>
      </c>
      <c r="C1713" s="578">
        <v>20131200000000</v>
      </c>
      <c r="D1713" s="577">
        <v>25</v>
      </c>
      <c r="E1713" s="543">
        <v>12</v>
      </c>
      <c r="F1713" s="582">
        <v>2013</v>
      </c>
      <c r="G1713" s="543">
        <v>3</v>
      </c>
      <c r="H1713" s="582">
        <v>7</v>
      </c>
      <c r="I1713" s="578">
        <v>2014</v>
      </c>
      <c r="J1713" s="543"/>
      <c r="K1713" s="543"/>
      <c r="L1713" s="543"/>
      <c r="M1713" s="543"/>
      <c r="N1713" s="543"/>
      <c r="O1713" s="543"/>
      <c r="P1713" s="543" t="s">
        <v>2872</v>
      </c>
      <c r="Q1713" s="543" t="s">
        <v>2873</v>
      </c>
      <c r="R1713" s="543"/>
      <c r="S1713" s="536"/>
      <c r="T1713" s="536"/>
      <c r="U1713" s="536"/>
      <c r="V1713" s="536"/>
    </row>
    <row r="1714" spans="1:22">
      <c r="A1714" s="537">
        <v>1699</v>
      </c>
      <c r="B1714" s="538">
        <v>15.1</v>
      </c>
      <c r="C1714" s="578">
        <v>2013120000000</v>
      </c>
      <c r="D1714" s="577">
        <v>30</v>
      </c>
      <c r="E1714" s="543">
        <v>11</v>
      </c>
      <c r="F1714" s="582">
        <v>2013</v>
      </c>
      <c r="G1714" s="543">
        <v>26</v>
      </c>
      <c r="H1714" s="582">
        <v>7</v>
      </c>
      <c r="I1714" s="578">
        <v>2014</v>
      </c>
      <c r="J1714" s="543"/>
      <c r="K1714" s="543"/>
      <c r="L1714" s="543"/>
      <c r="M1714" s="543"/>
      <c r="N1714" s="543"/>
      <c r="O1714" s="543"/>
      <c r="P1714" s="543" t="s">
        <v>2872</v>
      </c>
      <c r="Q1714" s="543" t="s">
        <v>2873</v>
      </c>
      <c r="R1714" s="543"/>
      <c r="S1714" s="536"/>
      <c r="T1714" s="536"/>
      <c r="U1714" s="536"/>
      <c r="V1714" s="536"/>
    </row>
    <row r="1715" spans="1:22">
      <c r="A1715" s="537">
        <v>1700</v>
      </c>
      <c r="B1715" s="538">
        <v>15.1</v>
      </c>
      <c r="C1715" s="576">
        <v>96093</v>
      </c>
      <c r="D1715" s="577">
        <v>28</v>
      </c>
      <c r="E1715" s="543">
        <v>4</v>
      </c>
      <c r="F1715" s="582">
        <v>2013</v>
      </c>
      <c r="G1715" s="543">
        <v>26</v>
      </c>
      <c r="H1715" s="582">
        <v>8</v>
      </c>
      <c r="I1715" s="578">
        <v>2014</v>
      </c>
      <c r="J1715" s="543"/>
      <c r="K1715" s="543"/>
      <c r="L1715" s="543"/>
      <c r="M1715" s="543"/>
      <c r="N1715" s="543"/>
      <c r="O1715" s="543"/>
      <c r="P1715" s="543" t="s">
        <v>2872</v>
      </c>
      <c r="Q1715" s="543" t="s">
        <v>2873</v>
      </c>
      <c r="R1715" s="543"/>
      <c r="S1715" s="536"/>
      <c r="T1715" s="536"/>
      <c r="U1715" s="536"/>
      <c r="V1715" s="536"/>
    </row>
    <row r="1716" spans="1:22">
      <c r="A1716" s="537">
        <v>1701</v>
      </c>
      <c r="B1716" s="538">
        <v>15.1</v>
      </c>
      <c r="C1716" s="576">
        <v>900163</v>
      </c>
      <c r="D1716" s="577">
        <v>25</v>
      </c>
      <c r="E1716" s="543">
        <v>2</v>
      </c>
      <c r="F1716" s="582">
        <v>2013</v>
      </c>
      <c r="G1716" s="543">
        <v>1</v>
      </c>
      <c r="H1716" s="582">
        <v>5</v>
      </c>
      <c r="I1716" s="578">
        <v>2014</v>
      </c>
      <c r="J1716" s="543"/>
      <c r="K1716" s="543"/>
      <c r="L1716" s="543"/>
      <c r="M1716" s="543"/>
      <c r="N1716" s="543"/>
      <c r="O1716" s="543"/>
      <c r="P1716" s="543" t="s">
        <v>2872</v>
      </c>
      <c r="Q1716" s="543" t="s">
        <v>2873</v>
      </c>
      <c r="R1716" s="543"/>
      <c r="S1716" s="536"/>
      <c r="T1716" s="536"/>
      <c r="U1716" s="536"/>
      <c r="V1716" s="536"/>
    </row>
    <row r="1717" spans="1:22">
      <c r="A1717" s="537">
        <v>1702</v>
      </c>
      <c r="B1717" s="538">
        <v>15.1</v>
      </c>
      <c r="C1717" s="578">
        <v>201312000000000</v>
      </c>
      <c r="D1717" s="577">
        <v>24</v>
      </c>
      <c r="E1717" s="543">
        <v>1</v>
      </c>
      <c r="F1717" s="582">
        <v>2013</v>
      </c>
      <c r="G1717" s="543">
        <v>21</v>
      </c>
      <c r="H1717" s="582">
        <v>10</v>
      </c>
      <c r="I1717" s="578">
        <v>2014</v>
      </c>
      <c r="J1717" s="543"/>
      <c r="K1717" s="543"/>
      <c r="L1717" s="543"/>
      <c r="M1717" s="543"/>
      <c r="N1717" s="543"/>
      <c r="O1717" s="543"/>
      <c r="P1717" s="543" t="s">
        <v>2872</v>
      </c>
      <c r="Q1717" s="543" t="s">
        <v>2873</v>
      </c>
      <c r="R1717" s="543"/>
      <c r="S1717" s="536"/>
      <c r="T1717" s="536"/>
      <c r="U1717" s="536"/>
      <c r="V1717" s="536"/>
    </row>
    <row r="1718" spans="1:22">
      <c r="A1718" s="537">
        <v>1703</v>
      </c>
      <c r="B1718" s="538">
        <v>15.1</v>
      </c>
      <c r="C1718" s="578">
        <v>201361000000000</v>
      </c>
      <c r="D1718" s="577">
        <v>24</v>
      </c>
      <c r="E1718" s="543">
        <v>7</v>
      </c>
      <c r="F1718" s="582">
        <v>2013</v>
      </c>
      <c r="G1718" s="543">
        <v>27</v>
      </c>
      <c r="H1718" s="582">
        <v>11</v>
      </c>
      <c r="I1718" s="578">
        <v>2014</v>
      </c>
      <c r="J1718" s="543"/>
      <c r="K1718" s="543"/>
      <c r="L1718" s="543"/>
      <c r="M1718" s="543"/>
      <c r="N1718" s="543"/>
      <c r="O1718" s="543"/>
      <c r="P1718" s="543" t="s">
        <v>2872</v>
      </c>
      <c r="Q1718" s="543" t="s">
        <v>2873</v>
      </c>
      <c r="R1718" s="543"/>
      <c r="S1718" s="536"/>
      <c r="T1718" s="536"/>
      <c r="U1718" s="536"/>
      <c r="V1718" s="536"/>
    </row>
    <row r="1719" spans="1:22">
      <c r="A1719" s="537">
        <v>1704</v>
      </c>
      <c r="B1719" s="538">
        <v>15.1</v>
      </c>
      <c r="C1719" s="578">
        <v>201312000000000</v>
      </c>
      <c r="D1719" s="577">
        <v>13</v>
      </c>
      <c r="E1719" s="543">
        <v>9</v>
      </c>
      <c r="F1719" s="582">
        <v>2013</v>
      </c>
      <c r="G1719" s="543">
        <v>1</v>
      </c>
      <c r="H1719" s="582">
        <v>7</v>
      </c>
      <c r="I1719" s="578">
        <v>2014</v>
      </c>
      <c r="J1719" s="543"/>
      <c r="K1719" s="543"/>
      <c r="L1719" s="543"/>
      <c r="M1719" s="543"/>
      <c r="N1719" s="543"/>
      <c r="O1719" s="543"/>
      <c r="P1719" s="543" t="s">
        <v>2872</v>
      </c>
      <c r="Q1719" s="543" t="s">
        <v>2873</v>
      </c>
      <c r="R1719" s="543"/>
      <c r="S1719" s="536"/>
      <c r="T1719" s="536"/>
      <c r="U1719" s="536"/>
      <c r="V1719" s="536"/>
    </row>
    <row r="1720" spans="1:22">
      <c r="A1720" s="537">
        <v>1705</v>
      </c>
      <c r="B1720" s="538">
        <v>15.1</v>
      </c>
      <c r="C1720" s="578">
        <v>20134400000000</v>
      </c>
      <c r="D1720" s="577">
        <v>16</v>
      </c>
      <c r="E1720" s="543">
        <v>3</v>
      </c>
      <c r="F1720" s="582">
        <v>2013</v>
      </c>
      <c r="G1720" s="543">
        <v>1</v>
      </c>
      <c r="H1720" s="582">
        <v>10</v>
      </c>
      <c r="I1720" s="578">
        <v>2014</v>
      </c>
      <c r="J1720" s="543"/>
      <c r="K1720" s="543"/>
      <c r="L1720" s="543"/>
      <c r="M1720" s="543"/>
      <c r="N1720" s="543"/>
      <c r="O1720" s="543"/>
      <c r="P1720" s="543" t="s">
        <v>2872</v>
      </c>
      <c r="Q1720" s="543" t="s">
        <v>2873</v>
      </c>
      <c r="R1720" s="543"/>
      <c r="S1720" s="536"/>
      <c r="T1720" s="536"/>
      <c r="U1720" s="536"/>
      <c r="V1720" s="536"/>
    </row>
    <row r="1721" spans="1:22">
      <c r="A1721" s="537">
        <v>1706</v>
      </c>
      <c r="B1721" s="538">
        <v>15.1</v>
      </c>
      <c r="C1721" s="578">
        <v>20131200000000</v>
      </c>
      <c r="D1721" s="577">
        <v>17</v>
      </c>
      <c r="E1721" s="543">
        <v>4</v>
      </c>
      <c r="F1721" s="582">
        <v>2013</v>
      </c>
      <c r="G1721" s="543">
        <v>12</v>
      </c>
      <c r="H1721" s="582">
        <v>10</v>
      </c>
      <c r="I1721" s="578">
        <v>2014</v>
      </c>
      <c r="J1721" s="543"/>
      <c r="K1721" s="543"/>
      <c r="L1721" s="543"/>
      <c r="M1721" s="543"/>
      <c r="N1721" s="543"/>
      <c r="O1721" s="543"/>
      <c r="P1721" s="543" t="s">
        <v>2872</v>
      </c>
      <c r="Q1721" s="543" t="s">
        <v>2873</v>
      </c>
      <c r="R1721" s="543"/>
      <c r="S1721" s="536"/>
      <c r="T1721" s="536"/>
      <c r="U1721" s="536"/>
      <c r="V1721" s="536"/>
    </row>
    <row r="1722" spans="1:22">
      <c r="A1722" s="537">
        <v>1707</v>
      </c>
      <c r="B1722" s="538">
        <v>15.1</v>
      </c>
      <c r="C1722" s="578">
        <v>2013120000000</v>
      </c>
      <c r="D1722" s="577">
        <v>16</v>
      </c>
      <c r="E1722" s="543">
        <v>9</v>
      </c>
      <c r="F1722" s="582">
        <v>2013</v>
      </c>
      <c r="G1722" s="543">
        <v>29</v>
      </c>
      <c r="H1722" s="582">
        <v>10</v>
      </c>
      <c r="I1722" s="578">
        <v>2014</v>
      </c>
      <c r="J1722" s="543"/>
      <c r="K1722" s="543"/>
      <c r="L1722" s="543"/>
      <c r="M1722" s="543"/>
      <c r="N1722" s="543"/>
      <c r="O1722" s="543"/>
      <c r="P1722" s="543" t="s">
        <v>2872</v>
      </c>
      <c r="Q1722" s="543" t="s">
        <v>2873</v>
      </c>
      <c r="R1722" s="543"/>
      <c r="S1722" s="536"/>
      <c r="T1722" s="536"/>
      <c r="U1722" s="536"/>
      <c r="V1722" s="536"/>
    </row>
    <row r="1723" spans="1:22">
      <c r="A1723" s="537">
        <v>1708</v>
      </c>
      <c r="B1723" s="538">
        <v>15.1</v>
      </c>
      <c r="C1723" s="583">
        <v>5667</v>
      </c>
      <c r="D1723" s="577">
        <v>14</v>
      </c>
      <c r="E1723" s="543">
        <v>9</v>
      </c>
      <c r="F1723" s="582">
        <v>2013</v>
      </c>
      <c r="G1723" s="543">
        <v>31</v>
      </c>
      <c r="H1723" s="582">
        <v>10</v>
      </c>
      <c r="I1723" s="578">
        <v>2014</v>
      </c>
      <c r="J1723" s="543"/>
      <c r="K1723" s="543"/>
      <c r="L1723" s="543"/>
      <c r="M1723" s="543"/>
      <c r="N1723" s="543"/>
      <c r="O1723" s="543"/>
      <c r="P1723" s="543" t="s">
        <v>2872</v>
      </c>
      <c r="Q1723" s="543" t="s">
        <v>2873</v>
      </c>
      <c r="R1723" s="543"/>
      <c r="S1723" s="536"/>
      <c r="T1723" s="536"/>
      <c r="U1723" s="536"/>
      <c r="V1723" s="536"/>
    </row>
    <row r="1724" spans="1:22">
      <c r="A1724" s="537">
        <v>1709</v>
      </c>
      <c r="B1724" s="538">
        <v>15.1</v>
      </c>
      <c r="C1724" s="583">
        <v>7322</v>
      </c>
      <c r="D1724" s="577">
        <v>23</v>
      </c>
      <c r="E1724" s="543">
        <v>2</v>
      </c>
      <c r="F1724" s="582">
        <v>2013</v>
      </c>
      <c r="G1724" s="543">
        <v>17</v>
      </c>
      <c r="H1724" s="582">
        <v>4</v>
      </c>
      <c r="I1724" s="578">
        <v>2014</v>
      </c>
      <c r="J1724" s="543"/>
      <c r="K1724" s="543"/>
      <c r="L1724" s="543"/>
      <c r="M1724" s="543"/>
      <c r="N1724" s="543"/>
      <c r="O1724" s="543"/>
      <c r="P1724" s="543" t="s">
        <v>2872</v>
      </c>
      <c r="Q1724" s="543" t="s">
        <v>2873</v>
      </c>
      <c r="R1724" s="543"/>
      <c r="S1724" s="536"/>
      <c r="T1724" s="536"/>
      <c r="U1724" s="536"/>
      <c r="V1724" s="536"/>
    </row>
    <row r="1725" spans="1:22">
      <c r="A1725" s="537">
        <v>1710</v>
      </c>
      <c r="B1725" s="538">
        <v>15.1</v>
      </c>
      <c r="C1725" s="583">
        <v>9692</v>
      </c>
      <c r="D1725" s="577">
        <v>22</v>
      </c>
      <c r="E1725" s="543">
        <v>11</v>
      </c>
      <c r="F1725" s="582">
        <v>2013</v>
      </c>
      <c r="G1725" s="543">
        <v>17</v>
      </c>
      <c r="H1725" s="582">
        <v>9</v>
      </c>
      <c r="I1725" s="578">
        <v>2014</v>
      </c>
      <c r="J1725" s="543"/>
      <c r="K1725" s="543"/>
      <c r="L1725" s="543"/>
      <c r="M1725" s="543"/>
      <c r="N1725" s="543"/>
      <c r="O1725" s="543"/>
      <c r="P1725" s="543" t="s">
        <v>2872</v>
      </c>
      <c r="Q1725" s="543" t="s">
        <v>2873</v>
      </c>
      <c r="R1725" s="543"/>
      <c r="S1725" s="536"/>
      <c r="T1725" s="536"/>
      <c r="U1725" s="536"/>
      <c r="V1725" s="536"/>
    </row>
    <row r="1726" spans="1:22">
      <c r="A1726" s="537">
        <v>1711</v>
      </c>
      <c r="B1726" s="538">
        <v>15.1</v>
      </c>
      <c r="C1726" s="583">
        <v>3012</v>
      </c>
      <c r="D1726" s="577">
        <v>10</v>
      </c>
      <c r="E1726" s="543">
        <v>5</v>
      </c>
      <c r="F1726" s="582">
        <v>2013</v>
      </c>
      <c r="G1726" s="543">
        <v>28</v>
      </c>
      <c r="H1726" s="582">
        <v>1</v>
      </c>
      <c r="I1726" s="578">
        <v>2013</v>
      </c>
      <c r="J1726" s="543"/>
      <c r="K1726" s="543"/>
      <c r="L1726" s="543"/>
      <c r="M1726" s="543"/>
      <c r="N1726" s="543"/>
      <c r="O1726" s="543"/>
      <c r="P1726" s="543" t="s">
        <v>2872</v>
      </c>
      <c r="Q1726" s="543" t="s">
        <v>2873</v>
      </c>
      <c r="R1726" s="543"/>
      <c r="S1726" s="536"/>
      <c r="T1726" s="536"/>
      <c r="U1726" s="536"/>
      <c r="V1726" s="536"/>
    </row>
    <row r="1727" spans="1:22">
      <c r="A1727" s="537">
        <v>1712</v>
      </c>
      <c r="B1727" s="538">
        <v>15.1</v>
      </c>
      <c r="C1727" s="583">
        <v>5202</v>
      </c>
      <c r="D1727" s="577">
        <v>5</v>
      </c>
      <c r="E1727" s="543">
        <v>6</v>
      </c>
      <c r="F1727" s="582">
        <v>2013</v>
      </c>
      <c r="G1727" s="543">
        <v>20</v>
      </c>
      <c r="H1727" s="582">
        <v>12</v>
      </c>
      <c r="I1727" s="578">
        <v>2014</v>
      </c>
      <c r="J1727" s="543"/>
      <c r="K1727" s="543"/>
      <c r="L1727" s="543"/>
      <c r="M1727" s="543"/>
      <c r="N1727" s="543"/>
      <c r="O1727" s="543"/>
      <c r="P1727" s="543" t="s">
        <v>2872</v>
      </c>
      <c r="Q1727" s="543" t="s">
        <v>2873</v>
      </c>
      <c r="R1727" s="543"/>
      <c r="S1727" s="536"/>
      <c r="T1727" s="536"/>
      <c r="U1727" s="536"/>
      <c r="V1727" s="536"/>
    </row>
    <row r="1728" spans="1:22">
      <c r="A1728" s="537">
        <v>1713</v>
      </c>
      <c r="B1728" s="538">
        <v>15.1</v>
      </c>
      <c r="C1728" s="583">
        <v>248</v>
      </c>
      <c r="D1728" s="577">
        <v>19</v>
      </c>
      <c r="E1728" s="543">
        <v>9</v>
      </c>
      <c r="F1728" s="582">
        <v>2013</v>
      </c>
      <c r="G1728" s="543">
        <v>24</v>
      </c>
      <c r="H1728" s="582">
        <v>8</v>
      </c>
      <c r="I1728" s="578">
        <v>2016</v>
      </c>
      <c r="J1728" s="543"/>
      <c r="K1728" s="543"/>
      <c r="L1728" s="543"/>
      <c r="M1728" s="543"/>
      <c r="N1728" s="543"/>
      <c r="O1728" s="543"/>
      <c r="P1728" s="543" t="s">
        <v>2872</v>
      </c>
      <c r="Q1728" s="543" t="s">
        <v>2873</v>
      </c>
      <c r="R1728" s="543"/>
      <c r="S1728" s="536"/>
      <c r="T1728" s="536"/>
      <c r="U1728" s="536"/>
      <c r="V1728" s="536"/>
    </row>
    <row r="1729" spans="1:22">
      <c r="A1729" s="537">
        <v>1714</v>
      </c>
      <c r="B1729" s="538">
        <v>15.1</v>
      </c>
      <c r="C1729" s="583">
        <v>8135</v>
      </c>
      <c r="D1729" s="577">
        <v>15</v>
      </c>
      <c r="E1729" s="543">
        <v>11</v>
      </c>
      <c r="F1729" s="582">
        <v>2013</v>
      </c>
      <c r="G1729" s="543">
        <v>24</v>
      </c>
      <c r="H1729" s="582">
        <v>9</v>
      </c>
      <c r="I1729" s="578">
        <v>2014</v>
      </c>
      <c r="J1729" s="543"/>
      <c r="K1729" s="543"/>
      <c r="L1729" s="543"/>
      <c r="M1729" s="543"/>
      <c r="N1729" s="543"/>
      <c r="O1729" s="543"/>
      <c r="P1729" s="543" t="s">
        <v>2872</v>
      </c>
      <c r="Q1729" s="543" t="s">
        <v>2873</v>
      </c>
      <c r="R1729" s="543"/>
      <c r="S1729" s="536"/>
      <c r="T1729" s="536"/>
      <c r="U1729" s="536"/>
      <c r="V1729" s="536"/>
    </row>
    <row r="1730" spans="1:22">
      <c r="A1730" s="537">
        <v>1715</v>
      </c>
      <c r="B1730" s="538">
        <v>15.1</v>
      </c>
      <c r="C1730" s="583">
        <v>2482</v>
      </c>
      <c r="D1730" s="577">
        <v>20</v>
      </c>
      <c r="E1730" s="543">
        <v>10</v>
      </c>
      <c r="F1730" s="582">
        <v>2013</v>
      </c>
      <c r="G1730" s="543">
        <v>30</v>
      </c>
      <c r="H1730" s="582">
        <v>8</v>
      </c>
      <c r="I1730" s="578">
        <v>2014</v>
      </c>
      <c r="J1730" s="543"/>
      <c r="K1730" s="543"/>
      <c r="L1730" s="543"/>
      <c r="M1730" s="543"/>
      <c r="N1730" s="543"/>
      <c r="O1730" s="543"/>
      <c r="P1730" s="543" t="s">
        <v>2872</v>
      </c>
      <c r="Q1730" s="543" t="s">
        <v>2873</v>
      </c>
      <c r="R1730" s="543"/>
      <c r="S1730" s="536"/>
      <c r="T1730" s="536"/>
      <c r="U1730" s="536"/>
      <c r="V1730" s="536"/>
    </row>
    <row r="1731" spans="1:22">
      <c r="A1731" s="537">
        <v>1716</v>
      </c>
      <c r="B1731" s="538">
        <v>15.1</v>
      </c>
      <c r="C1731" s="583">
        <v>1876</v>
      </c>
      <c r="D1731" s="577">
        <v>13</v>
      </c>
      <c r="E1731" s="543">
        <v>4</v>
      </c>
      <c r="F1731" s="582">
        <v>2013</v>
      </c>
      <c r="G1731" s="543">
        <v>17</v>
      </c>
      <c r="H1731" s="582">
        <v>7</v>
      </c>
      <c r="I1731" s="578">
        <v>2014</v>
      </c>
      <c r="J1731" s="543"/>
      <c r="K1731" s="543"/>
      <c r="L1731" s="543"/>
      <c r="M1731" s="543"/>
      <c r="N1731" s="543"/>
      <c r="O1731" s="543"/>
      <c r="P1731" s="543" t="s">
        <v>2872</v>
      </c>
      <c r="Q1731" s="543" t="s">
        <v>2873</v>
      </c>
      <c r="R1731" s="543"/>
      <c r="S1731" s="536"/>
      <c r="T1731" s="536"/>
      <c r="U1731" s="536"/>
      <c r="V1731" s="536"/>
    </row>
    <row r="1732" spans="1:22">
      <c r="A1732" s="537">
        <v>1717</v>
      </c>
      <c r="B1732" s="538">
        <v>15.1</v>
      </c>
      <c r="C1732" s="583">
        <v>3572</v>
      </c>
      <c r="D1732" s="577">
        <v>21</v>
      </c>
      <c r="E1732" s="543">
        <v>4</v>
      </c>
      <c r="F1732" s="582">
        <v>2013</v>
      </c>
      <c r="G1732" s="543">
        <v>24</v>
      </c>
      <c r="H1732" s="582">
        <v>7</v>
      </c>
      <c r="I1732" s="578">
        <v>2014</v>
      </c>
      <c r="J1732" s="543"/>
      <c r="K1732" s="543"/>
      <c r="L1732" s="543"/>
      <c r="M1732" s="543"/>
      <c r="N1732" s="543"/>
      <c r="O1732" s="543"/>
      <c r="P1732" s="543" t="s">
        <v>2872</v>
      </c>
      <c r="Q1732" s="543" t="s">
        <v>2873</v>
      </c>
      <c r="R1732" s="543"/>
      <c r="S1732" s="536"/>
      <c r="T1732" s="536"/>
      <c r="U1732" s="536"/>
      <c r="V1732" s="536"/>
    </row>
    <row r="1733" spans="1:22">
      <c r="A1733" s="537">
        <v>1718</v>
      </c>
      <c r="B1733" s="538">
        <v>15.1</v>
      </c>
      <c r="C1733" s="583">
        <v>945</v>
      </c>
      <c r="D1733" s="577">
        <v>22</v>
      </c>
      <c r="E1733" s="543">
        <v>4</v>
      </c>
      <c r="F1733" s="582">
        <v>2013</v>
      </c>
      <c r="G1733" s="543">
        <v>1</v>
      </c>
      <c r="H1733" s="582">
        <v>5</v>
      </c>
      <c r="I1733" s="578">
        <v>2014</v>
      </c>
      <c r="J1733" s="543"/>
      <c r="K1733" s="543"/>
      <c r="L1733" s="543"/>
      <c r="M1733" s="543"/>
      <c r="N1733" s="543"/>
      <c r="O1733" s="543"/>
      <c r="P1733" s="543" t="s">
        <v>2872</v>
      </c>
      <c r="Q1733" s="543" t="s">
        <v>2873</v>
      </c>
      <c r="R1733" s="543"/>
      <c r="S1733" s="536"/>
      <c r="T1733" s="536"/>
      <c r="U1733" s="536"/>
      <c r="V1733" s="536"/>
    </row>
    <row r="1734" spans="1:22">
      <c r="A1734" s="537">
        <v>1719</v>
      </c>
      <c r="B1734" s="538">
        <v>15.1</v>
      </c>
      <c r="C1734" s="583">
        <v>1108</v>
      </c>
      <c r="D1734" s="577">
        <v>14</v>
      </c>
      <c r="E1734" s="543">
        <v>4</v>
      </c>
      <c r="F1734" s="582">
        <v>2013</v>
      </c>
      <c r="G1734" s="543">
        <v>6</v>
      </c>
      <c r="H1734" s="582">
        <v>10</v>
      </c>
      <c r="I1734" s="578">
        <v>2014</v>
      </c>
      <c r="J1734" s="543"/>
      <c r="K1734" s="543"/>
      <c r="L1734" s="543"/>
      <c r="M1734" s="543"/>
      <c r="N1734" s="543"/>
      <c r="O1734" s="543"/>
      <c r="P1734" s="543" t="s">
        <v>2872</v>
      </c>
      <c r="Q1734" s="543" t="s">
        <v>2873</v>
      </c>
      <c r="R1734" s="543"/>
      <c r="S1734" s="536"/>
      <c r="T1734" s="536"/>
      <c r="U1734" s="536"/>
      <c r="V1734" s="536"/>
    </row>
    <row r="1735" spans="1:22">
      <c r="A1735" s="537">
        <v>1720</v>
      </c>
      <c r="B1735" s="538">
        <v>15.1</v>
      </c>
      <c r="C1735" s="583">
        <v>105</v>
      </c>
      <c r="D1735" s="577">
        <v>18</v>
      </c>
      <c r="E1735" s="543">
        <v>4</v>
      </c>
      <c r="F1735" s="582">
        <v>2013</v>
      </c>
      <c r="G1735" s="543">
        <v>6</v>
      </c>
      <c r="H1735" s="582">
        <v>11</v>
      </c>
      <c r="I1735" s="578">
        <v>2014</v>
      </c>
      <c r="J1735" s="543"/>
      <c r="K1735" s="543"/>
      <c r="L1735" s="543"/>
      <c r="M1735" s="543"/>
      <c r="N1735" s="543"/>
      <c r="O1735" s="543"/>
      <c r="P1735" s="543" t="s">
        <v>2872</v>
      </c>
      <c r="Q1735" s="543" t="s">
        <v>2873</v>
      </c>
      <c r="R1735" s="543"/>
      <c r="S1735" s="536"/>
      <c r="T1735" s="536"/>
      <c r="U1735" s="536"/>
      <c r="V1735" s="536"/>
    </row>
    <row r="1736" spans="1:22">
      <c r="A1736" s="537">
        <v>1721</v>
      </c>
      <c r="B1736" s="538">
        <v>15.1</v>
      </c>
      <c r="C1736" s="583">
        <v>9986</v>
      </c>
      <c r="D1736" s="577">
        <v>22</v>
      </c>
      <c r="E1736" s="543">
        <v>4</v>
      </c>
      <c r="F1736" s="582">
        <v>2013</v>
      </c>
      <c r="G1736" s="543">
        <v>24</v>
      </c>
      <c r="H1736" s="582">
        <v>7</v>
      </c>
      <c r="I1736" s="578">
        <v>2014</v>
      </c>
      <c r="J1736" s="543"/>
      <c r="K1736" s="543"/>
      <c r="L1736" s="543"/>
      <c r="M1736" s="543"/>
      <c r="N1736" s="543"/>
      <c r="O1736" s="543"/>
      <c r="P1736" s="543" t="s">
        <v>2872</v>
      </c>
      <c r="Q1736" s="543" t="s">
        <v>2873</v>
      </c>
      <c r="R1736" s="543"/>
      <c r="S1736" s="536"/>
      <c r="T1736" s="536"/>
      <c r="U1736" s="536"/>
      <c r="V1736" s="536"/>
    </row>
    <row r="1737" spans="1:22">
      <c r="A1737" s="537">
        <v>1722</v>
      </c>
      <c r="B1737" s="538">
        <v>15.1</v>
      </c>
      <c r="C1737" s="583">
        <v>6914</v>
      </c>
      <c r="D1737" s="577">
        <v>4</v>
      </c>
      <c r="E1737" s="543">
        <v>4</v>
      </c>
      <c r="F1737" s="582">
        <v>2013</v>
      </c>
      <c r="G1737" s="543">
        <v>24</v>
      </c>
      <c r="H1737" s="582">
        <v>10</v>
      </c>
      <c r="I1737" s="578">
        <v>2014</v>
      </c>
      <c r="J1737" s="543"/>
      <c r="K1737" s="543"/>
      <c r="L1737" s="543"/>
      <c r="M1737" s="543"/>
      <c r="N1737" s="543"/>
      <c r="O1737" s="543"/>
      <c r="P1737" s="543" t="s">
        <v>2872</v>
      </c>
      <c r="Q1737" s="543" t="s">
        <v>2873</v>
      </c>
      <c r="R1737" s="543"/>
      <c r="S1737" s="536"/>
      <c r="T1737" s="536"/>
      <c r="U1737" s="536"/>
      <c r="V1737" s="536"/>
    </row>
    <row r="1738" spans="1:22">
      <c r="A1738" s="537">
        <v>1723</v>
      </c>
      <c r="B1738" s="538">
        <v>15.1</v>
      </c>
      <c r="C1738" s="583">
        <v>2742</v>
      </c>
      <c r="D1738" s="577">
        <v>25</v>
      </c>
      <c r="E1738" s="543">
        <v>2</v>
      </c>
      <c r="F1738" s="582">
        <v>2013</v>
      </c>
      <c r="G1738" s="543">
        <v>30</v>
      </c>
      <c r="H1738" s="582">
        <v>10</v>
      </c>
      <c r="I1738" s="578">
        <v>2014</v>
      </c>
      <c r="J1738" s="543"/>
      <c r="K1738" s="543"/>
      <c r="L1738" s="543"/>
      <c r="M1738" s="543"/>
      <c r="N1738" s="543"/>
      <c r="O1738" s="543"/>
      <c r="P1738" s="543" t="s">
        <v>2872</v>
      </c>
      <c r="Q1738" s="543" t="s">
        <v>2873</v>
      </c>
      <c r="R1738" s="543"/>
      <c r="S1738" s="536"/>
      <c r="T1738" s="536"/>
      <c r="U1738" s="536"/>
      <c r="V1738" s="536"/>
    </row>
    <row r="1739" spans="1:22">
      <c r="A1739" s="537">
        <v>1724</v>
      </c>
      <c r="B1739" s="538">
        <v>15.1</v>
      </c>
      <c r="C1739" s="583">
        <v>1822</v>
      </c>
      <c r="D1739" s="577">
        <v>30</v>
      </c>
      <c r="E1739" s="543">
        <v>4</v>
      </c>
      <c r="F1739" s="582">
        <v>2013</v>
      </c>
      <c r="G1739" s="543">
        <v>17</v>
      </c>
      <c r="H1739" s="582">
        <v>10</v>
      </c>
      <c r="I1739" s="578">
        <v>2014</v>
      </c>
      <c r="J1739" s="543"/>
      <c r="K1739" s="543"/>
      <c r="L1739" s="543"/>
      <c r="M1739" s="543"/>
      <c r="N1739" s="543"/>
      <c r="O1739" s="543"/>
      <c r="P1739" s="543" t="s">
        <v>2872</v>
      </c>
      <c r="Q1739" s="543" t="s">
        <v>2873</v>
      </c>
      <c r="R1739" s="543"/>
      <c r="S1739" s="536"/>
      <c r="T1739" s="536"/>
      <c r="U1739" s="536"/>
      <c r="V1739" s="536"/>
    </row>
    <row r="1740" spans="1:22">
      <c r="A1740" s="537">
        <v>1725</v>
      </c>
      <c r="B1740" s="538">
        <v>15.1</v>
      </c>
      <c r="C1740" s="583">
        <v>1582</v>
      </c>
      <c r="D1740" s="577">
        <v>28</v>
      </c>
      <c r="E1740" s="543">
        <v>2</v>
      </c>
      <c r="F1740" s="582">
        <v>2013</v>
      </c>
      <c r="G1740" s="543">
        <v>24</v>
      </c>
      <c r="H1740" s="582">
        <v>10</v>
      </c>
      <c r="I1740" s="578">
        <v>2014</v>
      </c>
      <c r="J1740" s="543"/>
      <c r="K1740" s="543"/>
      <c r="L1740" s="543"/>
      <c r="M1740" s="543"/>
      <c r="N1740" s="543"/>
      <c r="O1740" s="543"/>
      <c r="P1740" s="543" t="s">
        <v>2872</v>
      </c>
      <c r="Q1740" s="543" t="s">
        <v>2873</v>
      </c>
      <c r="R1740" s="543"/>
      <c r="S1740" s="536"/>
      <c r="T1740" s="536"/>
      <c r="U1740" s="536"/>
      <c r="V1740" s="536"/>
    </row>
    <row r="1741" spans="1:22">
      <c r="A1741" s="537">
        <v>1726</v>
      </c>
      <c r="B1741" s="538">
        <v>15.1</v>
      </c>
      <c r="C1741" s="583">
        <v>3550</v>
      </c>
      <c r="D1741" s="577">
        <v>25</v>
      </c>
      <c r="E1741" s="543">
        <v>2</v>
      </c>
      <c r="F1741" s="582">
        <v>2013</v>
      </c>
      <c r="G1741" s="543">
        <v>1</v>
      </c>
      <c r="H1741" s="582">
        <v>4</v>
      </c>
      <c r="I1741" s="578">
        <v>2014</v>
      </c>
      <c r="J1741" s="543"/>
      <c r="K1741" s="543"/>
      <c r="L1741" s="543"/>
      <c r="M1741" s="543"/>
      <c r="N1741" s="543"/>
      <c r="O1741" s="543"/>
      <c r="P1741" s="543" t="s">
        <v>2872</v>
      </c>
      <c r="Q1741" s="543" t="s">
        <v>2873</v>
      </c>
      <c r="R1741" s="543"/>
      <c r="S1741" s="536"/>
      <c r="T1741" s="536"/>
      <c r="U1741" s="536"/>
      <c r="V1741" s="536"/>
    </row>
    <row r="1742" spans="1:22">
      <c r="A1742" s="537">
        <v>1727</v>
      </c>
      <c r="B1742" s="538">
        <v>15.1</v>
      </c>
      <c r="C1742" s="583">
        <v>9972</v>
      </c>
      <c r="D1742" s="577">
        <v>24</v>
      </c>
      <c r="E1742" s="543">
        <v>4</v>
      </c>
      <c r="F1742" s="582">
        <v>2013</v>
      </c>
      <c r="G1742" s="543">
        <v>6</v>
      </c>
      <c r="H1742" s="582">
        <v>9</v>
      </c>
      <c r="I1742" s="578">
        <v>2014</v>
      </c>
      <c r="J1742" s="543"/>
      <c r="K1742" s="543"/>
      <c r="L1742" s="543"/>
      <c r="M1742" s="543"/>
      <c r="N1742" s="543"/>
      <c r="O1742" s="543"/>
      <c r="P1742" s="543" t="s">
        <v>2872</v>
      </c>
      <c r="Q1742" s="543" t="s">
        <v>2873</v>
      </c>
      <c r="R1742" s="543"/>
      <c r="S1742" s="536"/>
      <c r="T1742" s="536"/>
      <c r="U1742" s="536"/>
      <c r="V1742" s="536"/>
    </row>
    <row r="1743" spans="1:22">
      <c r="A1743" s="537">
        <v>1728</v>
      </c>
      <c r="B1743" s="538">
        <v>15.1</v>
      </c>
      <c r="C1743" s="583">
        <v>132</v>
      </c>
      <c r="D1743" s="577">
        <v>24</v>
      </c>
      <c r="E1743" s="543">
        <v>6</v>
      </c>
      <c r="F1743" s="582">
        <v>2013</v>
      </c>
      <c r="G1743" s="543">
        <v>6</v>
      </c>
      <c r="H1743" s="582">
        <v>1</v>
      </c>
      <c r="I1743" s="578">
        <v>2014</v>
      </c>
      <c r="J1743" s="543"/>
      <c r="K1743" s="543"/>
      <c r="L1743" s="543"/>
      <c r="M1743" s="543"/>
      <c r="N1743" s="543"/>
      <c r="O1743" s="543"/>
      <c r="P1743" s="543" t="s">
        <v>2872</v>
      </c>
      <c r="Q1743" s="543" t="s">
        <v>2873</v>
      </c>
      <c r="R1743" s="543"/>
      <c r="S1743" s="536"/>
      <c r="T1743" s="536"/>
      <c r="U1743" s="536"/>
      <c r="V1743" s="536"/>
    </row>
    <row r="1744" spans="1:22">
      <c r="A1744" s="537">
        <v>1729</v>
      </c>
      <c r="B1744" s="538">
        <v>15.1</v>
      </c>
      <c r="C1744" s="583">
        <v>4333</v>
      </c>
      <c r="D1744" s="577">
        <v>13</v>
      </c>
      <c r="E1744" s="543">
        <v>7</v>
      </c>
      <c r="F1744" s="582">
        <v>2013</v>
      </c>
      <c r="G1744" s="543">
        <v>10</v>
      </c>
      <c r="H1744" s="582">
        <v>12</v>
      </c>
      <c r="I1744" s="578">
        <v>2013</v>
      </c>
      <c r="J1744" s="543"/>
      <c r="K1744" s="543"/>
      <c r="L1744" s="543"/>
      <c r="M1744" s="543"/>
      <c r="N1744" s="543"/>
      <c r="O1744" s="543"/>
      <c r="P1744" s="543" t="s">
        <v>2872</v>
      </c>
      <c r="Q1744" s="543" t="s">
        <v>2873</v>
      </c>
      <c r="R1744" s="543"/>
      <c r="S1744" s="536"/>
      <c r="T1744" s="536"/>
      <c r="U1744" s="536"/>
      <c r="V1744" s="536"/>
    </row>
    <row r="1745" spans="1:22">
      <c r="A1745" s="537">
        <v>1730</v>
      </c>
      <c r="B1745" s="538">
        <v>15.1</v>
      </c>
      <c r="C1745" s="583">
        <v>8012</v>
      </c>
      <c r="D1745" s="577">
        <v>16</v>
      </c>
      <c r="E1745" s="543">
        <v>7</v>
      </c>
      <c r="F1745" s="582">
        <v>2013</v>
      </c>
      <c r="G1745" s="543">
        <v>12</v>
      </c>
      <c r="H1745" s="582">
        <v>8</v>
      </c>
      <c r="I1745" s="578">
        <v>2014</v>
      </c>
      <c r="J1745" s="543"/>
      <c r="K1745" s="543"/>
      <c r="L1745" s="543"/>
      <c r="M1745" s="543"/>
      <c r="N1745" s="543"/>
      <c r="O1745" s="543"/>
      <c r="P1745" s="543" t="s">
        <v>2872</v>
      </c>
      <c r="Q1745" s="543" t="s">
        <v>2873</v>
      </c>
      <c r="R1745" s="543"/>
      <c r="S1745" s="536"/>
      <c r="T1745" s="536"/>
      <c r="U1745" s="536"/>
      <c r="V1745" s="536"/>
    </row>
    <row r="1746" spans="1:22">
      <c r="A1746" s="537">
        <v>1731</v>
      </c>
      <c r="B1746" s="538">
        <v>15.1</v>
      </c>
      <c r="C1746" s="580">
        <v>1962</v>
      </c>
      <c r="D1746" s="577">
        <v>17</v>
      </c>
      <c r="E1746" s="543">
        <v>2</v>
      </c>
      <c r="F1746" s="582">
        <v>2013</v>
      </c>
      <c r="G1746" s="543">
        <v>3</v>
      </c>
      <c r="H1746" s="582">
        <v>9</v>
      </c>
      <c r="I1746" s="578">
        <v>2014</v>
      </c>
      <c r="J1746" s="543"/>
      <c r="K1746" s="543"/>
      <c r="L1746" s="543"/>
      <c r="M1746" s="543"/>
      <c r="N1746" s="543"/>
      <c r="O1746" s="543"/>
      <c r="P1746" s="543" t="s">
        <v>2872</v>
      </c>
      <c r="Q1746" s="543" t="s">
        <v>2873</v>
      </c>
      <c r="R1746" s="543"/>
      <c r="S1746" s="536"/>
      <c r="T1746" s="536"/>
      <c r="U1746" s="536"/>
      <c r="V1746" s="536"/>
    </row>
    <row r="1747" spans="1:22">
      <c r="A1747" s="537">
        <v>1732</v>
      </c>
      <c r="B1747" s="538">
        <v>15.1</v>
      </c>
      <c r="C1747" s="580">
        <v>142</v>
      </c>
      <c r="D1747" s="577">
        <v>16</v>
      </c>
      <c r="E1747" s="543">
        <v>6</v>
      </c>
      <c r="F1747" s="582">
        <v>2013</v>
      </c>
      <c r="G1747" s="543">
        <v>26</v>
      </c>
      <c r="H1747" s="582">
        <v>8</v>
      </c>
      <c r="I1747" s="578">
        <v>2014</v>
      </c>
      <c r="J1747" s="543"/>
      <c r="K1747" s="543"/>
      <c r="L1747" s="543"/>
      <c r="M1747" s="543"/>
      <c r="N1747" s="543"/>
      <c r="O1747" s="543"/>
      <c r="P1747" s="543" t="s">
        <v>2872</v>
      </c>
      <c r="Q1747" s="543" t="s">
        <v>2873</v>
      </c>
      <c r="R1747" s="543"/>
      <c r="S1747" s="536"/>
      <c r="T1747" s="536"/>
      <c r="U1747" s="536"/>
      <c r="V1747" s="536"/>
    </row>
    <row r="1748" spans="1:22">
      <c r="A1748" s="537">
        <v>1733</v>
      </c>
      <c r="B1748" s="538">
        <v>15.1</v>
      </c>
      <c r="C1748" s="580" t="s">
        <v>4296</v>
      </c>
      <c r="D1748" s="577">
        <v>14</v>
      </c>
      <c r="E1748" s="543">
        <v>6</v>
      </c>
      <c r="F1748" s="582">
        <v>2013</v>
      </c>
      <c r="G1748" s="543">
        <v>26</v>
      </c>
      <c r="H1748" s="582">
        <v>7</v>
      </c>
      <c r="I1748" s="578">
        <v>2014</v>
      </c>
      <c r="J1748" s="543"/>
      <c r="K1748" s="543"/>
      <c r="L1748" s="543"/>
      <c r="M1748" s="543"/>
      <c r="N1748" s="543"/>
      <c r="O1748" s="543"/>
      <c r="P1748" s="543" t="s">
        <v>2872</v>
      </c>
      <c r="Q1748" s="543" t="s">
        <v>2873</v>
      </c>
      <c r="R1748" s="543"/>
      <c r="S1748" s="536"/>
      <c r="T1748" s="536"/>
      <c r="U1748" s="536"/>
      <c r="V1748" s="536"/>
    </row>
    <row r="1749" spans="1:22">
      <c r="A1749" s="537">
        <v>1734</v>
      </c>
      <c r="B1749" s="538">
        <v>15.1</v>
      </c>
      <c r="C1749" s="580">
        <v>7762</v>
      </c>
      <c r="D1749" s="577">
        <v>23</v>
      </c>
      <c r="E1749" s="543">
        <v>8</v>
      </c>
      <c r="F1749" s="582">
        <v>2013</v>
      </c>
      <c r="G1749" s="543">
        <v>1</v>
      </c>
      <c r="H1749" s="582">
        <v>7</v>
      </c>
      <c r="I1749" s="578">
        <v>2014</v>
      </c>
      <c r="J1749" s="543"/>
      <c r="K1749" s="543"/>
      <c r="L1749" s="543"/>
      <c r="M1749" s="543"/>
      <c r="N1749" s="543"/>
      <c r="O1749" s="543"/>
      <c r="P1749" s="543" t="s">
        <v>2872</v>
      </c>
      <c r="Q1749" s="543" t="s">
        <v>2873</v>
      </c>
      <c r="R1749" s="543"/>
      <c r="S1749" s="536"/>
      <c r="T1749" s="536"/>
      <c r="U1749" s="536"/>
      <c r="V1749" s="536"/>
    </row>
    <row r="1750" spans="1:22">
      <c r="A1750" s="537">
        <v>1735</v>
      </c>
      <c r="B1750" s="538">
        <v>15.1</v>
      </c>
      <c r="C1750" s="580">
        <v>913462</v>
      </c>
      <c r="D1750" s="577">
        <v>41323</v>
      </c>
      <c r="E1750" s="543">
        <v>2</v>
      </c>
      <c r="F1750" s="582">
        <v>2013</v>
      </c>
      <c r="G1750" s="543">
        <v>21</v>
      </c>
      <c r="H1750" s="582">
        <v>5</v>
      </c>
      <c r="I1750" s="578">
        <v>2014</v>
      </c>
      <c r="J1750" s="543"/>
      <c r="K1750" s="543"/>
      <c r="L1750" s="543"/>
      <c r="M1750" s="543"/>
      <c r="N1750" s="543"/>
      <c r="O1750" s="543"/>
      <c r="P1750" s="543" t="s">
        <v>2872</v>
      </c>
      <c r="Q1750" s="543" t="s">
        <v>2873</v>
      </c>
      <c r="R1750" s="543"/>
      <c r="S1750" s="536"/>
      <c r="T1750" s="536"/>
      <c r="U1750" s="536"/>
      <c r="V1750" s="536"/>
    </row>
    <row r="1751" spans="1:22">
      <c r="A1751" s="537">
        <v>1736</v>
      </c>
      <c r="B1751" s="538">
        <v>15.1</v>
      </c>
      <c r="C1751" s="580">
        <v>3912</v>
      </c>
      <c r="D1751" s="577">
        <v>41516</v>
      </c>
      <c r="E1751" s="543">
        <v>8</v>
      </c>
      <c r="F1751" s="582">
        <v>2013</v>
      </c>
      <c r="G1751" s="543">
        <v>27</v>
      </c>
      <c r="H1751" s="582">
        <v>10</v>
      </c>
      <c r="I1751" s="578">
        <v>2014</v>
      </c>
      <c r="J1751" s="543"/>
      <c r="K1751" s="543"/>
      <c r="L1751" s="543"/>
      <c r="M1751" s="543"/>
      <c r="N1751" s="543"/>
      <c r="O1751" s="543"/>
      <c r="P1751" s="543" t="s">
        <v>2872</v>
      </c>
      <c r="Q1751" s="543" t="s">
        <v>2873</v>
      </c>
      <c r="R1751" s="543"/>
      <c r="S1751" s="536"/>
      <c r="T1751" s="536"/>
      <c r="U1751" s="536"/>
      <c r="V1751" s="536"/>
    </row>
    <row r="1752" spans="1:22">
      <c r="A1752" s="537">
        <v>1737</v>
      </c>
      <c r="B1752" s="538">
        <v>15.1</v>
      </c>
      <c r="C1752" s="580" t="s">
        <v>4297</v>
      </c>
      <c r="D1752" s="577">
        <v>41450</v>
      </c>
      <c r="E1752" s="543">
        <v>6</v>
      </c>
      <c r="F1752" s="582">
        <v>2013</v>
      </c>
      <c r="G1752" s="543">
        <v>1</v>
      </c>
      <c r="H1752" s="582">
        <v>11</v>
      </c>
      <c r="I1752" s="578">
        <v>2014</v>
      </c>
      <c r="J1752" s="543"/>
      <c r="K1752" s="543"/>
      <c r="L1752" s="543"/>
      <c r="M1752" s="543"/>
      <c r="N1752" s="543"/>
      <c r="O1752" s="543"/>
      <c r="P1752" s="543" t="s">
        <v>2872</v>
      </c>
      <c r="Q1752" s="543" t="s">
        <v>2873</v>
      </c>
      <c r="R1752" s="543"/>
      <c r="S1752" s="536"/>
      <c r="T1752" s="536"/>
      <c r="U1752" s="536"/>
      <c r="V1752" s="536"/>
    </row>
    <row r="1753" spans="1:22">
      <c r="A1753" s="537">
        <v>1738</v>
      </c>
      <c r="B1753" s="538">
        <v>15.1</v>
      </c>
      <c r="C1753" s="580" t="s">
        <v>4298</v>
      </c>
      <c r="D1753" s="577">
        <v>41446</v>
      </c>
      <c r="E1753" s="543">
        <v>6</v>
      </c>
      <c r="F1753" s="582">
        <v>2013</v>
      </c>
      <c r="G1753" s="543">
        <v>1</v>
      </c>
      <c r="H1753" s="582">
        <v>7</v>
      </c>
      <c r="I1753" s="578">
        <v>2014</v>
      </c>
      <c r="J1753" s="543"/>
      <c r="K1753" s="543"/>
      <c r="L1753" s="543"/>
      <c r="M1753" s="543"/>
      <c r="N1753" s="543"/>
      <c r="O1753" s="543"/>
      <c r="P1753" s="543" t="s">
        <v>2872</v>
      </c>
      <c r="Q1753" s="543" t="s">
        <v>2873</v>
      </c>
      <c r="R1753" s="543"/>
      <c r="S1753" s="536"/>
      <c r="T1753" s="536"/>
      <c r="U1753" s="536"/>
      <c r="V1753" s="536"/>
    </row>
    <row r="1754" spans="1:22">
      <c r="A1754" s="537">
        <v>1739</v>
      </c>
      <c r="B1754" s="538">
        <v>15.1</v>
      </c>
      <c r="C1754" s="580" t="s">
        <v>4299</v>
      </c>
      <c r="D1754" s="577">
        <v>41417</v>
      </c>
      <c r="E1754" s="543">
        <v>5</v>
      </c>
      <c r="F1754" s="582">
        <v>2013</v>
      </c>
      <c r="G1754" s="543">
        <v>12</v>
      </c>
      <c r="H1754" s="582">
        <v>10</v>
      </c>
      <c r="I1754" s="578">
        <v>2014</v>
      </c>
      <c r="J1754" s="543"/>
      <c r="K1754" s="543"/>
      <c r="L1754" s="543"/>
      <c r="M1754" s="543"/>
      <c r="N1754" s="543"/>
      <c r="O1754" s="543"/>
      <c r="P1754" s="543" t="s">
        <v>2872</v>
      </c>
      <c r="Q1754" s="543" t="s">
        <v>2873</v>
      </c>
      <c r="R1754" s="543"/>
      <c r="S1754" s="536"/>
      <c r="T1754" s="536"/>
      <c r="U1754" s="536"/>
      <c r="V1754" s="536"/>
    </row>
    <row r="1755" spans="1:22">
      <c r="A1755" s="537">
        <v>1740</v>
      </c>
      <c r="B1755" s="538">
        <v>15.1</v>
      </c>
      <c r="C1755" s="580">
        <v>1741</v>
      </c>
      <c r="D1755" s="577">
        <v>40228</v>
      </c>
      <c r="E1755" s="543">
        <v>2</v>
      </c>
      <c r="F1755" s="582">
        <v>2013</v>
      </c>
      <c r="G1755" s="543">
        <v>29</v>
      </c>
      <c r="H1755" s="582">
        <v>10</v>
      </c>
      <c r="I1755" s="578">
        <v>2014</v>
      </c>
      <c r="J1755" s="543"/>
      <c r="K1755" s="543"/>
      <c r="L1755" s="543"/>
      <c r="M1755" s="543"/>
      <c r="N1755" s="543"/>
      <c r="O1755" s="543"/>
      <c r="P1755" s="543" t="s">
        <v>2872</v>
      </c>
      <c r="Q1755" s="543" t="s">
        <v>2873</v>
      </c>
      <c r="R1755" s="543"/>
      <c r="S1755" s="536"/>
      <c r="T1755" s="536"/>
      <c r="U1755" s="536"/>
      <c r="V1755" s="536"/>
    </row>
    <row r="1756" spans="1:22">
      <c r="A1756" s="537">
        <v>1741</v>
      </c>
      <c r="B1756" s="538">
        <v>15.1</v>
      </c>
      <c r="C1756" s="580" t="s">
        <v>4300</v>
      </c>
      <c r="D1756" s="577">
        <v>41416</v>
      </c>
      <c r="E1756" s="543">
        <v>5</v>
      </c>
      <c r="F1756" s="582">
        <v>2013</v>
      </c>
      <c r="G1756" s="543">
        <v>31</v>
      </c>
      <c r="H1756" s="582">
        <v>10</v>
      </c>
      <c r="I1756" s="578">
        <v>2014</v>
      </c>
      <c r="J1756" s="543"/>
      <c r="K1756" s="543"/>
      <c r="L1756" s="543"/>
      <c r="M1756" s="543"/>
      <c r="N1756" s="543"/>
      <c r="O1756" s="543"/>
      <c r="P1756" s="543" t="s">
        <v>2872</v>
      </c>
      <c r="Q1756" s="543" t="s">
        <v>2873</v>
      </c>
      <c r="R1756" s="543"/>
      <c r="S1756" s="536"/>
      <c r="T1756" s="536"/>
      <c r="U1756" s="536"/>
      <c r="V1756" s="536"/>
    </row>
    <row r="1757" spans="1:22">
      <c r="A1757" s="537">
        <v>1742</v>
      </c>
      <c r="B1757" s="538">
        <v>15.1</v>
      </c>
      <c r="C1757" s="580" t="s">
        <v>4301</v>
      </c>
      <c r="D1757" s="577">
        <v>41408</v>
      </c>
      <c r="E1757" s="543">
        <v>5</v>
      </c>
      <c r="F1757" s="582">
        <v>2013</v>
      </c>
      <c r="G1757" s="543">
        <v>17</v>
      </c>
      <c r="H1757" s="582">
        <v>10</v>
      </c>
      <c r="I1757" s="578">
        <v>2014</v>
      </c>
      <c r="J1757" s="543"/>
      <c r="K1757" s="543"/>
      <c r="L1757" s="543"/>
      <c r="M1757" s="543"/>
      <c r="N1757" s="543"/>
      <c r="O1757" s="543"/>
      <c r="P1757" s="543" t="s">
        <v>2872</v>
      </c>
      <c r="Q1757" s="543" t="s">
        <v>2873</v>
      </c>
      <c r="R1757" s="543"/>
      <c r="S1757" s="536"/>
      <c r="T1757" s="536"/>
      <c r="U1757" s="536"/>
      <c r="V1757" s="536"/>
    </row>
    <row r="1758" spans="1:22">
      <c r="A1758" s="537">
        <v>1743</v>
      </c>
      <c r="B1758" s="538">
        <v>15.1</v>
      </c>
      <c r="C1758" s="580" t="s">
        <v>4302</v>
      </c>
      <c r="D1758" s="577">
        <v>41460</v>
      </c>
      <c r="E1758" s="543">
        <v>7</v>
      </c>
      <c r="F1758" s="582">
        <v>2013</v>
      </c>
      <c r="G1758" s="543">
        <v>17</v>
      </c>
      <c r="H1758" s="582">
        <v>4</v>
      </c>
      <c r="I1758" s="578">
        <v>2014</v>
      </c>
      <c r="J1758" s="543"/>
      <c r="K1758" s="543"/>
      <c r="L1758" s="543"/>
      <c r="M1758" s="543"/>
      <c r="N1758" s="543"/>
      <c r="O1758" s="543"/>
      <c r="P1758" s="543" t="s">
        <v>2872</v>
      </c>
      <c r="Q1758" s="543" t="s">
        <v>2873</v>
      </c>
      <c r="R1758" s="543"/>
      <c r="S1758" s="536"/>
      <c r="T1758" s="536"/>
      <c r="U1758" s="536"/>
      <c r="V1758" s="536"/>
    </row>
    <row r="1759" spans="1:22">
      <c r="A1759" s="537">
        <v>1744</v>
      </c>
      <c r="B1759" s="538">
        <v>15.1</v>
      </c>
      <c r="C1759" s="580" t="s">
        <v>4303</v>
      </c>
      <c r="D1759" s="577">
        <v>41369</v>
      </c>
      <c r="E1759" s="543">
        <v>4</v>
      </c>
      <c r="F1759" s="582">
        <v>2013</v>
      </c>
      <c r="G1759" s="543">
        <v>28</v>
      </c>
      <c r="H1759" s="582">
        <v>9</v>
      </c>
      <c r="I1759" s="578">
        <v>2014</v>
      </c>
      <c r="J1759" s="543"/>
      <c r="K1759" s="543"/>
      <c r="L1759" s="543"/>
      <c r="M1759" s="543"/>
      <c r="N1759" s="543"/>
      <c r="O1759" s="543"/>
      <c r="P1759" s="543" t="s">
        <v>2872</v>
      </c>
      <c r="Q1759" s="543" t="s">
        <v>2873</v>
      </c>
      <c r="R1759" s="543"/>
      <c r="S1759" s="536"/>
      <c r="T1759" s="536"/>
      <c r="U1759" s="536"/>
      <c r="V1759" s="536"/>
    </row>
    <row r="1760" spans="1:22">
      <c r="A1760" s="537">
        <v>1745</v>
      </c>
      <c r="B1760" s="538">
        <v>15.1</v>
      </c>
      <c r="C1760" s="580">
        <v>1293</v>
      </c>
      <c r="D1760" s="577">
        <v>41477</v>
      </c>
      <c r="E1760" s="543">
        <v>7</v>
      </c>
      <c r="F1760" s="582">
        <v>2013</v>
      </c>
      <c r="G1760" s="543">
        <v>20</v>
      </c>
      <c r="H1760" s="582">
        <v>1</v>
      </c>
      <c r="I1760" s="578">
        <v>2014</v>
      </c>
      <c r="J1760" s="543"/>
      <c r="K1760" s="543"/>
      <c r="L1760" s="543"/>
      <c r="M1760" s="543"/>
      <c r="N1760" s="543"/>
      <c r="O1760" s="543"/>
      <c r="P1760" s="543" t="s">
        <v>2872</v>
      </c>
      <c r="Q1760" s="543" t="s">
        <v>2873</v>
      </c>
      <c r="R1760" s="543"/>
      <c r="S1760" s="536"/>
      <c r="T1760" s="536"/>
      <c r="U1760" s="536"/>
      <c r="V1760" s="536"/>
    </row>
    <row r="1761" spans="1:22">
      <c r="A1761" s="537">
        <v>1746</v>
      </c>
      <c r="B1761" s="538">
        <v>15.1</v>
      </c>
      <c r="C1761" s="580" t="s">
        <v>4304</v>
      </c>
      <c r="D1761" s="577">
        <v>41465</v>
      </c>
      <c r="E1761" s="543">
        <v>7</v>
      </c>
      <c r="F1761" s="582">
        <v>2013</v>
      </c>
      <c r="G1761" s="543">
        <v>24</v>
      </c>
      <c r="H1761" s="582">
        <v>12</v>
      </c>
      <c r="I1761" s="578">
        <v>2014</v>
      </c>
      <c r="J1761" s="543"/>
      <c r="K1761" s="543"/>
      <c r="L1761" s="543"/>
      <c r="M1761" s="543"/>
      <c r="N1761" s="543"/>
      <c r="O1761" s="543"/>
      <c r="P1761" s="543" t="s">
        <v>2872</v>
      </c>
      <c r="Q1761" s="543" t="s">
        <v>2873</v>
      </c>
      <c r="R1761" s="543"/>
      <c r="S1761" s="536"/>
      <c r="T1761" s="536"/>
      <c r="U1761" s="536"/>
      <c r="V1761" s="536"/>
    </row>
    <row r="1762" spans="1:22">
      <c r="A1762" s="537">
        <v>1747</v>
      </c>
      <c r="B1762" s="538">
        <v>15.1</v>
      </c>
      <c r="C1762" s="580">
        <v>9242</v>
      </c>
      <c r="D1762" s="577">
        <v>41319</v>
      </c>
      <c r="E1762" s="543">
        <v>2</v>
      </c>
      <c r="F1762" s="582">
        <v>2013</v>
      </c>
      <c r="G1762" s="543">
        <v>24</v>
      </c>
      <c r="H1762" s="582">
        <v>8</v>
      </c>
      <c r="I1762" s="578">
        <v>2014</v>
      </c>
      <c r="J1762" s="543"/>
      <c r="K1762" s="543"/>
      <c r="L1762" s="543"/>
      <c r="M1762" s="543"/>
      <c r="N1762" s="543"/>
      <c r="O1762" s="543"/>
      <c r="P1762" s="543" t="s">
        <v>2872</v>
      </c>
      <c r="Q1762" s="543" t="s">
        <v>2873</v>
      </c>
      <c r="R1762" s="543"/>
      <c r="S1762" s="536"/>
      <c r="T1762" s="536"/>
      <c r="U1762" s="536"/>
      <c r="V1762" s="536"/>
    </row>
    <row r="1763" spans="1:22">
      <c r="A1763" s="537">
        <v>1748</v>
      </c>
      <c r="B1763" s="538">
        <v>15.1</v>
      </c>
      <c r="C1763" s="580">
        <v>4293</v>
      </c>
      <c r="D1763" s="577">
        <v>41477</v>
      </c>
      <c r="E1763" s="543">
        <v>7</v>
      </c>
      <c r="F1763" s="582">
        <v>2013</v>
      </c>
      <c r="G1763" s="543">
        <v>30</v>
      </c>
      <c r="H1763" s="582">
        <v>9</v>
      </c>
      <c r="I1763" s="578">
        <v>2014</v>
      </c>
      <c r="J1763" s="543"/>
      <c r="K1763" s="543"/>
      <c r="L1763" s="543"/>
      <c r="M1763" s="543"/>
      <c r="N1763" s="543"/>
      <c r="O1763" s="543"/>
      <c r="P1763" s="543" t="s">
        <v>2872</v>
      </c>
      <c r="Q1763" s="543" t="s">
        <v>2873</v>
      </c>
      <c r="R1763" s="543"/>
      <c r="S1763" s="536"/>
      <c r="T1763" s="536"/>
      <c r="U1763" s="536"/>
      <c r="V1763" s="536"/>
    </row>
    <row r="1764" spans="1:22">
      <c r="A1764" s="537">
        <v>1749</v>
      </c>
      <c r="B1764" s="538">
        <v>15.1</v>
      </c>
      <c r="C1764" s="580" t="s">
        <v>4305</v>
      </c>
      <c r="D1764" s="577">
        <v>41437</v>
      </c>
      <c r="E1764" s="543">
        <v>6</v>
      </c>
      <c r="F1764" s="582">
        <v>2013</v>
      </c>
      <c r="G1764" s="543">
        <v>17</v>
      </c>
      <c r="H1764" s="582">
        <v>8</v>
      </c>
      <c r="I1764" s="578">
        <v>2014</v>
      </c>
      <c r="J1764" s="543"/>
      <c r="K1764" s="543"/>
      <c r="L1764" s="543"/>
      <c r="M1764" s="543"/>
      <c r="N1764" s="543"/>
      <c r="O1764" s="543"/>
      <c r="P1764" s="543" t="s">
        <v>2872</v>
      </c>
      <c r="Q1764" s="543" t="s">
        <v>2873</v>
      </c>
      <c r="R1764" s="543"/>
      <c r="S1764" s="536"/>
      <c r="T1764" s="536"/>
      <c r="U1764" s="536"/>
      <c r="V1764" s="536"/>
    </row>
    <row r="1765" spans="1:22">
      <c r="A1765" s="537">
        <v>1750</v>
      </c>
      <c r="B1765" s="538">
        <v>15.1</v>
      </c>
      <c r="C1765" s="580" t="s">
        <v>4306</v>
      </c>
      <c r="D1765" s="577">
        <v>41411</v>
      </c>
      <c r="E1765" s="543">
        <v>5</v>
      </c>
      <c r="F1765" s="582">
        <v>2013</v>
      </c>
      <c r="G1765" s="543">
        <v>24</v>
      </c>
      <c r="H1765" s="582">
        <v>7</v>
      </c>
      <c r="I1765" s="578">
        <v>2014</v>
      </c>
      <c r="J1765" s="543"/>
      <c r="K1765" s="543"/>
      <c r="L1765" s="543"/>
      <c r="M1765" s="543"/>
      <c r="N1765" s="543"/>
      <c r="O1765" s="543"/>
      <c r="P1765" s="543" t="s">
        <v>2872</v>
      </c>
      <c r="Q1765" s="543" t="s">
        <v>2873</v>
      </c>
      <c r="R1765" s="543"/>
      <c r="S1765" s="536"/>
      <c r="T1765" s="536"/>
      <c r="U1765" s="536"/>
      <c r="V1765" s="536"/>
    </row>
    <row r="1766" spans="1:22">
      <c r="A1766" s="537">
        <v>1751</v>
      </c>
      <c r="B1766" s="538">
        <v>15.1</v>
      </c>
      <c r="C1766" s="580">
        <v>2992</v>
      </c>
      <c r="D1766" s="577">
        <v>41292</v>
      </c>
      <c r="E1766" s="543">
        <v>1</v>
      </c>
      <c r="F1766" s="582">
        <v>2013</v>
      </c>
      <c r="G1766" s="543">
        <v>1</v>
      </c>
      <c r="H1766" s="582">
        <v>7</v>
      </c>
      <c r="I1766" s="578">
        <v>2014</v>
      </c>
      <c r="J1766" s="543"/>
      <c r="K1766" s="543"/>
      <c r="L1766" s="543"/>
      <c r="M1766" s="543"/>
      <c r="N1766" s="543"/>
      <c r="O1766" s="543"/>
      <c r="P1766" s="543" t="s">
        <v>2872</v>
      </c>
      <c r="Q1766" s="543" t="s">
        <v>2873</v>
      </c>
      <c r="R1766" s="543"/>
      <c r="S1766" s="536"/>
      <c r="T1766" s="536"/>
      <c r="U1766" s="536"/>
      <c r="V1766" s="536"/>
    </row>
    <row r="1767" spans="1:22">
      <c r="A1767" s="537">
        <v>1752</v>
      </c>
      <c r="B1767" s="538">
        <v>15.1</v>
      </c>
      <c r="C1767" s="580">
        <v>31</v>
      </c>
      <c r="D1767" s="577">
        <v>41522</v>
      </c>
      <c r="E1767" s="543">
        <v>9</v>
      </c>
      <c r="F1767" s="582">
        <v>2013</v>
      </c>
      <c r="G1767" s="543">
        <v>6</v>
      </c>
      <c r="H1767" s="582">
        <v>5</v>
      </c>
      <c r="I1767" s="578">
        <v>2014</v>
      </c>
      <c r="J1767" s="543"/>
      <c r="K1767" s="543"/>
      <c r="L1767" s="543"/>
      <c r="M1767" s="543"/>
      <c r="N1767" s="543"/>
      <c r="O1767" s="543"/>
      <c r="P1767" s="543" t="s">
        <v>2872</v>
      </c>
      <c r="Q1767" s="543" t="s">
        <v>2873</v>
      </c>
      <c r="R1767" s="543"/>
      <c r="S1767" s="536"/>
      <c r="T1767" s="536"/>
      <c r="U1767" s="536"/>
      <c r="V1767" s="536"/>
    </row>
    <row r="1768" spans="1:22">
      <c r="A1768" s="537">
        <v>1753</v>
      </c>
      <c r="B1768" s="538">
        <v>15.1</v>
      </c>
      <c r="C1768" s="583">
        <v>1092</v>
      </c>
      <c r="D1768" s="577">
        <v>41474</v>
      </c>
      <c r="E1768" s="543">
        <v>7</v>
      </c>
      <c r="F1768" s="582">
        <v>2013</v>
      </c>
      <c r="G1768" s="543">
        <v>24</v>
      </c>
      <c r="H1768" s="582">
        <v>10</v>
      </c>
      <c r="I1768" s="578">
        <v>2014</v>
      </c>
      <c r="J1768" s="543"/>
      <c r="K1768" s="543"/>
      <c r="L1768" s="543"/>
      <c r="M1768" s="543"/>
      <c r="N1768" s="543"/>
      <c r="O1768" s="543"/>
      <c r="P1768" s="543" t="s">
        <v>2872</v>
      </c>
      <c r="Q1768" s="543" t="s">
        <v>2873</v>
      </c>
      <c r="R1768" s="543"/>
      <c r="S1768" s="536"/>
      <c r="T1768" s="536"/>
      <c r="U1768" s="536"/>
      <c r="V1768" s="536"/>
    </row>
    <row r="1769" spans="1:22">
      <c r="A1769" s="537">
        <v>1754</v>
      </c>
      <c r="B1769" s="538">
        <v>15.1</v>
      </c>
      <c r="C1769" s="583">
        <v>342</v>
      </c>
      <c r="D1769" s="577">
        <v>41472</v>
      </c>
      <c r="E1769" s="543">
        <v>7</v>
      </c>
      <c r="F1769" s="582">
        <v>2013</v>
      </c>
      <c r="G1769" s="543">
        <v>30</v>
      </c>
      <c r="H1769" s="582">
        <v>11</v>
      </c>
      <c r="I1769" s="578">
        <v>2014</v>
      </c>
      <c r="J1769" s="543"/>
      <c r="K1769" s="543"/>
      <c r="L1769" s="543"/>
      <c r="M1769" s="543"/>
      <c r="N1769" s="543"/>
      <c r="O1769" s="543"/>
      <c r="P1769" s="543" t="s">
        <v>2872</v>
      </c>
      <c r="Q1769" s="543" t="s">
        <v>2873</v>
      </c>
      <c r="R1769" s="543"/>
      <c r="S1769" s="536"/>
      <c r="T1769" s="536"/>
      <c r="U1769" s="536"/>
      <c r="V1769" s="536"/>
    </row>
    <row r="1770" spans="1:22">
      <c r="A1770" s="537">
        <v>1755</v>
      </c>
      <c r="B1770" s="538">
        <v>15.1</v>
      </c>
      <c r="C1770" s="583">
        <v>7102</v>
      </c>
      <c r="D1770" s="577">
        <v>41526</v>
      </c>
      <c r="E1770" s="543">
        <v>9</v>
      </c>
      <c r="F1770" s="582">
        <v>2013</v>
      </c>
      <c r="G1770" s="543">
        <v>17</v>
      </c>
      <c r="H1770" s="582">
        <v>7</v>
      </c>
      <c r="I1770" s="578">
        <v>2014</v>
      </c>
      <c r="J1770" s="543"/>
      <c r="K1770" s="543"/>
      <c r="L1770" s="543"/>
      <c r="M1770" s="543"/>
      <c r="N1770" s="543"/>
      <c r="O1770" s="543"/>
      <c r="P1770" s="543" t="s">
        <v>2872</v>
      </c>
      <c r="Q1770" s="543" t="s">
        <v>2873</v>
      </c>
      <c r="R1770" s="543"/>
      <c r="S1770" s="536"/>
      <c r="T1770" s="536"/>
      <c r="U1770" s="536"/>
      <c r="V1770" s="536"/>
    </row>
    <row r="1771" spans="1:22">
      <c r="A1771" s="537">
        <v>1756</v>
      </c>
      <c r="B1771" s="538">
        <v>15.1</v>
      </c>
      <c r="C1771" s="583">
        <v>4992</v>
      </c>
      <c r="D1771" s="577">
        <v>41339</v>
      </c>
      <c r="E1771" s="543">
        <v>3</v>
      </c>
      <c r="F1771" s="582">
        <v>2013</v>
      </c>
      <c r="G1771" s="543">
        <v>24</v>
      </c>
      <c r="H1771" s="582">
        <v>10</v>
      </c>
      <c r="I1771" s="578">
        <v>2014</v>
      </c>
      <c r="J1771" s="543"/>
      <c r="K1771" s="543"/>
      <c r="L1771" s="543"/>
      <c r="M1771" s="543"/>
      <c r="N1771" s="543"/>
      <c r="O1771" s="543"/>
      <c r="P1771" s="543" t="s">
        <v>2872</v>
      </c>
      <c r="Q1771" s="543" t="s">
        <v>2873</v>
      </c>
      <c r="R1771" s="543"/>
      <c r="S1771" s="536"/>
      <c r="T1771" s="536"/>
      <c r="U1771" s="536"/>
      <c r="V1771" s="536"/>
    </row>
    <row r="1772" spans="1:22" ht="30">
      <c r="A1772" s="537">
        <v>1757</v>
      </c>
      <c r="B1772" s="538">
        <v>15.1</v>
      </c>
      <c r="C1772" s="583">
        <v>3722</v>
      </c>
      <c r="D1772" s="577" t="s">
        <v>4307</v>
      </c>
      <c r="E1772" s="543">
        <v>7</v>
      </c>
      <c r="F1772" s="582">
        <v>2013</v>
      </c>
      <c r="G1772" s="543">
        <v>1</v>
      </c>
      <c r="H1772" s="582">
        <v>10</v>
      </c>
      <c r="I1772" s="578">
        <v>2014</v>
      </c>
      <c r="J1772" s="543"/>
      <c r="K1772" s="543"/>
      <c r="L1772" s="543"/>
      <c r="M1772" s="543"/>
      <c r="N1772" s="543"/>
      <c r="O1772" s="543"/>
      <c r="P1772" s="543" t="s">
        <v>2872</v>
      </c>
      <c r="Q1772" s="543" t="s">
        <v>2873</v>
      </c>
      <c r="R1772" s="543"/>
      <c r="S1772" s="536"/>
      <c r="T1772" s="536"/>
      <c r="U1772" s="536"/>
      <c r="V1772" s="536"/>
    </row>
    <row r="1773" spans="1:22">
      <c r="A1773" s="537">
        <v>1758</v>
      </c>
      <c r="B1773" s="538">
        <v>15.1</v>
      </c>
      <c r="C1773" s="583">
        <v>9402</v>
      </c>
      <c r="D1773" s="577">
        <v>41555</v>
      </c>
      <c r="E1773" s="543">
        <v>10</v>
      </c>
      <c r="F1773" s="582">
        <v>2013</v>
      </c>
      <c r="G1773" s="543">
        <v>6</v>
      </c>
      <c r="H1773" s="582">
        <v>10</v>
      </c>
      <c r="I1773" s="578">
        <v>2014</v>
      </c>
      <c r="J1773" s="543"/>
      <c r="K1773" s="543"/>
      <c r="L1773" s="543"/>
      <c r="M1773" s="543"/>
      <c r="N1773" s="543"/>
      <c r="O1773" s="543"/>
      <c r="P1773" s="543" t="s">
        <v>2872</v>
      </c>
      <c r="Q1773" s="543" t="s">
        <v>2873</v>
      </c>
      <c r="R1773" s="543"/>
      <c r="S1773" s="536"/>
      <c r="T1773" s="536"/>
      <c r="U1773" s="536"/>
      <c r="V1773" s="536"/>
    </row>
    <row r="1774" spans="1:22">
      <c r="A1774" s="537">
        <v>1759</v>
      </c>
      <c r="B1774" s="538">
        <v>15.1</v>
      </c>
      <c r="C1774" s="583">
        <v>1691</v>
      </c>
      <c r="D1774" s="577">
        <v>41498</v>
      </c>
      <c r="E1774" s="543">
        <v>8</v>
      </c>
      <c r="F1774" s="582">
        <v>2013</v>
      </c>
      <c r="G1774" s="543">
        <v>6</v>
      </c>
      <c r="H1774" s="582">
        <v>10</v>
      </c>
      <c r="I1774" s="578">
        <v>2014</v>
      </c>
      <c r="J1774" s="543"/>
      <c r="K1774" s="543"/>
      <c r="L1774" s="543"/>
      <c r="M1774" s="543"/>
      <c r="N1774" s="543"/>
      <c r="O1774" s="543"/>
      <c r="P1774" s="543" t="s">
        <v>2872</v>
      </c>
      <c r="Q1774" s="543" t="s">
        <v>2873</v>
      </c>
      <c r="R1774" s="543"/>
      <c r="S1774" s="536"/>
      <c r="T1774" s="536"/>
      <c r="U1774" s="536"/>
      <c r="V1774" s="536"/>
    </row>
    <row r="1775" spans="1:22">
      <c r="A1775" s="537">
        <v>1760</v>
      </c>
      <c r="B1775" s="538">
        <v>15.1</v>
      </c>
      <c r="C1775" s="583">
        <v>1721</v>
      </c>
      <c r="D1775" s="577">
        <v>40554</v>
      </c>
      <c r="E1775" s="543">
        <v>1</v>
      </c>
      <c r="F1775" s="582">
        <v>2011</v>
      </c>
      <c r="G1775" s="543">
        <v>10</v>
      </c>
      <c r="H1775" s="582">
        <v>4</v>
      </c>
      <c r="I1775" s="578">
        <v>2014</v>
      </c>
      <c r="J1775" s="543"/>
      <c r="K1775" s="543"/>
      <c r="L1775" s="543"/>
      <c r="M1775" s="543"/>
      <c r="N1775" s="543"/>
      <c r="O1775" s="543"/>
      <c r="P1775" s="543" t="s">
        <v>2872</v>
      </c>
      <c r="Q1775" s="543" t="s">
        <v>2873</v>
      </c>
      <c r="R1775" s="543"/>
      <c r="S1775" s="536"/>
      <c r="T1775" s="536"/>
      <c r="U1775" s="536"/>
      <c r="V1775" s="536"/>
    </row>
    <row r="1776" spans="1:22">
      <c r="A1776" s="537">
        <v>1761</v>
      </c>
      <c r="B1776" s="538">
        <v>15.1</v>
      </c>
      <c r="C1776" s="583">
        <v>2162</v>
      </c>
      <c r="D1776" s="577">
        <v>41374</v>
      </c>
      <c r="E1776" s="543">
        <v>4</v>
      </c>
      <c r="F1776" s="582">
        <v>2013</v>
      </c>
      <c r="G1776" s="543">
        <v>12</v>
      </c>
      <c r="H1776" s="582">
        <v>9</v>
      </c>
      <c r="I1776" s="578">
        <v>2014</v>
      </c>
      <c r="J1776" s="543"/>
      <c r="K1776" s="543"/>
      <c r="L1776" s="543"/>
      <c r="M1776" s="543"/>
      <c r="N1776" s="543"/>
      <c r="O1776" s="543"/>
      <c r="P1776" s="543" t="s">
        <v>2872</v>
      </c>
      <c r="Q1776" s="543" t="s">
        <v>2873</v>
      </c>
      <c r="R1776" s="543"/>
      <c r="S1776" s="536"/>
      <c r="T1776" s="536"/>
      <c r="U1776" s="536"/>
      <c r="V1776" s="536"/>
    </row>
    <row r="1777" spans="1:22">
      <c r="A1777" s="537">
        <v>1762</v>
      </c>
      <c r="B1777" s="538">
        <v>15.1</v>
      </c>
      <c r="C1777" s="583">
        <v>6682</v>
      </c>
      <c r="D1777" s="577">
        <v>41389</v>
      </c>
      <c r="E1777" s="543">
        <v>4</v>
      </c>
      <c r="F1777" s="582">
        <v>2013</v>
      </c>
      <c r="G1777" s="543">
        <v>3</v>
      </c>
      <c r="H1777" s="582">
        <v>1</v>
      </c>
      <c r="I1777" s="578">
        <v>2014</v>
      </c>
      <c r="J1777" s="543"/>
      <c r="K1777" s="543"/>
      <c r="L1777" s="543"/>
      <c r="M1777" s="543"/>
      <c r="N1777" s="543"/>
      <c r="O1777" s="543"/>
      <c r="P1777" s="543" t="s">
        <v>2872</v>
      </c>
      <c r="Q1777" s="543" t="s">
        <v>2873</v>
      </c>
      <c r="R1777" s="543"/>
      <c r="S1777" s="536"/>
      <c r="T1777" s="536"/>
      <c r="U1777" s="536"/>
      <c r="V1777" s="536"/>
    </row>
    <row r="1778" spans="1:22">
      <c r="A1778" s="537">
        <v>1763</v>
      </c>
      <c r="B1778" s="538">
        <v>15.1</v>
      </c>
      <c r="C1778" s="583">
        <v>7712</v>
      </c>
      <c r="D1778" s="577">
        <v>41394</v>
      </c>
      <c r="E1778" s="543">
        <v>4</v>
      </c>
      <c r="F1778" s="582">
        <v>2013</v>
      </c>
      <c r="G1778" s="543">
        <v>26</v>
      </c>
      <c r="H1778" s="582">
        <v>12</v>
      </c>
      <c r="I1778" s="578">
        <v>2014</v>
      </c>
      <c r="J1778" s="543"/>
      <c r="K1778" s="543"/>
      <c r="L1778" s="543"/>
      <c r="M1778" s="543"/>
      <c r="N1778" s="543"/>
      <c r="O1778" s="543"/>
      <c r="P1778" s="543" t="s">
        <v>2872</v>
      </c>
      <c r="Q1778" s="543" t="s">
        <v>2873</v>
      </c>
      <c r="R1778" s="543"/>
      <c r="S1778" s="536"/>
      <c r="T1778" s="536"/>
      <c r="U1778" s="536"/>
      <c r="V1778" s="536"/>
    </row>
    <row r="1779" spans="1:22">
      <c r="A1779" s="537">
        <v>1764</v>
      </c>
      <c r="B1779" s="538">
        <v>15.1</v>
      </c>
      <c r="C1779" s="583">
        <v>4072</v>
      </c>
      <c r="D1779" s="577">
        <v>41417</v>
      </c>
      <c r="E1779" s="543">
        <v>5</v>
      </c>
      <c r="F1779" s="582">
        <v>2013</v>
      </c>
      <c r="G1779" s="543">
        <v>26</v>
      </c>
      <c r="H1779" s="582">
        <v>8</v>
      </c>
      <c r="I1779" s="578">
        <v>2014</v>
      </c>
      <c r="J1779" s="543"/>
      <c r="K1779" s="543"/>
      <c r="L1779" s="543"/>
      <c r="M1779" s="543"/>
      <c r="N1779" s="543"/>
      <c r="O1779" s="543"/>
      <c r="P1779" s="543" t="s">
        <v>2872</v>
      </c>
      <c r="Q1779" s="543" t="s">
        <v>2873</v>
      </c>
      <c r="R1779" s="543"/>
      <c r="S1779" s="536"/>
      <c r="T1779" s="536"/>
      <c r="U1779" s="536"/>
      <c r="V1779" s="536"/>
    </row>
    <row r="1780" spans="1:22">
      <c r="A1780" s="537">
        <v>1765</v>
      </c>
      <c r="B1780" s="538">
        <v>15.1</v>
      </c>
      <c r="C1780" s="583">
        <v>2512</v>
      </c>
      <c r="D1780" s="577">
        <v>41395</v>
      </c>
      <c r="E1780" s="543">
        <v>5</v>
      </c>
      <c r="F1780" s="582">
        <v>2013</v>
      </c>
      <c r="G1780" s="543">
        <v>1</v>
      </c>
      <c r="H1780" s="582">
        <v>9</v>
      </c>
      <c r="I1780" s="578">
        <v>2014</v>
      </c>
      <c r="J1780" s="543"/>
      <c r="K1780" s="543"/>
      <c r="L1780" s="543"/>
      <c r="M1780" s="543"/>
      <c r="N1780" s="543"/>
      <c r="O1780" s="543"/>
      <c r="P1780" s="543" t="s">
        <v>2872</v>
      </c>
      <c r="Q1780" s="543" t="s">
        <v>2873</v>
      </c>
      <c r="R1780" s="543"/>
      <c r="S1780" s="536"/>
      <c r="T1780" s="536"/>
      <c r="U1780" s="536"/>
      <c r="V1780" s="536"/>
    </row>
    <row r="1781" spans="1:22">
      <c r="A1781" s="537">
        <v>1766</v>
      </c>
      <c r="B1781" s="538">
        <v>15.1</v>
      </c>
      <c r="C1781" s="583">
        <v>5612</v>
      </c>
      <c r="D1781" s="577">
        <v>41386</v>
      </c>
      <c r="E1781" s="543">
        <v>4</v>
      </c>
      <c r="F1781" s="582">
        <v>2013</v>
      </c>
      <c r="G1781" s="543">
        <v>21</v>
      </c>
      <c r="H1781" s="582">
        <v>8</v>
      </c>
      <c r="I1781" s="578">
        <v>2013</v>
      </c>
      <c r="J1781" s="543"/>
      <c r="K1781" s="543"/>
      <c r="L1781" s="543"/>
      <c r="M1781" s="543"/>
      <c r="N1781" s="543"/>
      <c r="O1781" s="543"/>
      <c r="P1781" s="543" t="s">
        <v>2872</v>
      </c>
      <c r="Q1781" s="543" t="s">
        <v>2873</v>
      </c>
      <c r="R1781" s="543"/>
      <c r="S1781" s="536"/>
      <c r="T1781" s="536"/>
      <c r="U1781" s="536"/>
      <c r="V1781" s="536"/>
    </row>
    <row r="1782" spans="1:22">
      <c r="A1782" s="537">
        <v>1767</v>
      </c>
      <c r="B1782" s="538">
        <v>15.1</v>
      </c>
      <c r="C1782" s="583">
        <v>7974</v>
      </c>
      <c r="D1782" s="577">
        <v>41488</v>
      </c>
      <c r="E1782" s="543">
        <v>8</v>
      </c>
      <c r="F1782" s="582">
        <v>2013</v>
      </c>
      <c r="G1782" s="543">
        <v>27</v>
      </c>
      <c r="H1782" s="582">
        <v>7</v>
      </c>
      <c r="I1782" s="578">
        <v>2014</v>
      </c>
      <c r="J1782" s="543"/>
      <c r="K1782" s="543"/>
      <c r="L1782" s="543"/>
      <c r="M1782" s="543"/>
      <c r="N1782" s="543"/>
      <c r="O1782" s="543"/>
      <c r="P1782" s="543" t="s">
        <v>2872</v>
      </c>
      <c r="Q1782" s="543" t="s">
        <v>2873</v>
      </c>
      <c r="R1782" s="543"/>
      <c r="S1782" s="536"/>
      <c r="T1782" s="536"/>
      <c r="U1782" s="536"/>
      <c r="V1782" s="536"/>
    </row>
    <row r="1783" spans="1:22">
      <c r="A1783" s="537">
        <v>1768</v>
      </c>
      <c r="B1783" s="538">
        <v>15.1</v>
      </c>
      <c r="C1783" s="583">
        <v>8222</v>
      </c>
      <c r="D1783" s="577">
        <v>41317</v>
      </c>
      <c r="E1783" s="543">
        <v>2</v>
      </c>
      <c r="F1783" s="582">
        <v>2013</v>
      </c>
      <c r="G1783" s="543">
        <v>1</v>
      </c>
      <c r="H1783" s="582">
        <v>7</v>
      </c>
      <c r="I1783" s="578">
        <v>2014</v>
      </c>
      <c r="J1783" s="543"/>
      <c r="K1783" s="543"/>
      <c r="L1783" s="543"/>
      <c r="M1783" s="543"/>
      <c r="N1783" s="543"/>
      <c r="O1783" s="543"/>
      <c r="P1783" s="543" t="s">
        <v>2872</v>
      </c>
      <c r="Q1783" s="543" t="s">
        <v>2873</v>
      </c>
      <c r="R1783" s="543"/>
      <c r="S1783" s="536"/>
      <c r="T1783" s="536"/>
      <c r="U1783" s="536"/>
      <c r="V1783" s="536"/>
    </row>
    <row r="1784" spans="1:22">
      <c r="A1784" s="537">
        <v>1769</v>
      </c>
      <c r="B1784" s="538">
        <v>15.1</v>
      </c>
      <c r="C1784" s="581">
        <v>1038164</v>
      </c>
      <c r="D1784" s="577">
        <v>40944</v>
      </c>
      <c r="E1784" s="543">
        <v>2</v>
      </c>
      <c r="F1784" s="582">
        <v>2012</v>
      </c>
      <c r="G1784" s="543">
        <v>1</v>
      </c>
      <c r="H1784" s="582">
        <v>7</v>
      </c>
      <c r="I1784" s="578">
        <v>2014</v>
      </c>
      <c r="J1784" s="543"/>
      <c r="K1784" s="543"/>
      <c r="L1784" s="543"/>
      <c r="M1784" s="543"/>
      <c r="N1784" s="543"/>
      <c r="O1784" s="543"/>
      <c r="P1784" s="543" t="s">
        <v>2872</v>
      </c>
      <c r="Q1784" s="543" t="s">
        <v>2873</v>
      </c>
      <c r="R1784" s="543"/>
      <c r="S1784" s="536"/>
      <c r="T1784" s="536"/>
      <c r="U1784" s="536"/>
      <c r="V1784" s="536"/>
    </row>
    <row r="1785" spans="1:22">
      <c r="A1785" s="537">
        <v>1770</v>
      </c>
      <c r="B1785" s="538">
        <v>15.1</v>
      </c>
      <c r="C1785" s="581" t="s">
        <v>4308</v>
      </c>
      <c r="D1785" s="577">
        <v>41303</v>
      </c>
      <c r="E1785" s="543">
        <v>1</v>
      </c>
      <c r="F1785" s="582">
        <v>2013</v>
      </c>
      <c r="G1785" s="543">
        <v>24</v>
      </c>
      <c r="H1785" s="582">
        <v>3</v>
      </c>
      <c r="I1785" s="578">
        <v>2014</v>
      </c>
      <c r="J1785" s="543"/>
      <c r="K1785" s="543"/>
      <c r="L1785" s="543"/>
      <c r="M1785" s="543"/>
      <c r="N1785" s="543"/>
      <c r="O1785" s="543"/>
      <c r="P1785" s="543" t="s">
        <v>2872</v>
      </c>
      <c r="Q1785" s="543" t="s">
        <v>2873</v>
      </c>
      <c r="R1785" s="543"/>
      <c r="S1785" s="536"/>
      <c r="T1785" s="536"/>
      <c r="U1785" s="536"/>
      <c r="V1785" s="536"/>
    </row>
    <row r="1786" spans="1:22">
      <c r="A1786" s="537">
        <v>1771</v>
      </c>
      <c r="B1786" s="538">
        <v>15.1</v>
      </c>
      <c r="C1786" s="581" t="s">
        <v>4309</v>
      </c>
      <c r="D1786" s="577">
        <v>41311</v>
      </c>
      <c r="E1786" s="543">
        <v>2</v>
      </c>
      <c r="F1786" s="582">
        <v>2013</v>
      </c>
      <c r="G1786" s="543">
        <v>30</v>
      </c>
      <c r="H1786" s="582">
        <v>2</v>
      </c>
      <c r="I1786" s="578">
        <v>2013</v>
      </c>
      <c r="J1786" s="543"/>
      <c r="K1786" s="543"/>
      <c r="L1786" s="543"/>
      <c r="M1786" s="543"/>
      <c r="N1786" s="543"/>
      <c r="O1786" s="543"/>
      <c r="P1786" s="543" t="s">
        <v>2872</v>
      </c>
      <c r="Q1786" s="543" t="s">
        <v>2873</v>
      </c>
      <c r="R1786" s="543"/>
      <c r="S1786" s="536"/>
      <c r="T1786" s="536"/>
      <c r="U1786" s="536"/>
      <c r="V1786" s="536"/>
    </row>
    <row r="1787" spans="1:22">
      <c r="A1787" s="537">
        <v>1772</v>
      </c>
      <c r="B1787" s="538">
        <v>15.1</v>
      </c>
      <c r="C1787" s="581" t="s">
        <v>4310</v>
      </c>
      <c r="D1787" s="577">
        <v>41353</v>
      </c>
      <c r="E1787" s="543">
        <v>3</v>
      </c>
      <c r="F1787" s="582">
        <v>2013</v>
      </c>
      <c r="G1787" s="543">
        <v>17</v>
      </c>
      <c r="H1787" s="582">
        <v>4</v>
      </c>
      <c r="I1787" s="582">
        <v>2014</v>
      </c>
      <c r="J1787" s="543"/>
      <c r="K1787" s="543"/>
      <c r="L1787" s="543"/>
      <c r="M1787" s="543"/>
      <c r="N1787" s="543"/>
      <c r="O1787" s="543"/>
      <c r="P1787" s="543" t="s">
        <v>2872</v>
      </c>
      <c r="Q1787" s="543" t="s">
        <v>2873</v>
      </c>
      <c r="R1787" s="543"/>
      <c r="S1787" s="536"/>
      <c r="T1787" s="536"/>
      <c r="U1787" s="536"/>
      <c r="V1787" s="536"/>
    </row>
    <row r="1788" spans="1:22">
      <c r="A1788" s="537">
        <v>1773</v>
      </c>
      <c r="B1788" s="538">
        <v>15.1</v>
      </c>
      <c r="C1788" s="581" t="s">
        <v>4311</v>
      </c>
      <c r="D1788" s="577">
        <v>41211</v>
      </c>
      <c r="E1788" s="543">
        <v>10</v>
      </c>
      <c r="F1788" s="582">
        <v>2012</v>
      </c>
      <c r="G1788" s="543">
        <v>24</v>
      </c>
      <c r="H1788" s="582">
        <v>6</v>
      </c>
      <c r="I1788" s="582">
        <v>2014</v>
      </c>
      <c r="J1788" s="543"/>
      <c r="K1788" s="543"/>
      <c r="L1788" s="543"/>
      <c r="M1788" s="543"/>
      <c r="N1788" s="543"/>
      <c r="O1788" s="543"/>
      <c r="P1788" s="543" t="s">
        <v>2872</v>
      </c>
      <c r="Q1788" s="543" t="s">
        <v>2873</v>
      </c>
      <c r="R1788" s="543"/>
      <c r="S1788" s="536"/>
      <c r="T1788" s="536"/>
      <c r="U1788" s="536"/>
      <c r="V1788" s="536"/>
    </row>
    <row r="1789" spans="1:22">
      <c r="A1789" s="537">
        <v>1774</v>
      </c>
      <c r="B1789" s="538">
        <v>15.1</v>
      </c>
      <c r="C1789" s="581" t="s">
        <v>4312</v>
      </c>
      <c r="D1789" s="577">
        <v>41487</v>
      </c>
      <c r="E1789" s="543">
        <v>8</v>
      </c>
      <c r="F1789" s="582">
        <v>2013</v>
      </c>
      <c r="G1789" s="543">
        <v>1</v>
      </c>
      <c r="H1789" s="582">
        <v>10</v>
      </c>
      <c r="I1789" s="582">
        <v>2014</v>
      </c>
      <c r="J1789" s="543"/>
      <c r="K1789" s="543"/>
      <c r="L1789" s="543"/>
      <c r="M1789" s="543"/>
      <c r="N1789" s="543"/>
      <c r="O1789" s="543"/>
      <c r="P1789" s="543" t="s">
        <v>2872</v>
      </c>
      <c r="Q1789" s="543" t="s">
        <v>2873</v>
      </c>
      <c r="R1789" s="543"/>
      <c r="S1789" s="536"/>
      <c r="T1789" s="536"/>
      <c r="U1789" s="536"/>
      <c r="V1789" s="536"/>
    </row>
    <row r="1790" spans="1:22">
      <c r="A1790" s="537">
        <v>1775</v>
      </c>
      <c r="B1790" s="538">
        <v>15.1</v>
      </c>
      <c r="C1790" s="581">
        <v>7640</v>
      </c>
      <c r="D1790" s="577">
        <v>40946</v>
      </c>
      <c r="E1790" s="543">
        <v>2</v>
      </c>
      <c r="F1790" s="582">
        <v>2012</v>
      </c>
      <c r="G1790" s="543">
        <v>6</v>
      </c>
      <c r="H1790" s="582">
        <v>10</v>
      </c>
      <c r="I1790" s="582">
        <v>2014</v>
      </c>
      <c r="J1790" s="543"/>
      <c r="K1790" s="543"/>
      <c r="L1790" s="543"/>
      <c r="M1790" s="543"/>
      <c r="N1790" s="543"/>
      <c r="O1790" s="543"/>
      <c r="P1790" s="543" t="s">
        <v>2872</v>
      </c>
      <c r="Q1790" s="543" t="s">
        <v>2873</v>
      </c>
      <c r="R1790" s="543"/>
      <c r="S1790" s="536"/>
      <c r="T1790" s="536"/>
      <c r="U1790" s="536"/>
      <c r="V1790" s="536"/>
    </row>
    <row r="1791" spans="1:22">
      <c r="A1791" s="537">
        <v>1776</v>
      </c>
      <c r="B1791" s="538">
        <v>15.1</v>
      </c>
      <c r="C1791" s="581">
        <v>1021497</v>
      </c>
      <c r="D1791" s="577">
        <v>41484</v>
      </c>
      <c r="E1791" s="543">
        <v>7</v>
      </c>
      <c r="F1791" s="582">
        <v>2013</v>
      </c>
      <c r="G1791" s="543">
        <v>6</v>
      </c>
      <c r="H1791" s="582">
        <v>7</v>
      </c>
      <c r="I1791" s="582">
        <v>2014</v>
      </c>
      <c r="J1791" s="543"/>
      <c r="K1791" s="543"/>
      <c r="L1791" s="543"/>
      <c r="M1791" s="543"/>
      <c r="N1791" s="543"/>
      <c r="O1791" s="543"/>
      <c r="P1791" s="543" t="s">
        <v>2872</v>
      </c>
      <c r="Q1791" s="543" t="s">
        <v>2873</v>
      </c>
      <c r="R1791" s="543"/>
      <c r="S1791" s="536"/>
      <c r="T1791" s="536"/>
      <c r="U1791" s="536"/>
      <c r="V1791" s="536"/>
    </row>
    <row r="1792" spans="1:22">
      <c r="A1792" s="537">
        <v>1777</v>
      </c>
      <c r="B1792" s="538">
        <v>15.1</v>
      </c>
      <c r="C1792" s="581" t="s">
        <v>4313</v>
      </c>
      <c r="D1792" s="577">
        <v>41288</v>
      </c>
      <c r="E1792" s="543">
        <v>1</v>
      </c>
      <c r="F1792" s="582">
        <v>2013</v>
      </c>
      <c r="G1792" s="543">
        <v>10</v>
      </c>
      <c r="H1792" s="582">
        <v>11</v>
      </c>
      <c r="I1792" s="582">
        <v>2014</v>
      </c>
      <c r="J1792" s="543"/>
      <c r="K1792" s="543"/>
      <c r="L1792" s="543"/>
      <c r="M1792" s="543"/>
      <c r="N1792" s="543"/>
      <c r="O1792" s="543"/>
      <c r="P1792" s="543" t="s">
        <v>2872</v>
      </c>
      <c r="Q1792" s="543" t="s">
        <v>2873</v>
      </c>
      <c r="R1792" s="543"/>
      <c r="S1792" s="536"/>
      <c r="T1792" s="536"/>
      <c r="U1792" s="536"/>
      <c r="V1792" s="536"/>
    </row>
    <row r="1793" spans="1:22">
      <c r="A1793" s="537">
        <v>1778</v>
      </c>
      <c r="B1793" s="538">
        <v>15.1</v>
      </c>
      <c r="C1793" s="581">
        <v>960939</v>
      </c>
      <c r="D1793" s="577">
        <v>41390</v>
      </c>
      <c r="E1793" s="543">
        <v>4</v>
      </c>
      <c r="F1793" s="582">
        <v>2013</v>
      </c>
      <c r="G1793" s="543">
        <v>12</v>
      </c>
      <c r="H1793" s="582">
        <v>11</v>
      </c>
      <c r="I1793" s="582">
        <v>2014</v>
      </c>
      <c r="J1793" s="543"/>
      <c r="K1793" s="543"/>
      <c r="L1793" s="543"/>
      <c r="M1793" s="543"/>
      <c r="N1793" s="543"/>
      <c r="O1793" s="543"/>
      <c r="P1793" s="543" t="s">
        <v>2872</v>
      </c>
      <c r="Q1793" s="543" t="s">
        <v>2873</v>
      </c>
      <c r="R1793" s="543"/>
      <c r="S1793" s="536"/>
      <c r="T1793" s="536"/>
      <c r="U1793" s="536"/>
      <c r="V1793" s="536"/>
    </row>
    <row r="1794" spans="1:22">
      <c r="A1794" s="537">
        <v>1779</v>
      </c>
      <c r="B1794" s="538">
        <v>15.1</v>
      </c>
      <c r="C1794" s="581">
        <v>900163</v>
      </c>
      <c r="D1794" s="577">
        <v>41306</v>
      </c>
      <c r="E1794" s="543">
        <v>2</v>
      </c>
      <c r="F1794" s="582">
        <v>2013</v>
      </c>
      <c r="G1794" s="543">
        <v>3</v>
      </c>
      <c r="H1794" s="582">
        <v>10</v>
      </c>
      <c r="I1794" s="582">
        <v>2014</v>
      </c>
      <c r="J1794" s="543"/>
      <c r="K1794" s="543"/>
      <c r="L1794" s="543"/>
      <c r="M1794" s="543"/>
      <c r="N1794" s="543"/>
      <c r="O1794" s="543"/>
      <c r="P1794" s="543" t="s">
        <v>2872</v>
      </c>
      <c r="Q1794" s="543" t="s">
        <v>2873</v>
      </c>
      <c r="R1794" s="543"/>
      <c r="S1794" s="536"/>
      <c r="T1794" s="536"/>
      <c r="U1794" s="536"/>
      <c r="V1794" s="536"/>
    </row>
    <row r="1795" spans="1:22">
      <c r="A1795" s="537">
        <v>1780</v>
      </c>
      <c r="B1795" s="538">
        <v>15.1</v>
      </c>
      <c r="C1795" s="581" t="s">
        <v>4314</v>
      </c>
      <c r="D1795" s="577">
        <v>41303</v>
      </c>
      <c r="E1795" s="543">
        <v>1</v>
      </c>
      <c r="F1795" s="582">
        <v>2013</v>
      </c>
      <c r="G1795" s="543">
        <v>26</v>
      </c>
      <c r="H1795" s="582">
        <v>9</v>
      </c>
      <c r="I1795" s="582">
        <v>2014</v>
      </c>
      <c r="J1795" s="543"/>
      <c r="K1795" s="543"/>
      <c r="L1795" s="543"/>
      <c r="M1795" s="543"/>
      <c r="N1795" s="543"/>
      <c r="O1795" s="543"/>
      <c r="P1795" s="543" t="s">
        <v>2872</v>
      </c>
      <c r="Q1795" s="543" t="s">
        <v>2873</v>
      </c>
      <c r="R1795" s="543"/>
      <c r="S1795" s="536"/>
      <c r="T1795" s="536"/>
      <c r="U1795" s="536"/>
      <c r="V1795" s="536"/>
    </row>
    <row r="1796" spans="1:22">
      <c r="A1796" s="537">
        <v>1781</v>
      </c>
      <c r="B1796" s="538">
        <v>15.1</v>
      </c>
      <c r="C1796" s="581" t="s">
        <v>4315</v>
      </c>
      <c r="D1796" s="577">
        <v>41457</v>
      </c>
      <c r="E1796" s="543">
        <v>7</v>
      </c>
      <c r="F1796" s="582">
        <v>2013</v>
      </c>
      <c r="G1796" s="543">
        <v>26</v>
      </c>
      <c r="H1796" s="582">
        <v>10</v>
      </c>
      <c r="I1796" s="582">
        <v>2014</v>
      </c>
      <c r="J1796" s="543"/>
      <c r="K1796" s="543"/>
      <c r="L1796" s="543"/>
      <c r="M1796" s="543"/>
      <c r="N1796" s="543"/>
      <c r="O1796" s="543"/>
      <c r="P1796" s="543" t="s">
        <v>2872</v>
      </c>
      <c r="Q1796" s="543" t="s">
        <v>2873</v>
      </c>
      <c r="R1796" s="543"/>
      <c r="S1796" s="536"/>
      <c r="T1796" s="536"/>
      <c r="U1796" s="536"/>
      <c r="V1796" s="536"/>
    </row>
    <row r="1797" spans="1:22">
      <c r="A1797" s="537">
        <v>1782</v>
      </c>
      <c r="B1797" s="538">
        <v>15.1</v>
      </c>
      <c r="C1797" s="581" t="s">
        <v>4316</v>
      </c>
      <c r="D1797" s="577">
        <v>41543</v>
      </c>
      <c r="E1797" s="543">
        <v>9</v>
      </c>
      <c r="F1797" s="582">
        <v>2013</v>
      </c>
      <c r="G1797" s="543">
        <v>1</v>
      </c>
      <c r="H1797" s="582">
        <v>10</v>
      </c>
      <c r="I1797" s="582">
        <v>2014</v>
      </c>
      <c r="J1797" s="543"/>
      <c r="K1797" s="543"/>
      <c r="L1797" s="543"/>
      <c r="M1797" s="543"/>
      <c r="N1797" s="543"/>
      <c r="O1797" s="543"/>
      <c r="P1797" s="543" t="s">
        <v>2872</v>
      </c>
      <c r="Q1797" s="543" t="s">
        <v>2873</v>
      </c>
      <c r="R1797" s="543"/>
      <c r="S1797" s="536"/>
      <c r="T1797" s="536"/>
      <c r="U1797" s="536"/>
      <c r="V1797" s="536"/>
    </row>
    <row r="1798" spans="1:22">
      <c r="A1798" s="537">
        <v>1783</v>
      </c>
      <c r="B1798" s="538">
        <v>15.1</v>
      </c>
      <c r="C1798" s="581" t="s">
        <v>4317</v>
      </c>
      <c r="D1798" s="577">
        <v>41355</v>
      </c>
      <c r="E1798" s="543">
        <v>3</v>
      </c>
      <c r="F1798" s="582">
        <v>2013</v>
      </c>
      <c r="G1798" s="543">
        <v>21</v>
      </c>
      <c r="H1798" s="582">
        <v>6</v>
      </c>
      <c r="I1798" s="582">
        <v>2014</v>
      </c>
      <c r="J1798" s="543"/>
      <c r="K1798" s="543"/>
      <c r="L1798" s="543"/>
      <c r="M1798" s="543"/>
      <c r="N1798" s="543"/>
      <c r="O1798" s="543"/>
      <c r="P1798" s="543" t="s">
        <v>2872</v>
      </c>
      <c r="Q1798" s="543" t="s">
        <v>2873</v>
      </c>
      <c r="R1798" s="543"/>
      <c r="S1798" s="536"/>
      <c r="T1798" s="536"/>
      <c r="U1798" s="536"/>
      <c r="V1798" s="536"/>
    </row>
    <row r="1799" spans="1:22">
      <c r="A1799" s="537">
        <v>1784</v>
      </c>
      <c r="B1799" s="538">
        <v>15.1</v>
      </c>
      <c r="C1799" s="581" t="s">
        <v>4318</v>
      </c>
      <c r="D1799" s="577">
        <v>41381</v>
      </c>
      <c r="E1799" s="543">
        <v>4</v>
      </c>
      <c r="F1799" s="582">
        <v>2013</v>
      </c>
      <c r="G1799" s="543">
        <v>27</v>
      </c>
      <c r="H1799" s="582">
        <v>10</v>
      </c>
      <c r="I1799" s="582">
        <v>2014</v>
      </c>
      <c r="J1799" s="543"/>
      <c r="K1799" s="543"/>
      <c r="L1799" s="543"/>
      <c r="M1799" s="543"/>
      <c r="N1799" s="543"/>
      <c r="O1799" s="543"/>
      <c r="P1799" s="543" t="s">
        <v>2872</v>
      </c>
      <c r="Q1799" s="543" t="s">
        <v>2873</v>
      </c>
      <c r="R1799" s="543"/>
      <c r="S1799" s="536"/>
      <c r="T1799" s="536"/>
      <c r="U1799" s="536"/>
      <c r="V1799" s="536"/>
    </row>
    <row r="1800" spans="1:22">
      <c r="A1800" s="537">
        <v>1785</v>
      </c>
      <c r="B1800" s="538">
        <v>15.1</v>
      </c>
      <c r="C1800" s="581" t="s">
        <v>4319</v>
      </c>
      <c r="D1800" s="577">
        <v>41526</v>
      </c>
      <c r="E1800" s="543">
        <v>9</v>
      </c>
      <c r="F1800" s="582">
        <v>2013</v>
      </c>
      <c r="G1800" s="543">
        <v>1</v>
      </c>
      <c r="H1800" s="582">
        <v>9</v>
      </c>
      <c r="I1800" s="582">
        <v>2014</v>
      </c>
      <c r="J1800" s="543"/>
      <c r="K1800" s="543"/>
      <c r="L1800" s="543"/>
      <c r="M1800" s="543"/>
      <c r="N1800" s="543"/>
      <c r="O1800" s="543"/>
      <c r="P1800" s="543" t="s">
        <v>2872</v>
      </c>
      <c r="Q1800" s="543" t="s">
        <v>2873</v>
      </c>
      <c r="R1800" s="543"/>
      <c r="S1800" s="536"/>
      <c r="T1800" s="536"/>
      <c r="U1800" s="536"/>
      <c r="V1800" s="536"/>
    </row>
    <row r="1801" spans="1:22">
      <c r="A1801" s="537">
        <v>1786</v>
      </c>
      <c r="B1801" s="538">
        <v>15.1</v>
      </c>
      <c r="C1801" s="580" t="s">
        <v>4320</v>
      </c>
      <c r="D1801" s="577">
        <v>41516</v>
      </c>
      <c r="E1801" s="543">
        <v>8</v>
      </c>
      <c r="F1801" s="582">
        <v>2013</v>
      </c>
      <c r="G1801" s="543">
        <v>1</v>
      </c>
      <c r="H1801" s="582">
        <v>9</v>
      </c>
      <c r="I1801" s="582">
        <v>2014</v>
      </c>
      <c r="J1801" s="543"/>
      <c r="K1801" s="543"/>
      <c r="L1801" s="543"/>
      <c r="M1801" s="543"/>
      <c r="N1801" s="543"/>
      <c r="O1801" s="543"/>
      <c r="P1801" s="543" t="s">
        <v>2872</v>
      </c>
      <c r="Q1801" s="543" t="s">
        <v>2873</v>
      </c>
      <c r="R1801" s="543"/>
      <c r="S1801" s="536"/>
      <c r="T1801" s="536"/>
      <c r="U1801" s="536"/>
      <c r="V1801" s="536"/>
    </row>
    <row r="1802" spans="1:22">
      <c r="A1802" s="537">
        <v>1787</v>
      </c>
      <c r="B1802" s="538">
        <v>15.1</v>
      </c>
      <c r="C1802" s="580" t="s">
        <v>4321</v>
      </c>
      <c r="D1802" s="577">
        <v>41324</v>
      </c>
      <c r="E1802" s="543">
        <v>2</v>
      </c>
      <c r="F1802" s="582">
        <v>2013</v>
      </c>
      <c r="G1802" s="543">
        <v>24</v>
      </c>
      <c r="H1802" s="582">
        <v>1</v>
      </c>
      <c r="I1802" s="582">
        <v>2014</v>
      </c>
      <c r="J1802" s="543"/>
      <c r="K1802" s="543"/>
      <c r="L1802" s="543"/>
      <c r="M1802" s="543"/>
      <c r="N1802" s="543"/>
      <c r="O1802" s="543"/>
      <c r="P1802" s="543" t="s">
        <v>2872</v>
      </c>
      <c r="Q1802" s="543" t="s">
        <v>2873</v>
      </c>
      <c r="R1802" s="543"/>
      <c r="S1802" s="536"/>
      <c r="T1802" s="536"/>
      <c r="U1802" s="536"/>
      <c r="V1802" s="536"/>
    </row>
    <row r="1803" spans="1:22">
      <c r="A1803" s="537">
        <v>1788</v>
      </c>
      <c r="B1803" s="538">
        <v>15.1</v>
      </c>
      <c r="C1803" s="580" t="s">
        <v>4322</v>
      </c>
      <c r="D1803" s="577">
        <v>41471</v>
      </c>
      <c r="E1803" s="543">
        <v>7</v>
      </c>
      <c r="F1803" s="582">
        <v>2013</v>
      </c>
      <c r="G1803" s="543">
        <v>30</v>
      </c>
      <c r="H1803" s="582">
        <v>7</v>
      </c>
      <c r="I1803" s="582">
        <v>2014</v>
      </c>
      <c r="J1803" s="543"/>
      <c r="K1803" s="543"/>
      <c r="L1803" s="543"/>
      <c r="M1803" s="543"/>
      <c r="N1803" s="543"/>
      <c r="O1803" s="543"/>
      <c r="P1803" s="543" t="s">
        <v>2872</v>
      </c>
      <c r="Q1803" s="543" t="s">
        <v>2873</v>
      </c>
      <c r="R1803" s="543"/>
      <c r="S1803" s="536"/>
      <c r="T1803" s="536"/>
      <c r="U1803" s="536"/>
      <c r="V1803" s="536"/>
    </row>
    <row r="1804" spans="1:22">
      <c r="A1804" s="537">
        <v>1789</v>
      </c>
      <c r="B1804" s="538">
        <v>15.1</v>
      </c>
      <c r="C1804" s="580" t="s">
        <v>4323</v>
      </c>
      <c r="D1804" s="577">
        <v>41459</v>
      </c>
      <c r="E1804" s="543">
        <v>7</v>
      </c>
      <c r="F1804" s="582">
        <v>2013</v>
      </c>
      <c r="G1804" s="543">
        <v>17</v>
      </c>
      <c r="H1804" s="582">
        <v>3</v>
      </c>
      <c r="I1804" s="582">
        <v>2014</v>
      </c>
      <c r="J1804" s="543"/>
      <c r="K1804" s="543"/>
      <c r="L1804" s="543"/>
      <c r="M1804" s="543"/>
      <c r="N1804" s="543"/>
      <c r="O1804" s="543"/>
      <c r="P1804" s="543" t="s">
        <v>2872</v>
      </c>
      <c r="Q1804" s="543" t="s">
        <v>2873</v>
      </c>
      <c r="R1804" s="543"/>
      <c r="S1804" s="536"/>
      <c r="T1804" s="536"/>
      <c r="U1804" s="536"/>
      <c r="V1804" s="536"/>
    </row>
    <row r="1805" spans="1:22">
      <c r="A1805" s="537">
        <v>1790</v>
      </c>
      <c r="B1805" s="538">
        <v>15.1</v>
      </c>
      <c r="C1805" s="580" t="s">
        <v>4324</v>
      </c>
      <c r="D1805" s="577">
        <v>41470</v>
      </c>
      <c r="E1805" s="543">
        <v>7</v>
      </c>
      <c r="F1805" s="582">
        <v>2013</v>
      </c>
      <c r="G1805" s="543">
        <v>24</v>
      </c>
      <c r="H1805" s="582">
        <v>9</v>
      </c>
      <c r="I1805" s="582">
        <v>2014</v>
      </c>
      <c r="J1805" s="543"/>
      <c r="K1805" s="543"/>
      <c r="L1805" s="543"/>
      <c r="M1805" s="543"/>
      <c r="N1805" s="543"/>
      <c r="O1805" s="543"/>
      <c r="P1805" s="543" t="s">
        <v>2872</v>
      </c>
      <c r="Q1805" s="543" t="s">
        <v>2873</v>
      </c>
      <c r="R1805" s="543"/>
      <c r="S1805" s="536"/>
      <c r="T1805" s="536"/>
      <c r="U1805" s="536"/>
      <c r="V1805" s="536"/>
    </row>
    <row r="1806" spans="1:22">
      <c r="A1806" s="537">
        <v>1791</v>
      </c>
      <c r="B1806" s="538">
        <v>15.1</v>
      </c>
      <c r="C1806" s="580" t="s">
        <v>4325</v>
      </c>
      <c r="D1806" s="577">
        <v>41478</v>
      </c>
      <c r="E1806" s="543">
        <v>7</v>
      </c>
      <c r="F1806" s="582">
        <v>2013</v>
      </c>
      <c r="G1806" s="543">
        <v>1</v>
      </c>
      <c r="H1806" s="582">
        <v>6</v>
      </c>
      <c r="I1806" s="582">
        <v>2014</v>
      </c>
      <c r="J1806" s="543"/>
      <c r="K1806" s="543"/>
      <c r="L1806" s="543"/>
      <c r="M1806" s="543"/>
      <c r="N1806" s="543"/>
      <c r="O1806" s="543"/>
      <c r="P1806" s="543" t="s">
        <v>2872</v>
      </c>
      <c r="Q1806" s="543" t="s">
        <v>2873</v>
      </c>
      <c r="R1806" s="543"/>
      <c r="S1806" s="536"/>
      <c r="T1806" s="536"/>
      <c r="U1806" s="536"/>
      <c r="V1806" s="536"/>
    </row>
    <row r="1807" spans="1:22">
      <c r="A1807" s="537">
        <v>1792</v>
      </c>
      <c r="B1807" s="538">
        <v>15.1</v>
      </c>
      <c r="C1807" s="580" t="s">
        <v>4326</v>
      </c>
      <c r="D1807" s="577">
        <v>41472</v>
      </c>
      <c r="E1807" s="543">
        <v>7</v>
      </c>
      <c r="F1807" s="582">
        <v>2013</v>
      </c>
      <c r="G1807" s="543">
        <v>6</v>
      </c>
      <c r="H1807" s="582">
        <v>6</v>
      </c>
      <c r="I1807" s="582">
        <v>2014</v>
      </c>
      <c r="J1807" s="543"/>
      <c r="K1807" s="543"/>
      <c r="L1807" s="543"/>
      <c r="M1807" s="543"/>
      <c r="N1807" s="543"/>
      <c r="O1807" s="543"/>
      <c r="P1807" s="543" t="s">
        <v>2872</v>
      </c>
      <c r="Q1807" s="543" t="s">
        <v>2873</v>
      </c>
      <c r="R1807" s="543"/>
      <c r="S1807" s="536"/>
      <c r="T1807" s="536"/>
      <c r="U1807" s="536"/>
      <c r="V1807" s="536"/>
    </row>
    <row r="1808" spans="1:22">
      <c r="A1808" s="537">
        <v>1793</v>
      </c>
      <c r="B1808" s="538">
        <v>15.1</v>
      </c>
      <c r="C1808" s="580" t="s">
        <v>4327</v>
      </c>
      <c r="D1808" s="577">
        <v>41467</v>
      </c>
      <c r="E1808" s="543">
        <v>7</v>
      </c>
      <c r="F1808" s="582">
        <v>2013</v>
      </c>
      <c r="G1808" s="543">
        <v>6</v>
      </c>
      <c r="H1808" s="582">
        <v>6</v>
      </c>
      <c r="I1808" s="582">
        <v>2014</v>
      </c>
      <c r="J1808" s="543"/>
      <c r="K1808" s="543"/>
      <c r="L1808" s="543"/>
      <c r="M1808" s="543"/>
      <c r="N1808" s="543"/>
      <c r="O1808" s="543"/>
      <c r="P1808" s="543" t="s">
        <v>2872</v>
      </c>
      <c r="Q1808" s="543" t="s">
        <v>2873</v>
      </c>
      <c r="R1808" s="543"/>
      <c r="S1808" s="536"/>
      <c r="T1808" s="536"/>
      <c r="U1808" s="536"/>
      <c r="V1808" s="536"/>
    </row>
    <row r="1809" spans="1:22">
      <c r="A1809" s="537">
        <v>1794</v>
      </c>
      <c r="B1809" s="538">
        <v>15.1</v>
      </c>
      <c r="C1809" s="580" t="s">
        <v>4328</v>
      </c>
      <c r="D1809" s="577">
        <v>41398</v>
      </c>
      <c r="E1809" s="543">
        <v>5</v>
      </c>
      <c r="F1809" s="582">
        <v>2013</v>
      </c>
      <c r="G1809" s="543">
        <v>10</v>
      </c>
      <c r="H1809" s="582">
        <v>8</v>
      </c>
      <c r="I1809" s="582">
        <v>2014</v>
      </c>
      <c r="J1809" s="543"/>
      <c r="K1809" s="543"/>
      <c r="L1809" s="543"/>
      <c r="M1809" s="543"/>
      <c r="N1809" s="543"/>
      <c r="O1809" s="543"/>
      <c r="P1809" s="543" t="s">
        <v>2872</v>
      </c>
      <c r="Q1809" s="543" t="s">
        <v>2873</v>
      </c>
      <c r="R1809" s="543"/>
      <c r="S1809" s="536"/>
      <c r="T1809" s="536"/>
      <c r="U1809" s="536"/>
      <c r="V1809" s="536"/>
    </row>
    <row r="1810" spans="1:22">
      <c r="A1810" s="537">
        <v>1795</v>
      </c>
      <c r="B1810" s="538">
        <v>15.1</v>
      </c>
      <c r="C1810" s="580" t="s">
        <v>4329</v>
      </c>
      <c r="D1810" s="577">
        <v>41400</v>
      </c>
      <c r="E1810" s="543">
        <v>5</v>
      </c>
      <c r="F1810" s="582">
        <v>2013</v>
      </c>
      <c r="G1810" s="543">
        <v>12</v>
      </c>
      <c r="H1810" s="582">
        <v>8</v>
      </c>
      <c r="I1810" s="582">
        <v>2014</v>
      </c>
      <c r="J1810" s="543"/>
      <c r="K1810" s="543"/>
      <c r="L1810" s="543"/>
      <c r="M1810" s="543"/>
      <c r="N1810" s="543"/>
      <c r="O1810" s="543"/>
      <c r="P1810" s="543" t="s">
        <v>2872</v>
      </c>
      <c r="Q1810" s="543" t="s">
        <v>2873</v>
      </c>
      <c r="R1810" s="543"/>
      <c r="S1810" s="536"/>
      <c r="T1810" s="536"/>
      <c r="U1810" s="536"/>
      <c r="V1810" s="536"/>
    </row>
    <row r="1811" spans="1:22">
      <c r="A1811" s="537">
        <v>1796</v>
      </c>
      <c r="B1811" s="538">
        <v>15.1</v>
      </c>
      <c r="C1811" s="580" t="s">
        <v>4330</v>
      </c>
      <c r="D1811" s="577">
        <v>41414</v>
      </c>
      <c r="E1811" s="543">
        <v>5</v>
      </c>
      <c r="F1811" s="582">
        <v>2013</v>
      </c>
      <c r="G1811" s="543">
        <v>3</v>
      </c>
      <c r="H1811" s="582">
        <v>8</v>
      </c>
      <c r="I1811" s="582">
        <v>2014</v>
      </c>
      <c r="J1811" s="543"/>
      <c r="K1811" s="543"/>
      <c r="L1811" s="543"/>
      <c r="M1811" s="543"/>
      <c r="N1811" s="543"/>
      <c r="O1811" s="543"/>
      <c r="P1811" s="543" t="s">
        <v>2872</v>
      </c>
      <c r="Q1811" s="543" t="s">
        <v>2873</v>
      </c>
      <c r="R1811" s="543"/>
      <c r="S1811" s="536"/>
      <c r="T1811" s="536"/>
      <c r="U1811" s="536"/>
      <c r="V1811" s="536"/>
    </row>
    <row r="1812" spans="1:22">
      <c r="A1812" s="537">
        <v>1797</v>
      </c>
      <c r="B1812" s="538">
        <v>15.1</v>
      </c>
      <c r="C1812" s="580" t="s">
        <v>4331</v>
      </c>
      <c r="D1812" s="577">
        <v>41432</v>
      </c>
      <c r="E1812" s="543">
        <v>6</v>
      </c>
      <c r="F1812" s="582">
        <v>2013</v>
      </c>
      <c r="G1812" s="543">
        <v>26</v>
      </c>
      <c r="H1812" s="582">
        <v>9</v>
      </c>
      <c r="I1812" s="582">
        <v>2014</v>
      </c>
      <c r="J1812" s="543"/>
      <c r="K1812" s="543"/>
      <c r="L1812" s="543"/>
      <c r="M1812" s="543"/>
      <c r="N1812" s="543"/>
      <c r="O1812" s="543"/>
      <c r="P1812" s="543" t="s">
        <v>2872</v>
      </c>
      <c r="Q1812" s="543" t="s">
        <v>2873</v>
      </c>
      <c r="R1812" s="543"/>
      <c r="S1812" s="536"/>
      <c r="T1812" s="536"/>
      <c r="U1812" s="536"/>
      <c r="V1812" s="536"/>
    </row>
    <row r="1813" spans="1:22">
      <c r="A1813" s="537">
        <v>1798</v>
      </c>
      <c r="B1813" s="538">
        <v>15.1</v>
      </c>
      <c r="C1813" s="580" t="s">
        <v>4332</v>
      </c>
      <c r="D1813" s="577">
        <v>41451</v>
      </c>
      <c r="E1813" s="543">
        <v>6</v>
      </c>
      <c r="F1813" s="582">
        <v>2013</v>
      </c>
      <c r="G1813" s="543">
        <v>26</v>
      </c>
      <c r="H1813" s="582">
        <v>6</v>
      </c>
      <c r="I1813" s="582">
        <v>2014</v>
      </c>
      <c r="J1813" s="543"/>
      <c r="K1813" s="543"/>
      <c r="L1813" s="543"/>
      <c r="M1813" s="543"/>
      <c r="N1813" s="543"/>
      <c r="O1813" s="543"/>
      <c r="P1813" s="543" t="s">
        <v>2872</v>
      </c>
      <c r="Q1813" s="543" t="s">
        <v>2873</v>
      </c>
      <c r="R1813" s="543"/>
      <c r="S1813" s="536"/>
      <c r="T1813" s="536"/>
      <c r="U1813" s="536"/>
      <c r="V1813" s="536"/>
    </row>
    <row r="1814" spans="1:22">
      <c r="A1814" s="537">
        <v>1799</v>
      </c>
      <c r="B1814" s="538">
        <v>15.1</v>
      </c>
      <c r="C1814" s="580" t="s">
        <v>4333</v>
      </c>
      <c r="D1814" s="577">
        <v>41449</v>
      </c>
      <c r="E1814" s="543">
        <v>6</v>
      </c>
      <c r="F1814" s="582">
        <v>2013</v>
      </c>
      <c r="G1814" s="543">
        <v>1</v>
      </c>
      <c r="H1814" s="582">
        <v>6</v>
      </c>
      <c r="I1814" s="582">
        <v>2014</v>
      </c>
      <c r="J1814" s="543"/>
      <c r="K1814" s="543"/>
      <c r="L1814" s="543"/>
      <c r="M1814" s="543"/>
      <c r="N1814" s="543"/>
      <c r="O1814" s="543"/>
      <c r="P1814" s="543" t="s">
        <v>2872</v>
      </c>
      <c r="Q1814" s="543" t="s">
        <v>2873</v>
      </c>
      <c r="R1814" s="543"/>
      <c r="S1814" s="536"/>
      <c r="T1814" s="536"/>
      <c r="U1814" s="536"/>
      <c r="V1814" s="536"/>
    </row>
    <row r="1815" spans="1:22">
      <c r="A1815" s="537">
        <v>1800</v>
      </c>
      <c r="B1815" s="538">
        <v>15.1</v>
      </c>
      <c r="C1815" s="580" t="s">
        <v>4334</v>
      </c>
      <c r="D1815" s="577">
        <v>41488</v>
      </c>
      <c r="E1815" s="543">
        <v>8</v>
      </c>
      <c r="F1815" s="582">
        <v>2013</v>
      </c>
      <c r="G1815" s="543">
        <v>21</v>
      </c>
      <c r="H1815" s="582">
        <v>8</v>
      </c>
      <c r="I1815" s="582">
        <v>2014</v>
      </c>
      <c r="J1815" s="543"/>
      <c r="K1815" s="543"/>
      <c r="L1815" s="543"/>
      <c r="M1815" s="543"/>
      <c r="N1815" s="543"/>
      <c r="O1815" s="543"/>
      <c r="P1815" s="543" t="s">
        <v>2872</v>
      </c>
      <c r="Q1815" s="543" t="s">
        <v>2873</v>
      </c>
      <c r="R1815" s="543"/>
      <c r="S1815" s="536"/>
      <c r="T1815" s="536"/>
      <c r="U1815" s="536"/>
      <c r="V1815" s="536"/>
    </row>
    <row r="1816" spans="1:22">
      <c r="A1816" s="537">
        <v>1801</v>
      </c>
      <c r="B1816" s="538">
        <v>15.1</v>
      </c>
      <c r="C1816" s="580" t="s">
        <v>4335</v>
      </c>
      <c r="D1816" s="577">
        <v>41445</v>
      </c>
      <c r="E1816" s="543">
        <v>6</v>
      </c>
      <c r="F1816" s="582">
        <v>2013</v>
      </c>
      <c r="G1816" s="543">
        <v>27</v>
      </c>
      <c r="H1816" s="582">
        <v>8</v>
      </c>
      <c r="I1816" s="582">
        <v>2014</v>
      </c>
      <c r="J1816" s="543"/>
      <c r="K1816" s="543"/>
      <c r="L1816" s="543"/>
      <c r="M1816" s="543"/>
      <c r="N1816" s="543"/>
      <c r="O1816" s="543"/>
      <c r="P1816" s="543" t="s">
        <v>2872</v>
      </c>
      <c r="Q1816" s="543" t="s">
        <v>2873</v>
      </c>
      <c r="R1816" s="543"/>
      <c r="S1816" s="536"/>
      <c r="T1816" s="536"/>
      <c r="U1816" s="536"/>
      <c r="V1816" s="536"/>
    </row>
    <row r="1817" spans="1:22">
      <c r="A1817" s="537">
        <v>1802</v>
      </c>
      <c r="B1817" s="538">
        <v>15.1</v>
      </c>
      <c r="C1817" s="580" t="s">
        <v>4336</v>
      </c>
      <c r="D1817" s="577">
        <v>40571</v>
      </c>
      <c r="E1817" s="543">
        <v>1</v>
      </c>
      <c r="F1817" s="582">
        <v>2011</v>
      </c>
      <c r="G1817" s="543">
        <v>1</v>
      </c>
      <c r="H1817" s="582">
        <v>8</v>
      </c>
      <c r="I1817" s="582">
        <v>2014</v>
      </c>
      <c r="J1817" s="543"/>
      <c r="K1817" s="543"/>
      <c r="L1817" s="543"/>
      <c r="M1817" s="543"/>
      <c r="N1817" s="543"/>
      <c r="O1817" s="543"/>
      <c r="P1817" s="543" t="s">
        <v>2872</v>
      </c>
      <c r="Q1817" s="543" t="s">
        <v>2873</v>
      </c>
      <c r="R1817" s="543"/>
      <c r="S1817" s="536"/>
      <c r="T1817" s="536"/>
      <c r="U1817" s="536"/>
      <c r="V1817" s="536"/>
    </row>
    <row r="1818" spans="1:22">
      <c r="A1818" s="537">
        <v>1803</v>
      </c>
      <c r="B1818" s="538">
        <v>15.1</v>
      </c>
      <c r="C1818" s="580" t="s">
        <v>4337</v>
      </c>
      <c r="D1818" s="577">
        <v>41432</v>
      </c>
      <c r="E1818" s="543">
        <v>6</v>
      </c>
      <c r="F1818" s="582">
        <v>2013</v>
      </c>
      <c r="G1818" s="543">
        <v>1</v>
      </c>
      <c r="H1818" s="582">
        <v>9</v>
      </c>
      <c r="I1818" s="582">
        <v>2014</v>
      </c>
      <c r="J1818" s="543"/>
      <c r="K1818" s="543"/>
      <c r="L1818" s="543"/>
      <c r="M1818" s="543"/>
      <c r="N1818" s="543"/>
      <c r="O1818" s="543"/>
      <c r="P1818" s="543" t="s">
        <v>2872</v>
      </c>
      <c r="Q1818" s="543" t="s">
        <v>2873</v>
      </c>
      <c r="R1818" s="543"/>
      <c r="S1818" s="536"/>
      <c r="T1818" s="536"/>
      <c r="U1818" s="536"/>
      <c r="V1818" s="536"/>
    </row>
    <row r="1819" spans="1:22">
      <c r="A1819" s="537">
        <v>1804</v>
      </c>
      <c r="B1819" s="538">
        <v>15.1</v>
      </c>
      <c r="C1819" s="580" t="s">
        <v>4338</v>
      </c>
      <c r="D1819" s="577">
        <v>41698</v>
      </c>
      <c r="E1819" s="543">
        <v>2</v>
      </c>
      <c r="F1819" s="582">
        <v>2010</v>
      </c>
      <c r="G1819" s="543">
        <v>24</v>
      </c>
      <c r="H1819" s="582">
        <v>4</v>
      </c>
      <c r="I1819" s="582">
        <v>2014</v>
      </c>
      <c r="J1819" s="543"/>
      <c r="K1819" s="543"/>
      <c r="L1819" s="543"/>
      <c r="M1819" s="543"/>
      <c r="N1819" s="543"/>
      <c r="O1819" s="543"/>
      <c r="P1819" s="543" t="s">
        <v>2872</v>
      </c>
      <c r="Q1819" s="543" t="s">
        <v>2873</v>
      </c>
      <c r="R1819" s="543"/>
      <c r="S1819" s="536"/>
      <c r="T1819" s="536"/>
      <c r="U1819" s="536"/>
      <c r="V1819" s="536"/>
    </row>
    <row r="1820" spans="1:22">
      <c r="A1820" s="537">
        <v>1805</v>
      </c>
      <c r="B1820" s="538">
        <v>15.1</v>
      </c>
      <c r="C1820" s="580" t="s">
        <v>4339</v>
      </c>
      <c r="D1820" s="577">
        <v>40228</v>
      </c>
      <c r="E1820" s="543">
        <v>2</v>
      </c>
      <c r="F1820" s="582">
        <v>2010</v>
      </c>
      <c r="G1820" s="543">
        <v>1</v>
      </c>
      <c r="H1820" s="582">
        <v>10</v>
      </c>
      <c r="I1820" s="582">
        <v>2014</v>
      </c>
      <c r="J1820" s="543"/>
      <c r="K1820" s="543"/>
      <c r="L1820" s="543"/>
      <c r="M1820" s="543"/>
      <c r="N1820" s="543"/>
      <c r="O1820" s="543"/>
      <c r="P1820" s="543" t="s">
        <v>2872</v>
      </c>
      <c r="Q1820" s="543" t="s">
        <v>2873</v>
      </c>
      <c r="R1820" s="543"/>
      <c r="S1820" s="536"/>
      <c r="T1820" s="536"/>
      <c r="U1820" s="536"/>
      <c r="V1820" s="536"/>
    </row>
    <row r="1821" spans="1:22">
      <c r="A1821" s="537">
        <v>1806</v>
      </c>
      <c r="B1821" s="538">
        <v>15.1</v>
      </c>
      <c r="C1821" s="580">
        <v>2302</v>
      </c>
      <c r="D1821" s="577">
        <v>41897</v>
      </c>
      <c r="E1821" s="543">
        <v>9</v>
      </c>
      <c r="F1821" s="582">
        <v>2014</v>
      </c>
      <c r="G1821" s="543">
        <v>6</v>
      </c>
      <c r="H1821" s="582">
        <v>12</v>
      </c>
      <c r="I1821" s="582">
        <v>2014</v>
      </c>
      <c r="J1821" s="543"/>
      <c r="K1821" s="543"/>
      <c r="L1821" s="543"/>
      <c r="M1821" s="543"/>
      <c r="N1821" s="543"/>
      <c r="O1821" s="543"/>
      <c r="P1821" s="543" t="s">
        <v>2872</v>
      </c>
      <c r="Q1821" s="543" t="s">
        <v>2873</v>
      </c>
      <c r="R1821" s="543"/>
      <c r="S1821" s="536"/>
      <c r="T1821" s="536"/>
      <c r="U1821" s="536"/>
      <c r="V1821" s="536"/>
    </row>
    <row r="1822" spans="1:22">
      <c r="A1822" s="537">
        <v>1807</v>
      </c>
      <c r="B1822" s="538">
        <v>15.1</v>
      </c>
      <c r="C1822" s="580">
        <v>1243181</v>
      </c>
      <c r="D1822" s="577">
        <v>41875</v>
      </c>
      <c r="E1822" s="543">
        <v>8</v>
      </c>
      <c r="F1822" s="582">
        <v>2014</v>
      </c>
      <c r="G1822" s="543">
        <v>6</v>
      </c>
      <c r="H1822" s="582">
        <v>10</v>
      </c>
      <c r="I1822" s="582">
        <v>2014</v>
      </c>
      <c r="J1822" s="543"/>
      <c r="K1822" s="543"/>
      <c r="L1822" s="543"/>
      <c r="M1822" s="543"/>
      <c r="N1822" s="543"/>
      <c r="O1822" s="543"/>
      <c r="P1822" s="543" t="s">
        <v>2872</v>
      </c>
      <c r="Q1822" s="543" t="s">
        <v>2873</v>
      </c>
      <c r="R1822" s="543"/>
      <c r="S1822" s="536"/>
      <c r="T1822" s="536"/>
      <c r="U1822" s="536"/>
      <c r="V1822" s="536"/>
    </row>
    <row r="1823" spans="1:22">
      <c r="A1823" s="537">
        <v>1808</v>
      </c>
      <c r="B1823" s="538">
        <v>15.1</v>
      </c>
      <c r="C1823" s="580">
        <v>1187579</v>
      </c>
      <c r="D1823" s="577">
        <v>41781</v>
      </c>
      <c r="E1823" s="543">
        <v>5</v>
      </c>
      <c r="F1823" s="582">
        <v>2014</v>
      </c>
      <c r="G1823" s="543">
        <v>10</v>
      </c>
      <c r="H1823" s="582">
        <v>7</v>
      </c>
      <c r="I1823" s="582">
        <v>2014</v>
      </c>
      <c r="J1823" s="543"/>
      <c r="K1823" s="543"/>
      <c r="L1823" s="543"/>
      <c r="M1823" s="543"/>
      <c r="N1823" s="543"/>
      <c r="O1823" s="543"/>
      <c r="P1823" s="543" t="s">
        <v>2872</v>
      </c>
      <c r="Q1823" s="543" t="s">
        <v>2873</v>
      </c>
      <c r="R1823" s="543"/>
      <c r="S1823" s="536"/>
      <c r="T1823" s="536"/>
      <c r="U1823" s="536"/>
      <c r="V1823" s="536"/>
    </row>
    <row r="1824" spans="1:22">
      <c r="A1824" s="537">
        <v>1809</v>
      </c>
      <c r="B1824" s="538">
        <v>15.1</v>
      </c>
      <c r="C1824" s="580">
        <v>5162</v>
      </c>
      <c r="D1824" s="577">
        <v>41873</v>
      </c>
      <c r="E1824" s="543">
        <v>8</v>
      </c>
      <c r="F1824" s="582">
        <v>2014</v>
      </c>
      <c r="G1824" s="543">
        <v>12</v>
      </c>
      <c r="H1824" s="582">
        <v>9</v>
      </c>
      <c r="I1824" s="582">
        <v>2014</v>
      </c>
      <c r="J1824" s="543"/>
      <c r="K1824" s="543"/>
      <c r="L1824" s="543"/>
      <c r="M1824" s="543"/>
      <c r="N1824" s="543"/>
      <c r="O1824" s="543"/>
      <c r="P1824" s="543" t="s">
        <v>2872</v>
      </c>
      <c r="Q1824" s="543" t="s">
        <v>2873</v>
      </c>
      <c r="R1824" s="543"/>
      <c r="S1824" s="536"/>
      <c r="T1824" s="536"/>
      <c r="U1824" s="536"/>
      <c r="V1824" s="536"/>
    </row>
    <row r="1825" spans="1:22">
      <c r="A1825" s="537">
        <v>1810</v>
      </c>
      <c r="B1825" s="538">
        <v>15.1</v>
      </c>
      <c r="C1825" s="580">
        <v>1187178</v>
      </c>
      <c r="D1825" s="577">
        <v>41780</v>
      </c>
      <c r="E1825" s="543">
        <v>5</v>
      </c>
      <c r="F1825" s="582">
        <v>2014</v>
      </c>
      <c r="G1825" s="543">
        <v>3</v>
      </c>
      <c r="H1825" s="582">
        <v>9</v>
      </c>
      <c r="I1825" s="582">
        <v>2014</v>
      </c>
      <c r="J1825" s="543"/>
      <c r="K1825" s="543"/>
      <c r="L1825" s="543"/>
      <c r="M1825" s="543"/>
      <c r="N1825" s="543"/>
      <c r="O1825" s="543"/>
      <c r="P1825" s="543" t="s">
        <v>2872</v>
      </c>
      <c r="Q1825" s="543" t="s">
        <v>2873</v>
      </c>
      <c r="R1825" s="543"/>
      <c r="S1825" s="536"/>
      <c r="T1825" s="536"/>
      <c r="U1825" s="536"/>
      <c r="V1825" s="536"/>
    </row>
    <row r="1826" spans="1:22">
      <c r="A1826" s="537">
        <v>1811</v>
      </c>
      <c r="B1826" s="538">
        <v>15.1</v>
      </c>
      <c r="C1826" s="580">
        <v>4982</v>
      </c>
      <c r="D1826" s="577">
        <v>41873</v>
      </c>
      <c r="E1826" s="543">
        <v>8</v>
      </c>
      <c r="F1826" s="582">
        <v>2014</v>
      </c>
      <c r="G1826" s="543">
        <v>26</v>
      </c>
      <c r="H1826" s="582">
        <v>9</v>
      </c>
      <c r="I1826" s="582">
        <v>2014</v>
      </c>
      <c r="J1826" s="543"/>
      <c r="K1826" s="543"/>
      <c r="L1826" s="543"/>
      <c r="M1826" s="543"/>
      <c r="N1826" s="543"/>
      <c r="O1826" s="543"/>
      <c r="P1826" s="543" t="s">
        <v>2872</v>
      </c>
      <c r="Q1826" s="543" t="s">
        <v>2873</v>
      </c>
      <c r="R1826" s="543"/>
      <c r="S1826" s="536"/>
      <c r="T1826" s="536"/>
      <c r="U1826" s="536"/>
      <c r="V1826" s="536"/>
    </row>
    <row r="1827" spans="1:22">
      <c r="A1827" s="537">
        <v>1812</v>
      </c>
      <c r="B1827" s="538">
        <v>15.1</v>
      </c>
      <c r="C1827" s="580">
        <v>9982</v>
      </c>
      <c r="D1827" s="577">
        <v>41685</v>
      </c>
      <c r="E1827" s="543">
        <v>2</v>
      </c>
      <c r="F1827" s="582">
        <v>2014</v>
      </c>
      <c r="G1827" s="543">
        <v>26</v>
      </c>
      <c r="H1827" s="582">
        <v>9</v>
      </c>
      <c r="I1827" s="582">
        <v>2014</v>
      </c>
      <c r="J1827" s="543"/>
      <c r="K1827" s="543"/>
      <c r="L1827" s="543"/>
      <c r="M1827" s="543"/>
      <c r="N1827" s="543"/>
      <c r="O1827" s="543"/>
      <c r="P1827" s="543" t="s">
        <v>2872</v>
      </c>
      <c r="Q1827" s="543" t="s">
        <v>2873</v>
      </c>
      <c r="R1827" s="543"/>
      <c r="S1827" s="536"/>
      <c r="T1827" s="536"/>
      <c r="U1827" s="536"/>
      <c r="V1827" s="536"/>
    </row>
    <row r="1828" spans="1:22">
      <c r="A1828" s="537">
        <v>1813</v>
      </c>
      <c r="B1828" s="538">
        <v>15.1</v>
      </c>
      <c r="C1828" s="580">
        <v>8932</v>
      </c>
      <c r="D1828" s="577">
        <v>41894</v>
      </c>
      <c r="E1828" s="543">
        <v>9</v>
      </c>
      <c r="F1828" s="582">
        <v>2014</v>
      </c>
      <c r="G1828" s="543">
        <v>1</v>
      </c>
      <c r="H1828" s="582">
        <v>10</v>
      </c>
      <c r="I1828" s="582">
        <v>2014</v>
      </c>
      <c r="J1828" s="543"/>
      <c r="K1828" s="543"/>
      <c r="L1828" s="543"/>
      <c r="M1828" s="543"/>
      <c r="N1828" s="543"/>
      <c r="O1828" s="543"/>
      <c r="P1828" s="543" t="s">
        <v>2872</v>
      </c>
      <c r="Q1828" s="543" t="s">
        <v>2873</v>
      </c>
      <c r="R1828" s="543"/>
      <c r="S1828" s="536"/>
      <c r="T1828" s="536"/>
      <c r="U1828" s="536"/>
      <c r="V1828" s="536"/>
    </row>
    <row r="1829" spans="1:22">
      <c r="A1829" s="537">
        <v>1814</v>
      </c>
      <c r="B1829" s="538">
        <v>15.1</v>
      </c>
      <c r="C1829" s="580">
        <v>2802</v>
      </c>
      <c r="D1829" s="577">
        <v>41921</v>
      </c>
      <c r="E1829" s="543">
        <v>10</v>
      </c>
      <c r="F1829" s="582">
        <v>2014</v>
      </c>
      <c r="G1829" s="543">
        <v>21</v>
      </c>
      <c r="H1829" s="582">
        <v>12</v>
      </c>
      <c r="I1829" s="582">
        <v>2014</v>
      </c>
      <c r="J1829" s="543"/>
      <c r="K1829" s="543"/>
      <c r="L1829" s="543"/>
      <c r="M1829" s="543"/>
      <c r="N1829" s="543"/>
      <c r="O1829" s="543"/>
      <c r="P1829" s="543" t="s">
        <v>2872</v>
      </c>
      <c r="Q1829" s="543" t="s">
        <v>2873</v>
      </c>
      <c r="R1829" s="543"/>
      <c r="S1829" s="536"/>
      <c r="T1829" s="536"/>
      <c r="U1829" s="536"/>
      <c r="V1829" s="536"/>
    </row>
    <row r="1830" spans="1:22">
      <c r="A1830" s="537">
        <v>1815</v>
      </c>
      <c r="B1830" s="538">
        <v>15.1</v>
      </c>
      <c r="C1830" s="580">
        <v>8282</v>
      </c>
      <c r="D1830" s="577">
        <v>41849</v>
      </c>
      <c r="E1830" s="543">
        <v>7</v>
      </c>
      <c r="F1830" s="582">
        <v>2014</v>
      </c>
      <c r="G1830" s="543">
        <v>24</v>
      </c>
      <c r="H1830" s="582">
        <v>11</v>
      </c>
      <c r="I1830" s="582">
        <v>2014</v>
      </c>
      <c r="J1830" s="543"/>
      <c r="K1830" s="543"/>
      <c r="L1830" s="543"/>
      <c r="M1830" s="543"/>
      <c r="N1830" s="543"/>
      <c r="O1830" s="543"/>
      <c r="P1830" s="543" t="s">
        <v>2872</v>
      </c>
      <c r="Q1830" s="543" t="s">
        <v>2873</v>
      </c>
      <c r="R1830" s="543"/>
      <c r="S1830" s="536"/>
      <c r="T1830" s="536"/>
      <c r="U1830" s="536"/>
      <c r="V1830" s="536"/>
    </row>
    <row r="1831" spans="1:22">
      <c r="A1831" s="537">
        <v>1816</v>
      </c>
      <c r="B1831" s="538">
        <v>15.1</v>
      </c>
      <c r="C1831" s="580">
        <v>4022</v>
      </c>
      <c r="D1831" s="577">
        <v>41927</v>
      </c>
      <c r="E1831" s="543">
        <v>10</v>
      </c>
      <c r="F1831" s="582">
        <v>2014</v>
      </c>
      <c r="G1831" s="543">
        <v>1</v>
      </c>
      <c r="H1831" s="582">
        <v>1</v>
      </c>
      <c r="I1831" s="582">
        <v>2014</v>
      </c>
      <c r="J1831" s="543"/>
      <c r="K1831" s="543"/>
      <c r="L1831" s="543"/>
      <c r="M1831" s="543"/>
      <c r="N1831" s="543"/>
      <c r="O1831" s="543"/>
      <c r="P1831" s="543" t="s">
        <v>2872</v>
      </c>
      <c r="Q1831" s="543" t="s">
        <v>2873</v>
      </c>
      <c r="R1831" s="543"/>
      <c r="S1831" s="536"/>
      <c r="T1831" s="536"/>
      <c r="U1831" s="536"/>
      <c r="V1831" s="536"/>
    </row>
    <row r="1832" spans="1:22">
      <c r="A1832" s="537">
        <v>1817</v>
      </c>
      <c r="B1832" s="538">
        <v>15.1</v>
      </c>
      <c r="C1832" s="580">
        <v>4802</v>
      </c>
      <c r="D1832" s="577">
        <v>41838</v>
      </c>
      <c r="E1832" s="543">
        <v>7</v>
      </c>
      <c r="F1832" s="582">
        <v>2014</v>
      </c>
      <c r="G1832" s="543">
        <v>6</v>
      </c>
      <c r="H1832" s="582">
        <v>12</v>
      </c>
      <c r="I1832" s="582">
        <v>2014</v>
      </c>
      <c r="J1832" s="543"/>
      <c r="K1832" s="543"/>
      <c r="L1832" s="543"/>
      <c r="M1832" s="543"/>
      <c r="N1832" s="543"/>
      <c r="O1832" s="543"/>
      <c r="P1832" s="543" t="s">
        <v>2872</v>
      </c>
      <c r="Q1832" s="543" t="s">
        <v>2873</v>
      </c>
      <c r="R1832" s="543"/>
      <c r="S1832" s="536"/>
      <c r="T1832" s="536"/>
      <c r="U1832" s="536"/>
      <c r="V1832" s="536"/>
    </row>
    <row r="1833" spans="1:22">
      <c r="A1833" s="537">
        <v>1818</v>
      </c>
      <c r="B1833" s="538">
        <v>15.1</v>
      </c>
      <c r="C1833" s="576">
        <v>7413</v>
      </c>
      <c r="D1833" s="577">
        <v>41926</v>
      </c>
      <c r="E1833" s="543">
        <v>10</v>
      </c>
      <c r="F1833" s="582">
        <v>2014</v>
      </c>
      <c r="G1833" s="543">
        <v>6</v>
      </c>
      <c r="H1833" s="582">
        <v>10</v>
      </c>
      <c r="I1833" s="582">
        <v>2014</v>
      </c>
      <c r="J1833" s="543"/>
      <c r="K1833" s="543"/>
      <c r="L1833" s="543"/>
      <c r="M1833" s="543"/>
      <c r="N1833" s="543"/>
      <c r="O1833" s="543"/>
      <c r="P1833" s="543" t="s">
        <v>2872</v>
      </c>
      <c r="Q1833" s="543" t="s">
        <v>2873</v>
      </c>
      <c r="R1833" s="543"/>
      <c r="S1833" s="536"/>
      <c r="T1833" s="536"/>
      <c r="U1833" s="536"/>
      <c r="V1833" s="536"/>
    </row>
    <row r="1834" spans="1:22">
      <c r="A1834" s="537">
        <v>1819</v>
      </c>
      <c r="B1834" s="538">
        <v>15.1</v>
      </c>
      <c r="C1834" s="576">
        <v>139812014</v>
      </c>
      <c r="D1834" s="577">
        <v>41904</v>
      </c>
      <c r="E1834" s="543">
        <v>9</v>
      </c>
      <c r="F1834" s="582">
        <v>2014</v>
      </c>
      <c r="G1834" s="543">
        <v>10</v>
      </c>
      <c r="H1834" s="582">
        <v>11</v>
      </c>
      <c r="I1834" s="582">
        <v>2014</v>
      </c>
      <c r="J1834" s="543"/>
      <c r="K1834" s="543"/>
      <c r="L1834" s="543"/>
      <c r="M1834" s="543"/>
      <c r="N1834" s="543"/>
      <c r="O1834" s="543"/>
      <c r="P1834" s="543" t="s">
        <v>2872</v>
      </c>
      <c r="Q1834" s="543" t="s">
        <v>2873</v>
      </c>
      <c r="R1834" s="543"/>
      <c r="S1834" s="536"/>
      <c r="T1834" s="536"/>
      <c r="U1834" s="536"/>
      <c r="V1834" s="536"/>
    </row>
    <row r="1835" spans="1:22">
      <c r="A1835" s="537">
        <v>1820</v>
      </c>
      <c r="B1835" s="538">
        <v>15.1</v>
      </c>
      <c r="C1835" s="583">
        <v>6052</v>
      </c>
      <c r="D1835" s="577">
        <v>41905</v>
      </c>
      <c r="E1835" s="543">
        <v>9</v>
      </c>
      <c r="F1835" s="582">
        <v>2014</v>
      </c>
      <c r="G1835" s="543">
        <v>12</v>
      </c>
      <c r="H1835" s="582">
        <v>10</v>
      </c>
      <c r="I1835" s="582">
        <v>2014</v>
      </c>
      <c r="J1835" s="543"/>
      <c r="K1835" s="543"/>
      <c r="L1835" s="543"/>
      <c r="M1835" s="543"/>
      <c r="N1835" s="543"/>
      <c r="O1835" s="543"/>
      <c r="P1835" s="543" t="s">
        <v>2872</v>
      </c>
      <c r="Q1835" s="543" t="s">
        <v>2873</v>
      </c>
      <c r="R1835" s="543"/>
      <c r="S1835" s="536"/>
      <c r="T1835" s="536"/>
      <c r="U1835" s="536"/>
      <c r="V1835" s="536"/>
    </row>
    <row r="1836" spans="1:22">
      <c r="A1836" s="537">
        <v>1821</v>
      </c>
      <c r="B1836" s="538">
        <v>15.1</v>
      </c>
      <c r="C1836" s="583">
        <v>7612</v>
      </c>
      <c r="D1836" s="577">
        <v>41878</v>
      </c>
      <c r="E1836" s="543">
        <v>8</v>
      </c>
      <c r="F1836" s="582">
        <v>2014</v>
      </c>
      <c r="G1836" s="543">
        <v>3</v>
      </c>
      <c r="H1836" s="582">
        <v>10</v>
      </c>
      <c r="I1836" s="582">
        <v>2014</v>
      </c>
      <c r="J1836" s="543"/>
      <c r="K1836" s="543"/>
      <c r="L1836" s="543"/>
      <c r="M1836" s="543"/>
      <c r="N1836" s="543"/>
      <c r="O1836" s="543"/>
      <c r="P1836" s="543" t="s">
        <v>2872</v>
      </c>
      <c r="Q1836" s="543" t="s">
        <v>2873</v>
      </c>
      <c r="R1836" s="543"/>
      <c r="S1836" s="536"/>
      <c r="T1836" s="536"/>
      <c r="U1836" s="536"/>
      <c r="V1836" s="536"/>
    </row>
    <row r="1837" spans="1:22">
      <c r="A1837" s="537">
        <v>1822</v>
      </c>
      <c r="B1837" s="538">
        <v>15.1</v>
      </c>
      <c r="C1837" s="583">
        <v>7322</v>
      </c>
      <c r="D1837" s="577">
        <v>41878</v>
      </c>
      <c r="E1837" s="543">
        <v>8</v>
      </c>
      <c r="F1837" s="582">
        <v>2014</v>
      </c>
      <c r="G1837" s="543">
        <v>26</v>
      </c>
      <c r="H1837" s="582">
        <v>10</v>
      </c>
      <c r="I1837" s="582">
        <v>2014</v>
      </c>
      <c r="J1837" s="543"/>
      <c r="K1837" s="543"/>
      <c r="L1837" s="543"/>
      <c r="M1837" s="543"/>
      <c r="N1837" s="543"/>
      <c r="O1837" s="543"/>
      <c r="P1837" s="543" t="s">
        <v>2872</v>
      </c>
      <c r="Q1837" s="543" t="s">
        <v>2873</v>
      </c>
      <c r="R1837" s="543"/>
      <c r="S1837" s="536"/>
      <c r="T1837" s="536"/>
      <c r="U1837" s="536"/>
      <c r="V1837" s="536"/>
    </row>
    <row r="1838" spans="1:22">
      <c r="A1838" s="537">
        <v>1823</v>
      </c>
      <c r="B1838" s="538">
        <v>15.1</v>
      </c>
      <c r="C1838" s="583">
        <v>4172</v>
      </c>
      <c r="D1838" s="577">
        <v>41873</v>
      </c>
      <c r="E1838" s="543">
        <v>8</v>
      </c>
      <c r="F1838" s="582">
        <v>2014</v>
      </c>
      <c r="G1838" s="543">
        <v>26</v>
      </c>
      <c r="H1838" s="582">
        <v>10</v>
      </c>
      <c r="I1838" s="582">
        <v>2014</v>
      </c>
      <c r="J1838" s="543"/>
      <c r="K1838" s="543"/>
      <c r="L1838" s="543"/>
      <c r="M1838" s="543"/>
      <c r="N1838" s="543"/>
      <c r="O1838" s="543"/>
      <c r="P1838" s="543" t="s">
        <v>2872</v>
      </c>
      <c r="Q1838" s="543" t="s">
        <v>2873</v>
      </c>
      <c r="R1838" s="543"/>
      <c r="S1838" s="536"/>
      <c r="T1838" s="536"/>
      <c r="U1838" s="536"/>
      <c r="V1838" s="536"/>
    </row>
    <row r="1839" spans="1:22">
      <c r="A1839" s="537">
        <v>1824</v>
      </c>
      <c r="B1839" s="538">
        <v>15.1</v>
      </c>
      <c r="C1839" s="583">
        <v>2722</v>
      </c>
      <c r="D1839" s="577">
        <v>41865</v>
      </c>
      <c r="E1839" s="543">
        <v>8</v>
      </c>
      <c r="F1839" s="582">
        <v>2014</v>
      </c>
      <c r="G1839" s="543">
        <v>1</v>
      </c>
      <c r="H1839" s="582">
        <v>12</v>
      </c>
      <c r="I1839" s="582">
        <v>2014</v>
      </c>
      <c r="J1839" s="543"/>
      <c r="K1839" s="543"/>
      <c r="L1839" s="543"/>
      <c r="M1839" s="543"/>
      <c r="N1839" s="543"/>
      <c r="O1839" s="543"/>
      <c r="P1839" s="543" t="s">
        <v>2872</v>
      </c>
      <c r="Q1839" s="543" t="s">
        <v>2873</v>
      </c>
      <c r="R1839" s="543"/>
      <c r="S1839" s="536"/>
      <c r="T1839" s="536"/>
      <c r="U1839" s="536"/>
      <c r="V1839" s="536"/>
    </row>
    <row r="1840" spans="1:22">
      <c r="A1840" s="537">
        <v>1825</v>
      </c>
      <c r="B1840" s="538">
        <v>15.1</v>
      </c>
      <c r="C1840" s="583">
        <v>3298</v>
      </c>
      <c r="D1840" s="577">
        <v>41774</v>
      </c>
      <c r="E1840" s="543">
        <v>5</v>
      </c>
      <c r="F1840" s="582">
        <v>2014</v>
      </c>
      <c r="G1840" s="543">
        <v>21</v>
      </c>
      <c r="H1840" s="582">
        <v>9</v>
      </c>
      <c r="I1840" s="582">
        <v>2014</v>
      </c>
      <c r="J1840" s="543"/>
      <c r="K1840" s="543"/>
      <c r="L1840" s="543"/>
      <c r="M1840" s="543"/>
      <c r="N1840" s="543"/>
      <c r="O1840" s="543"/>
      <c r="P1840" s="543" t="s">
        <v>2872</v>
      </c>
      <c r="Q1840" s="543" t="s">
        <v>2873</v>
      </c>
      <c r="R1840" s="543"/>
      <c r="S1840" s="536"/>
      <c r="T1840" s="536"/>
      <c r="U1840" s="536"/>
      <c r="V1840" s="536"/>
    </row>
    <row r="1841" spans="1:22">
      <c r="A1841" s="537">
        <v>1826</v>
      </c>
      <c r="B1841" s="538">
        <v>15.1</v>
      </c>
      <c r="C1841" s="583">
        <v>8345</v>
      </c>
      <c r="D1841" s="577">
        <v>41718</v>
      </c>
      <c r="E1841" s="543">
        <v>3</v>
      </c>
      <c r="F1841" s="582">
        <v>2014</v>
      </c>
      <c r="G1841" s="543">
        <v>6</v>
      </c>
      <c r="H1841" s="578">
        <v>11</v>
      </c>
      <c r="I1841" s="582">
        <v>2014</v>
      </c>
      <c r="J1841" s="543"/>
      <c r="K1841" s="543"/>
      <c r="L1841" s="543"/>
      <c r="M1841" s="543"/>
      <c r="N1841" s="543"/>
      <c r="O1841" s="543"/>
      <c r="P1841" s="543" t="s">
        <v>2872</v>
      </c>
      <c r="Q1841" s="543" t="s">
        <v>2873</v>
      </c>
      <c r="R1841" s="543"/>
      <c r="S1841" s="536"/>
      <c r="T1841" s="536"/>
      <c r="U1841" s="536"/>
      <c r="V1841" s="536"/>
    </row>
    <row r="1842" spans="1:22">
      <c r="A1842" s="537">
        <v>1827</v>
      </c>
      <c r="B1842" s="538">
        <v>15.1</v>
      </c>
      <c r="C1842" s="583">
        <v>3534</v>
      </c>
      <c r="D1842" s="577">
        <v>41809</v>
      </c>
      <c r="E1842" s="543">
        <v>6</v>
      </c>
      <c r="F1842" s="582">
        <v>2014</v>
      </c>
      <c r="G1842" s="543">
        <v>10</v>
      </c>
      <c r="H1842" s="578">
        <v>10</v>
      </c>
      <c r="I1842" s="582">
        <v>2014</v>
      </c>
      <c r="J1842" s="543"/>
      <c r="K1842" s="543"/>
      <c r="L1842" s="543"/>
      <c r="M1842" s="543"/>
      <c r="N1842" s="543"/>
      <c r="O1842" s="543"/>
      <c r="P1842" s="543" t="s">
        <v>2872</v>
      </c>
      <c r="Q1842" s="543" t="s">
        <v>2873</v>
      </c>
      <c r="R1842" s="543"/>
      <c r="S1842" s="536"/>
      <c r="T1842" s="536"/>
      <c r="U1842" s="536"/>
      <c r="V1842" s="536"/>
    </row>
    <row r="1843" spans="1:22">
      <c r="A1843" s="537">
        <v>1828</v>
      </c>
      <c r="B1843" s="538">
        <v>15.1</v>
      </c>
      <c r="C1843" s="583">
        <v>2164</v>
      </c>
      <c r="D1843" s="577">
        <v>41803</v>
      </c>
      <c r="E1843" s="543">
        <v>6</v>
      </c>
      <c r="F1843" s="582">
        <v>2014</v>
      </c>
      <c r="G1843" s="543">
        <v>12</v>
      </c>
      <c r="H1843" s="578">
        <v>12</v>
      </c>
      <c r="I1843" s="582">
        <v>2014</v>
      </c>
      <c r="J1843" s="543"/>
      <c r="K1843" s="543"/>
      <c r="L1843" s="543"/>
      <c r="M1843" s="543"/>
      <c r="N1843" s="543"/>
      <c r="O1843" s="543"/>
      <c r="P1843" s="543" t="s">
        <v>2872</v>
      </c>
      <c r="Q1843" s="543" t="s">
        <v>2873</v>
      </c>
      <c r="R1843" s="543"/>
      <c r="S1843" s="536"/>
      <c r="T1843" s="536"/>
      <c r="U1843" s="536"/>
      <c r="V1843" s="536"/>
    </row>
    <row r="1844" spans="1:22">
      <c r="A1844" s="537">
        <v>1829</v>
      </c>
      <c r="B1844" s="538">
        <v>15.1</v>
      </c>
      <c r="C1844" s="583">
        <v>3304</v>
      </c>
      <c r="D1844" s="577">
        <v>41744</v>
      </c>
      <c r="E1844" s="543">
        <v>4</v>
      </c>
      <c r="F1844" s="582">
        <v>2014</v>
      </c>
      <c r="G1844" s="543">
        <v>3</v>
      </c>
      <c r="H1844" s="578">
        <v>10</v>
      </c>
      <c r="I1844" s="582">
        <v>2014</v>
      </c>
      <c r="J1844" s="543"/>
      <c r="K1844" s="543"/>
      <c r="L1844" s="543"/>
      <c r="M1844" s="543"/>
      <c r="N1844" s="543"/>
      <c r="O1844" s="543"/>
      <c r="P1844" s="543" t="s">
        <v>2872</v>
      </c>
      <c r="Q1844" s="543" t="s">
        <v>2873</v>
      </c>
      <c r="R1844" s="543"/>
      <c r="S1844" s="536"/>
      <c r="T1844" s="536"/>
      <c r="U1844" s="536"/>
      <c r="V1844" s="536"/>
    </row>
    <row r="1845" spans="1:22">
      <c r="A1845" s="537">
        <v>1830</v>
      </c>
      <c r="B1845" s="538">
        <v>15.1</v>
      </c>
      <c r="C1845" s="583">
        <v>4830</v>
      </c>
      <c r="D1845" s="577">
        <v>41647</v>
      </c>
      <c r="E1845" s="543">
        <v>1</v>
      </c>
      <c r="F1845" s="582">
        <v>2014</v>
      </c>
      <c r="G1845" s="543">
        <v>26</v>
      </c>
      <c r="H1845" s="578">
        <v>10</v>
      </c>
      <c r="I1845" s="582">
        <v>2014</v>
      </c>
      <c r="J1845" s="543"/>
      <c r="K1845" s="543"/>
      <c r="L1845" s="543"/>
      <c r="M1845" s="543"/>
      <c r="N1845" s="543"/>
      <c r="O1845" s="543"/>
      <c r="P1845" s="543" t="s">
        <v>2872</v>
      </c>
      <c r="Q1845" s="543" t="s">
        <v>2873</v>
      </c>
      <c r="R1845" s="543"/>
      <c r="S1845" s="536"/>
      <c r="T1845" s="536"/>
      <c r="U1845" s="536"/>
      <c r="V1845" s="536"/>
    </row>
    <row r="1846" spans="1:22">
      <c r="A1846" s="537">
        <v>1831</v>
      </c>
      <c r="B1846" s="538">
        <v>15.1</v>
      </c>
      <c r="C1846" s="583">
        <v>6322</v>
      </c>
      <c r="D1846" s="577">
        <v>41834</v>
      </c>
      <c r="E1846" s="543">
        <v>7</v>
      </c>
      <c r="F1846" s="582">
        <v>2014</v>
      </c>
      <c r="G1846" s="543">
        <v>26</v>
      </c>
      <c r="H1846" s="578">
        <v>9</v>
      </c>
      <c r="I1846" s="582">
        <v>2014</v>
      </c>
      <c r="J1846" s="543"/>
      <c r="K1846" s="543"/>
      <c r="L1846" s="543"/>
      <c r="M1846" s="543"/>
      <c r="N1846" s="543"/>
      <c r="O1846" s="543"/>
      <c r="P1846" s="543" t="s">
        <v>2872</v>
      </c>
      <c r="Q1846" s="543" t="s">
        <v>2873</v>
      </c>
      <c r="R1846" s="543"/>
      <c r="S1846" s="536"/>
      <c r="T1846" s="536"/>
      <c r="U1846" s="536"/>
      <c r="V1846" s="536"/>
    </row>
    <row r="1847" spans="1:22">
      <c r="A1847" s="537">
        <v>1832</v>
      </c>
      <c r="B1847" s="538">
        <v>15.1</v>
      </c>
      <c r="C1847" s="583">
        <v>3242</v>
      </c>
      <c r="D1847" s="577">
        <v>41654</v>
      </c>
      <c r="E1847" s="543">
        <v>1</v>
      </c>
      <c r="F1847" s="582">
        <v>2014</v>
      </c>
      <c r="G1847" s="543">
        <v>1</v>
      </c>
      <c r="H1847" s="578">
        <v>9</v>
      </c>
      <c r="I1847" s="582">
        <v>2014</v>
      </c>
      <c r="J1847" s="543"/>
      <c r="K1847" s="543"/>
      <c r="L1847" s="543"/>
      <c r="M1847" s="543"/>
      <c r="N1847" s="543"/>
      <c r="O1847" s="543"/>
      <c r="P1847" s="543" t="s">
        <v>2872</v>
      </c>
      <c r="Q1847" s="543" t="s">
        <v>2873</v>
      </c>
      <c r="R1847" s="543"/>
      <c r="S1847" s="536"/>
      <c r="T1847" s="536"/>
      <c r="U1847" s="536"/>
      <c r="V1847" s="536"/>
    </row>
    <row r="1848" spans="1:22">
      <c r="A1848" s="537">
        <v>1833</v>
      </c>
      <c r="B1848" s="538">
        <v>15.1</v>
      </c>
      <c r="C1848" s="583">
        <v>3060</v>
      </c>
      <c r="D1848" s="577">
        <v>41708</v>
      </c>
      <c r="E1848" s="543">
        <v>3</v>
      </c>
      <c r="F1848" s="582">
        <v>2014</v>
      </c>
      <c r="G1848" s="543">
        <v>6</v>
      </c>
      <c r="H1848" s="578">
        <v>5</v>
      </c>
      <c r="I1848" s="582">
        <v>2014</v>
      </c>
      <c r="J1848" s="543"/>
      <c r="K1848" s="543"/>
      <c r="L1848" s="543"/>
      <c r="M1848" s="543"/>
      <c r="N1848" s="543"/>
      <c r="O1848" s="543"/>
      <c r="P1848" s="543" t="s">
        <v>2872</v>
      </c>
      <c r="Q1848" s="543" t="s">
        <v>2873</v>
      </c>
      <c r="R1848" s="543"/>
      <c r="S1848" s="536"/>
      <c r="T1848" s="536"/>
      <c r="U1848" s="536"/>
      <c r="V1848" s="536"/>
    </row>
    <row r="1849" spans="1:22">
      <c r="A1849" s="537">
        <v>1834</v>
      </c>
      <c r="B1849" s="538">
        <v>15.1</v>
      </c>
      <c r="C1849" s="583">
        <v>3254</v>
      </c>
      <c r="D1849" s="577">
        <v>40290</v>
      </c>
      <c r="E1849" s="543">
        <v>4</v>
      </c>
      <c r="F1849" s="582">
        <v>2014</v>
      </c>
      <c r="G1849" s="543">
        <v>10</v>
      </c>
      <c r="H1849" s="578">
        <v>5</v>
      </c>
      <c r="I1849" s="582">
        <v>2014</v>
      </c>
      <c r="J1849" s="543"/>
      <c r="K1849" s="543"/>
      <c r="L1849" s="543"/>
      <c r="M1849" s="543"/>
      <c r="N1849" s="543"/>
      <c r="O1849" s="543"/>
      <c r="P1849" s="543" t="s">
        <v>2872</v>
      </c>
      <c r="Q1849" s="543" t="s">
        <v>2873</v>
      </c>
      <c r="R1849" s="543"/>
      <c r="S1849" s="536"/>
      <c r="T1849" s="536"/>
      <c r="U1849" s="536"/>
      <c r="V1849" s="536"/>
    </row>
    <row r="1850" spans="1:22">
      <c r="A1850" s="537">
        <v>1835</v>
      </c>
      <c r="B1850" s="538">
        <v>15.1</v>
      </c>
      <c r="C1850" s="583">
        <v>8578</v>
      </c>
      <c r="D1850" s="577">
        <v>41796</v>
      </c>
      <c r="E1850" s="543">
        <v>6</v>
      </c>
      <c r="F1850" s="582">
        <v>2014</v>
      </c>
      <c r="G1850" s="543">
        <v>12</v>
      </c>
      <c r="H1850" s="578">
        <v>12</v>
      </c>
      <c r="I1850" s="582">
        <v>2014</v>
      </c>
      <c r="J1850" s="543"/>
      <c r="K1850" s="543"/>
      <c r="L1850" s="543"/>
      <c r="M1850" s="543"/>
      <c r="N1850" s="543"/>
      <c r="O1850" s="543"/>
      <c r="P1850" s="543" t="s">
        <v>2872</v>
      </c>
      <c r="Q1850" s="543" t="s">
        <v>2873</v>
      </c>
      <c r="R1850" s="543"/>
      <c r="S1850" s="536"/>
      <c r="T1850" s="536"/>
      <c r="U1850" s="536"/>
      <c r="V1850" s="536"/>
    </row>
    <row r="1851" spans="1:22">
      <c r="A1851" s="537">
        <v>1836</v>
      </c>
      <c r="B1851" s="538">
        <v>15.1</v>
      </c>
      <c r="C1851" s="583">
        <v>6837</v>
      </c>
      <c r="D1851" s="577">
        <v>41729</v>
      </c>
      <c r="E1851" s="543">
        <v>3</v>
      </c>
      <c r="F1851" s="582">
        <v>2014</v>
      </c>
      <c r="G1851" s="543">
        <v>3</v>
      </c>
      <c r="H1851" s="578">
        <v>6</v>
      </c>
      <c r="I1851" s="582">
        <v>2014</v>
      </c>
      <c r="J1851" s="543"/>
      <c r="K1851" s="543"/>
      <c r="L1851" s="543"/>
      <c r="M1851" s="543"/>
      <c r="N1851" s="543"/>
      <c r="O1851" s="543"/>
      <c r="P1851" s="543" t="s">
        <v>2872</v>
      </c>
      <c r="Q1851" s="543" t="s">
        <v>2873</v>
      </c>
      <c r="R1851" s="543"/>
      <c r="S1851" s="536"/>
      <c r="T1851" s="536"/>
      <c r="U1851" s="536"/>
      <c r="V1851" s="536"/>
    </row>
    <row r="1852" spans="1:22">
      <c r="A1852" s="537">
        <v>1837</v>
      </c>
      <c r="B1852" s="538">
        <v>15.1</v>
      </c>
      <c r="C1852" s="583">
        <v>2426</v>
      </c>
      <c r="D1852" s="577">
        <v>41765</v>
      </c>
      <c r="E1852" s="543">
        <v>5</v>
      </c>
      <c r="F1852" s="582">
        <v>2014</v>
      </c>
      <c r="G1852" s="543">
        <v>26</v>
      </c>
      <c r="H1852" s="578">
        <v>2</v>
      </c>
      <c r="I1852" s="582">
        <v>2014</v>
      </c>
      <c r="J1852" s="543"/>
      <c r="K1852" s="543"/>
      <c r="L1852" s="543"/>
      <c r="M1852" s="543"/>
      <c r="N1852" s="543"/>
      <c r="O1852" s="543"/>
      <c r="P1852" s="543" t="s">
        <v>2872</v>
      </c>
      <c r="Q1852" s="543" t="s">
        <v>2873</v>
      </c>
      <c r="R1852" s="543"/>
      <c r="S1852" s="536"/>
      <c r="T1852" s="536"/>
      <c r="U1852" s="536"/>
      <c r="V1852" s="536"/>
    </row>
    <row r="1853" spans="1:22">
      <c r="A1853" s="537">
        <v>1838</v>
      </c>
      <c r="B1853" s="538">
        <v>15.1</v>
      </c>
      <c r="C1853" s="583">
        <v>8942</v>
      </c>
      <c r="D1853" s="577">
        <v>41767</v>
      </c>
      <c r="E1853" s="543">
        <v>5</v>
      </c>
      <c r="F1853" s="582">
        <v>2014</v>
      </c>
      <c r="G1853" s="543">
        <v>26</v>
      </c>
      <c r="H1853" s="578">
        <v>7</v>
      </c>
      <c r="I1853" s="582">
        <v>2014</v>
      </c>
      <c r="J1853" s="543"/>
      <c r="K1853" s="543"/>
      <c r="L1853" s="543"/>
      <c r="M1853" s="543"/>
      <c r="N1853" s="543"/>
      <c r="O1853" s="543"/>
      <c r="P1853" s="543" t="s">
        <v>2872</v>
      </c>
      <c r="Q1853" s="543" t="s">
        <v>2873</v>
      </c>
      <c r="R1853" s="543"/>
      <c r="S1853" s="536"/>
      <c r="T1853" s="536"/>
      <c r="U1853" s="536"/>
      <c r="V1853" s="536"/>
    </row>
    <row r="1854" spans="1:22" ht="30">
      <c r="A1854" s="537">
        <v>1839</v>
      </c>
      <c r="B1854" s="538">
        <v>15.1</v>
      </c>
      <c r="C1854" s="583">
        <v>2852</v>
      </c>
      <c r="D1854" s="577" t="s">
        <v>4340</v>
      </c>
      <c r="E1854" s="543">
        <v>12</v>
      </c>
      <c r="F1854" s="582">
        <v>2014</v>
      </c>
      <c r="G1854" s="543">
        <v>1</v>
      </c>
      <c r="H1854" s="578">
        <v>11</v>
      </c>
      <c r="I1854" s="582">
        <v>2014</v>
      </c>
      <c r="J1854" s="543"/>
      <c r="K1854" s="543"/>
      <c r="L1854" s="543"/>
      <c r="M1854" s="543"/>
      <c r="N1854" s="543"/>
      <c r="O1854" s="543"/>
      <c r="P1854" s="543" t="s">
        <v>2872</v>
      </c>
      <c r="Q1854" s="543" t="s">
        <v>2873</v>
      </c>
      <c r="R1854" s="543"/>
      <c r="S1854" s="536"/>
      <c r="T1854" s="536"/>
      <c r="U1854" s="536"/>
      <c r="V1854" s="536"/>
    </row>
    <row r="1855" spans="1:22">
      <c r="A1855" s="537">
        <v>1840</v>
      </c>
      <c r="B1855" s="538">
        <v>15.1</v>
      </c>
      <c r="C1855" s="580">
        <v>2164</v>
      </c>
      <c r="D1855" s="577">
        <v>41765</v>
      </c>
      <c r="E1855" s="543">
        <v>5</v>
      </c>
      <c r="F1855" s="582">
        <v>2014</v>
      </c>
      <c r="G1855" s="543">
        <v>6</v>
      </c>
      <c r="H1855" s="578">
        <v>6</v>
      </c>
      <c r="I1855" s="582">
        <v>2014</v>
      </c>
      <c r="J1855" s="543"/>
      <c r="K1855" s="543"/>
      <c r="L1855" s="543"/>
      <c r="M1855" s="543"/>
      <c r="N1855" s="543"/>
      <c r="O1855" s="543"/>
      <c r="P1855" s="543" t="s">
        <v>2872</v>
      </c>
      <c r="Q1855" s="543" t="s">
        <v>2873</v>
      </c>
      <c r="R1855" s="543"/>
      <c r="S1855" s="536"/>
      <c r="T1855" s="536"/>
      <c r="U1855" s="536"/>
      <c r="V1855" s="536"/>
    </row>
    <row r="1856" spans="1:22">
      <c r="A1856" s="537">
        <v>1841</v>
      </c>
      <c r="B1856" s="538">
        <v>15.1</v>
      </c>
      <c r="C1856" s="583">
        <v>7118</v>
      </c>
      <c r="D1856" s="577">
        <v>41742</v>
      </c>
      <c r="E1856" s="543">
        <v>4</v>
      </c>
      <c r="F1856" s="582">
        <v>2014</v>
      </c>
      <c r="G1856" s="543">
        <v>10</v>
      </c>
      <c r="H1856" s="578">
        <v>6</v>
      </c>
      <c r="I1856" s="582">
        <v>2014</v>
      </c>
      <c r="J1856" s="543"/>
      <c r="K1856" s="543"/>
      <c r="L1856" s="543"/>
      <c r="M1856" s="543"/>
      <c r="N1856" s="543"/>
      <c r="O1856" s="543"/>
      <c r="P1856" s="543" t="s">
        <v>2872</v>
      </c>
      <c r="Q1856" s="543" t="s">
        <v>2873</v>
      </c>
      <c r="R1856" s="543"/>
      <c r="S1856" s="536"/>
      <c r="T1856" s="536"/>
      <c r="U1856" s="536"/>
      <c r="V1856" s="536"/>
    </row>
    <row r="1857" spans="1:22">
      <c r="A1857" s="537">
        <v>1842</v>
      </c>
      <c r="B1857" s="538">
        <v>15.1</v>
      </c>
      <c r="C1857" s="583">
        <v>1202164</v>
      </c>
      <c r="D1857" s="577">
        <v>41803</v>
      </c>
      <c r="E1857" s="543">
        <v>6</v>
      </c>
      <c r="F1857" s="582">
        <v>2014</v>
      </c>
      <c r="G1857" s="543">
        <v>12</v>
      </c>
      <c r="H1857" s="578">
        <v>12</v>
      </c>
      <c r="I1857" s="582">
        <v>2014</v>
      </c>
      <c r="J1857" s="543"/>
      <c r="K1857" s="543"/>
      <c r="L1857" s="543"/>
      <c r="M1857" s="543"/>
      <c r="N1857" s="543"/>
      <c r="O1857" s="543"/>
      <c r="P1857" s="543" t="s">
        <v>2872</v>
      </c>
      <c r="Q1857" s="543" t="s">
        <v>2873</v>
      </c>
      <c r="R1857" s="543"/>
      <c r="S1857" s="536"/>
      <c r="T1857" s="536"/>
      <c r="U1857" s="536"/>
      <c r="V1857" s="536"/>
    </row>
    <row r="1858" spans="1:22">
      <c r="A1858" s="537">
        <v>1843</v>
      </c>
      <c r="B1858" s="538">
        <v>15.1</v>
      </c>
      <c r="C1858" s="576">
        <v>1202164</v>
      </c>
      <c r="D1858" s="577">
        <v>41803</v>
      </c>
      <c r="E1858" s="543">
        <v>6</v>
      </c>
      <c r="F1858" s="582">
        <v>2014</v>
      </c>
      <c r="G1858" s="543">
        <v>3</v>
      </c>
      <c r="H1858" s="578">
        <v>12</v>
      </c>
      <c r="I1858" s="582">
        <v>2014</v>
      </c>
      <c r="J1858" s="543"/>
      <c r="K1858" s="543"/>
      <c r="L1858" s="543"/>
      <c r="M1858" s="543"/>
      <c r="N1858" s="543"/>
      <c r="O1858" s="543"/>
      <c r="P1858" s="543" t="s">
        <v>2872</v>
      </c>
      <c r="Q1858" s="543" t="s">
        <v>2873</v>
      </c>
      <c r="R1858" s="543"/>
      <c r="S1858" s="536"/>
      <c r="T1858" s="536"/>
      <c r="U1858" s="536"/>
      <c r="V1858" s="536"/>
    </row>
    <row r="1859" spans="1:22">
      <c r="A1859" s="537">
        <v>1844</v>
      </c>
      <c r="B1859" s="538">
        <v>15.1</v>
      </c>
      <c r="C1859" s="578">
        <v>20141200000000</v>
      </c>
      <c r="D1859" s="577">
        <v>41792</v>
      </c>
      <c r="E1859" s="543">
        <v>6</v>
      </c>
      <c r="F1859" s="582">
        <v>2014</v>
      </c>
      <c r="G1859" s="543">
        <v>26</v>
      </c>
      <c r="H1859" s="578">
        <v>10</v>
      </c>
      <c r="I1859" s="582">
        <v>2014</v>
      </c>
      <c r="J1859" s="543"/>
      <c r="K1859" s="543"/>
      <c r="L1859" s="543"/>
      <c r="M1859" s="543"/>
      <c r="N1859" s="543"/>
      <c r="O1859" s="543"/>
      <c r="P1859" s="543" t="s">
        <v>2872</v>
      </c>
      <c r="Q1859" s="543" t="s">
        <v>2873</v>
      </c>
      <c r="R1859" s="543"/>
      <c r="S1859" s="536"/>
      <c r="T1859" s="536"/>
      <c r="U1859" s="536"/>
      <c r="V1859" s="536"/>
    </row>
    <row r="1860" spans="1:22">
      <c r="A1860" s="537">
        <v>1845</v>
      </c>
      <c r="B1860" s="538">
        <v>15.1</v>
      </c>
      <c r="C1860" s="578">
        <v>2014120000000</v>
      </c>
      <c r="D1860" s="577">
        <v>41793</v>
      </c>
      <c r="E1860" s="543">
        <v>6</v>
      </c>
      <c r="F1860" s="582">
        <v>2014</v>
      </c>
      <c r="G1860" s="543">
        <v>26</v>
      </c>
      <c r="H1860" s="578">
        <v>9</v>
      </c>
      <c r="I1860" s="582">
        <v>2014</v>
      </c>
      <c r="J1860" s="543"/>
      <c r="K1860" s="543"/>
      <c r="L1860" s="543"/>
      <c r="M1860" s="543"/>
      <c r="N1860" s="543"/>
      <c r="O1860" s="543"/>
      <c r="P1860" s="543" t="s">
        <v>2872</v>
      </c>
      <c r="Q1860" s="543" t="s">
        <v>2873</v>
      </c>
      <c r="R1860" s="543"/>
      <c r="S1860" s="536"/>
      <c r="T1860" s="536"/>
      <c r="U1860" s="536"/>
      <c r="V1860" s="536"/>
    </row>
    <row r="1861" spans="1:22">
      <c r="A1861" s="537">
        <v>1846</v>
      </c>
      <c r="B1861" s="538">
        <v>15.1</v>
      </c>
      <c r="C1861" s="576">
        <v>1184269</v>
      </c>
      <c r="D1861" s="577">
        <v>41775</v>
      </c>
      <c r="E1861" s="543">
        <v>5</v>
      </c>
      <c r="F1861" s="582">
        <v>2014</v>
      </c>
      <c r="G1861" s="543">
        <v>1</v>
      </c>
      <c r="H1861" s="578">
        <v>7</v>
      </c>
      <c r="I1861" s="582">
        <v>2014</v>
      </c>
      <c r="J1861" s="543"/>
      <c r="K1861" s="543"/>
      <c r="L1861" s="543"/>
      <c r="M1861" s="543"/>
      <c r="N1861" s="543"/>
      <c r="O1861" s="543"/>
      <c r="P1861" s="543" t="s">
        <v>2872</v>
      </c>
      <c r="Q1861" s="543" t="s">
        <v>2873</v>
      </c>
      <c r="R1861" s="543"/>
      <c r="S1861" s="536"/>
      <c r="T1861" s="536"/>
      <c r="U1861" s="536"/>
      <c r="V1861" s="536"/>
    </row>
    <row r="1862" spans="1:22">
      <c r="A1862" s="537">
        <v>1847</v>
      </c>
      <c r="B1862" s="538">
        <v>15.1</v>
      </c>
      <c r="C1862" s="576">
        <v>1193435</v>
      </c>
      <c r="D1862" s="577">
        <v>41789</v>
      </c>
      <c r="E1862" s="543">
        <v>5</v>
      </c>
      <c r="F1862" s="582">
        <v>2014</v>
      </c>
      <c r="G1862" s="543">
        <v>6</v>
      </c>
      <c r="H1862" s="578">
        <v>9</v>
      </c>
      <c r="I1862" s="582">
        <v>2014</v>
      </c>
      <c r="J1862" s="543"/>
      <c r="K1862" s="543"/>
      <c r="L1862" s="543"/>
      <c r="M1862" s="543"/>
      <c r="N1862" s="543"/>
      <c r="O1862" s="543"/>
      <c r="P1862" s="543" t="s">
        <v>2872</v>
      </c>
      <c r="Q1862" s="543" t="s">
        <v>2873</v>
      </c>
      <c r="R1862" s="543"/>
      <c r="S1862" s="536"/>
      <c r="T1862" s="536"/>
      <c r="U1862" s="536"/>
      <c r="V1862" s="536"/>
    </row>
    <row r="1863" spans="1:22">
      <c r="A1863" s="537">
        <v>1848</v>
      </c>
      <c r="B1863" s="538">
        <v>15.1</v>
      </c>
      <c r="C1863" s="576">
        <v>96786</v>
      </c>
      <c r="D1863" s="577">
        <v>41817</v>
      </c>
      <c r="E1863" s="543">
        <v>6</v>
      </c>
      <c r="F1863" s="582">
        <v>2014</v>
      </c>
      <c r="G1863" s="543">
        <v>10</v>
      </c>
      <c r="H1863" s="578">
        <v>11</v>
      </c>
      <c r="I1863" s="582">
        <v>2014</v>
      </c>
      <c r="J1863" s="543"/>
      <c r="K1863" s="543"/>
      <c r="L1863" s="543"/>
      <c r="M1863" s="543"/>
      <c r="N1863" s="543"/>
      <c r="O1863" s="543"/>
      <c r="P1863" s="543" t="s">
        <v>2872</v>
      </c>
      <c r="Q1863" s="543" t="s">
        <v>2873</v>
      </c>
      <c r="R1863" s="543"/>
      <c r="S1863" s="536"/>
      <c r="T1863" s="536"/>
      <c r="U1863" s="536"/>
      <c r="V1863" s="536"/>
    </row>
    <row r="1864" spans="1:22">
      <c r="A1864" s="537">
        <v>1849</v>
      </c>
      <c r="B1864" s="538">
        <v>15.1</v>
      </c>
      <c r="C1864" s="576">
        <v>1208919</v>
      </c>
      <c r="D1864" s="577">
        <v>41816</v>
      </c>
      <c r="E1864" s="543">
        <v>6</v>
      </c>
      <c r="F1864" s="582">
        <v>2014</v>
      </c>
      <c r="G1864" s="543">
        <v>12</v>
      </c>
      <c r="H1864" s="578">
        <v>9</v>
      </c>
      <c r="I1864" s="582">
        <v>2014</v>
      </c>
      <c r="J1864" s="543"/>
      <c r="K1864" s="543"/>
      <c r="L1864" s="543"/>
      <c r="M1864" s="543"/>
      <c r="N1864" s="543"/>
      <c r="O1864" s="543"/>
      <c r="P1864" s="543" t="s">
        <v>2872</v>
      </c>
      <c r="Q1864" s="543" t="s">
        <v>2873</v>
      </c>
      <c r="R1864" s="543"/>
      <c r="S1864" s="536"/>
      <c r="T1864" s="536"/>
      <c r="U1864" s="536"/>
      <c r="V1864" s="536"/>
    </row>
    <row r="1865" spans="1:22">
      <c r="A1865" s="537">
        <v>1850</v>
      </c>
      <c r="B1865" s="538">
        <v>15.1</v>
      </c>
      <c r="C1865" s="576">
        <v>1212107</v>
      </c>
      <c r="D1865" s="577">
        <v>41823</v>
      </c>
      <c r="E1865" s="543">
        <v>7</v>
      </c>
      <c r="F1865" s="582">
        <v>2014</v>
      </c>
      <c r="G1865" s="543">
        <v>3</v>
      </c>
      <c r="H1865" s="578">
        <v>10</v>
      </c>
      <c r="I1865" s="582">
        <v>2014</v>
      </c>
      <c r="J1865" s="543"/>
      <c r="K1865" s="543"/>
      <c r="L1865" s="543"/>
      <c r="M1865" s="543"/>
      <c r="N1865" s="543"/>
      <c r="O1865" s="543"/>
      <c r="P1865" s="543" t="s">
        <v>2872</v>
      </c>
      <c r="Q1865" s="543" t="s">
        <v>2873</v>
      </c>
      <c r="R1865" s="543"/>
      <c r="S1865" s="536"/>
      <c r="T1865" s="536"/>
      <c r="U1865" s="536"/>
      <c r="V1865" s="536"/>
    </row>
    <row r="1866" spans="1:22">
      <c r="A1866" s="537">
        <v>1851</v>
      </c>
      <c r="B1866" s="538">
        <v>15.1</v>
      </c>
      <c r="C1866" s="576">
        <v>25714</v>
      </c>
      <c r="D1866" s="577">
        <v>41829</v>
      </c>
      <c r="E1866" s="543">
        <v>7</v>
      </c>
      <c r="F1866" s="582">
        <v>2014</v>
      </c>
      <c r="G1866" s="543">
        <v>26</v>
      </c>
      <c r="H1866" s="578">
        <v>9</v>
      </c>
      <c r="I1866" s="582">
        <v>2014</v>
      </c>
      <c r="J1866" s="543"/>
      <c r="K1866" s="543"/>
      <c r="L1866" s="543"/>
      <c r="M1866" s="543"/>
      <c r="N1866" s="543"/>
      <c r="O1866" s="543"/>
      <c r="P1866" s="543" t="s">
        <v>2872</v>
      </c>
      <c r="Q1866" s="543" t="s">
        <v>2873</v>
      </c>
      <c r="R1866" s="543"/>
      <c r="S1866" s="536"/>
      <c r="T1866" s="536"/>
      <c r="U1866" s="536"/>
      <c r="V1866" s="536"/>
    </row>
    <row r="1867" spans="1:22">
      <c r="A1867" s="537">
        <v>1852</v>
      </c>
      <c r="B1867" s="538">
        <v>15.1</v>
      </c>
      <c r="C1867" s="578">
        <v>20141000000000</v>
      </c>
      <c r="D1867" s="577">
        <v>41816</v>
      </c>
      <c r="E1867" s="543">
        <v>6</v>
      </c>
      <c r="F1867" s="582">
        <v>2014</v>
      </c>
      <c r="G1867" s="543">
        <v>26</v>
      </c>
      <c r="H1867" s="578">
        <v>9</v>
      </c>
      <c r="I1867" s="582">
        <v>2014</v>
      </c>
      <c r="J1867" s="543"/>
      <c r="K1867" s="543"/>
      <c r="L1867" s="543"/>
      <c r="M1867" s="543"/>
      <c r="N1867" s="543"/>
      <c r="O1867" s="543"/>
      <c r="P1867" s="543" t="s">
        <v>2872</v>
      </c>
      <c r="Q1867" s="543" t="s">
        <v>2873</v>
      </c>
      <c r="R1867" s="543"/>
      <c r="S1867" s="536"/>
      <c r="T1867" s="536"/>
      <c r="U1867" s="536"/>
      <c r="V1867" s="536"/>
    </row>
    <row r="1868" spans="1:22">
      <c r="A1868" s="537">
        <v>1853</v>
      </c>
      <c r="B1868" s="538">
        <v>15.1</v>
      </c>
      <c r="C1868" s="576">
        <v>1223310</v>
      </c>
      <c r="D1868" s="577">
        <v>41842</v>
      </c>
      <c r="E1868" s="543">
        <v>7</v>
      </c>
      <c r="F1868" s="582">
        <v>2014</v>
      </c>
      <c r="G1868" s="543">
        <v>1</v>
      </c>
      <c r="H1868" s="578">
        <v>9</v>
      </c>
      <c r="I1868" s="582">
        <v>2014</v>
      </c>
      <c r="J1868" s="543"/>
      <c r="K1868" s="543"/>
      <c r="L1868" s="543"/>
      <c r="M1868" s="543"/>
      <c r="N1868" s="543"/>
      <c r="O1868" s="543"/>
      <c r="P1868" s="543" t="s">
        <v>2872</v>
      </c>
      <c r="Q1868" s="543" t="s">
        <v>2873</v>
      </c>
      <c r="R1868" s="543"/>
      <c r="S1868" s="536"/>
      <c r="T1868" s="536"/>
      <c r="U1868" s="536"/>
      <c r="V1868" s="536"/>
    </row>
    <row r="1869" spans="1:22">
      <c r="A1869" s="537">
        <v>1854</v>
      </c>
      <c r="B1869" s="538">
        <v>15.1</v>
      </c>
      <c r="C1869" s="578">
        <v>20141200000000</v>
      </c>
      <c r="D1869" s="577">
        <v>22</v>
      </c>
      <c r="E1869" s="543">
        <v>7</v>
      </c>
      <c r="F1869" s="582">
        <v>2014</v>
      </c>
      <c r="G1869" s="543">
        <v>6</v>
      </c>
      <c r="H1869" s="578">
        <v>1</v>
      </c>
      <c r="I1869" s="582">
        <v>2014</v>
      </c>
      <c r="J1869" s="543"/>
      <c r="K1869" s="543"/>
      <c r="L1869" s="543"/>
      <c r="M1869" s="543"/>
      <c r="N1869" s="543"/>
      <c r="O1869" s="543"/>
      <c r="P1869" s="543" t="s">
        <v>2872</v>
      </c>
      <c r="Q1869" s="543" t="s">
        <v>2873</v>
      </c>
      <c r="R1869" s="543"/>
      <c r="S1869" s="536"/>
      <c r="T1869" s="536"/>
      <c r="U1869" s="536"/>
      <c r="V1869" s="536"/>
    </row>
    <row r="1870" spans="1:22">
      <c r="A1870" s="537">
        <v>1855</v>
      </c>
      <c r="B1870" s="538">
        <v>15.1</v>
      </c>
      <c r="C1870" s="576">
        <v>1224423</v>
      </c>
      <c r="D1870" s="577">
        <v>10</v>
      </c>
      <c r="E1870" s="543">
        <v>7</v>
      </c>
      <c r="F1870" s="582">
        <v>2014</v>
      </c>
      <c r="G1870" s="543">
        <v>10</v>
      </c>
      <c r="H1870" s="578">
        <v>9</v>
      </c>
      <c r="I1870" s="582">
        <v>2014</v>
      </c>
      <c r="J1870" s="543"/>
      <c r="K1870" s="543"/>
      <c r="L1870" s="543"/>
      <c r="M1870" s="543"/>
      <c r="N1870" s="543"/>
      <c r="O1870" s="543"/>
      <c r="P1870" s="543" t="s">
        <v>2872</v>
      </c>
      <c r="Q1870" s="543" t="s">
        <v>2873</v>
      </c>
      <c r="R1870" s="543"/>
      <c r="S1870" s="536"/>
      <c r="T1870" s="536"/>
      <c r="U1870" s="536"/>
      <c r="V1870" s="536"/>
    </row>
    <row r="1871" spans="1:22">
      <c r="A1871" s="537">
        <v>1856</v>
      </c>
      <c r="B1871" s="538">
        <v>15.1</v>
      </c>
      <c r="C1871" s="578">
        <v>20141200000000</v>
      </c>
      <c r="D1871" s="577">
        <v>5</v>
      </c>
      <c r="E1871" s="543">
        <v>5</v>
      </c>
      <c r="F1871" s="582">
        <v>2014</v>
      </c>
      <c r="G1871" s="543">
        <v>12</v>
      </c>
      <c r="H1871" s="578">
        <v>7</v>
      </c>
      <c r="I1871" s="582">
        <v>2014</v>
      </c>
      <c r="J1871" s="543"/>
      <c r="K1871" s="543"/>
      <c r="L1871" s="543"/>
      <c r="M1871" s="543"/>
      <c r="N1871" s="543"/>
      <c r="O1871" s="543"/>
      <c r="P1871" s="543" t="s">
        <v>2872</v>
      </c>
      <c r="Q1871" s="543" t="s">
        <v>2873</v>
      </c>
      <c r="R1871" s="543"/>
      <c r="S1871" s="536"/>
      <c r="T1871" s="536"/>
      <c r="U1871" s="536"/>
      <c r="V1871" s="536"/>
    </row>
    <row r="1872" spans="1:22">
      <c r="A1872" s="537">
        <v>1857</v>
      </c>
      <c r="B1872" s="538">
        <v>15.1</v>
      </c>
      <c r="C1872" s="578">
        <v>20141200000000</v>
      </c>
      <c r="D1872" s="577">
        <v>19</v>
      </c>
      <c r="E1872" s="543">
        <v>7</v>
      </c>
      <c r="F1872" s="582">
        <v>2014</v>
      </c>
      <c r="G1872" s="543">
        <v>3</v>
      </c>
      <c r="H1872" s="578">
        <v>9</v>
      </c>
      <c r="I1872" s="582">
        <v>2014</v>
      </c>
      <c r="J1872" s="543"/>
      <c r="K1872" s="543"/>
      <c r="L1872" s="543"/>
      <c r="M1872" s="543"/>
      <c r="N1872" s="543"/>
      <c r="O1872" s="543"/>
      <c r="P1872" s="543" t="s">
        <v>2872</v>
      </c>
      <c r="Q1872" s="543" t="s">
        <v>2873</v>
      </c>
      <c r="R1872" s="543"/>
      <c r="S1872" s="536"/>
      <c r="T1872" s="536"/>
      <c r="U1872" s="536"/>
      <c r="V1872" s="536"/>
    </row>
    <row r="1873" spans="1:22">
      <c r="A1873" s="537">
        <v>1858</v>
      </c>
      <c r="B1873" s="538">
        <v>15.1</v>
      </c>
      <c r="C1873" s="578">
        <v>20141200000000</v>
      </c>
      <c r="D1873" s="577">
        <v>15</v>
      </c>
      <c r="E1873" s="543">
        <v>7</v>
      </c>
      <c r="F1873" s="582">
        <v>2014</v>
      </c>
      <c r="G1873" s="543">
        <v>26</v>
      </c>
      <c r="H1873" s="578">
        <v>1</v>
      </c>
      <c r="I1873" s="582">
        <v>2014</v>
      </c>
      <c r="J1873" s="543"/>
      <c r="K1873" s="543"/>
      <c r="L1873" s="543"/>
      <c r="M1873" s="543"/>
      <c r="N1873" s="543"/>
      <c r="O1873" s="543"/>
      <c r="P1873" s="543" t="s">
        <v>2872</v>
      </c>
      <c r="Q1873" s="543" t="s">
        <v>2873</v>
      </c>
      <c r="R1873" s="543"/>
      <c r="S1873" s="536"/>
      <c r="T1873" s="536"/>
      <c r="U1873" s="536"/>
      <c r="V1873" s="536"/>
    </row>
    <row r="1874" spans="1:22">
      <c r="A1874" s="537">
        <v>1859</v>
      </c>
      <c r="B1874" s="538">
        <v>15.1</v>
      </c>
      <c r="C1874" s="576">
        <v>1206218</v>
      </c>
      <c r="D1874" s="577">
        <v>20</v>
      </c>
      <c r="E1874" s="543">
        <v>6</v>
      </c>
      <c r="F1874" s="582">
        <v>2014</v>
      </c>
      <c r="G1874" s="543">
        <v>26</v>
      </c>
      <c r="H1874" s="578">
        <v>9</v>
      </c>
      <c r="I1874" s="582">
        <v>2014</v>
      </c>
      <c r="J1874" s="543"/>
      <c r="K1874" s="543"/>
      <c r="L1874" s="543"/>
      <c r="M1874" s="543"/>
      <c r="N1874" s="543"/>
      <c r="O1874" s="543"/>
      <c r="P1874" s="543" t="s">
        <v>2872</v>
      </c>
      <c r="Q1874" s="543" t="s">
        <v>2873</v>
      </c>
      <c r="R1874" s="543"/>
      <c r="S1874" s="536"/>
      <c r="T1874" s="536"/>
      <c r="U1874" s="536"/>
      <c r="V1874" s="536"/>
    </row>
    <row r="1875" spans="1:22">
      <c r="A1875" s="537">
        <v>1860</v>
      </c>
      <c r="B1875" s="538">
        <v>15.1</v>
      </c>
      <c r="C1875" s="576">
        <v>1209231</v>
      </c>
      <c r="D1875" s="577">
        <v>13</v>
      </c>
      <c r="E1875" s="543">
        <v>6</v>
      </c>
      <c r="F1875" s="582">
        <v>2014</v>
      </c>
      <c r="G1875" s="543">
        <v>1</v>
      </c>
      <c r="H1875" s="578">
        <v>9</v>
      </c>
      <c r="I1875" s="582">
        <v>2014</v>
      </c>
      <c r="J1875" s="543"/>
      <c r="K1875" s="543"/>
      <c r="L1875" s="543"/>
      <c r="M1875" s="543"/>
      <c r="N1875" s="543"/>
      <c r="O1875" s="543"/>
      <c r="P1875" s="543" t="s">
        <v>2872</v>
      </c>
      <c r="Q1875" s="543" t="s">
        <v>2873</v>
      </c>
      <c r="R1875" s="543"/>
      <c r="S1875" s="536"/>
      <c r="T1875" s="536"/>
      <c r="U1875" s="536"/>
      <c r="V1875" s="536"/>
    </row>
    <row r="1876" spans="1:22">
      <c r="A1876" s="537">
        <v>1861</v>
      </c>
      <c r="B1876" s="538">
        <v>15.1</v>
      </c>
      <c r="C1876" s="576">
        <v>1139827</v>
      </c>
      <c r="D1876" s="577">
        <v>21</v>
      </c>
      <c r="E1876" s="543">
        <v>3</v>
      </c>
      <c r="F1876" s="582">
        <v>2014</v>
      </c>
      <c r="G1876" s="543">
        <v>6</v>
      </c>
      <c r="H1876" s="578">
        <v>4</v>
      </c>
      <c r="I1876" s="582">
        <v>2014</v>
      </c>
      <c r="J1876" s="543"/>
      <c r="K1876" s="543"/>
      <c r="L1876" s="543"/>
      <c r="M1876" s="543"/>
      <c r="N1876" s="543"/>
      <c r="O1876" s="543"/>
      <c r="P1876" s="543" t="s">
        <v>2872</v>
      </c>
      <c r="Q1876" s="543" t="s">
        <v>2873</v>
      </c>
      <c r="R1876" s="543"/>
      <c r="S1876" s="536"/>
      <c r="T1876" s="536"/>
      <c r="U1876" s="536"/>
      <c r="V1876" s="536"/>
    </row>
    <row r="1877" spans="1:22">
      <c r="A1877" s="537">
        <v>1862</v>
      </c>
      <c r="B1877" s="538">
        <v>15.1</v>
      </c>
      <c r="C1877" s="577">
        <v>2014120000000</v>
      </c>
      <c r="D1877" s="577">
        <v>22</v>
      </c>
      <c r="E1877" s="543">
        <v>10</v>
      </c>
      <c r="F1877" s="582">
        <v>2014</v>
      </c>
      <c r="G1877" s="543">
        <v>10</v>
      </c>
      <c r="H1877" s="578">
        <v>1</v>
      </c>
      <c r="I1877" s="582">
        <v>2014</v>
      </c>
      <c r="J1877" s="543"/>
      <c r="K1877" s="543"/>
      <c r="L1877" s="543"/>
      <c r="M1877" s="543"/>
      <c r="N1877" s="543"/>
      <c r="O1877" s="543"/>
      <c r="P1877" s="543" t="s">
        <v>2872</v>
      </c>
      <c r="Q1877" s="543" t="s">
        <v>2873</v>
      </c>
      <c r="R1877" s="543"/>
      <c r="S1877" s="536"/>
      <c r="T1877" s="536"/>
      <c r="U1877" s="536"/>
      <c r="V1877" s="536"/>
    </row>
    <row r="1878" spans="1:22">
      <c r="A1878" s="537">
        <v>1863</v>
      </c>
      <c r="B1878" s="538">
        <v>15.1</v>
      </c>
      <c r="C1878" s="580" t="s">
        <v>4341</v>
      </c>
      <c r="D1878" s="577">
        <v>14</v>
      </c>
      <c r="E1878" s="543">
        <v>10</v>
      </c>
      <c r="F1878" s="582">
        <v>2014</v>
      </c>
      <c r="G1878" s="543">
        <v>12</v>
      </c>
      <c r="H1878" s="578">
        <v>1</v>
      </c>
      <c r="I1878" s="582">
        <v>2014</v>
      </c>
      <c r="J1878" s="543"/>
      <c r="K1878" s="543"/>
      <c r="L1878" s="543"/>
      <c r="M1878" s="543"/>
      <c r="N1878" s="543"/>
      <c r="O1878" s="543"/>
      <c r="P1878" s="543" t="s">
        <v>2872</v>
      </c>
      <c r="Q1878" s="543" t="s">
        <v>2873</v>
      </c>
      <c r="R1878" s="543"/>
      <c r="S1878" s="536"/>
      <c r="T1878" s="536"/>
      <c r="U1878" s="536"/>
      <c r="V1878" s="536"/>
    </row>
    <row r="1879" spans="1:22">
      <c r="A1879" s="537">
        <v>1864</v>
      </c>
      <c r="B1879" s="538">
        <v>15.1</v>
      </c>
      <c r="C1879" s="580" t="s">
        <v>4342</v>
      </c>
      <c r="D1879" s="577">
        <v>18</v>
      </c>
      <c r="E1879" s="543">
        <v>7</v>
      </c>
      <c r="F1879" s="582">
        <v>2014</v>
      </c>
      <c r="G1879" s="543">
        <v>3</v>
      </c>
      <c r="H1879" s="578">
        <v>9</v>
      </c>
      <c r="I1879" s="582">
        <v>2014</v>
      </c>
      <c r="J1879" s="543"/>
      <c r="K1879" s="543"/>
      <c r="L1879" s="543"/>
      <c r="M1879" s="543"/>
      <c r="N1879" s="543"/>
      <c r="O1879" s="543"/>
      <c r="P1879" s="543" t="s">
        <v>2872</v>
      </c>
      <c r="Q1879" s="543" t="s">
        <v>2873</v>
      </c>
      <c r="R1879" s="543"/>
      <c r="S1879" s="536"/>
      <c r="T1879" s="536"/>
      <c r="U1879" s="536"/>
      <c r="V1879" s="536"/>
    </row>
    <row r="1880" spans="1:22">
      <c r="A1880" s="537">
        <v>1865</v>
      </c>
      <c r="B1880" s="538">
        <v>15.1</v>
      </c>
      <c r="C1880" s="580" t="s">
        <v>4343</v>
      </c>
      <c r="D1880" s="577">
        <v>22</v>
      </c>
      <c r="E1880" s="543">
        <v>3</v>
      </c>
      <c r="F1880" s="582">
        <v>2014</v>
      </c>
      <c r="G1880" s="543">
        <v>26</v>
      </c>
      <c r="H1880" s="578">
        <v>10</v>
      </c>
      <c r="I1880" s="582">
        <v>2014</v>
      </c>
      <c r="J1880" s="543"/>
      <c r="K1880" s="543"/>
      <c r="L1880" s="543"/>
      <c r="M1880" s="543"/>
      <c r="N1880" s="543"/>
      <c r="O1880" s="543"/>
      <c r="P1880" s="543" t="s">
        <v>2872</v>
      </c>
      <c r="Q1880" s="543" t="s">
        <v>2873</v>
      </c>
      <c r="R1880" s="543"/>
      <c r="S1880" s="536"/>
      <c r="T1880" s="536"/>
      <c r="U1880" s="536"/>
      <c r="V1880" s="536"/>
    </row>
    <row r="1881" spans="1:22">
      <c r="A1881" s="537">
        <v>1866</v>
      </c>
      <c r="B1881" s="538">
        <v>15.1</v>
      </c>
      <c r="C1881" s="580" t="s">
        <v>4344</v>
      </c>
      <c r="D1881" s="577">
        <v>4</v>
      </c>
      <c r="E1881" s="543">
        <v>10</v>
      </c>
      <c r="F1881" s="582">
        <v>2014</v>
      </c>
      <c r="G1881" s="543">
        <v>26</v>
      </c>
      <c r="H1881" s="578">
        <v>12</v>
      </c>
      <c r="I1881" s="582">
        <v>2014</v>
      </c>
      <c r="J1881" s="543"/>
      <c r="K1881" s="543"/>
      <c r="L1881" s="543"/>
      <c r="M1881" s="543"/>
      <c r="N1881" s="543"/>
      <c r="O1881" s="543"/>
      <c r="P1881" s="543" t="s">
        <v>2872</v>
      </c>
      <c r="Q1881" s="543" t="s">
        <v>2873</v>
      </c>
      <c r="R1881" s="543"/>
      <c r="S1881" s="536"/>
      <c r="T1881" s="536"/>
      <c r="U1881" s="536"/>
      <c r="V1881" s="536"/>
    </row>
    <row r="1882" spans="1:22">
      <c r="A1882" s="537">
        <v>1867</v>
      </c>
      <c r="B1882" s="538">
        <v>15.1</v>
      </c>
      <c r="C1882" s="580" t="s">
        <v>4345</v>
      </c>
      <c r="D1882" s="577">
        <v>25</v>
      </c>
      <c r="E1882" s="543">
        <v>3</v>
      </c>
      <c r="F1882" s="582">
        <v>2014</v>
      </c>
      <c r="G1882" s="543">
        <v>1</v>
      </c>
      <c r="H1882" s="578">
        <v>9</v>
      </c>
      <c r="I1882" s="582">
        <v>2014</v>
      </c>
      <c r="J1882" s="543"/>
      <c r="K1882" s="543"/>
      <c r="L1882" s="543"/>
      <c r="M1882" s="543"/>
      <c r="N1882" s="543"/>
      <c r="O1882" s="543"/>
      <c r="P1882" s="543" t="s">
        <v>2872</v>
      </c>
      <c r="Q1882" s="543" t="s">
        <v>2873</v>
      </c>
      <c r="R1882" s="543"/>
      <c r="S1882" s="536"/>
      <c r="T1882" s="536"/>
      <c r="U1882" s="536"/>
      <c r="V1882" s="536"/>
    </row>
    <row r="1883" spans="1:22">
      <c r="A1883" s="537">
        <v>1868</v>
      </c>
      <c r="B1883" s="538">
        <v>15.1</v>
      </c>
      <c r="C1883" s="580" t="s">
        <v>4346</v>
      </c>
      <c r="D1883" s="577">
        <v>30</v>
      </c>
      <c r="E1883" s="543">
        <v>5</v>
      </c>
      <c r="F1883" s="582">
        <v>2014</v>
      </c>
      <c r="G1883" s="543">
        <v>6</v>
      </c>
      <c r="H1883" s="578">
        <v>9</v>
      </c>
      <c r="I1883" s="582">
        <v>2014</v>
      </c>
      <c r="J1883" s="543"/>
      <c r="K1883" s="543"/>
      <c r="L1883" s="543"/>
      <c r="M1883" s="543"/>
      <c r="N1883" s="543"/>
      <c r="O1883" s="543"/>
      <c r="P1883" s="543" t="s">
        <v>2872</v>
      </c>
      <c r="Q1883" s="543" t="s">
        <v>2873</v>
      </c>
      <c r="R1883" s="543"/>
      <c r="S1883" s="536"/>
      <c r="T1883" s="536"/>
      <c r="U1883" s="536"/>
      <c r="V1883" s="536"/>
    </row>
    <row r="1884" spans="1:22">
      <c r="A1884" s="537">
        <v>1869</v>
      </c>
      <c r="B1884" s="538">
        <v>15.1</v>
      </c>
      <c r="C1884" s="580" t="s">
        <v>4347</v>
      </c>
      <c r="D1884" s="577">
        <v>28</v>
      </c>
      <c r="E1884" s="543">
        <v>6</v>
      </c>
      <c r="F1884" s="582">
        <v>2014</v>
      </c>
      <c r="G1884" s="543">
        <v>10</v>
      </c>
      <c r="H1884" s="578">
        <v>7</v>
      </c>
      <c r="I1884" s="582">
        <v>2014</v>
      </c>
      <c r="J1884" s="543"/>
      <c r="K1884" s="543"/>
      <c r="L1884" s="543"/>
      <c r="M1884" s="543"/>
      <c r="N1884" s="543"/>
      <c r="O1884" s="543"/>
      <c r="P1884" s="543" t="s">
        <v>2872</v>
      </c>
      <c r="Q1884" s="543" t="s">
        <v>2873</v>
      </c>
      <c r="R1884" s="543"/>
      <c r="S1884" s="536"/>
      <c r="T1884" s="536"/>
      <c r="U1884" s="536"/>
      <c r="V1884" s="536"/>
    </row>
    <row r="1885" spans="1:22">
      <c r="A1885" s="537">
        <v>1870</v>
      </c>
      <c r="B1885" s="538">
        <v>15.1</v>
      </c>
      <c r="C1885" s="580" t="s">
        <v>4348</v>
      </c>
      <c r="D1885" s="577">
        <v>25</v>
      </c>
      <c r="E1885" s="543">
        <v>9</v>
      </c>
      <c r="F1885" s="582">
        <v>2014</v>
      </c>
      <c r="G1885" s="543">
        <v>12</v>
      </c>
      <c r="H1885" s="578">
        <v>11</v>
      </c>
      <c r="I1885" s="582">
        <v>2014</v>
      </c>
      <c r="J1885" s="543"/>
      <c r="K1885" s="543"/>
      <c r="L1885" s="543"/>
      <c r="M1885" s="543"/>
      <c r="N1885" s="543"/>
      <c r="O1885" s="543"/>
      <c r="P1885" s="543" t="s">
        <v>2872</v>
      </c>
      <c r="Q1885" s="543" t="s">
        <v>2873</v>
      </c>
      <c r="R1885" s="543"/>
      <c r="S1885" s="536"/>
      <c r="T1885" s="536"/>
      <c r="U1885" s="536"/>
      <c r="V1885" s="536"/>
    </row>
    <row r="1886" spans="1:22">
      <c r="A1886" s="537">
        <v>1871</v>
      </c>
      <c r="B1886" s="538">
        <v>15.1</v>
      </c>
      <c r="C1886" s="580" t="s">
        <v>4349</v>
      </c>
      <c r="D1886" s="577">
        <v>24</v>
      </c>
      <c r="E1886" s="543">
        <v>6</v>
      </c>
      <c r="F1886" s="582">
        <v>2014</v>
      </c>
      <c r="G1886" s="543">
        <v>3</v>
      </c>
      <c r="H1886" s="578">
        <v>9</v>
      </c>
      <c r="I1886" s="582">
        <v>2014</v>
      </c>
      <c r="J1886" s="543"/>
      <c r="K1886" s="543"/>
      <c r="L1886" s="543"/>
      <c r="M1886" s="543"/>
      <c r="N1886" s="543"/>
      <c r="O1886" s="543"/>
      <c r="P1886" s="543" t="s">
        <v>2872</v>
      </c>
      <c r="Q1886" s="543" t="s">
        <v>2873</v>
      </c>
      <c r="R1886" s="543"/>
      <c r="S1886" s="536"/>
      <c r="T1886" s="536"/>
      <c r="U1886" s="536"/>
      <c r="V1886" s="536"/>
    </row>
    <row r="1887" spans="1:22">
      <c r="A1887" s="537">
        <v>1872</v>
      </c>
      <c r="B1887" s="538">
        <v>15.1</v>
      </c>
      <c r="C1887" s="580" t="s">
        <v>4350</v>
      </c>
      <c r="D1887" s="577">
        <v>24</v>
      </c>
      <c r="E1887" s="543">
        <v>6</v>
      </c>
      <c r="F1887" s="582">
        <v>2014</v>
      </c>
      <c r="G1887" s="543">
        <v>26</v>
      </c>
      <c r="H1887" s="578">
        <v>9</v>
      </c>
      <c r="I1887" s="582">
        <v>2014</v>
      </c>
      <c r="J1887" s="543"/>
      <c r="K1887" s="543"/>
      <c r="L1887" s="543"/>
      <c r="M1887" s="543"/>
      <c r="N1887" s="543"/>
      <c r="O1887" s="543"/>
      <c r="P1887" s="543" t="s">
        <v>2872</v>
      </c>
      <c r="Q1887" s="543" t="s">
        <v>2873</v>
      </c>
      <c r="R1887" s="543"/>
      <c r="S1887" s="536"/>
      <c r="T1887" s="536"/>
      <c r="U1887" s="536"/>
      <c r="V1887" s="536"/>
    </row>
    <row r="1888" spans="1:22">
      <c r="A1888" s="537">
        <v>1873</v>
      </c>
      <c r="B1888" s="538">
        <v>15.1</v>
      </c>
      <c r="C1888" s="580" t="s">
        <v>4351</v>
      </c>
      <c r="D1888" s="577">
        <v>13</v>
      </c>
      <c r="E1888" s="543">
        <v>6</v>
      </c>
      <c r="F1888" s="582">
        <v>2014</v>
      </c>
      <c r="G1888" s="543">
        <v>26</v>
      </c>
      <c r="H1888" s="578">
        <v>8</v>
      </c>
      <c r="I1888" s="582">
        <v>2014</v>
      </c>
      <c r="J1888" s="543"/>
      <c r="K1888" s="543"/>
      <c r="L1888" s="543"/>
      <c r="M1888" s="543"/>
      <c r="N1888" s="543"/>
      <c r="O1888" s="543"/>
      <c r="P1888" s="543" t="s">
        <v>2872</v>
      </c>
      <c r="Q1888" s="543" t="s">
        <v>2873</v>
      </c>
      <c r="R1888" s="543"/>
      <c r="S1888" s="536"/>
      <c r="T1888" s="536"/>
      <c r="U1888" s="536"/>
      <c r="V1888" s="536"/>
    </row>
    <row r="1889" spans="1:22">
      <c r="A1889" s="537">
        <v>1874</v>
      </c>
      <c r="B1889" s="538">
        <v>15.1</v>
      </c>
      <c r="C1889" s="580" t="s">
        <v>4352</v>
      </c>
      <c r="D1889" s="577">
        <v>16</v>
      </c>
      <c r="E1889" s="543">
        <v>5</v>
      </c>
      <c r="F1889" s="582">
        <v>2014</v>
      </c>
      <c r="G1889" s="543">
        <v>1</v>
      </c>
      <c r="H1889" s="578">
        <v>11</v>
      </c>
      <c r="I1889" s="582">
        <v>2014</v>
      </c>
      <c r="J1889" s="543"/>
      <c r="K1889" s="543"/>
      <c r="L1889" s="543"/>
      <c r="M1889" s="543"/>
      <c r="N1889" s="543"/>
      <c r="O1889" s="543"/>
      <c r="P1889" s="543" t="s">
        <v>2872</v>
      </c>
      <c r="Q1889" s="543" t="s">
        <v>2873</v>
      </c>
      <c r="R1889" s="543"/>
      <c r="S1889" s="536"/>
      <c r="T1889" s="536"/>
      <c r="U1889" s="536"/>
      <c r="V1889" s="536"/>
    </row>
    <row r="1890" spans="1:22">
      <c r="A1890" s="537">
        <v>1875</v>
      </c>
      <c r="B1890" s="538">
        <v>15.1</v>
      </c>
      <c r="C1890" s="580" t="s">
        <v>4353</v>
      </c>
      <c r="D1890" s="577">
        <v>17</v>
      </c>
      <c r="E1890" s="543">
        <v>2</v>
      </c>
      <c r="F1890" s="582">
        <v>2014</v>
      </c>
      <c r="G1890" s="543">
        <v>6</v>
      </c>
      <c r="H1890" s="578">
        <v>9</v>
      </c>
      <c r="I1890" s="582">
        <v>2014</v>
      </c>
      <c r="J1890" s="543"/>
      <c r="K1890" s="543"/>
      <c r="L1890" s="543"/>
      <c r="M1890" s="543"/>
      <c r="N1890" s="543"/>
      <c r="O1890" s="543"/>
      <c r="P1890" s="543" t="s">
        <v>2872</v>
      </c>
      <c r="Q1890" s="543" t="s">
        <v>2873</v>
      </c>
      <c r="R1890" s="543"/>
      <c r="S1890" s="536"/>
      <c r="T1890" s="536"/>
      <c r="U1890" s="536"/>
      <c r="V1890" s="536"/>
    </row>
    <row r="1891" spans="1:22">
      <c r="A1891" s="537">
        <v>1876</v>
      </c>
      <c r="B1891" s="538">
        <v>15.1</v>
      </c>
      <c r="C1891" s="580" t="s">
        <v>4354</v>
      </c>
      <c r="D1891" s="577">
        <v>16</v>
      </c>
      <c r="E1891" s="543">
        <v>3</v>
      </c>
      <c r="F1891" s="582">
        <v>2014</v>
      </c>
      <c r="G1891" s="543">
        <v>10</v>
      </c>
      <c r="H1891" s="578">
        <v>6</v>
      </c>
      <c r="I1891" s="582">
        <v>2014</v>
      </c>
      <c r="J1891" s="543"/>
      <c r="K1891" s="543"/>
      <c r="L1891" s="543"/>
      <c r="M1891" s="543"/>
      <c r="N1891" s="543"/>
      <c r="O1891" s="543"/>
      <c r="P1891" s="543" t="s">
        <v>2872</v>
      </c>
      <c r="Q1891" s="543" t="s">
        <v>2873</v>
      </c>
      <c r="R1891" s="543"/>
      <c r="S1891" s="536"/>
      <c r="T1891" s="536"/>
      <c r="U1891" s="536"/>
      <c r="V1891" s="536"/>
    </row>
    <row r="1892" spans="1:22">
      <c r="A1892" s="537">
        <v>1877</v>
      </c>
      <c r="B1892" s="538">
        <v>15.1</v>
      </c>
      <c r="C1892" s="580" t="s">
        <v>4355</v>
      </c>
      <c r="D1892" s="577">
        <v>14</v>
      </c>
      <c r="E1892" s="543">
        <v>3</v>
      </c>
      <c r="F1892" s="582">
        <v>2014</v>
      </c>
      <c r="G1892" s="543">
        <v>12</v>
      </c>
      <c r="H1892" s="578">
        <v>6</v>
      </c>
      <c r="I1892" s="582">
        <v>2014</v>
      </c>
      <c r="J1892" s="543"/>
      <c r="K1892" s="543"/>
      <c r="L1892" s="543"/>
      <c r="M1892" s="543"/>
      <c r="N1892" s="543"/>
      <c r="O1892" s="543"/>
      <c r="P1892" s="543" t="s">
        <v>2872</v>
      </c>
      <c r="Q1892" s="543" t="s">
        <v>2873</v>
      </c>
      <c r="R1892" s="543"/>
      <c r="S1892" s="536"/>
      <c r="T1892" s="536"/>
      <c r="U1892" s="536"/>
      <c r="V1892" s="536"/>
    </row>
    <row r="1893" spans="1:22">
      <c r="A1893" s="537">
        <v>1878</v>
      </c>
      <c r="B1893" s="538">
        <v>15.1</v>
      </c>
      <c r="C1893" s="580" t="s">
        <v>4356</v>
      </c>
      <c r="D1893" s="577">
        <v>23</v>
      </c>
      <c r="E1893" s="543">
        <v>6</v>
      </c>
      <c r="F1893" s="582">
        <v>2014</v>
      </c>
      <c r="G1893" s="543">
        <v>3</v>
      </c>
      <c r="H1893" s="578">
        <v>9</v>
      </c>
      <c r="I1893" s="582">
        <v>2014</v>
      </c>
      <c r="J1893" s="543"/>
      <c r="K1893" s="543"/>
      <c r="L1893" s="543"/>
      <c r="M1893" s="543"/>
      <c r="N1893" s="543"/>
      <c r="O1893" s="543"/>
      <c r="P1893" s="543" t="s">
        <v>2872</v>
      </c>
      <c r="Q1893" s="543" t="s">
        <v>2873</v>
      </c>
      <c r="R1893" s="543"/>
      <c r="S1893" s="536"/>
      <c r="T1893" s="536"/>
      <c r="U1893" s="536"/>
      <c r="V1893" s="536"/>
    </row>
    <row r="1894" spans="1:22">
      <c r="A1894" s="537">
        <v>1879</v>
      </c>
      <c r="B1894" s="538">
        <v>15.1</v>
      </c>
      <c r="C1894" s="580" t="s">
        <v>4357</v>
      </c>
      <c r="D1894" s="577">
        <v>41806</v>
      </c>
      <c r="E1894" s="543">
        <v>6</v>
      </c>
      <c r="F1894" s="582">
        <v>2014</v>
      </c>
      <c r="G1894" s="543">
        <v>26</v>
      </c>
      <c r="H1894" s="578">
        <v>11</v>
      </c>
      <c r="I1894" s="582">
        <v>2014</v>
      </c>
      <c r="J1894" s="543"/>
      <c r="K1894" s="543"/>
      <c r="L1894" s="543"/>
      <c r="M1894" s="543"/>
      <c r="N1894" s="543"/>
      <c r="O1894" s="543"/>
      <c r="P1894" s="543" t="s">
        <v>2872</v>
      </c>
      <c r="Q1894" s="543" t="s">
        <v>2873</v>
      </c>
      <c r="R1894" s="543"/>
      <c r="S1894" s="536"/>
      <c r="T1894" s="536"/>
      <c r="U1894" s="536"/>
      <c r="V1894" s="536"/>
    </row>
    <row r="1895" spans="1:22">
      <c r="A1895" s="537">
        <v>1880</v>
      </c>
      <c r="B1895" s="538">
        <v>15.1</v>
      </c>
      <c r="C1895" s="580" t="s">
        <v>4358</v>
      </c>
      <c r="D1895" s="577">
        <v>41891</v>
      </c>
      <c r="E1895" s="543">
        <v>9</v>
      </c>
      <c r="F1895" s="582">
        <v>2014</v>
      </c>
      <c r="G1895" s="543">
        <v>26</v>
      </c>
      <c r="H1895" s="578">
        <v>12</v>
      </c>
      <c r="I1895" s="582">
        <v>2014</v>
      </c>
      <c r="J1895" s="543"/>
      <c r="K1895" s="543"/>
      <c r="L1895" s="543"/>
      <c r="M1895" s="543"/>
      <c r="N1895" s="543"/>
      <c r="O1895" s="543"/>
      <c r="P1895" s="543" t="s">
        <v>2872</v>
      </c>
      <c r="Q1895" s="543" t="s">
        <v>2873</v>
      </c>
      <c r="R1895" s="543"/>
      <c r="S1895" s="536"/>
      <c r="T1895" s="536"/>
      <c r="U1895" s="536"/>
      <c r="V1895" s="536"/>
    </row>
    <row r="1896" spans="1:22">
      <c r="A1896" s="537">
        <v>1881</v>
      </c>
      <c r="B1896" s="538">
        <v>15.1</v>
      </c>
      <c r="C1896" s="580" t="s">
        <v>4359</v>
      </c>
      <c r="D1896" s="577">
        <v>41690</v>
      </c>
      <c r="E1896" s="543">
        <v>2</v>
      </c>
      <c r="F1896" s="582">
        <v>2014</v>
      </c>
      <c r="G1896" s="543">
        <v>1</v>
      </c>
      <c r="H1896" s="578">
        <v>10</v>
      </c>
      <c r="I1896" s="582">
        <v>2014</v>
      </c>
      <c r="J1896" s="543"/>
      <c r="K1896" s="543"/>
      <c r="L1896" s="543"/>
      <c r="M1896" s="543"/>
      <c r="N1896" s="543"/>
      <c r="O1896" s="543"/>
      <c r="P1896" s="543" t="s">
        <v>2872</v>
      </c>
      <c r="Q1896" s="543" t="s">
        <v>2873</v>
      </c>
      <c r="R1896" s="543"/>
      <c r="S1896" s="536"/>
      <c r="T1896" s="536"/>
      <c r="U1896" s="536"/>
      <c r="V1896" s="536"/>
    </row>
    <row r="1897" spans="1:22">
      <c r="A1897" s="537">
        <v>1882</v>
      </c>
      <c r="B1897" s="538">
        <v>15.1</v>
      </c>
      <c r="C1897" s="580" t="s">
        <v>4360</v>
      </c>
      <c r="D1897" s="577">
        <v>41775</v>
      </c>
      <c r="E1897" s="543">
        <v>5</v>
      </c>
      <c r="F1897" s="582">
        <v>2014</v>
      </c>
      <c r="G1897" s="543">
        <v>6</v>
      </c>
      <c r="H1897" s="578">
        <v>9</v>
      </c>
      <c r="I1897" s="582">
        <v>2014</v>
      </c>
      <c r="J1897" s="543"/>
      <c r="K1897" s="543"/>
      <c r="L1897" s="543"/>
      <c r="M1897" s="543"/>
      <c r="N1897" s="543"/>
      <c r="O1897" s="543"/>
      <c r="P1897" s="543" t="s">
        <v>2872</v>
      </c>
      <c r="Q1897" s="543" t="s">
        <v>2873</v>
      </c>
      <c r="R1897" s="543"/>
      <c r="S1897" s="536"/>
      <c r="T1897" s="536"/>
      <c r="U1897" s="536"/>
      <c r="V1897" s="536"/>
    </row>
    <row r="1898" spans="1:22">
      <c r="A1898" s="537">
        <v>1883</v>
      </c>
      <c r="B1898" s="538">
        <v>15.1</v>
      </c>
      <c r="C1898" s="580" t="s">
        <v>4361</v>
      </c>
      <c r="D1898" s="577">
        <v>41778</v>
      </c>
      <c r="E1898" s="543">
        <v>5</v>
      </c>
      <c r="F1898" s="582">
        <v>2014</v>
      </c>
      <c r="G1898" s="543">
        <v>10</v>
      </c>
      <c r="H1898" s="578">
        <v>9</v>
      </c>
      <c r="I1898" s="582">
        <v>2014</v>
      </c>
      <c r="J1898" s="543"/>
      <c r="K1898" s="543"/>
      <c r="L1898" s="543"/>
      <c r="M1898" s="543"/>
      <c r="N1898" s="543"/>
      <c r="O1898" s="543"/>
      <c r="P1898" s="543" t="s">
        <v>2872</v>
      </c>
      <c r="Q1898" s="543" t="s">
        <v>2873</v>
      </c>
      <c r="R1898" s="543"/>
      <c r="S1898" s="536"/>
      <c r="T1898" s="536"/>
      <c r="U1898" s="536"/>
      <c r="V1898" s="536"/>
    </row>
    <row r="1899" spans="1:22">
      <c r="A1899" s="537">
        <v>1884</v>
      </c>
      <c r="B1899" s="538">
        <v>15.1</v>
      </c>
      <c r="C1899" s="580" t="s">
        <v>4362</v>
      </c>
      <c r="D1899" s="577">
        <v>41719</v>
      </c>
      <c r="E1899" s="543">
        <v>3</v>
      </c>
      <c r="F1899" s="582">
        <v>2014</v>
      </c>
      <c r="G1899" s="543">
        <v>12</v>
      </c>
      <c r="H1899" s="578">
        <v>5</v>
      </c>
      <c r="I1899" s="582">
        <v>2014</v>
      </c>
      <c r="J1899" s="543"/>
      <c r="K1899" s="543"/>
      <c r="L1899" s="543"/>
      <c r="M1899" s="543"/>
      <c r="N1899" s="543"/>
      <c r="O1899" s="543"/>
      <c r="P1899" s="543" t="s">
        <v>2872</v>
      </c>
      <c r="Q1899" s="543" t="s">
        <v>2873</v>
      </c>
      <c r="R1899" s="543"/>
      <c r="S1899" s="536"/>
      <c r="T1899" s="536"/>
      <c r="U1899" s="536"/>
      <c r="V1899" s="536"/>
    </row>
    <row r="1900" spans="1:22">
      <c r="A1900" s="537">
        <v>1885</v>
      </c>
      <c r="B1900" s="538">
        <v>15.1</v>
      </c>
      <c r="C1900" s="580" t="s">
        <v>4363</v>
      </c>
      <c r="D1900" s="577">
        <v>41767</v>
      </c>
      <c r="E1900" s="543">
        <v>5</v>
      </c>
      <c r="F1900" s="582">
        <v>2014</v>
      </c>
      <c r="G1900" s="543">
        <v>3</v>
      </c>
      <c r="H1900" s="578">
        <v>12</v>
      </c>
      <c r="I1900" s="582">
        <v>2014</v>
      </c>
      <c r="J1900" s="543"/>
      <c r="K1900" s="543"/>
      <c r="L1900" s="543"/>
      <c r="M1900" s="543"/>
      <c r="N1900" s="543"/>
      <c r="O1900" s="543"/>
      <c r="P1900" s="543" t="s">
        <v>2872</v>
      </c>
      <c r="Q1900" s="543" t="s">
        <v>2873</v>
      </c>
      <c r="R1900" s="543"/>
      <c r="S1900" s="536"/>
      <c r="T1900" s="536"/>
      <c r="U1900" s="536"/>
      <c r="V1900" s="536"/>
    </row>
    <row r="1901" spans="1:22">
      <c r="A1901" s="537">
        <v>1886</v>
      </c>
      <c r="B1901" s="538">
        <v>15.1</v>
      </c>
      <c r="C1901" s="580" t="s">
        <v>4364</v>
      </c>
      <c r="D1901" s="577">
        <v>22</v>
      </c>
      <c r="E1901" s="543">
        <v>5</v>
      </c>
      <c r="F1901" s="582">
        <v>2014</v>
      </c>
      <c r="G1901" s="543">
        <v>26</v>
      </c>
      <c r="H1901" s="578">
        <v>12</v>
      </c>
      <c r="I1901" s="582">
        <v>2014</v>
      </c>
      <c r="J1901" s="543"/>
      <c r="K1901" s="543"/>
      <c r="L1901" s="543"/>
      <c r="M1901" s="543"/>
      <c r="N1901" s="543"/>
      <c r="O1901" s="543"/>
      <c r="P1901" s="543" t="s">
        <v>2872</v>
      </c>
      <c r="Q1901" s="543" t="s">
        <v>2873</v>
      </c>
      <c r="R1901" s="543"/>
      <c r="S1901" s="536"/>
      <c r="T1901" s="536"/>
      <c r="U1901" s="536"/>
      <c r="V1901" s="536"/>
    </row>
    <row r="1902" spans="1:22">
      <c r="A1902" s="537">
        <v>1887</v>
      </c>
      <c r="B1902" s="538">
        <v>15.1</v>
      </c>
      <c r="C1902" s="580" t="s">
        <v>4365</v>
      </c>
      <c r="D1902" s="577">
        <v>10</v>
      </c>
      <c r="E1902" s="543">
        <v>5</v>
      </c>
      <c r="F1902" s="582">
        <v>2014</v>
      </c>
      <c r="G1902" s="543">
        <v>26</v>
      </c>
      <c r="H1902" s="578">
        <v>12</v>
      </c>
      <c r="I1902" s="582">
        <v>2014</v>
      </c>
      <c r="J1902" s="543"/>
      <c r="K1902" s="543"/>
      <c r="L1902" s="543"/>
      <c r="M1902" s="543"/>
      <c r="N1902" s="543"/>
      <c r="O1902" s="543"/>
      <c r="P1902" s="543" t="s">
        <v>2872</v>
      </c>
      <c r="Q1902" s="543" t="s">
        <v>2873</v>
      </c>
      <c r="R1902" s="543"/>
      <c r="S1902" s="536"/>
      <c r="T1902" s="536"/>
      <c r="U1902" s="536"/>
      <c r="V1902" s="536"/>
    </row>
    <row r="1903" spans="1:22">
      <c r="A1903" s="537">
        <v>1888</v>
      </c>
      <c r="B1903" s="538">
        <v>15.1</v>
      </c>
      <c r="C1903" s="580" t="s">
        <v>4366</v>
      </c>
      <c r="D1903" s="577">
        <v>5</v>
      </c>
      <c r="E1903" s="543">
        <v>2</v>
      </c>
      <c r="F1903" s="582">
        <v>2014</v>
      </c>
      <c r="G1903" s="543">
        <v>1</v>
      </c>
      <c r="H1903" s="578">
        <v>1</v>
      </c>
      <c r="I1903" s="582">
        <v>2014</v>
      </c>
      <c r="J1903" s="543"/>
      <c r="K1903" s="543"/>
      <c r="L1903" s="543"/>
      <c r="M1903" s="543"/>
      <c r="N1903" s="543"/>
      <c r="O1903" s="543"/>
      <c r="P1903" s="543" t="s">
        <v>2872</v>
      </c>
      <c r="Q1903" s="543" t="s">
        <v>2873</v>
      </c>
      <c r="R1903" s="543"/>
      <c r="S1903" s="536"/>
      <c r="T1903" s="536"/>
      <c r="U1903" s="536"/>
      <c r="V1903" s="536"/>
    </row>
    <row r="1904" spans="1:22">
      <c r="A1904" s="537">
        <v>1889</v>
      </c>
      <c r="B1904" s="538">
        <v>15.1</v>
      </c>
      <c r="C1904" s="580" t="s">
        <v>4367</v>
      </c>
      <c r="D1904" s="577">
        <v>19</v>
      </c>
      <c r="E1904" s="543">
        <v>3</v>
      </c>
      <c r="F1904" s="582">
        <v>2014</v>
      </c>
      <c r="G1904" s="543">
        <v>6</v>
      </c>
      <c r="H1904" s="578">
        <v>7</v>
      </c>
      <c r="I1904" s="582">
        <v>2014</v>
      </c>
      <c r="J1904" s="543"/>
      <c r="K1904" s="543"/>
      <c r="L1904" s="543"/>
      <c r="M1904" s="543"/>
      <c r="N1904" s="543"/>
      <c r="O1904" s="543"/>
      <c r="P1904" s="543" t="s">
        <v>2872</v>
      </c>
      <c r="Q1904" s="543" t="s">
        <v>2873</v>
      </c>
      <c r="R1904" s="543"/>
      <c r="S1904" s="536"/>
      <c r="T1904" s="536"/>
      <c r="U1904" s="536"/>
      <c r="V1904" s="536"/>
    </row>
    <row r="1905" spans="1:22">
      <c r="A1905" s="537">
        <v>1890</v>
      </c>
      <c r="B1905" s="538">
        <v>15.1</v>
      </c>
      <c r="C1905" s="580" t="s">
        <v>4368</v>
      </c>
      <c r="D1905" s="577">
        <v>15</v>
      </c>
      <c r="E1905" s="543">
        <v>1</v>
      </c>
      <c r="F1905" s="582">
        <v>2014</v>
      </c>
      <c r="G1905" s="543">
        <v>10</v>
      </c>
      <c r="H1905" s="578">
        <v>4</v>
      </c>
      <c r="I1905" s="582">
        <v>2014</v>
      </c>
      <c r="J1905" s="543"/>
      <c r="K1905" s="543"/>
      <c r="L1905" s="543"/>
      <c r="M1905" s="543"/>
      <c r="N1905" s="543"/>
      <c r="O1905" s="543"/>
      <c r="P1905" s="543" t="s">
        <v>2872</v>
      </c>
      <c r="Q1905" s="543" t="s">
        <v>2873</v>
      </c>
      <c r="R1905" s="543"/>
      <c r="S1905" s="536"/>
      <c r="T1905" s="536"/>
      <c r="U1905" s="536"/>
      <c r="V1905" s="536"/>
    </row>
    <row r="1906" spans="1:22">
      <c r="A1906" s="537">
        <v>1891</v>
      </c>
      <c r="B1906" s="538">
        <v>15.1</v>
      </c>
      <c r="C1906" s="580" t="s">
        <v>4369</v>
      </c>
      <c r="D1906" s="577">
        <v>20</v>
      </c>
      <c r="E1906" s="543">
        <v>4</v>
      </c>
      <c r="F1906" s="582">
        <v>2014</v>
      </c>
      <c r="G1906" s="543">
        <v>12</v>
      </c>
      <c r="H1906" s="578">
        <v>12</v>
      </c>
      <c r="I1906" s="582">
        <v>2014</v>
      </c>
      <c r="J1906" s="543"/>
      <c r="K1906" s="543"/>
      <c r="L1906" s="543"/>
      <c r="M1906" s="543"/>
      <c r="N1906" s="543"/>
      <c r="O1906" s="543"/>
      <c r="P1906" s="543" t="s">
        <v>2872</v>
      </c>
      <c r="Q1906" s="543" t="s">
        <v>2873</v>
      </c>
      <c r="R1906" s="543"/>
      <c r="S1906" s="536"/>
      <c r="T1906" s="536"/>
      <c r="U1906" s="536"/>
      <c r="V1906" s="536"/>
    </row>
    <row r="1907" spans="1:22">
      <c r="A1907" s="537">
        <v>1892</v>
      </c>
      <c r="B1907" s="538">
        <v>15.1</v>
      </c>
      <c r="C1907" s="580" t="s">
        <v>4370</v>
      </c>
      <c r="D1907" s="577">
        <v>13</v>
      </c>
      <c r="E1907" s="543">
        <v>1</v>
      </c>
      <c r="F1907" s="582">
        <v>2014</v>
      </c>
      <c r="G1907" s="543">
        <v>3</v>
      </c>
      <c r="H1907" s="578">
        <v>8</v>
      </c>
      <c r="I1907" s="582">
        <v>2014</v>
      </c>
      <c r="J1907" s="543"/>
      <c r="K1907" s="543"/>
      <c r="L1907" s="543"/>
      <c r="M1907" s="543"/>
      <c r="N1907" s="543"/>
      <c r="O1907" s="543"/>
      <c r="P1907" s="543" t="s">
        <v>2872</v>
      </c>
      <c r="Q1907" s="543" t="s">
        <v>2873</v>
      </c>
      <c r="R1907" s="543"/>
      <c r="S1907" s="536"/>
      <c r="T1907" s="536"/>
      <c r="U1907" s="536"/>
      <c r="V1907" s="536"/>
    </row>
    <row r="1908" spans="1:22">
      <c r="A1908" s="537">
        <v>1893</v>
      </c>
      <c r="B1908" s="538">
        <v>15.1</v>
      </c>
      <c r="C1908" s="580" t="s">
        <v>4371</v>
      </c>
      <c r="D1908" s="577">
        <v>21</v>
      </c>
      <c r="E1908" s="543">
        <v>1</v>
      </c>
      <c r="F1908" s="582">
        <v>2014</v>
      </c>
      <c r="G1908" s="543">
        <v>26</v>
      </c>
      <c r="H1908" s="578">
        <v>9</v>
      </c>
      <c r="I1908" s="582">
        <v>2014</v>
      </c>
      <c r="J1908" s="543"/>
      <c r="K1908" s="543"/>
      <c r="L1908" s="543"/>
      <c r="M1908" s="543"/>
      <c r="N1908" s="543"/>
      <c r="O1908" s="543"/>
      <c r="P1908" s="543" t="s">
        <v>2872</v>
      </c>
      <c r="Q1908" s="543" t="s">
        <v>2873</v>
      </c>
      <c r="R1908" s="543"/>
      <c r="S1908" s="536"/>
      <c r="T1908" s="536"/>
      <c r="U1908" s="536"/>
      <c r="V1908" s="536"/>
    </row>
    <row r="1909" spans="1:22">
      <c r="A1909" s="537">
        <v>1894</v>
      </c>
      <c r="B1909" s="538">
        <v>15.1</v>
      </c>
      <c r="C1909" s="580" t="s">
        <v>4372</v>
      </c>
      <c r="D1909" s="577">
        <v>22</v>
      </c>
      <c r="E1909" s="543">
        <v>2</v>
      </c>
      <c r="F1909" s="582">
        <v>2014</v>
      </c>
      <c r="G1909" s="543">
        <v>26</v>
      </c>
      <c r="H1909" s="578">
        <v>6</v>
      </c>
      <c r="I1909" s="582">
        <v>2014</v>
      </c>
      <c r="J1909" s="543"/>
      <c r="K1909" s="543"/>
      <c r="L1909" s="543"/>
      <c r="M1909" s="543"/>
      <c r="N1909" s="543"/>
      <c r="O1909" s="543"/>
      <c r="P1909" s="543" t="s">
        <v>2872</v>
      </c>
      <c r="Q1909" s="543" t="s">
        <v>2873</v>
      </c>
      <c r="R1909" s="543"/>
      <c r="S1909" s="536"/>
      <c r="T1909" s="536"/>
      <c r="U1909" s="536"/>
      <c r="V1909" s="536"/>
    </row>
    <row r="1910" spans="1:22">
      <c r="A1910" s="537">
        <v>1895</v>
      </c>
      <c r="B1910" s="538">
        <v>15.1</v>
      </c>
      <c r="C1910" s="580" t="s">
        <v>4373</v>
      </c>
      <c r="D1910" s="577">
        <v>14</v>
      </c>
      <c r="E1910" s="543">
        <v>2</v>
      </c>
      <c r="F1910" s="582">
        <v>2014</v>
      </c>
      <c r="G1910" s="543">
        <v>1</v>
      </c>
      <c r="H1910" s="578">
        <v>10</v>
      </c>
      <c r="I1910" s="582">
        <v>2014</v>
      </c>
      <c r="J1910" s="543"/>
      <c r="K1910" s="543"/>
      <c r="L1910" s="543"/>
      <c r="M1910" s="543"/>
      <c r="N1910" s="543"/>
      <c r="O1910" s="543"/>
      <c r="P1910" s="543" t="s">
        <v>2872</v>
      </c>
      <c r="Q1910" s="543" t="s">
        <v>2873</v>
      </c>
      <c r="R1910" s="543"/>
      <c r="S1910" s="536"/>
      <c r="T1910" s="536"/>
      <c r="U1910" s="536"/>
      <c r="V1910" s="536"/>
    </row>
    <row r="1911" spans="1:22">
      <c r="A1911" s="537">
        <v>1896</v>
      </c>
      <c r="B1911" s="538">
        <v>15.1</v>
      </c>
      <c r="C1911" s="580" t="s">
        <v>4374</v>
      </c>
      <c r="D1911" s="577">
        <v>18</v>
      </c>
      <c r="E1911" s="543">
        <v>1</v>
      </c>
      <c r="F1911" s="582">
        <v>2014</v>
      </c>
      <c r="G1911" s="543">
        <v>6</v>
      </c>
      <c r="H1911" s="578">
        <v>7</v>
      </c>
      <c r="I1911" s="582">
        <v>2014</v>
      </c>
      <c r="J1911" s="543"/>
      <c r="K1911" s="543"/>
      <c r="L1911" s="543"/>
      <c r="M1911" s="543"/>
      <c r="N1911" s="543"/>
      <c r="O1911" s="543"/>
      <c r="P1911" s="543" t="s">
        <v>2872</v>
      </c>
      <c r="Q1911" s="543" t="s">
        <v>2873</v>
      </c>
      <c r="R1911" s="543"/>
      <c r="S1911" s="536"/>
      <c r="T1911" s="536"/>
      <c r="U1911" s="536"/>
      <c r="V1911" s="536"/>
    </row>
    <row r="1912" spans="1:22">
      <c r="A1912" s="537">
        <v>1897</v>
      </c>
      <c r="B1912" s="538">
        <v>15.1</v>
      </c>
      <c r="C1912" s="580" t="s">
        <v>4375</v>
      </c>
      <c r="D1912" s="577">
        <v>22</v>
      </c>
      <c r="E1912" s="543">
        <v>3</v>
      </c>
      <c r="F1912" s="582">
        <v>2014</v>
      </c>
      <c r="G1912" s="543">
        <v>10</v>
      </c>
      <c r="H1912" s="578">
        <v>10</v>
      </c>
      <c r="I1912" s="582">
        <v>2014</v>
      </c>
      <c r="J1912" s="543"/>
      <c r="K1912" s="543"/>
      <c r="L1912" s="543"/>
      <c r="M1912" s="543"/>
      <c r="N1912" s="543"/>
      <c r="O1912" s="543"/>
      <c r="P1912" s="543" t="s">
        <v>2872</v>
      </c>
      <c r="Q1912" s="543" t="s">
        <v>2873</v>
      </c>
      <c r="R1912" s="543"/>
      <c r="S1912" s="536"/>
      <c r="T1912" s="536"/>
      <c r="U1912" s="536"/>
      <c r="V1912" s="536"/>
    </row>
    <row r="1913" spans="1:22">
      <c r="A1913" s="537">
        <v>1898</v>
      </c>
      <c r="B1913" s="538">
        <v>15.1</v>
      </c>
      <c r="C1913" s="580" t="s">
        <v>4376</v>
      </c>
      <c r="D1913" s="577">
        <v>4</v>
      </c>
      <c r="E1913" s="543">
        <v>1</v>
      </c>
      <c r="F1913" s="582">
        <v>2014</v>
      </c>
      <c r="G1913" s="543">
        <v>12</v>
      </c>
      <c r="H1913" s="578">
        <v>9</v>
      </c>
      <c r="I1913" s="582">
        <v>2014</v>
      </c>
      <c r="J1913" s="543"/>
      <c r="K1913" s="543"/>
      <c r="L1913" s="543"/>
      <c r="M1913" s="543"/>
      <c r="N1913" s="543"/>
      <c r="O1913" s="543"/>
      <c r="P1913" s="543" t="s">
        <v>2872</v>
      </c>
      <c r="Q1913" s="543" t="s">
        <v>2873</v>
      </c>
      <c r="R1913" s="543"/>
      <c r="S1913" s="536"/>
      <c r="T1913" s="536"/>
      <c r="U1913" s="536"/>
      <c r="V1913" s="536"/>
    </row>
    <row r="1914" spans="1:22">
      <c r="A1914" s="537">
        <v>1899</v>
      </c>
      <c r="B1914" s="538">
        <v>15.1</v>
      </c>
      <c r="C1914" s="580" t="s">
        <v>4377</v>
      </c>
      <c r="D1914" s="577">
        <v>25</v>
      </c>
      <c r="E1914" s="543">
        <v>3</v>
      </c>
      <c r="F1914" s="582">
        <v>2014</v>
      </c>
      <c r="G1914" s="543">
        <v>3</v>
      </c>
      <c r="H1914" s="578">
        <v>9</v>
      </c>
      <c r="I1914" s="582">
        <v>2014</v>
      </c>
      <c r="J1914" s="543"/>
      <c r="K1914" s="543"/>
      <c r="L1914" s="543"/>
      <c r="M1914" s="543"/>
      <c r="N1914" s="543"/>
      <c r="O1914" s="543"/>
      <c r="P1914" s="543" t="s">
        <v>2872</v>
      </c>
      <c r="Q1914" s="543" t="s">
        <v>2873</v>
      </c>
      <c r="R1914" s="543"/>
      <c r="S1914" s="536"/>
      <c r="T1914" s="536"/>
      <c r="U1914" s="536"/>
      <c r="V1914" s="536"/>
    </row>
    <row r="1915" spans="1:22">
      <c r="A1915" s="537">
        <v>1900</v>
      </c>
      <c r="B1915" s="538">
        <v>15.1</v>
      </c>
      <c r="C1915" s="580" t="s">
        <v>4378</v>
      </c>
      <c r="D1915" s="577">
        <v>30</v>
      </c>
      <c r="E1915" s="543">
        <v>3</v>
      </c>
      <c r="F1915" s="582">
        <v>2014</v>
      </c>
      <c r="G1915" s="543">
        <v>26</v>
      </c>
      <c r="H1915" s="578">
        <v>4</v>
      </c>
      <c r="I1915" s="582">
        <v>2014</v>
      </c>
      <c r="J1915" s="543"/>
      <c r="K1915" s="543"/>
      <c r="L1915" s="543"/>
      <c r="M1915" s="543"/>
      <c r="N1915" s="543"/>
      <c r="O1915" s="543"/>
      <c r="P1915" s="543" t="s">
        <v>2872</v>
      </c>
      <c r="Q1915" s="543" t="s">
        <v>2873</v>
      </c>
      <c r="R1915" s="543"/>
      <c r="S1915" s="536"/>
      <c r="T1915" s="536"/>
      <c r="U1915" s="536"/>
      <c r="V1915" s="536"/>
    </row>
    <row r="1916" spans="1:22">
      <c r="A1916" s="537">
        <v>1901</v>
      </c>
      <c r="B1916" s="538">
        <v>15.1</v>
      </c>
      <c r="C1916" s="580" t="s">
        <v>4379</v>
      </c>
      <c r="D1916" s="577">
        <v>28</v>
      </c>
      <c r="E1916" s="543">
        <v>2</v>
      </c>
      <c r="F1916" s="582">
        <v>2014</v>
      </c>
      <c r="G1916" s="543">
        <v>26</v>
      </c>
      <c r="H1916" s="578">
        <v>12</v>
      </c>
      <c r="I1916" s="582">
        <v>2014</v>
      </c>
      <c r="J1916" s="543"/>
      <c r="K1916" s="543"/>
      <c r="L1916" s="543"/>
      <c r="M1916" s="543"/>
      <c r="N1916" s="543"/>
      <c r="O1916" s="543"/>
      <c r="P1916" s="543" t="s">
        <v>2872</v>
      </c>
      <c r="Q1916" s="543" t="s">
        <v>2873</v>
      </c>
      <c r="R1916" s="543"/>
      <c r="S1916" s="536"/>
      <c r="T1916" s="536"/>
      <c r="U1916" s="536"/>
      <c r="V1916" s="536"/>
    </row>
    <row r="1917" spans="1:22">
      <c r="A1917" s="537">
        <v>1902</v>
      </c>
      <c r="B1917" s="538">
        <v>15.1</v>
      </c>
      <c r="C1917" s="580" t="s">
        <v>4380</v>
      </c>
      <c r="D1917" s="577">
        <v>25</v>
      </c>
      <c r="E1917" s="543">
        <v>1</v>
      </c>
      <c r="F1917" s="582">
        <v>2014</v>
      </c>
      <c r="G1917" s="543">
        <v>1</v>
      </c>
      <c r="H1917" s="578">
        <v>12</v>
      </c>
      <c r="I1917" s="582">
        <v>2014</v>
      </c>
      <c r="J1917" s="543"/>
      <c r="K1917" s="543"/>
      <c r="L1917" s="543"/>
      <c r="M1917" s="543"/>
      <c r="N1917" s="543"/>
      <c r="O1917" s="543"/>
      <c r="P1917" s="543" t="s">
        <v>2872</v>
      </c>
      <c r="Q1917" s="543" t="s">
        <v>2873</v>
      </c>
      <c r="R1917" s="543"/>
      <c r="S1917" s="536"/>
      <c r="T1917" s="536"/>
      <c r="U1917" s="536"/>
      <c r="V1917" s="536"/>
    </row>
    <row r="1918" spans="1:22">
      <c r="A1918" s="537">
        <v>1903</v>
      </c>
      <c r="B1918" s="538">
        <v>15.1</v>
      </c>
      <c r="C1918" s="576">
        <v>47282014</v>
      </c>
      <c r="D1918" s="577">
        <v>24</v>
      </c>
      <c r="E1918" s="543">
        <v>9</v>
      </c>
      <c r="F1918" s="582">
        <v>2014</v>
      </c>
      <c r="G1918" s="543">
        <v>6</v>
      </c>
      <c r="H1918" s="578">
        <v>10</v>
      </c>
      <c r="I1918" s="582">
        <v>2014</v>
      </c>
      <c r="J1918" s="543"/>
      <c r="K1918" s="543"/>
      <c r="L1918" s="543"/>
      <c r="M1918" s="543"/>
      <c r="N1918" s="543"/>
      <c r="O1918" s="543"/>
      <c r="P1918" s="543" t="s">
        <v>2872</v>
      </c>
      <c r="Q1918" s="543" t="s">
        <v>2873</v>
      </c>
      <c r="R1918" s="543"/>
      <c r="S1918" s="536"/>
      <c r="T1918" s="536"/>
      <c r="U1918" s="536"/>
      <c r="V1918" s="536"/>
    </row>
    <row r="1919" spans="1:22">
      <c r="A1919" s="537">
        <v>1904</v>
      </c>
      <c r="B1919" s="538">
        <v>15.1</v>
      </c>
      <c r="C1919" s="576">
        <v>1202164</v>
      </c>
      <c r="D1919" s="577">
        <v>24</v>
      </c>
      <c r="E1919" s="543">
        <v>6</v>
      </c>
      <c r="F1919" s="582">
        <v>2014</v>
      </c>
      <c r="G1919" s="543">
        <v>10</v>
      </c>
      <c r="H1919" s="578">
        <v>12</v>
      </c>
      <c r="I1919" s="582">
        <v>2014</v>
      </c>
      <c r="J1919" s="543"/>
      <c r="K1919" s="543"/>
      <c r="L1919" s="543"/>
      <c r="M1919" s="543"/>
      <c r="N1919" s="543"/>
      <c r="O1919" s="543"/>
      <c r="P1919" s="543" t="s">
        <v>2872</v>
      </c>
      <c r="Q1919" s="543" t="s">
        <v>2873</v>
      </c>
      <c r="R1919" s="543"/>
      <c r="S1919" s="536"/>
      <c r="T1919" s="536"/>
      <c r="U1919" s="536"/>
      <c r="V1919" s="536"/>
    </row>
    <row r="1920" spans="1:22">
      <c r="A1920" s="537">
        <v>1905</v>
      </c>
      <c r="B1920" s="538">
        <v>15.1</v>
      </c>
      <c r="C1920" s="576">
        <v>1207707</v>
      </c>
      <c r="D1920" s="577">
        <v>13</v>
      </c>
      <c r="E1920" s="543">
        <v>6</v>
      </c>
      <c r="F1920" s="582">
        <v>2014</v>
      </c>
      <c r="G1920" s="543">
        <v>12</v>
      </c>
      <c r="H1920" s="578">
        <v>10</v>
      </c>
      <c r="I1920" s="582">
        <v>2014</v>
      </c>
      <c r="J1920" s="543"/>
      <c r="K1920" s="543"/>
      <c r="L1920" s="543"/>
      <c r="M1920" s="543"/>
      <c r="N1920" s="543"/>
      <c r="O1920" s="543"/>
      <c r="P1920" s="543" t="s">
        <v>2872</v>
      </c>
      <c r="Q1920" s="543" t="s">
        <v>2873</v>
      </c>
      <c r="R1920" s="543"/>
      <c r="S1920" s="536"/>
      <c r="T1920" s="536"/>
      <c r="U1920" s="536"/>
      <c r="V1920" s="536"/>
    </row>
    <row r="1921" spans="1:22">
      <c r="A1921" s="537">
        <v>1906</v>
      </c>
      <c r="B1921" s="538">
        <v>15.1</v>
      </c>
      <c r="C1921" s="578">
        <v>20141200000000</v>
      </c>
      <c r="D1921" s="577">
        <v>16</v>
      </c>
      <c r="E1921" s="543">
        <v>9</v>
      </c>
      <c r="F1921" s="582">
        <v>2014</v>
      </c>
      <c r="G1921" s="543">
        <v>3</v>
      </c>
      <c r="H1921" s="578">
        <v>12</v>
      </c>
      <c r="I1921" s="582">
        <v>2014</v>
      </c>
      <c r="J1921" s="543"/>
      <c r="K1921" s="543"/>
      <c r="L1921" s="543"/>
      <c r="M1921" s="543"/>
      <c r="N1921" s="543"/>
      <c r="O1921" s="543"/>
      <c r="P1921" s="543" t="s">
        <v>2872</v>
      </c>
      <c r="Q1921" s="543" t="s">
        <v>2873</v>
      </c>
      <c r="R1921" s="543"/>
      <c r="S1921" s="536"/>
      <c r="T1921" s="536"/>
      <c r="U1921" s="536"/>
      <c r="V1921" s="536"/>
    </row>
    <row r="1922" spans="1:22">
      <c r="A1922" s="537">
        <v>1907</v>
      </c>
      <c r="B1922" s="538">
        <v>15.1</v>
      </c>
      <c r="C1922" s="576">
        <v>1136830</v>
      </c>
      <c r="D1922" s="577">
        <v>17</v>
      </c>
      <c r="E1922" s="543">
        <v>2</v>
      </c>
      <c r="F1922" s="582">
        <v>2014</v>
      </c>
      <c r="G1922" s="543">
        <v>26</v>
      </c>
      <c r="H1922" s="578">
        <v>9</v>
      </c>
      <c r="I1922" s="582">
        <v>2014</v>
      </c>
      <c r="J1922" s="543"/>
      <c r="K1922" s="543"/>
      <c r="L1922" s="543"/>
      <c r="M1922" s="543"/>
      <c r="N1922" s="543"/>
      <c r="O1922" s="543"/>
      <c r="P1922" s="543" t="s">
        <v>2872</v>
      </c>
      <c r="Q1922" s="543" t="s">
        <v>2873</v>
      </c>
      <c r="R1922" s="543"/>
      <c r="S1922" s="536"/>
      <c r="T1922" s="536"/>
      <c r="U1922" s="536"/>
      <c r="V1922" s="536"/>
    </row>
    <row r="1923" spans="1:22">
      <c r="A1923" s="537">
        <v>1908</v>
      </c>
      <c r="B1923" s="538">
        <v>15.1</v>
      </c>
      <c r="C1923" s="581">
        <v>1245073</v>
      </c>
      <c r="D1923" s="577">
        <v>16</v>
      </c>
      <c r="E1923" s="543">
        <v>9</v>
      </c>
      <c r="F1923" s="582">
        <v>2014</v>
      </c>
      <c r="G1923" s="543">
        <v>26</v>
      </c>
      <c r="H1923" s="578">
        <v>11</v>
      </c>
      <c r="I1923" s="582">
        <v>2014</v>
      </c>
      <c r="J1923" s="543"/>
      <c r="K1923" s="543"/>
      <c r="L1923" s="543"/>
      <c r="M1923" s="543"/>
      <c r="N1923" s="543"/>
      <c r="O1923" s="543"/>
      <c r="P1923" s="543" t="s">
        <v>2872</v>
      </c>
      <c r="Q1923" s="543" t="s">
        <v>2873</v>
      </c>
      <c r="R1923" s="543"/>
      <c r="S1923" s="536"/>
      <c r="T1923" s="536"/>
      <c r="U1923" s="536"/>
      <c r="V1923" s="536"/>
    </row>
    <row r="1924" spans="1:22">
      <c r="A1924" s="537">
        <v>1909</v>
      </c>
      <c r="B1924" s="538">
        <v>15.1</v>
      </c>
      <c r="C1924" s="582">
        <v>2014120000000</v>
      </c>
      <c r="D1924" s="577">
        <v>14</v>
      </c>
      <c r="E1924" s="543">
        <v>1</v>
      </c>
      <c r="F1924" s="582">
        <v>2014</v>
      </c>
      <c r="G1924" s="543">
        <v>1</v>
      </c>
      <c r="H1924" s="578">
        <v>9</v>
      </c>
      <c r="I1924" s="582">
        <v>2014</v>
      </c>
      <c r="J1924" s="543"/>
      <c r="K1924" s="543"/>
      <c r="L1924" s="543"/>
      <c r="M1924" s="543"/>
      <c r="N1924" s="543"/>
      <c r="O1924" s="543"/>
      <c r="P1924" s="543" t="s">
        <v>2872</v>
      </c>
      <c r="Q1924" s="543" t="s">
        <v>2873</v>
      </c>
      <c r="R1924" s="543"/>
      <c r="S1924" s="536"/>
      <c r="T1924" s="536"/>
      <c r="U1924" s="536"/>
      <c r="V1924" s="536"/>
    </row>
    <row r="1925" spans="1:22">
      <c r="A1925" s="537">
        <v>1910</v>
      </c>
      <c r="B1925" s="538">
        <v>15.1</v>
      </c>
      <c r="C1925" s="582">
        <v>20144400000000</v>
      </c>
      <c r="D1925" s="577">
        <v>23</v>
      </c>
      <c r="E1925" s="543">
        <v>8</v>
      </c>
      <c r="F1925" s="582">
        <v>2014</v>
      </c>
      <c r="G1925" s="543">
        <v>6</v>
      </c>
      <c r="H1925" s="578">
        <v>10</v>
      </c>
      <c r="I1925" s="582">
        <v>2014</v>
      </c>
      <c r="J1925" s="543"/>
      <c r="K1925" s="543"/>
      <c r="L1925" s="543"/>
      <c r="M1925" s="543"/>
      <c r="N1925" s="543"/>
      <c r="O1925" s="543"/>
      <c r="P1925" s="543" t="s">
        <v>2872</v>
      </c>
      <c r="Q1925" s="543" t="s">
        <v>2873</v>
      </c>
      <c r="R1925" s="543"/>
      <c r="S1925" s="536"/>
      <c r="T1925" s="536"/>
      <c r="U1925" s="536"/>
      <c r="V1925" s="536"/>
    </row>
    <row r="1926" spans="1:22">
      <c r="A1926" s="537">
        <v>1911</v>
      </c>
      <c r="B1926" s="538">
        <v>15.1</v>
      </c>
      <c r="C1926" s="582">
        <v>1182249</v>
      </c>
      <c r="D1926" s="577">
        <v>41773</v>
      </c>
      <c r="E1926" s="543">
        <v>5</v>
      </c>
      <c r="F1926" s="582">
        <v>2014</v>
      </c>
      <c r="G1926" s="543">
        <v>10</v>
      </c>
      <c r="H1926" s="578">
        <v>9</v>
      </c>
      <c r="I1926" s="582">
        <v>2014</v>
      </c>
      <c r="J1926" s="543"/>
      <c r="K1926" s="543"/>
      <c r="L1926" s="543"/>
      <c r="M1926" s="543"/>
      <c r="N1926" s="543"/>
      <c r="O1926" s="543"/>
      <c r="P1926" s="543" t="s">
        <v>2872</v>
      </c>
      <c r="Q1926" s="543" t="s">
        <v>2873</v>
      </c>
      <c r="R1926" s="543"/>
      <c r="S1926" s="536"/>
      <c r="T1926" s="536"/>
      <c r="U1926" s="536"/>
      <c r="V1926" s="536"/>
    </row>
    <row r="1927" spans="1:22">
      <c r="A1927" s="537">
        <v>1912</v>
      </c>
      <c r="B1927" s="538">
        <v>15.1</v>
      </c>
      <c r="C1927" s="582">
        <v>1185219</v>
      </c>
      <c r="D1927" s="577">
        <v>41775</v>
      </c>
      <c r="E1927" s="543">
        <v>5</v>
      </c>
      <c r="F1927" s="582">
        <v>2014</v>
      </c>
      <c r="G1927" s="543">
        <v>12</v>
      </c>
      <c r="H1927" s="578">
        <v>7</v>
      </c>
      <c r="I1927" s="582">
        <v>2014</v>
      </c>
      <c r="J1927" s="543"/>
      <c r="K1927" s="543"/>
      <c r="L1927" s="543"/>
      <c r="M1927" s="543"/>
      <c r="N1927" s="543"/>
      <c r="O1927" s="543"/>
      <c r="P1927" s="543" t="s">
        <v>2872</v>
      </c>
      <c r="Q1927" s="543" t="s">
        <v>2873</v>
      </c>
      <c r="R1927" s="543"/>
      <c r="S1927" s="536"/>
      <c r="T1927" s="536"/>
      <c r="U1927" s="536"/>
      <c r="V1927" s="536"/>
    </row>
    <row r="1928" spans="1:22">
      <c r="A1928" s="537">
        <v>1913</v>
      </c>
      <c r="B1928" s="538">
        <v>15.1</v>
      </c>
      <c r="C1928" s="582">
        <v>20141200000000</v>
      </c>
      <c r="D1928" s="577">
        <v>41775</v>
      </c>
      <c r="E1928" s="543">
        <v>5</v>
      </c>
      <c r="F1928" s="582">
        <v>2014</v>
      </c>
      <c r="G1928" s="543">
        <v>3</v>
      </c>
      <c r="H1928" s="578">
        <v>7</v>
      </c>
      <c r="I1928" s="582">
        <v>2014</v>
      </c>
      <c r="J1928" s="543"/>
      <c r="K1928" s="543"/>
      <c r="L1928" s="543"/>
      <c r="M1928" s="543"/>
      <c r="N1928" s="543"/>
      <c r="O1928" s="543"/>
      <c r="P1928" s="543" t="s">
        <v>2872</v>
      </c>
      <c r="Q1928" s="543" t="s">
        <v>2873</v>
      </c>
      <c r="R1928" s="543"/>
      <c r="S1928" s="536"/>
      <c r="T1928" s="536"/>
      <c r="U1928" s="536"/>
      <c r="V1928" s="536"/>
    </row>
    <row r="1929" spans="1:22">
      <c r="A1929" s="537">
        <v>1914</v>
      </c>
      <c r="B1929" s="538">
        <v>15.1</v>
      </c>
      <c r="C1929" s="581">
        <v>1234536</v>
      </c>
      <c r="D1929" s="577">
        <v>41859</v>
      </c>
      <c r="E1929" s="543">
        <v>8</v>
      </c>
      <c r="F1929" s="582">
        <v>2014</v>
      </c>
      <c r="G1929" s="543">
        <v>26</v>
      </c>
      <c r="H1929" s="578">
        <v>9</v>
      </c>
      <c r="I1929" s="582">
        <v>2014</v>
      </c>
      <c r="J1929" s="543"/>
      <c r="K1929" s="543"/>
      <c r="L1929" s="543"/>
      <c r="M1929" s="543"/>
      <c r="N1929" s="543"/>
      <c r="O1929" s="543"/>
      <c r="P1929" s="543" t="s">
        <v>2872</v>
      </c>
      <c r="Q1929" s="543" t="s">
        <v>2873</v>
      </c>
      <c r="R1929" s="543"/>
      <c r="S1929" s="536"/>
      <c r="T1929" s="536"/>
      <c r="U1929" s="536"/>
      <c r="V1929" s="536"/>
    </row>
    <row r="1930" spans="1:22">
      <c r="A1930" s="537">
        <v>1915</v>
      </c>
      <c r="B1930" s="538">
        <v>15.1</v>
      </c>
      <c r="C1930" s="581">
        <v>1234939</v>
      </c>
      <c r="D1930" s="577">
        <v>41862</v>
      </c>
      <c r="E1930" s="543">
        <v>8</v>
      </c>
      <c r="F1930" s="582">
        <v>2014</v>
      </c>
      <c r="G1930" s="543">
        <v>26</v>
      </c>
      <c r="H1930" s="578">
        <v>9</v>
      </c>
      <c r="I1930" s="582">
        <v>2014</v>
      </c>
      <c r="J1930" s="543"/>
      <c r="K1930" s="543"/>
      <c r="L1930" s="543"/>
      <c r="M1930" s="543"/>
      <c r="N1930" s="543"/>
      <c r="O1930" s="543"/>
      <c r="P1930" s="543" t="s">
        <v>2872</v>
      </c>
      <c r="Q1930" s="543" t="s">
        <v>2873</v>
      </c>
      <c r="R1930" s="543"/>
      <c r="S1930" s="536"/>
      <c r="T1930" s="536"/>
      <c r="U1930" s="536"/>
      <c r="V1930" s="536"/>
    </row>
    <row r="1931" spans="1:22">
      <c r="A1931" s="537">
        <v>1916</v>
      </c>
      <c r="B1931" s="538">
        <v>15.1</v>
      </c>
      <c r="C1931" s="582">
        <v>20141200000000</v>
      </c>
      <c r="D1931" s="577">
        <v>41773</v>
      </c>
      <c r="E1931" s="543">
        <v>5</v>
      </c>
      <c r="F1931" s="582">
        <v>2014</v>
      </c>
      <c r="G1931" s="543">
        <v>1</v>
      </c>
      <c r="H1931" s="578">
        <v>10</v>
      </c>
      <c r="I1931" s="582">
        <v>2014</v>
      </c>
      <c r="J1931" s="543"/>
      <c r="K1931" s="543"/>
      <c r="L1931" s="543"/>
      <c r="M1931" s="543"/>
      <c r="N1931" s="543"/>
      <c r="O1931" s="543"/>
      <c r="P1931" s="543" t="s">
        <v>2872</v>
      </c>
      <c r="Q1931" s="543" t="s">
        <v>2873</v>
      </c>
      <c r="R1931" s="543"/>
      <c r="S1931" s="536"/>
      <c r="T1931" s="536"/>
      <c r="U1931" s="536"/>
      <c r="V1931" s="536"/>
    </row>
    <row r="1932" spans="1:22">
      <c r="A1932" s="537">
        <v>1917</v>
      </c>
      <c r="B1932" s="538">
        <v>15.1</v>
      </c>
      <c r="C1932" s="581">
        <v>123433</v>
      </c>
      <c r="D1932" s="577">
        <v>41859</v>
      </c>
      <c r="E1932" s="543">
        <v>8</v>
      </c>
      <c r="F1932" s="582">
        <v>2014</v>
      </c>
      <c r="G1932" s="543">
        <v>6</v>
      </c>
      <c r="H1932" s="578">
        <v>9</v>
      </c>
      <c r="I1932" s="582">
        <v>2014</v>
      </c>
      <c r="J1932" s="543"/>
      <c r="K1932" s="543"/>
      <c r="L1932" s="543"/>
      <c r="M1932" s="543"/>
      <c r="N1932" s="543"/>
      <c r="O1932" s="543"/>
      <c r="P1932" s="543" t="s">
        <v>2872</v>
      </c>
      <c r="Q1932" s="543" t="s">
        <v>2873</v>
      </c>
      <c r="R1932" s="543"/>
      <c r="S1932" s="536"/>
      <c r="T1932" s="536"/>
      <c r="U1932" s="536"/>
      <c r="V1932" s="536"/>
    </row>
    <row r="1933" spans="1:22">
      <c r="A1933" s="537">
        <v>1918</v>
      </c>
      <c r="B1933" s="538">
        <v>15.1</v>
      </c>
      <c r="C1933" s="581">
        <v>1179265</v>
      </c>
      <c r="D1933" s="577">
        <v>41768</v>
      </c>
      <c r="E1933" s="543">
        <v>5</v>
      </c>
      <c r="F1933" s="582">
        <v>2014</v>
      </c>
      <c r="G1933" s="543">
        <v>10</v>
      </c>
      <c r="H1933" s="578">
        <v>7</v>
      </c>
      <c r="I1933" s="582">
        <v>2014</v>
      </c>
      <c r="J1933" s="543"/>
      <c r="K1933" s="543"/>
      <c r="L1933" s="543"/>
      <c r="M1933" s="543"/>
      <c r="N1933" s="543"/>
      <c r="O1933" s="543"/>
      <c r="P1933" s="543" t="s">
        <v>2872</v>
      </c>
      <c r="Q1933" s="543" t="s">
        <v>2873</v>
      </c>
      <c r="R1933" s="543"/>
      <c r="S1933" s="536"/>
      <c r="T1933" s="536"/>
      <c r="U1933" s="536"/>
      <c r="V1933" s="536"/>
    </row>
    <row r="1934" spans="1:22">
      <c r="A1934" s="537">
        <v>1919</v>
      </c>
      <c r="B1934" s="538">
        <v>15.1</v>
      </c>
      <c r="C1934" s="582">
        <v>20141300000000</v>
      </c>
      <c r="D1934" s="577">
        <v>41859</v>
      </c>
      <c r="E1934" s="543">
        <v>8</v>
      </c>
      <c r="F1934" s="582">
        <v>2014</v>
      </c>
      <c r="G1934" s="543">
        <v>12</v>
      </c>
      <c r="H1934" s="578">
        <v>9</v>
      </c>
      <c r="I1934" s="582">
        <v>2014</v>
      </c>
      <c r="J1934" s="543"/>
      <c r="K1934" s="543"/>
      <c r="L1934" s="543"/>
      <c r="M1934" s="543"/>
      <c r="N1934" s="543"/>
      <c r="O1934" s="543"/>
      <c r="P1934" s="543" t="s">
        <v>2872</v>
      </c>
      <c r="Q1934" s="543" t="s">
        <v>2873</v>
      </c>
      <c r="R1934" s="543"/>
      <c r="S1934" s="536"/>
      <c r="T1934" s="536"/>
      <c r="U1934" s="536"/>
      <c r="V1934" s="536"/>
    </row>
    <row r="1935" spans="1:22">
      <c r="A1935" s="537">
        <v>1920</v>
      </c>
      <c r="B1935" s="538">
        <v>15.1</v>
      </c>
      <c r="C1935" s="582">
        <v>2014120000000</v>
      </c>
      <c r="D1935" s="577">
        <v>41856</v>
      </c>
      <c r="E1935" s="543">
        <v>8</v>
      </c>
      <c r="F1935" s="582">
        <v>2014</v>
      </c>
      <c r="G1935" s="543">
        <v>3</v>
      </c>
      <c r="H1935" s="578">
        <v>11</v>
      </c>
      <c r="I1935" s="582">
        <v>2014</v>
      </c>
      <c r="J1935" s="543"/>
      <c r="K1935" s="543"/>
      <c r="L1935" s="543"/>
      <c r="M1935" s="543"/>
      <c r="N1935" s="543"/>
      <c r="O1935" s="543"/>
      <c r="P1935" s="543" t="s">
        <v>2872</v>
      </c>
      <c r="Q1935" s="543" t="s">
        <v>2873</v>
      </c>
      <c r="R1935" s="543"/>
      <c r="S1935" s="536"/>
      <c r="T1935" s="536"/>
      <c r="U1935" s="536"/>
      <c r="V1935" s="536"/>
    </row>
    <row r="1936" spans="1:22">
      <c r="A1936" s="537">
        <v>1921</v>
      </c>
      <c r="B1936" s="538">
        <v>15.1</v>
      </c>
      <c r="C1936" s="582">
        <v>20144400000000</v>
      </c>
      <c r="D1936" s="577">
        <v>41849</v>
      </c>
      <c r="E1936" s="543">
        <v>7</v>
      </c>
      <c r="F1936" s="582">
        <v>2014</v>
      </c>
      <c r="G1936" s="543">
        <v>26</v>
      </c>
      <c r="H1936" s="578">
        <v>1</v>
      </c>
      <c r="I1936" s="582">
        <v>2014</v>
      </c>
      <c r="J1936" s="543"/>
      <c r="K1936" s="543"/>
      <c r="L1936" s="543"/>
      <c r="M1936" s="543"/>
      <c r="N1936" s="543"/>
      <c r="O1936" s="543"/>
      <c r="P1936" s="543" t="s">
        <v>2872</v>
      </c>
      <c r="Q1936" s="543" t="s">
        <v>2873</v>
      </c>
      <c r="R1936" s="543"/>
      <c r="S1936" s="536"/>
      <c r="T1936" s="536"/>
      <c r="U1936" s="536"/>
      <c r="V1936" s="536"/>
    </row>
    <row r="1937" spans="1:22">
      <c r="A1937" s="537">
        <v>1922</v>
      </c>
      <c r="B1937" s="538">
        <v>15.1</v>
      </c>
      <c r="C1937" s="581">
        <v>1182811</v>
      </c>
      <c r="D1937" s="577">
        <v>41774</v>
      </c>
      <c r="E1937" s="543">
        <v>5</v>
      </c>
      <c r="F1937" s="582">
        <v>2014</v>
      </c>
      <c r="G1937" s="543">
        <v>26</v>
      </c>
      <c r="H1937" s="578">
        <v>7</v>
      </c>
      <c r="I1937" s="582">
        <v>2014</v>
      </c>
      <c r="J1937" s="543"/>
      <c r="K1937" s="543"/>
      <c r="L1937" s="543"/>
      <c r="M1937" s="543"/>
      <c r="N1937" s="543"/>
      <c r="O1937" s="543"/>
      <c r="P1937" s="543" t="s">
        <v>2872</v>
      </c>
      <c r="Q1937" s="543" t="s">
        <v>2873</v>
      </c>
      <c r="R1937" s="543"/>
      <c r="S1937" s="536"/>
      <c r="T1937" s="536"/>
      <c r="U1937" s="536"/>
      <c r="V1937" s="536"/>
    </row>
    <row r="1938" spans="1:22">
      <c r="A1938" s="537">
        <v>1923</v>
      </c>
      <c r="B1938" s="538">
        <v>15.1</v>
      </c>
      <c r="C1938" s="581">
        <v>1181284</v>
      </c>
      <c r="D1938" s="577">
        <v>41772</v>
      </c>
      <c r="E1938" s="543">
        <v>5</v>
      </c>
      <c r="F1938" s="582">
        <v>2014</v>
      </c>
      <c r="G1938" s="543">
        <v>1</v>
      </c>
      <c r="H1938" s="578">
        <v>10</v>
      </c>
      <c r="I1938" s="582">
        <v>2014</v>
      </c>
      <c r="J1938" s="543"/>
      <c r="K1938" s="543"/>
      <c r="L1938" s="543"/>
      <c r="M1938" s="543"/>
      <c r="N1938" s="543"/>
      <c r="O1938" s="543"/>
      <c r="P1938" s="543" t="s">
        <v>2872</v>
      </c>
      <c r="Q1938" s="543" t="s">
        <v>2873</v>
      </c>
      <c r="R1938" s="543"/>
      <c r="S1938" s="536"/>
      <c r="T1938" s="536"/>
      <c r="U1938" s="536"/>
      <c r="V1938" s="536"/>
    </row>
    <row r="1939" spans="1:22">
      <c r="A1939" s="537">
        <v>1924</v>
      </c>
      <c r="B1939" s="538">
        <v>15.1</v>
      </c>
      <c r="C1939" s="581" t="s">
        <v>4381</v>
      </c>
      <c r="D1939" s="577">
        <v>41125</v>
      </c>
      <c r="E1939" s="543">
        <v>8</v>
      </c>
      <c r="F1939" s="582">
        <v>2012</v>
      </c>
      <c r="G1939" s="543">
        <v>15</v>
      </c>
      <c r="H1939" s="578">
        <v>11</v>
      </c>
      <c r="I1939" s="582">
        <v>2014</v>
      </c>
      <c r="J1939" s="543"/>
      <c r="K1939" s="543"/>
      <c r="L1939" s="543"/>
      <c r="M1939" s="543"/>
      <c r="N1939" s="543"/>
      <c r="O1939" s="543"/>
      <c r="P1939" s="543" t="s">
        <v>2872</v>
      </c>
      <c r="Q1939" s="543" t="s">
        <v>2873</v>
      </c>
      <c r="R1939" s="543"/>
      <c r="S1939" s="536"/>
      <c r="T1939" s="536"/>
      <c r="U1939" s="536"/>
      <c r="V1939" s="536"/>
    </row>
    <row r="1940" spans="1:22">
      <c r="A1940" s="537">
        <v>1925</v>
      </c>
      <c r="B1940" s="543">
        <v>15.5</v>
      </c>
      <c r="C1940" s="580">
        <v>131</v>
      </c>
      <c r="D1940" s="580">
        <v>556</v>
      </c>
      <c r="E1940" s="543"/>
      <c r="F1940" s="580">
        <v>1998</v>
      </c>
      <c r="G1940" s="543"/>
      <c r="H1940" s="543"/>
      <c r="I1940" s="543"/>
      <c r="J1940" s="580" t="s">
        <v>4382</v>
      </c>
      <c r="K1940" s="543"/>
      <c r="L1940" s="543"/>
      <c r="M1940" s="543"/>
      <c r="N1940" s="543"/>
      <c r="O1940" s="543"/>
      <c r="P1940" s="543" t="s">
        <v>2872</v>
      </c>
      <c r="Q1940" s="543" t="s">
        <v>2873</v>
      </c>
      <c r="R1940" s="543"/>
      <c r="S1940" s="536"/>
      <c r="T1940" s="536"/>
      <c r="U1940" s="536"/>
      <c r="V1940" s="536"/>
    </row>
    <row r="1941" spans="1:22">
      <c r="A1941" s="537">
        <v>1926</v>
      </c>
      <c r="B1941" s="543">
        <v>15.5</v>
      </c>
      <c r="C1941" s="580">
        <v>37</v>
      </c>
      <c r="D1941" s="580">
        <v>422</v>
      </c>
      <c r="E1941" s="543"/>
      <c r="F1941" s="580">
        <v>2000</v>
      </c>
      <c r="G1941" s="543"/>
      <c r="H1941" s="543"/>
      <c r="I1941" s="543"/>
      <c r="J1941" s="580" t="s">
        <v>4382</v>
      </c>
      <c r="K1941" s="543"/>
      <c r="L1941" s="543"/>
      <c r="M1941" s="543"/>
      <c r="N1941" s="543"/>
      <c r="O1941" s="543"/>
      <c r="P1941" s="543" t="s">
        <v>2872</v>
      </c>
      <c r="Q1941" s="543" t="s">
        <v>2873</v>
      </c>
      <c r="R1941" s="543"/>
      <c r="S1941" s="536"/>
      <c r="T1941" s="536"/>
      <c r="U1941" s="536"/>
      <c r="V1941" s="536"/>
    </row>
    <row r="1942" spans="1:22">
      <c r="A1942" s="537">
        <v>1927</v>
      </c>
      <c r="B1942" s="543">
        <v>15.5</v>
      </c>
      <c r="C1942" s="580" t="s">
        <v>4383</v>
      </c>
      <c r="D1942" s="580"/>
      <c r="E1942" s="543"/>
      <c r="F1942" s="580">
        <v>2001</v>
      </c>
      <c r="G1942" s="543"/>
      <c r="H1942" s="543"/>
      <c r="I1942" s="543"/>
      <c r="J1942" s="580" t="s">
        <v>4382</v>
      </c>
      <c r="K1942" s="543"/>
      <c r="L1942" s="543"/>
      <c r="M1942" s="543"/>
      <c r="N1942" s="543"/>
      <c r="O1942" s="543"/>
      <c r="P1942" s="543" t="s">
        <v>2872</v>
      </c>
      <c r="Q1942" s="543" t="s">
        <v>2873</v>
      </c>
      <c r="R1942" s="543"/>
      <c r="S1942" s="536"/>
      <c r="T1942" s="536"/>
      <c r="U1942" s="536"/>
      <c r="V1942" s="536"/>
    </row>
    <row r="1943" spans="1:22">
      <c r="A1943" s="537">
        <v>1928</v>
      </c>
      <c r="B1943" s="543">
        <v>15.5</v>
      </c>
      <c r="C1943" s="580" t="s">
        <v>4384</v>
      </c>
      <c r="D1943" s="580" t="s">
        <v>4385</v>
      </c>
      <c r="E1943" s="543"/>
      <c r="F1943" s="580">
        <v>2001</v>
      </c>
      <c r="G1943" s="543"/>
      <c r="H1943" s="543"/>
      <c r="I1943" s="543"/>
      <c r="J1943" s="580" t="s">
        <v>4382</v>
      </c>
      <c r="K1943" s="543"/>
      <c r="L1943" s="543"/>
      <c r="M1943" s="543"/>
      <c r="N1943" s="543"/>
      <c r="O1943" s="543"/>
      <c r="P1943" s="543" t="s">
        <v>2872</v>
      </c>
      <c r="Q1943" s="543" t="s">
        <v>2873</v>
      </c>
      <c r="R1943" s="543"/>
      <c r="S1943" s="536"/>
      <c r="T1943" s="536"/>
      <c r="U1943" s="536"/>
      <c r="V1943" s="536"/>
    </row>
    <row r="1944" spans="1:22">
      <c r="A1944" s="537">
        <v>1929</v>
      </c>
      <c r="B1944" s="543">
        <v>15.5</v>
      </c>
      <c r="C1944" s="580">
        <v>35</v>
      </c>
      <c r="D1944" s="580">
        <v>1235</v>
      </c>
      <c r="E1944" s="543"/>
      <c r="F1944" s="580">
        <v>2001</v>
      </c>
      <c r="G1944" s="543"/>
      <c r="H1944" s="543"/>
      <c r="I1944" s="543"/>
      <c r="J1944" s="580" t="s">
        <v>4386</v>
      </c>
      <c r="K1944" s="543"/>
      <c r="L1944" s="543"/>
      <c r="M1944" s="543"/>
      <c r="N1944" s="543"/>
      <c r="O1944" s="543"/>
      <c r="P1944" s="543" t="s">
        <v>2872</v>
      </c>
      <c r="Q1944" s="543" t="s">
        <v>2873</v>
      </c>
      <c r="R1944" s="543"/>
      <c r="S1944" s="536"/>
      <c r="T1944" s="536"/>
      <c r="U1944" s="536"/>
      <c r="V1944" s="536"/>
    </row>
    <row r="1945" spans="1:22">
      <c r="A1945" s="537">
        <v>1930</v>
      </c>
      <c r="B1945" s="543">
        <v>15.5</v>
      </c>
      <c r="C1945" s="580">
        <v>97</v>
      </c>
      <c r="D1945" s="580">
        <v>630</v>
      </c>
      <c r="E1945" s="543"/>
      <c r="F1945" s="580">
        <v>2001</v>
      </c>
      <c r="G1945" s="543"/>
      <c r="H1945" s="543"/>
      <c r="I1945" s="543"/>
      <c r="J1945" s="580" t="s">
        <v>4386</v>
      </c>
      <c r="K1945" s="543"/>
      <c r="L1945" s="543"/>
      <c r="M1945" s="543"/>
      <c r="N1945" s="543"/>
      <c r="O1945" s="543"/>
      <c r="P1945" s="543" t="s">
        <v>2872</v>
      </c>
      <c r="Q1945" s="543" t="s">
        <v>2873</v>
      </c>
      <c r="R1945" s="543"/>
      <c r="S1945" s="536"/>
      <c r="T1945" s="536"/>
      <c r="U1945" s="536"/>
      <c r="V1945" s="536"/>
    </row>
    <row r="1946" spans="1:22">
      <c r="A1946" s="537">
        <v>1931</v>
      </c>
      <c r="B1946" s="543">
        <v>15.5</v>
      </c>
      <c r="C1946" s="580">
        <v>190</v>
      </c>
      <c r="D1946" s="580">
        <v>1389</v>
      </c>
      <c r="E1946" s="543"/>
      <c r="F1946" s="580">
        <v>2001</v>
      </c>
      <c r="G1946" s="543"/>
      <c r="H1946" s="543"/>
      <c r="I1946" s="543"/>
      <c r="J1946" s="580" t="s">
        <v>4387</v>
      </c>
      <c r="K1946" s="543"/>
      <c r="L1946" s="543"/>
      <c r="M1946" s="543"/>
      <c r="N1946" s="543"/>
      <c r="O1946" s="543"/>
      <c r="P1946" s="543" t="s">
        <v>2872</v>
      </c>
      <c r="Q1946" s="543" t="s">
        <v>2873</v>
      </c>
      <c r="R1946" s="543"/>
      <c r="S1946" s="536"/>
      <c r="T1946" s="536"/>
      <c r="U1946" s="536"/>
      <c r="V1946" s="536"/>
    </row>
    <row r="1947" spans="1:22">
      <c r="A1947" s="537">
        <v>1932</v>
      </c>
      <c r="B1947" s="543">
        <v>15.5</v>
      </c>
      <c r="C1947" s="580">
        <v>210</v>
      </c>
      <c r="D1947" s="580">
        <v>2215</v>
      </c>
      <c r="E1947" s="543"/>
      <c r="F1947" s="580">
        <v>2001</v>
      </c>
      <c r="G1947" s="543"/>
      <c r="H1947" s="543"/>
      <c r="I1947" s="543"/>
      <c r="J1947" s="580" t="s">
        <v>4387</v>
      </c>
      <c r="K1947" s="543"/>
      <c r="L1947" s="543"/>
      <c r="M1947" s="543"/>
      <c r="N1947" s="543"/>
      <c r="O1947" s="543"/>
      <c r="P1947" s="543" t="s">
        <v>2872</v>
      </c>
      <c r="Q1947" s="543" t="s">
        <v>2873</v>
      </c>
      <c r="R1947" s="543"/>
      <c r="S1947" s="536"/>
      <c r="T1947" s="536"/>
      <c r="U1947" s="536"/>
      <c r="V1947" s="536"/>
    </row>
    <row r="1948" spans="1:22">
      <c r="A1948" s="537">
        <v>1933</v>
      </c>
      <c r="B1948" s="543">
        <v>15.5</v>
      </c>
      <c r="C1948" s="580">
        <v>4</v>
      </c>
      <c r="D1948" s="580">
        <v>482</v>
      </c>
      <c r="E1948" s="543"/>
      <c r="F1948" s="580">
        <v>2002</v>
      </c>
      <c r="G1948" s="543"/>
      <c r="H1948" s="543"/>
      <c r="I1948" s="543"/>
      <c r="J1948" s="580" t="s">
        <v>4387</v>
      </c>
      <c r="K1948" s="543"/>
      <c r="L1948" s="543"/>
      <c r="M1948" s="543"/>
      <c r="N1948" s="543"/>
      <c r="O1948" s="543"/>
      <c r="P1948" s="543" t="s">
        <v>2872</v>
      </c>
      <c r="Q1948" s="543" t="s">
        <v>2873</v>
      </c>
      <c r="R1948" s="543"/>
      <c r="S1948" s="536"/>
      <c r="T1948" s="536"/>
      <c r="U1948" s="536"/>
      <c r="V1948" s="536"/>
    </row>
    <row r="1949" spans="1:22">
      <c r="A1949" s="537">
        <v>1934</v>
      </c>
      <c r="B1949" s="543">
        <v>15.5</v>
      </c>
      <c r="C1949" s="580">
        <v>54</v>
      </c>
      <c r="D1949" s="580">
        <v>611</v>
      </c>
      <c r="E1949" s="543"/>
      <c r="F1949" s="580">
        <v>2002</v>
      </c>
      <c r="G1949" s="543"/>
      <c r="H1949" s="543"/>
      <c r="I1949" s="543"/>
      <c r="J1949" s="580" t="s">
        <v>4388</v>
      </c>
      <c r="K1949" s="543"/>
      <c r="L1949" s="543"/>
      <c r="M1949" s="543"/>
      <c r="N1949" s="543"/>
      <c r="O1949" s="543"/>
      <c r="P1949" s="543" t="s">
        <v>2872</v>
      </c>
      <c r="Q1949" s="543" t="s">
        <v>2873</v>
      </c>
      <c r="R1949" s="543"/>
      <c r="S1949" s="536"/>
      <c r="T1949" s="536"/>
      <c r="U1949" s="536"/>
      <c r="V1949" s="536"/>
    </row>
    <row r="1950" spans="1:22">
      <c r="A1950" s="537">
        <v>1935</v>
      </c>
      <c r="B1950" s="543">
        <v>15.5</v>
      </c>
      <c r="C1950" s="580">
        <v>63</v>
      </c>
      <c r="D1950" s="580">
        <v>371</v>
      </c>
      <c r="E1950" s="543"/>
      <c r="F1950" s="580">
        <v>2002</v>
      </c>
      <c r="G1950" s="543"/>
      <c r="H1950" s="543"/>
      <c r="I1950" s="543"/>
      <c r="J1950" s="580" t="s">
        <v>4388</v>
      </c>
      <c r="K1950" s="543"/>
      <c r="L1950" s="543"/>
      <c r="M1950" s="543"/>
      <c r="N1950" s="543"/>
      <c r="O1950" s="543"/>
      <c r="P1950" s="543" t="s">
        <v>2872</v>
      </c>
      <c r="Q1950" s="543" t="s">
        <v>2873</v>
      </c>
      <c r="R1950" s="543"/>
      <c r="S1950" s="536"/>
      <c r="T1950" s="536"/>
      <c r="U1950" s="536"/>
      <c r="V1950" s="536"/>
    </row>
    <row r="1951" spans="1:22">
      <c r="A1951" s="537">
        <v>1936</v>
      </c>
      <c r="B1951" s="543">
        <v>15.5</v>
      </c>
      <c r="C1951" s="580">
        <v>111</v>
      </c>
      <c r="D1951" s="580">
        <v>1330</v>
      </c>
      <c r="E1951" s="543"/>
      <c r="F1951" s="580">
        <v>2002</v>
      </c>
      <c r="G1951" s="543"/>
      <c r="H1951" s="543"/>
      <c r="I1951" s="543"/>
      <c r="J1951" s="580" t="s">
        <v>4388</v>
      </c>
      <c r="K1951" s="543"/>
      <c r="L1951" s="543"/>
      <c r="M1951" s="543"/>
      <c r="N1951" s="543"/>
      <c r="O1951" s="543"/>
      <c r="P1951" s="543" t="s">
        <v>2872</v>
      </c>
      <c r="Q1951" s="543" t="s">
        <v>2873</v>
      </c>
      <c r="R1951" s="543"/>
      <c r="S1951" s="536"/>
      <c r="T1951" s="536"/>
      <c r="U1951" s="536"/>
      <c r="V1951" s="536"/>
    </row>
    <row r="1952" spans="1:22">
      <c r="A1952" s="537">
        <v>1937</v>
      </c>
      <c r="B1952" s="543">
        <v>15.5</v>
      </c>
      <c r="C1952" s="580">
        <v>333</v>
      </c>
      <c r="D1952" s="580">
        <v>601</v>
      </c>
      <c r="E1952" s="543"/>
      <c r="F1952" s="580">
        <v>2002</v>
      </c>
      <c r="G1952" s="543"/>
      <c r="H1952" s="543"/>
      <c r="I1952" s="543"/>
      <c r="J1952" s="580" t="s">
        <v>4389</v>
      </c>
      <c r="K1952" s="543"/>
      <c r="L1952" s="543"/>
      <c r="M1952" s="543"/>
      <c r="N1952" s="543"/>
      <c r="O1952" s="543"/>
      <c r="P1952" s="543" t="s">
        <v>2872</v>
      </c>
      <c r="Q1952" s="543" t="s">
        <v>2873</v>
      </c>
      <c r="R1952" s="543"/>
      <c r="S1952" s="536"/>
      <c r="T1952" s="536"/>
      <c r="U1952" s="536"/>
      <c r="V1952" s="536"/>
    </row>
    <row r="1953" spans="1:22">
      <c r="A1953" s="537">
        <v>1938</v>
      </c>
      <c r="B1953" s="543">
        <v>15.5</v>
      </c>
      <c r="C1953" s="580">
        <v>333</v>
      </c>
      <c r="D1953" s="580">
        <v>601</v>
      </c>
      <c r="E1953" s="543"/>
      <c r="F1953" s="580">
        <v>2002</v>
      </c>
      <c r="G1953" s="543"/>
      <c r="H1953" s="543"/>
      <c r="I1953" s="543"/>
      <c r="J1953" s="580" t="s">
        <v>4389</v>
      </c>
      <c r="K1953" s="543"/>
      <c r="L1953" s="543"/>
      <c r="M1953" s="543"/>
      <c r="N1953" s="543"/>
      <c r="O1953" s="543"/>
      <c r="P1953" s="543" t="s">
        <v>2872</v>
      </c>
      <c r="Q1953" s="543" t="s">
        <v>2873</v>
      </c>
      <c r="R1953" s="543"/>
      <c r="S1953" s="536"/>
      <c r="T1953" s="536"/>
      <c r="U1953" s="536"/>
      <c r="V1953" s="536"/>
    </row>
    <row r="1954" spans="1:22">
      <c r="A1954" s="537">
        <v>1939</v>
      </c>
      <c r="B1954" s="543">
        <v>15.5</v>
      </c>
      <c r="C1954" s="580">
        <v>333</v>
      </c>
      <c r="D1954" s="580">
        <v>1059</v>
      </c>
      <c r="E1954" s="543"/>
      <c r="F1954" s="580">
        <v>2002</v>
      </c>
      <c r="G1954" s="543"/>
      <c r="H1954" s="543"/>
      <c r="I1954" s="543"/>
      <c r="J1954" s="580" t="s">
        <v>4389</v>
      </c>
      <c r="K1954" s="543"/>
      <c r="L1954" s="543"/>
      <c r="M1954" s="543"/>
      <c r="N1954" s="543"/>
      <c r="O1954" s="543"/>
      <c r="P1954" s="543" t="s">
        <v>2872</v>
      </c>
      <c r="Q1954" s="543" t="s">
        <v>2873</v>
      </c>
      <c r="R1954" s="543"/>
      <c r="S1954" s="536"/>
      <c r="T1954" s="536"/>
      <c r="U1954" s="536"/>
      <c r="V1954" s="536"/>
    </row>
    <row r="1955" spans="1:22">
      <c r="A1955" s="537">
        <v>1940</v>
      </c>
      <c r="B1955" s="543">
        <v>15.5</v>
      </c>
      <c r="C1955" s="580">
        <v>333</v>
      </c>
      <c r="D1955" s="580">
        <v>601</v>
      </c>
      <c r="E1955" s="543"/>
      <c r="F1955" s="580">
        <v>2002</v>
      </c>
      <c r="G1955" s="543"/>
      <c r="H1955" s="543"/>
      <c r="I1955" s="543"/>
      <c r="J1955" s="580" t="s">
        <v>4389</v>
      </c>
      <c r="K1955" s="543"/>
      <c r="L1955" s="543"/>
      <c r="M1955" s="543"/>
      <c r="N1955" s="543"/>
      <c r="O1955" s="543"/>
      <c r="P1955" s="543" t="s">
        <v>2872</v>
      </c>
      <c r="Q1955" s="543" t="s">
        <v>2873</v>
      </c>
      <c r="R1955" s="543"/>
      <c r="S1955" s="536"/>
      <c r="T1955" s="536"/>
      <c r="U1955" s="536"/>
      <c r="V1955" s="536"/>
    </row>
    <row r="1956" spans="1:22">
      <c r="A1956" s="537">
        <v>1941</v>
      </c>
      <c r="B1956" s="543">
        <v>15.5</v>
      </c>
      <c r="C1956" s="580">
        <v>570</v>
      </c>
      <c r="D1956" s="580">
        <v>1233</v>
      </c>
      <c r="E1956" s="543"/>
      <c r="F1956" s="580">
        <v>2002</v>
      </c>
      <c r="G1956" s="543"/>
      <c r="H1956" s="543"/>
      <c r="I1956" s="543"/>
      <c r="J1956" s="580" t="s">
        <v>4390</v>
      </c>
      <c r="K1956" s="543"/>
      <c r="L1956" s="543"/>
      <c r="M1956" s="543"/>
      <c r="N1956" s="543"/>
      <c r="O1956" s="543"/>
      <c r="P1956" s="543" t="s">
        <v>2872</v>
      </c>
      <c r="Q1956" s="543" t="s">
        <v>2873</v>
      </c>
      <c r="R1956" s="543"/>
      <c r="S1956" s="536"/>
      <c r="T1956" s="536"/>
      <c r="U1956" s="536"/>
      <c r="V1956" s="536"/>
    </row>
    <row r="1957" spans="1:22">
      <c r="A1957" s="537">
        <v>1942</v>
      </c>
      <c r="B1957" s="543">
        <v>15.5</v>
      </c>
      <c r="C1957" s="580">
        <v>617</v>
      </c>
      <c r="D1957" s="580"/>
      <c r="E1957" s="543"/>
      <c r="F1957" s="580">
        <v>2002</v>
      </c>
      <c r="G1957" s="543"/>
      <c r="H1957" s="543"/>
      <c r="I1957" s="543"/>
      <c r="J1957" s="580" t="s">
        <v>4390</v>
      </c>
      <c r="K1957" s="543"/>
      <c r="L1957" s="543"/>
      <c r="M1957" s="543"/>
      <c r="N1957" s="543"/>
      <c r="O1957" s="543"/>
      <c r="P1957" s="543" t="s">
        <v>2872</v>
      </c>
      <c r="Q1957" s="543" t="s">
        <v>2873</v>
      </c>
      <c r="R1957" s="543"/>
      <c r="S1957" s="536"/>
      <c r="T1957" s="536"/>
      <c r="U1957" s="536"/>
      <c r="V1957" s="536"/>
    </row>
    <row r="1958" spans="1:22">
      <c r="A1958" s="537">
        <v>1943</v>
      </c>
      <c r="B1958" s="543">
        <v>15.5</v>
      </c>
      <c r="C1958" s="580">
        <v>4</v>
      </c>
      <c r="D1958" s="580"/>
      <c r="E1958" s="543"/>
      <c r="F1958" s="580">
        <v>2003</v>
      </c>
      <c r="G1958" s="543"/>
      <c r="H1958" s="543"/>
      <c r="I1958" s="543"/>
      <c r="J1958" s="580" t="s">
        <v>4390</v>
      </c>
      <c r="K1958" s="543"/>
      <c r="L1958" s="543"/>
      <c r="M1958" s="543"/>
      <c r="N1958" s="543"/>
      <c r="O1958" s="543"/>
      <c r="P1958" s="543" t="s">
        <v>2872</v>
      </c>
      <c r="Q1958" s="543" t="s">
        <v>2873</v>
      </c>
      <c r="R1958" s="543"/>
      <c r="S1958" s="536"/>
      <c r="T1958" s="536"/>
      <c r="U1958" s="536"/>
      <c r="V1958" s="536"/>
    </row>
    <row r="1959" spans="1:22">
      <c r="A1959" s="537">
        <v>1944</v>
      </c>
      <c r="B1959" s="543">
        <v>15.5</v>
      </c>
      <c r="C1959" s="580">
        <v>9</v>
      </c>
      <c r="D1959" s="580">
        <v>1304</v>
      </c>
      <c r="E1959" s="543"/>
      <c r="F1959" s="580">
        <v>2003</v>
      </c>
      <c r="G1959" s="543"/>
      <c r="H1959" s="543"/>
      <c r="I1959" s="543"/>
      <c r="J1959" s="580" t="s">
        <v>4390</v>
      </c>
      <c r="K1959" s="543"/>
      <c r="L1959" s="543"/>
      <c r="M1959" s="543"/>
      <c r="N1959" s="543"/>
      <c r="O1959" s="543"/>
      <c r="P1959" s="543" t="s">
        <v>2872</v>
      </c>
      <c r="Q1959" s="543" t="s">
        <v>2873</v>
      </c>
      <c r="R1959" s="543"/>
      <c r="S1959" s="536"/>
      <c r="T1959" s="536"/>
      <c r="U1959" s="536"/>
      <c r="V1959" s="536"/>
    </row>
    <row r="1960" spans="1:22">
      <c r="A1960" s="537">
        <v>1945</v>
      </c>
      <c r="B1960" s="543">
        <v>15.5</v>
      </c>
      <c r="C1960" s="580">
        <v>25</v>
      </c>
      <c r="D1960" s="580">
        <v>1326</v>
      </c>
      <c r="E1960" s="543"/>
      <c r="F1960" s="580">
        <v>2003</v>
      </c>
      <c r="G1960" s="543"/>
      <c r="H1960" s="543"/>
      <c r="I1960" s="543"/>
      <c r="J1960" s="580" t="s">
        <v>4390</v>
      </c>
      <c r="K1960" s="543"/>
      <c r="L1960" s="543"/>
      <c r="M1960" s="543"/>
      <c r="N1960" s="543"/>
      <c r="O1960" s="543"/>
      <c r="P1960" s="543" t="s">
        <v>2872</v>
      </c>
      <c r="Q1960" s="543" t="s">
        <v>2873</v>
      </c>
      <c r="R1960" s="543"/>
      <c r="S1960" s="536"/>
      <c r="T1960" s="536"/>
      <c r="U1960" s="536"/>
      <c r="V1960" s="536"/>
    </row>
    <row r="1961" spans="1:22" ht="30">
      <c r="A1961" s="537">
        <v>1946</v>
      </c>
      <c r="B1961" s="543">
        <v>15.5</v>
      </c>
      <c r="C1961" s="580">
        <v>119</v>
      </c>
      <c r="D1961" s="580" t="s">
        <v>4391</v>
      </c>
      <c r="E1961" s="543"/>
      <c r="F1961" s="580">
        <v>2003</v>
      </c>
      <c r="G1961" s="543"/>
      <c r="H1961" s="543"/>
      <c r="I1961" s="543"/>
      <c r="J1961" s="580" t="s">
        <v>4390</v>
      </c>
      <c r="K1961" s="543"/>
      <c r="L1961" s="543"/>
      <c r="M1961" s="543"/>
      <c r="N1961" s="543"/>
      <c r="O1961" s="543"/>
      <c r="P1961" s="543" t="s">
        <v>2872</v>
      </c>
      <c r="Q1961" s="543" t="s">
        <v>2873</v>
      </c>
      <c r="R1961" s="543"/>
      <c r="S1961" s="536"/>
      <c r="T1961" s="536"/>
      <c r="U1961" s="536"/>
      <c r="V1961" s="536"/>
    </row>
    <row r="1962" spans="1:22">
      <c r="A1962" s="537">
        <v>1947</v>
      </c>
      <c r="B1962" s="543">
        <v>15.5</v>
      </c>
      <c r="C1962" s="580">
        <v>135</v>
      </c>
      <c r="D1962" s="580">
        <v>14</v>
      </c>
      <c r="E1962" s="543"/>
      <c r="F1962" s="580">
        <v>2003</v>
      </c>
      <c r="G1962" s="543"/>
      <c r="H1962" s="543"/>
      <c r="I1962" s="543"/>
      <c r="J1962" s="563" t="s">
        <v>4392</v>
      </c>
      <c r="K1962" s="543"/>
      <c r="L1962" s="543"/>
      <c r="M1962" s="543"/>
      <c r="N1962" s="543"/>
      <c r="O1962" s="543"/>
      <c r="P1962" s="543" t="s">
        <v>2872</v>
      </c>
      <c r="Q1962" s="543" t="s">
        <v>2873</v>
      </c>
      <c r="R1962" s="543"/>
      <c r="S1962" s="536"/>
      <c r="T1962" s="536"/>
      <c r="U1962" s="536"/>
      <c r="V1962" s="536"/>
    </row>
    <row r="1963" spans="1:22">
      <c r="A1963" s="537">
        <v>1948</v>
      </c>
      <c r="B1963" s="543">
        <v>15.5</v>
      </c>
      <c r="C1963" s="580">
        <v>148</v>
      </c>
      <c r="D1963" s="580">
        <v>349</v>
      </c>
      <c r="E1963" s="543"/>
      <c r="F1963" s="580">
        <v>2003</v>
      </c>
      <c r="G1963" s="543"/>
      <c r="H1963" s="543"/>
      <c r="I1963" s="543"/>
      <c r="J1963" s="580" t="s">
        <v>4392</v>
      </c>
      <c r="K1963" s="543"/>
      <c r="L1963" s="543"/>
      <c r="M1963" s="543"/>
      <c r="N1963" s="543"/>
      <c r="O1963" s="543"/>
      <c r="P1963" s="543" t="s">
        <v>2872</v>
      </c>
      <c r="Q1963" s="543" t="s">
        <v>2873</v>
      </c>
      <c r="R1963" s="543"/>
      <c r="S1963" s="536"/>
      <c r="T1963" s="536"/>
      <c r="U1963" s="536"/>
      <c r="V1963" s="536"/>
    </row>
    <row r="1964" spans="1:22">
      <c r="A1964" s="537">
        <v>1949</v>
      </c>
      <c r="B1964" s="543">
        <v>15.5</v>
      </c>
      <c r="C1964" s="580">
        <v>180</v>
      </c>
      <c r="D1964" s="580">
        <v>1298</v>
      </c>
      <c r="E1964" s="543"/>
      <c r="F1964" s="580">
        <v>2003</v>
      </c>
      <c r="G1964" s="543"/>
      <c r="H1964" s="543"/>
      <c r="I1964" s="543"/>
      <c r="J1964" s="580" t="s">
        <v>4393</v>
      </c>
      <c r="K1964" s="543"/>
      <c r="L1964" s="543"/>
      <c r="M1964" s="543"/>
      <c r="N1964" s="543"/>
      <c r="O1964" s="543"/>
      <c r="P1964" s="543" t="s">
        <v>2872</v>
      </c>
      <c r="Q1964" s="543" t="s">
        <v>2873</v>
      </c>
      <c r="R1964" s="543"/>
      <c r="S1964" s="536"/>
      <c r="T1964" s="536"/>
      <c r="U1964" s="536"/>
      <c r="V1964" s="536"/>
    </row>
    <row r="1965" spans="1:22">
      <c r="A1965" s="537">
        <v>1950</v>
      </c>
      <c r="B1965" s="543">
        <v>15.5</v>
      </c>
      <c r="C1965" s="580">
        <v>12</v>
      </c>
      <c r="D1965" s="580"/>
      <c r="E1965" s="543"/>
      <c r="F1965" s="580">
        <v>2004</v>
      </c>
      <c r="G1965" s="543"/>
      <c r="H1965" s="543"/>
      <c r="I1965" s="543"/>
      <c r="J1965" s="580" t="s">
        <v>4393</v>
      </c>
      <c r="K1965" s="543"/>
      <c r="L1965" s="543"/>
      <c r="M1965" s="543"/>
      <c r="N1965" s="543"/>
      <c r="O1965" s="543"/>
      <c r="P1965" s="543" t="s">
        <v>2872</v>
      </c>
      <c r="Q1965" s="543" t="s">
        <v>2873</v>
      </c>
      <c r="R1965" s="543"/>
      <c r="S1965" s="536"/>
      <c r="T1965" s="536"/>
      <c r="U1965" s="536"/>
      <c r="V1965" s="536"/>
    </row>
    <row r="1966" spans="1:22">
      <c r="A1966" s="537">
        <v>1951</v>
      </c>
      <c r="B1966" s="543">
        <v>15.5</v>
      </c>
      <c r="C1966" s="580">
        <v>28</v>
      </c>
      <c r="D1966" s="580"/>
      <c r="E1966" s="543"/>
      <c r="F1966" s="580">
        <v>2004</v>
      </c>
      <c r="G1966" s="543"/>
      <c r="H1966" s="543"/>
      <c r="I1966" s="543"/>
      <c r="J1966" s="580" t="s">
        <v>4393</v>
      </c>
      <c r="K1966" s="543"/>
      <c r="L1966" s="543"/>
      <c r="M1966" s="543"/>
      <c r="N1966" s="543"/>
      <c r="O1966" s="543"/>
      <c r="P1966" s="543" t="s">
        <v>2872</v>
      </c>
      <c r="Q1966" s="543" t="s">
        <v>2873</v>
      </c>
      <c r="R1966" s="543"/>
      <c r="S1966" s="536"/>
      <c r="T1966" s="536"/>
      <c r="U1966" s="536"/>
      <c r="V1966" s="536"/>
    </row>
    <row r="1967" spans="1:22">
      <c r="A1967" s="537">
        <v>1952</v>
      </c>
      <c r="B1967" s="543">
        <v>15.5</v>
      </c>
      <c r="C1967" s="580">
        <v>40</v>
      </c>
      <c r="D1967" s="580">
        <v>345</v>
      </c>
      <c r="E1967" s="543"/>
      <c r="F1967" s="580">
        <v>2004</v>
      </c>
      <c r="G1967" s="543"/>
      <c r="H1967" s="543"/>
      <c r="I1967" s="543"/>
      <c r="J1967" s="580" t="s">
        <v>4393</v>
      </c>
      <c r="K1967" s="543"/>
      <c r="L1967" s="543"/>
      <c r="M1967" s="543"/>
      <c r="N1967" s="543"/>
      <c r="O1967" s="543"/>
      <c r="P1967" s="543" t="s">
        <v>2872</v>
      </c>
      <c r="Q1967" s="543" t="s">
        <v>2873</v>
      </c>
      <c r="R1967" s="543"/>
      <c r="S1967" s="536"/>
      <c r="T1967" s="536"/>
      <c r="U1967" s="536"/>
      <c r="V1967" s="536"/>
    </row>
    <row r="1968" spans="1:22">
      <c r="A1968" s="537">
        <v>1953</v>
      </c>
      <c r="B1968" s="543">
        <v>15.5</v>
      </c>
      <c r="C1968" s="580">
        <v>43</v>
      </c>
      <c r="D1968" s="580">
        <v>1324</v>
      </c>
      <c r="E1968" s="543"/>
      <c r="F1968" s="580">
        <v>2004</v>
      </c>
      <c r="G1968" s="543"/>
      <c r="H1968" s="543"/>
      <c r="I1968" s="543"/>
      <c r="J1968" s="580" t="s">
        <v>4393</v>
      </c>
      <c r="K1968" s="543"/>
      <c r="L1968" s="543"/>
      <c r="M1968" s="543"/>
      <c r="N1968" s="543"/>
      <c r="O1968" s="543"/>
      <c r="P1968" s="543" t="s">
        <v>2872</v>
      </c>
      <c r="Q1968" s="543" t="s">
        <v>2873</v>
      </c>
      <c r="R1968" s="543"/>
      <c r="S1968" s="536"/>
      <c r="T1968" s="536"/>
      <c r="U1968" s="536"/>
      <c r="V1968" s="536"/>
    </row>
    <row r="1969" spans="1:22">
      <c r="A1969" s="537">
        <v>1954</v>
      </c>
      <c r="B1969" s="543">
        <v>15.5</v>
      </c>
      <c r="C1969" s="580">
        <v>103</v>
      </c>
      <c r="D1969" s="580">
        <v>853</v>
      </c>
      <c r="E1969" s="543"/>
      <c r="F1969" s="580">
        <v>2004</v>
      </c>
      <c r="G1969" s="543"/>
      <c r="H1969" s="543"/>
      <c r="I1969" s="543"/>
      <c r="J1969" s="580" t="s">
        <v>4394</v>
      </c>
      <c r="K1969" s="543"/>
      <c r="L1969" s="543"/>
      <c r="M1969" s="543"/>
      <c r="N1969" s="543"/>
      <c r="O1969" s="543"/>
      <c r="P1969" s="543" t="s">
        <v>2872</v>
      </c>
      <c r="Q1969" s="543" t="s">
        <v>2873</v>
      </c>
      <c r="R1969" s="543"/>
      <c r="S1969" s="536"/>
      <c r="T1969" s="536"/>
      <c r="U1969" s="536"/>
      <c r="V1969" s="536"/>
    </row>
    <row r="1970" spans="1:22">
      <c r="A1970" s="537">
        <v>1955</v>
      </c>
      <c r="B1970" s="543">
        <v>15.5</v>
      </c>
      <c r="C1970" s="580">
        <v>119</v>
      </c>
      <c r="D1970" s="580">
        <v>1010</v>
      </c>
      <c r="E1970" s="543"/>
      <c r="F1970" s="580">
        <v>2004</v>
      </c>
      <c r="G1970" s="543"/>
      <c r="H1970" s="543"/>
      <c r="I1970" s="543"/>
      <c r="J1970" s="580" t="s">
        <v>4394</v>
      </c>
      <c r="K1970" s="543"/>
      <c r="L1970" s="543"/>
      <c r="M1970" s="543"/>
      <c r="N1970" s="543"/>
      <c r="O1970" s="543"/>
      <c r="P1970" s="543" t="s">
        <v>2872</v>
      </c>
      <c r="Q1970" s="543" t="s">
        <v>2873</v>
      </c>
      <c r="R1970" s="543"/>
      <c r="S1970" s="536"/>
      <c r="T1970" s="536"/>
      <c r="U1970" s="536"/>
      <c r="V1970" s="536"/>
    </row>
    <row r="1971" spans="1:22">
      <c r="A1971" s="537">
        <v>1956</v>
      </c>
      <c r="B1971" s="543">
        <v>15.5</v>
      </c>
      <c r="C1971" s="580">
        <v>128</v>
      </c>
      <c r="D1971" s="580">
        <v>1388</v>
      </c>
      <c r="E1971" s="543"/>
      <c r="F1971" s="580">
        <v>2004</v>
      </c>
      <c r="G1971" s="543"/>
      <c r="H1971" s="543"/>
      <c r="I1971" s="543"/>
      <c r="J1971" s="580" t="s">
        <v>4394</v>
      </c>
      <c r="K1971" s="543"/>
      <c r="L1971" s="543"/>
      <c r="M1971" s="543"/>
      <c r="N1971" s="543"/>
      <c r="O1971" s="543"/>
      <c r="P1971" s="543" t="s">
        <v>2872</v>
      </c>
      <c r="Q1971" s="543" t="s">
        <v>2873</v>
      </c>
      <c r="R1971" s="543"/>
      <c r="S1971" s="536"/>
      <c r="T1971" s="536"/>
      <c r="U1971" s="536"/>
      <c r="V1971" s="536"/>
    </row>
    <row r="1972" spans="1:22" ht="30">
      <c r="A1972" s="537">
        <v>1957</v>
      </c>
      <c r="B1972" s="543">
        <v>15.5</v>
      </c>
      <c r="C1972" s="580">
        <v>133</v>
      </c>
      <c r="D1972" s="580">
        <v>1237</v>
      </c>
      <c r="E1972" s="543"/>
      <c r="F1972" s="580">
        <v>2004</v>
      </c>
      <c r="G1972" s="543"/>
      <c r="H1972" s="543"/>
      <c r="I1972" s="543"/>
      <c r="J1972" s="580" t="s">
        <v>4395</v>
      </c>
      <c r="K1972" s="543"/>
      <c r="L1972" s="543"/>
      <c r="M1972" s="543"/>
      <c r="N1972" s="543"/>
      <c r="O1972" s="543"/>
      <c r="P1972" s="543" t="s">
        <v>2872</v>
      </c>
      <c r="Q1972" s="543" t="s">
        <v>2873</v>
      </c>
      <c r="R1972" s="543"/>
      <c r="S1972" s="536"/>
      <c r="T1972" s="536"/>
      <c r="U1972" s="536"/>
      <c r="V1972" s="536"/>
    </row>
    <row r="1973" spans="1:22" ht="30">
      <c r="A1973" s="537">
        <v>1958</v>
      </c>
      <c r="B1973" s="543">
        <v>15.5</v>
      </c>
      <c r="C1973" s="580">
        <v>138</v>
      </c>
      <c r="D1973" s="580">
        <v>1387</v>
      </c>
      <c r="E1973" s="543"/>
      <c r="F1973" s="580">
        <v>2004</v>
      </c>
      <c r="G1973" s="543"/>
      <c r="H1973" s="543"/>
      <c r="I1973" s="543"/>
      <c r="J1973" s="580" t="s">
        <v>4395</v>
      </c>
      <c r="K1973" s="543"/>
      <c r="L1973" s="543"/>
      <c r="M1973" s="543"/>
      <c r="N1973" s="543"/>
      <c r="O1973" s="543"/>
      <c r="P1973" s="543" t="s">
        <v>2872</v>
      </c>
      <c r="Q1973" s="543" t="s">
        <v>2873</v>
      </c>
      <c r="R1973" s="543"/>
      <c r="S1973" s="536"/>
      <c r="T1973" s="536"/>
      <c r="U1973" s="536"/>
      <c r="V1973" s="536"/>
    </row>
    <row r="1974" spans="1:22" ht="30">
      <c r="A1974" s="537">
        <v>1959</v>
      </c>
      <c r="B1974" s="543">
        <v>15.5</v>
      </c>
      <c r="C1974" s="580">
        <v>145</v>
      </c>
      <c r="D1974" s="580">
        <v>1325</v>
      </c>
      <c r="E1974" s="543"/>
      <c r="F1974" s="580">
        <v>2004</v>
      </c>
      <c r="G1974" s="543"/>
      <c r="H1974" s="543"/>
      <c r="I1974" s="543"/>
      <c r="J1974" s="580" t="s">
        <v>4395</v>
      </c>
      <c r="K1974" s="543"/>
      <c r="L1974" s="543"/>
      <c r="M1974" s="543"/>
      <c r="N1974" s="543"/>
      <c r="O1974" s="543"/>
      <c r="P1974" s="543" t="s">
        <v>2872</v>
      </c>
      <c r="Q1974" s="543" t="s">
        <v>2873</v>
      </c>
      <c r="R1974" s="543"/>
      <c r="S1974" s="536"/>
      <c r="T1974" s="536"/>
      <c r="U1974" s="536"/>
      <c r="V1974" s="536"/>
    </row>
    <row r="1975" spans="1:22" ht="30">
      <c r="A1975" s="537">
        <v>1960</v>
      </c>
      <c r="B1975" s="543">
        <v>15.5</v>
      </c>
      <c r="C1975" s="580">
        <v>154</v>
      </c>
      <c r="D1975" s="580">
        <v>434</v>
      </c>
      <c r="E1975" s="543"/>
      <c r="F1975" s="580">
        <v>2004</v>
      </c>
      <c r="G1975" s="543"/>
      <c r="H1975" s="543"/>
      <c r="I1975" s="543"/>
      <c r="J1975" s="580" t="s">
        <v>4396</v>
      </c>
      <c r="K1975" s="543"/>
      <c r="L1975" s="543"/>
      <c r="M1975" s="543"/>
      <c r="N1975" s="543"/>
      <c r="O1975" s="543"/>
      <c r="P1975" s="543" t="s">
        <v>2872</v>
      </c>
      <c r="Q1975" s="543" t="s">
        <v>2873</v>
      </c>
      <c r="R1975" s="543"/>
      <c r="S1975" s="536"/>
      <c r="T1975" s="536"/>
      <c r="U1975" s="536"/>
      <c r="V1975" s="536"/>
    </row>
    <row r="1976" spans="1:22" ht="30">
      <c r="A1976" s="537">
        <v>1961</v>
      </c>
      <c r="B1976" s="543">
        <v>15.5</v>
      </c>
      <c r="C1976" s="580">
        <v>163</v>
      </c>
      <c r="D1976" s="580">
        <v>1420</v>
      </c>
      <c r="E1976" s="543"/>
      <c r="F1976" s="580">
        <v>2004</v>
      </c>
      <c r="G1976" s="543"/>
      <c r="H1976" s="543"/>
      <c r="I1976" s="543"/>
      <c r="J1976" s="580" t="s">
        <v>4396</v>
      </c>
      <c r="K1976" s="543"/>
      <c r="L1976" s="543"/>
      <c r="M1976" s="543"/>
      <c r="N1976" s="543"/>
      <c r="O1976" s="543"/>
      <c r="P1976" s="543" t="s">
        <v>2872</v>
      </c>
      <c r="Q1976" s="543" t="s">
        <v>2873</v>
      </c>
      <c r="R1976" s="543"/>
      <c r="S1976" s="536"/>
      <c r="T1976" s="536"/>
      <c r="U1976" s="536"/>
      <c r="V1976" s="536"/>
    </row>
    <row r="1977" spans="1:22" ht="30">
      <c r="A1977" s="537">
        <v>1962</v>
      </c>
      <c r="B1977" s="543">
        <v>15.5</v>
      </c>
      <c r="C1977" s="580">
        <v>1</v>
      </c>
      <c r="D1977" s="580">
        <v>806</v>
      </c>
      <c r="E1977" s="543"/>
      <c r="F1977" s="580">
        <v>2005</v>
      </c>
      <c r="G1977" s="543"/>
      <c r="H1977" s="543"/>
      <c r="I1977" s="543"/>
      <c r="J1977" s="580" t="s">
        <v>4396</v>
      </c>
      <c r="K1977" s="543"/>
      <c r="L1977" s="543"/>
      <c r="M1977" s="543"/>
      <c r="N1977" s="543"/>
      <c r="O1977" s="543"/>
      <c r="P1977" s="543" t="s">
        <v>2872</v>
      </c>
      <c r="Q1977" s="543" t="s">
        <v>2873</v>
      </c>
      <c r="R1977" s="543"/>
      <c r="S1977" s="536"/>
      <c r="T1977" s="536"/>
      <c r="U1977" s="536"/>
      <c r="V1977" s="536"/>
    </row>
    <row r="1978" spans="1:22" ht="30">
      <c r="A1978" s="537">
        <v>1963</v>
      </c>
      <c r="B1978" s="543">
        <v>15.5</v>
      </c>
      <c r="C1978" s="580">
        <v>20</v>
      </c>
      <c r="D1978" s="580">
        <v>1640</v>
      </c>
      <c r="E1978" s="543"/>
      <c r="F1978" s="580">
        <v>2005</v>
      </c>
      <c r="G1978" s="543"/>
      <c r="H1978" s="543"/>
      <c r="I1978" s="543"/>
      <c r="J1978" s="580" t="s">
        <v>4397</v>
      </c>
      <c r="K1978" s="543"/>
      <c r="L1978" s="543"/>
      <c r="M1978" s="543"/>
      <c r="N1978" s="543"/>
      <c r="O1978" s="543"/>
      <c r="P1978" s="543" t="s">
        <v>2872</v>
      </c>
      <c r="Q1978" s="543" t="s">
        <v>2873</v>
      </c>
      <c r="R1978" s="543"/>
      <c r="S1978" s="536"/>
      <c r="T1978" s="536"/>
      <c r="U1978" s="536"/>
      <c r="V1978" s="536"/>
    </row>
    <row r="1979" spans="1:22" ht="30">
      <c r="A1979" s="537">
        <v>1964</v>
      </c>
      <c r="B1979" s="543">
        <v>15.5</v>
      </c>
      <c r="C1979" s="580">
        <v>27</v>
      </c>
      <c r="D1979" s="580">
        <v>3505</v>
      </c>
      <c r="E1979" s="543"/>
      <c r="F1979" s="580">
        <v>2005</v>
      </c>
      <c r="G1979" s="543"/>
      <c r="H1979" s="543"/>
      <c r="I1979" s="543"/>
      <c r="J1979" s="580" t="s">
        <v>4397</v>
      </c>
      <c r="K1979" s="543"/>
      <c r="L1979" s="543"/>
      <c r="M1979" s="543"/>
      <c r="N1979" s="543"/>
      <c r="O1979" s="543"/>
      <c r="P1979" s="543" t="s">
        <v>2872</v>
      </c>
      <c r="Q1979" s="543" t="s">
        <v>2873</v>
      </c>
      <c r="R1979" s="543"/>
      <c r="S1979" s="536"/>
      <c r="T1979" s="536"/>
      <c r="U1979" s="536"/>
      <c r="V1979" s="536"/>
    </row>
    <row r="1980" spans="1:22" ht="30">
      <c r="A1980" s="537">
        <v>1965</v>
      </c>
      <c r="B1980" s="543">
        <v>15.5</v>
      </c>
      <c r="C1980" s="580">
        <v>47</v>
      </c>
      <c r="D1980" s="580">
        <v>568</v>
      </c>
      <c r="E1980" s="543"/>
      <c r="F1980" s="580">
        <v>2005</v>
      </c>
      <c r="G1980" s="543"/>
      <c r="H1980" s="543"/>
      <c r="I1980" s="543"/>
      <c r="J1980" s="580" t="s">
        <v>4398</v>
      </c>
      <c r="K1980" s="543"/>
      <c r="L1980" s="543"/>
      <c r="M1980" s="543"/>
      <c r="N1980" s="543"/>
      <c r="O1980" s="543"/>
      <c r="P1980" s="543" t="s">
        <v>2872</v>
      </c>
      <c r="Q1980" s="543" t="s">
        <v>2873</v>
      </c>
      <c r="R1980" s="543"/>
      <c r="S1980" s="536"/>
      <c r="T1980" s="536"/>
      <c r="U1980" s="536"/>
      <c r="V1980" s="536"/>
    </row>
    <row r="1981" spans="1:22" ht="30">
      <c r="A1981" s="537">
        <v>1966</v>
      </c>
      <c r="B1981" s="543">
        <v>15.5</v>
      </c>
      <c r="C1981" s="580">
        <v>66</v>
      </c>
      <c r="D1981" s="580">
        <v>668</v>
      </c>
      <c r="E1981" s="543"/>
      <c r="F1981" s="580">
        <v>2005</v>
      </c>
      <c r="G1981" s="543"/>
      <c r="H1981" s="543"/>
      <c r="I1981" s="543"/>
      <c r="J1981" s="580" t="s">
        <v>4399</v>
      </c>
      <c r="K1981" s="543"/>
      <c r="L1981" s="543"/>
      <c r="M1981" s="543"/>
      <c r="N1981" s="543"/>
      <c r="O1981" s="543"/>
      <c r="P1981" s="543" t="s">
        <v>2872</v>
      </c>
      <c r="Q1981" s="543" t="s">
        <v>2873</v>
      </c>
      <c r="R1981" s="543"/>
      <c r="S1981" s="536"/>
      <c r="T1981" s="536"/>
      <c r="U1981" s="536"/>
      <c r="V1981" s="536"/>
    </row>
    <row r="1982" spans="1:22" ht="30">
      <c r="A1982" s="537">
        <v>1967</v>
      </c>
      <c r="B1982" s="543">
        <v>15.5</v>
      </c>
      <c r="C1982" s="580">
        <v>70</v>
      </c>
      <c r="D1982" s="580">
        <v>1035</v>
      </c>
      <c r="E1982" s="543"/>
      <c r="F1982" s="580">
        <v>2005</v>
      </c>
      <c r="G1982" s="543"/>
      <c r="H1982" s="543"/>
      <c r="I1982" s="543"/>
      <c r="J1982" s="580" t="s">
        <v>4399</v>
      </c>
      <c r="K1982" s="543"/>
      <c r="L1982" s="543"/>
      <c r="M1982" s="543"/>
      <c r="N1982" s="543"/>
      <c r="O1982" s="543"/>
      <c r="P1982" s="543" t="s">
        <v>2872</v>
      </c>
      <c r="Q1982" s="543" t="s">
        <v>2873</v>
      </c>
      <c r="R1982" s="543"/>
      <c r="S1982" s="536"/>
      <c r="T1982" s="536"/>
      <c r="U1982" s="536"/>
      <c r="V1982" s="536"/>
    </row>
    <row r="1983" spans="1:22" ht="30">
      <c r="A1983" s="537">
        <v>1968</v>
      </c>
      <c r="B1983" s="543">
        <v>15.5</v>
      </c>
      <c r="C1983" s="580">
        <v>74</v>
      </c>
      <c r="D1983" s="580">
        <v>1415</v>
      </c>
      <c r="E1983" s="543"/>
      <c r="F1983" s="580">
        <v>2005</v>
      </c>
      <c r="G1983" s="543"/>
      <c r="H1983" s="543"/>
      <c r="I1983" s="543"/>
      <c r="J1983" s="580" t="s">
        <v>4398</v>
      </c>
      <c r="K1983" s="543"/>
      <c r="L1983" s="543"/>
      <c r="M1983" s="543"/>
      <c r="N1983" s="543"/>
      <c r="O1983" s="543"/>
      <c r="P1983" s="543" t="s">
        <v>2872</v>
      </c>
      <c r="Q1983" s="543" t="s">
        <v>2873</v>
      </c>
      <c r="R1983" s="543"/>
      <c r="S1983" s="536"/>
      <c r="T1983" s="536"/>
      <c r="U1983" s="536"/>
      <c r="V1983" s="536"/>
    </row>
    <row r="1984" spans="1:22" ht="30">
      <c r="A1984" s="537">
        <v>1969</v>
      </c>
      <c r="B1984" s="543">
        <v>15.5</v>
      </c>
      <c r="C1984" s="580">
        <v>16</v>
      </c>
      <c r="D1984" s="580">
        <v>1385</v>
      </c>
      <c r="E1984" s="543"/>
      <c r="F1984" s="580">
        <v>2006</v>
      </c>
      <c r="G1984" s="543"/>
      <c r="H1984" s="543"/>
      <c r="I1984" s="543"/>
      <c r="J1984" s="580" t="s">
        <v>4398</v>
      </c>
      <c r="K1984" s="543"/>
      <c r="L1984" s="543"/>
      <c r="M1984" s="543"/>
      <c r="N1984" s="543"/>
      <c r="O1984" s="543"/>
      <c r="P1984" s="543" t="s">
        <v>2872</v>
      </c>
      <c r="Q1984" s="543" t="s">
        <v>2873</v>
      </c>
      <c r="R1984" s="543"/>
      <c r="S1984" s="536"/>
      <c r="T1984" s="536"/>
      <c r="U1984" s="536"/>
      <c r="V1984" s="536"/>
    </row>
    <row r="1985" spans="1:22" ht="30">
      <c r="A1985" s="537">
        <v>1970</v>
      </c>
      <c r="B1985" s="543">
        <v>15.5</v>
      </c>
      <c r="C1985" s="580">
        <v>17</v>
      </c>
      <c r="D1985" s="580">
        <v>694</v>
      </c>
      <c r="E1985" s="543"/>
      <c r="F1985" s="580">
        <v>2006</v>
      </c>
      <c r="G1985" s="543"/>
      <c r="H1985" s="543"/>
      <c r="I1985" s="543"/>
      <c r="J1985" s="580" t="s">
        <v>4400</v>
      </c>
      <c r="K1985" s="543"/>
      <c r="L1985" s="543"/>
      <c r="M1985" s="543"/>
      <c r="N1985" s="543"/>
      <c r="O1985" s="543"/>
      <c r="P1985" s="543" t="s">
        <v>2872</v>
      </c>
      <c r="Q1985" s="543" t="s">
        <v>2873</v>
      </c>
      <c r="R1985" s="543"/>
      <c r="S1985" s="536"/>
      <c r="T1985" s="536"/>
      <c r="U1985" s="536"/>
      <c r="V1985" s="536"/>
    </row>
    <row r="1986" spans="1:22" ht="30">
      <c r="A1986" s="537">
        <v>1971</v>
      </c>
      <c r="B1986" s="543">
        <v>15.5</v>
      </c>
      <c r="C1986" s="580">
        <v>35</v>
      </c>
      <c r="D1986" s="580">
        <v>1565</v>
      </c>
      <c r="E1986" s="543"/>
      <c r="F1986" s="580">
        <v>2006</v>
      </c>
      <c r="G1986" s="543"/>
      <c r="H1986" s="543"/>
      <c r="I1986" s="543"/>
      <c r="J1986" s="580" t="s">
        <v>4400</v>
      </c>
      <c r="K1986" s="543"/>
      <c r="L1986" s="543"/>
      <c r="M1986" s="543"/>
      <c r="N1986" s="543"/>
      <c r="O1986" s="543"/>
      <c r="P1986" s="543" t="s">
        <v>2872</v>
      </c>
      <c r="Q1986" s="543" t="s">
        <v>2873</v>
      </c>
      <c r="R1986" s="543"/>
      <c r="S1986" s="536"/>
      <c r="T1986" s="536"/>
      <c r="U1986" s="536"/>
      <c r="V1986" s="536"/>
    </row>
    <row r="1987" spans="1:22" ht="30">
      <c r="A1987" s="537">
        <v>1972</v>
      </c>
      <c r="B1987" s="543">
        <v>15.5</v>
      </c>
      <c r="C1987" s="580">
        <v>46</v>
      </c>
      <c r="D1987" s="580">
        <v>1509</v>
      </c>
      <c r="E1987" s="543"/>
      <c r="F1987" s="580">
        <v>2006</v>
      </c>
      <c r="G1987" s="543"/>
      <c r="H1987" s="543"/>
      <c r="I1987" s="543"/>
      <c r="J1987" s="580" t="s">
        <v>4400</v>
      </c>
      <c r="K1987" s="543"/>
      <c r="L1987" s="543"/>
      <c r="M1987" s="543"/>
      <c r="N1987" s="543"/>
      <c r="O1987" s="543"/>
      <c r="P1987" s="543" t="s">
        <v>2872</v>
      </c>
      <c r="Q1987" s="543" t="s">
        <v>2873</v>
      </c>
      <c r="R1987" s="543"/>
      <c r="S1987" s="536"/>
      <c r="T1987" s="536"/>
      <c r="U1987" s="536"/>
      <c r="V1987" s="536"/>
    </row>
    <row r="1988" spans="1:22" ht="30">
      <c r="A1988" s="537">
        <v>1973</v>
      </c>
      <c r="B1988" s="543">
        <v>15.5</v>
      </c>
      <c r="C1988" s="580">
        <v>60</v>
      </c>
      <c r="D1988" s="580">
        <v>1805</v>
      </c>
      <c r="E1988" s="543"/>
      <c r="F1988" s="580">
        <v>2006</v>
      </c>
      <c r="G1988" s="543"/>
      <c r="H1988" s="543"/>
      <c r="I1988" s="543"/>
      <c r="J1988" s="580" t="s">
        <v>4400</v>
      </c>
      <c r="K1988" s="543"/>
      <c r="L1988" s="543"/>
      <c r="M1988" s="543"/>
      <c r="N1988" s="543"/>
      <c r="O1988" s="543"/>
      <c r="P1988" s="543" t="s">
        <v>2872</v>
      </c>
      <c r="Q1988" s="543" t="s">
        <v>2873</v>
      </c>
      <c r="R1988" s="543"/>
      <c r="S1988" s="536"/>
      <c r="T1988" s="536"/>
      <c r="U1988" s="536"/>
      <c r="V1988" s="536"/>
    </row>
    <row r="1989" spans="1:22" ht="30">
      <c r="A1989" s="537">
        <v>1974</v>
      </c>
      <c r="B1989" s="543">
        <v>15.5</v>
      </c>
      <c r="C1989" s="580">
        <v>65</v>
      </c>
      <c r="D1989" s="580">
        <v>590</v>
      </c>
      <c r="E1989" s="543"/>
      <c r="F1989" s="580">
        <v>2006</v>
      </c>
      <c r="G1989" s="543"/>
      <c r="H1989" s="543"/>
      <c r="I1989" s="543"/>
      <c r="J1989" s="580" t="s">
        <v>4401</v>
      </c>
      <c r="K1989" s="543"/>
      <c r="L1989" s="543"/>
      <c r="M1989" s="543"/>
      <c r="N1989" s="543"/>
      <c r="O1989" s="543"/>
      <c r="P1989" s="543" t="s">
        <v>2872</v>
      </c>
      <c r="Q1989" s="543" t="s">
        <v>2873</v>
      </c>
      <c r="R1989" s="543"/>
      <c r="S1989" s="536"/>
      <c r="T1989" s="536"/>
      <c r="U1989" s="536"/>
      <c r="V1989" s="536"/>
    </row>
    <row r="1990" spans="1:22" ht="30">
      <c r="A1990" s="537">
        <v>1975</v>
      </c>
      <c r="B1990" s="543">
        <v>15.5</v>
      </c>
      <c r="C1990" s="580">
        <v>75</v>
      </c>
      <c r="D1990" s="580" t="s">
        <v>4402</v>
      </c>
      <c r="E1990" s="543"/>
      <c r="F1990" s="580">
        <v>2006</v>
      </c>
      <c r="G1990" s="543"/>
      <c r="H1990" s="543"/>
      <c r="I1990" s="543"/>
      <c r="J1990" s="580" t="s">
        <v>4401</v>
      </c>
      <c r="K1990" s="543"/>
      <c r="L1990" s="543"/>
      <c r="M1990" s="543"/>
      <c r="N1990" s="543"/>
      <c r="O1990" s="543"/>
      <c r="P1990" s="543" t="s">
        <v>2872</v>
      </c>
      <c r="Q1990" s="543" t="s">
        <v>2873</v>
      </c>
      <c r="R1990" s="543"/>
      <c r="S1990" s="536"/>
      <c r="T1990" s="536"/>
      <c r="U1990" s="536"/>
      <c r="V1990" s="536"/>
    </row>
    <row r="1991" spans="1:22" ht="30">
      <c r="A1991" s="537">
        <v>1976</v>
      </c>
      <c r="B1991" s="543">
        <v>15.5</v>
      </c>
      <c r="C1991" s="580">
        <v>81</v>
      </c>
      <c r="D1991" s="580">
        <v>591</v>
      </c>
      <c r="E1991" s="543"/>
      <c r="F1991" s="580">
        <v>2006</v>
      </c>
      <c r="G1991" s="543"/>
      <c r="H1991" s="543"/>
      <c r="I1991" s="543"/>
      <c r="J1991" s="580" t="s">
        <v>4401</v>
      </c>
      <c r="K1991" s="543"/>
      <c r="L1991" s="543"/>
      <c r="M1991" s="543"/>
      <c r="N1991" s="543"/>
      <c r="O1991" s="543"/>
      <c r="P1991" s="543" t="s">
        <v>2872</v>
      </c>
      <c r="Q1991" s="543" t="s">
        <v>2873</v>
      </c>
      <c r="R1991" s="543"/>
      <c r="S1991" s="536"/>
      <c r="T1991" s="536"/>
      <c r="U1991" s="536"/>
      <c r="V1991" s="536"/>
    </row>
    <row r="1992" spans="1:22" ht="30">
      <c r="A1992" s="537">
        <v>1977</v>
      </c>
      <c r="B1992" s="543">
        <v>15.5</v>
      </c>
      <c r="C1992" s="580">
        <v>42</v>
      </c>
      <c r="D1992" s="580">
        <v>604</v>
      </c>
      <c r="E1992" s="543"/>
      <c r="F1992" s="580">
        <v>2007</v>
      </c>
      <c r="G1992" s="543"/>
      <c r="H1992" s="543"/>
      <c r="I1992" s="543"/>
      <c r="J1992" s="580" t="s">
        <v>4403</v>
      </c>
      <c r="K1992" s="543"/>
      <c r="L1992" s="543"/>
      <c r="M1992" s="543"/>
      <c r="N1992" s="543"/>
      <c r="O1992" s="543"/>
      <c r="P1992" s="543" t="s">
        <v>2872</v>
      </c>
      <c r="Q1992" s="543" t="s">
        <v>2873</v>
      </c>
      <c r="R1992" s="543"/>
      <c r="S1992" s="536"/>
      <c r="T1992" s="536"/>
      <c r="U1992" s="536"/>
      <c r="V1992" s="536"/>
    </row>
    <row r="1993" spans="1:22" ht="30">
      <c r="A1993" s="537">
        <v>1978</v>
      </c>
      <c r="B1993" s="543">
        <v>15.5</v>
      </c>
      <c r="C1993" s="580">
        <v>44</v>
      </c>
      <c r="D1993" s="580">
        <v>738</v>
      </c>
      <c r="E1993" s="543"/>
      <c r="F1993" s="580">
        <v>2007</v>
      </c>
      <c r="G1993" s="543"/>
      <c r="H1993" s="543"/>
      <c r="I1993" s="543"/>
      <c r="J1993" s="580" t="s">
        <v>4403</v>
      </c>
      <c r="K1993" s="543"/>
      <c r="L1993" s="543"/>
      <c r="M1993" s="543"/>
      <c r="N1993" s="543"/>
      <c r="O1993" s="543"/>
      <c r="P1993" s="543" t="s">
        <v>2872</v>
      </c>
      <c r="Q1993" s="543" t="s">
        <v>2873</v>
      </c>
      <c r="R1993" s="543"/>
      <c r="S1993" s="536"/>
      <c r="T1993" s="536"/>
      <c r="U1993" s="536"/>
      <c r="V1993" s="536"/>
    </row>
    <row r="1994" spans="1:22" ht="30">
      <c r="A1994" s="537">
        <v>1979</v>
      </c>
      <c r="B1994" s="543">
        <v>15.5</v>
      </c>
      <c r="C1994" s="580" t="s">
        <v>4404</v>
      </c>
      <c r="D1994" s="580">
        <v>730</v>
      </c>
      <c r="E1994" s="543"/>
      <c r="F1994" s="580">
        <v>2007</v>
      </c>
      <c r="G1994" s="543"/>
      <c r="H1994" s="543"/>
      <c r="I1994" s="543"/>
      <c r="J1994" s="580" t="s">
        <v>4403</v>
      </c>
      <c r="K1994" s="543"/>
      <c r="L1994" s="543"/>
      <c r="M1994" s="543"/>
      <c r="N1994" s="543"/>
      <c r="O1994" s="543"/>
      <c r="P1994" s="543" t="s">
        <v>2872</v>
      </c>
      <c r="Q1994" s="543" t="s">
        <v>2873</v>
      </c>
      <c r="R1994" s="543"/>
      <c r="S1994" s="536"/>
      <c r="T1994" s="536"/>
      <c r="U1994" s="536"/>
      <c r="V1994" s="536"/>
    </row>
    <row r="1995" spans="1:22" ht="30">
      <c r="A1995" s="537">
        <v>1980</v>
      </c>
      <c r="B1995" s="543">
        <v>15.5</v>
      </c>
      <c r="C1995" s="580">
        <v>58</v>
      </c>
      <c r="D1995" s="580">
        <v>795</v>
      </c>
      <c r="E1995" s="543"/>
      <c r="F1995" s="580">
        <v>2007</v>
      </c>
      <c r="G1995" s="543"/>
      <c r="H1995" s="543"/>
      <c r="I1995" s="543"/>
      <c r="J1995" s="580" t="s">
        <v>4403</v>
      </c>
      <c r="K1995" s="543"/>
      <c r="L1995" s="543"/>
      <c r="M1995" s="543"/>
      <c r="N1995" s="543"/>
      <c r="O1995" s="543"/>
      <c r="P1995" s="543" t="s">
        <v>2872</v>
      </c>
      <c r="Q1995" s="543" t="s">
        <v>2873</v>
      </c>
      <c r="R1995" s="543"/>
      <c r="S1995" s="536"/>
      <c r="T1995" s="536"/>
      <c r="U1995" s="536"/>
      <c r="V1995" s="536"/>
    </row>
    <row r="1996" spans="1:22" ht="30">
      <c r="A1996" s="537">
        <v>1981</v>
      </c>
      <c r="B1996" s="543">
        <v>15.5</v>
      </c>
      <c r="C1996" s="580">
        <v>75</v>
      </c>
      <c r="D1996" s="580">
        <v>657</v>
      </c>
      <c r="E1996" s="543"/>
      <c r="F1996" s="580">
        <v>2007</v>
      </c>
      <c r="G1996" s="543"/>
      <c r="H1996" s="543"/>
      <c r="I1996" s="543"/>
      <c r="J1996" s="580" t="s">
        <v>4405</v>
      </c>
      <c r="K1996" s="543"/>
      <c r="L1996" s="543"/>
      <c r="M1996" s="543"/>
      <c r="N1996" s="543"/>
      <c r="O1996" s="543"/>
      <c r="P1996" s="543" t="s">
        <v>2872</v>
      </c>
      <c r="Q1996" s="543" t="s">
        <v>2873</v>
      </c>
      <c r="R1996" s="543"/>
      <c r="S1996" s="536"/>
      <c r="T1996" s="536"/>
      <c r="U1996" s="536"/>
      <c r="V1996" s="536"/>
    </row>
    <row r="1997" spans="1:22" ht="30">
      <c r="A1997" s="537">
        <v>1982</v>
      </c>
      <c r="B1997" s="543">
        <v>15.5</v>
      </c>
      <c r="C1997" s="580">
        <v>78</v>
      </c>
      <c r="D1997" s="580">
        <v>7450</v>
      </c>
      <c r="E1997" s="543"/>
      <c r="F1997" s="580">
        <v>2007</v>
      </c>
      <c r="G1997" s="543"/>
      <c r="H1997" s="543"/>
      <c r="I1997" s="543"/>
      <c r="J1997" s="580" t="s">
        <v>4405</v>
      </c>
      <c r="K1997" s="543"/>
      <c r="L1997" s="543"/>
      <c r="M1997" s="543"/>
      <c r="N1997" s="543"/>
      <c r="O1997" s="543"/>
      <c r="P1997" s="543" t="s">
        <v>2872</v>
      </c>
      <c r="Q1997" s="543" t="s">
        <v>2873</v>
      </c>
      <c r="R1997" s="543"/>
      <c r="S1997" s="536"/>
      <c r="T1997" s="536"/>
      <c r="U1997" s="536"/>
      <c r="V1997" s="536"/>
    </row>
    <row r="1998" spans="1:22" ht="30">
      <c r="A1998" s="537">
        <v>1983</v>
      </c>
      <c r="B1998" s="543">
        <v>15.5</v>
      </c>
      <c r="C1998" s="580">
        <v>99</v>
      </c>
      <c r="D1998" s="580">
        <v>790</v>
      </c>
      <c r="E1998" s="543"/>
      <c r="F1998" s="580">
        <v>2007</v>
      </c>
      <c r="G1998" s="543"/>
      <c r="H1998" s="543"/>
      <c r="I1998" s="543"/>
      <c r="J1998" s="580" t="s">
        <v>4405</v>
      </c>
      <c r="K1998" s="543"/>
      <c r="L1998" s="543"/>
      <c r="M1998" s="543"/>
      <c r="N1998" s="543"/>
      <c r="O1998" s="543"/>
      <c r="P1998" s="543" t="s">
        <v>2872</v>
      </c>
      <c r="Q1998" s="543" t="s">
        <v>2873</v>
      </c>
      <c r="R1998" s="543"/>
      <c r="S1998" s="536"/>
      <c r="T1998" s="536"/>
      <c r="U1998" s="536"/>
      <c r="V1998" s="536"/>
    </row>
    <row r="1999" spans="1:22" ht="30">
      <c r="A1999" s="537">
        <v>1984</v>
      </c>
      <c r="B1999" s="543">
        <v>15.5</v>
      </c>
      <c r="C1999" s="580">
        <v>108</v>
      </c>
      <c r="D1999" s="580">
        <v>1638</v>
      </c>
      <c r="E1999" s="543"/>
      <c r="F1999" s="580">
        <v>2007</v>
      </c>
      <c r="G1999" s="543"/>
      <c r="H1999" s="543"/>
      <c r="I1999" s="543"/>
      <c r="J1999" s="580" t="s">
        <v>4405</v>
      </c>
      <c r="K1999" s="543"/>
      <c r="L1999" s="543"/>
      <c r="M1999" s="543"/>
      <c r="N1999" s="543"/>
      <c r="O1999" s="543"/>
      <c r="P1999" s="543" t="s">
        <v>2872</v>
      </c>
      <c r="Q1999" s="543" t="s">
        <v>2873</v>
      </c>
      <c r="R1999" s="543"/>
      <c r="S1999" s="536"/>
      <c r="T1999" s="536"/>
      <c r="U1999" s="536"/>
      <c r="V1999" s="536"/>
    </row>
    <row r="2000" spans="1:22" ht="30">
      <c r="A2000" s="537">
        <v>1985</v>
      </c>
      <c r="B2000" s="543">
        <v>15.5</v>
      </c>
      <c r="C2000" s="580">
        <v>110</v>
      </c>
      <c r="D2000" s="580">
        <v>762</v>
      </c>
      <c r="E2000" s="543"/>
      <c r="F2000" s="580">
        <v>2007</v>
      </c>
      <c r="G2000" s="543"/>
      <c r="H2000" s="543"/>
      <c r="I2000" s="543"/>
      <c r="J2000" s="580" t="s">
        <v>4405</v>
      </c>
      <c r="K2000" s="543"/>
      <c r="L2000" s="543"/>
      <c r="M2000" s="543"/>
      <c r="N2000" s="543"/>
      <c r="O2000" s="543"/>
      <c r="P2000" s="543" t="s">
        <v>2872</v>
      </c>
      <c r="Q2000" s="543" t="s">
        <v>2873</v>
      </c>
      <c r="R2000" s="543"/>
      <c r="S2000" s="536"/>
      <c r="T2000" s="536"/>
      <c r="U2000" s="536"/>
      <c r="V2000" s="536"/>
    </row>
    <row r="2001" spans="1:22" ht="30">
      <c r="A2001" s="537">
        <v>1986</v>
      </c>
      <c r="B2001" s="543">
        <v>15.5</v>
      </c>
      <c r="C2001" s="580">
        <v>111</v>
      </c>
      <c r="D2001" s="580">
        <v>1959</v>
      </c>
      <c r="E2001" s="543"/>
      <c r="F2001" s="580">
        <v>2007</v>
      </c>
      <c r="G2001" s="543"/>
      <c r="H2001" s="543"/>
      <c r="I2001" s="543"/>
      <c r="J2001" s="580" t="s">
        <v>4405</v>
      </c>
      <c r="K2001" s="543"/>
      <c r="L2001" s="543"/>
      <c r="M2001" s="543"/>
      <c r="N2001" s="543"/>
      <c r="O2001" s="543"/>
      <c r="P2001" s="543" t="s">
        <v>2872</v>
      </c>
      <c r="Q2001" s="543" t="s">
        <v>2873</v>
      </c>
      <c r="R2001" s="543"/>
      <c r="S2001" s="536"/>
      <c r="T2001" s="536"/>
      <c r="U2001" s="536"/>
      <c r="V2001" s="536"/>
    </row>
    <row r="2002" spans="1:22" ht="30">
      <c r="A2002" s="537">
        <v>1987</v>
      </c>
      <c r="B2002" s="543">
        <v>15.5</v>
      </c>
      <c r="C2002" s="580">
        <v>129</v>
      </c>
      <c r="D2002" s="580">
        <v>6019</v>
      </c>
      <c r="E2002" s="543"/>
      <c r="F2002" s="580">
        <v>2007</v>
      </c>
      <c r="G2002" s="543"/>
      <c r="H2002" s="543"/>
      <c r="I2002" s="543"/>
      <c r="J2002" s="580" t="s">
        <v>4406</v>
      </c>
      <c r="K2002" s="543"/>
      <c r="L2002" s="543"/>
      <c r="M2002" s="543"/>
      <c r="N2002" s="543"/>
      <c r="O2002" s="543"/>
      <c r="P2002" s="543" t="s">
        <v>2872</v>
      </c>
      <c r="Q2002" s="543" t="s">
        <v>2873</v>
      </c>
      <c r="R2002" s="543"/>
      <c r="S2002" s="536"/>
      <c r="T2002" s="536"/>
      <c r="U2002" s="536"/>
      <c r="V2002" s="536"/>
    </row>
    <row r="2003" spans="1:22" ht="30">
      <c r="A2003" s="537">
        <v>1988</v>
      </c>
      <c r="B2003" s="543">
        <v>15.5</v>
      </c>
      <c r="C2003" s="580">
        <v>10</v>
      </c>
      <c r="D2003" s="580">
        <v>1036</v>
      </c>
      <c r="E2003" s="543"/>
      <c r="F2003" s="580">
        <v>2008</v>
      </c>
      <c r="G2003" s="543"/>
      <c r="H2003" s="543"/>
      <c r="I2003" s="543"/>
      <c r="J2003" s="580" t="s">
        <v>4406</v>
      </c>
      <c r="K2003" s="543"/>
      <c r="L2003" s="543"/>
      <c r="M2003" s="543"/>
      <c r="N2003" s="543"/>
      <c r="O2003" s="543"/>
      <c r="P2003" s="543" t="s">
        <v>2872</v>
      </c>
      <c r="Q2003" s="543" t="s">
        <v>2873</v>
      </c>
      <c r="R2003" s="543"/>
      <c r="S2003" s="536"/>
      <c r="T2003" s="536"/>
      <c r="U2003" s="536"/>
      <c r="V2003" s="536"/>
    </row>
    <row r="2004" spans="1:22" ht="30">
      <c r="A2004" s="537">
        <v>1989</v>
      </c>
      <c r="B2004" s="543">
        <v>15.5</v>
      </c>
      <c r="C2004" s="580">
        <v>12</v>
      </c>
      <c r="D2004" s="580">
        <v>1012</v>
      </c>
      <c r="E2004" s="543"/>
      <c r="F2004" s="580">
        <v>2008</v>
      </c>
      <c r="G2004" s="543"/>
      <c r="H2004" s="543"/>
      <c r="I2004" s="543"/>
      <c r="J2004" s="580" t="s">
        <v>4406</v>
      </c>
      <c r="K2004" s="543"/>
      <c r="L2004" s="543"/>
      <c r="M2004" s="543"/>
      <c r="N2004" s="543"/>
      <c r="O2004" s="543"/>
      <c r="P2004" s="543" t="s">
        <v>2872</v>
      </c>
      <c r="Q2004" s="543" t="s">
        <v>2873</v>
      </c>
      <c r="R2004" s="543"/>
      <c r="S2004" s="536"/>
      <c r="T2004" s="536"/>
      <c r="U2004" s="536"/>
      <c r="V2004" s="536"/>
    </row>
    <row r="2005" spans="1:22" ht="30">
      <c r="A2005" s="537">
        <v>1990</v>
      </c>
      <c r="B2005" s="543">
        <v>15.5</v>
      </c>
      <c r="C2005" s="580">
        <v>19</v>
      </c>
      <c r="D2005" s="580">
        <v>582</v>
      </c>
      <c r="E2005" s="543"/>
      <c r="F2005" s="580">
        <v>2008</v>
      </c>
      <c r="G2005" s="543"/>
      <c r="H2005" s="543"/>
      <c r="I2005" s="543"/>
      <c r="J2005" s="580" t="s">
        <v>4406</v>
      </c>
      <c r="K2005" s="543"/>
      <c r="L2005" s="543"/>
      <c r="M2005" s="543"/>
      <c r="N2005" s="543"/>
      <c r="O2005" s="543"/>
      <c r="P2005" s="543" t="s">
        <v>2872</v>
      </c>
      <c r="Q2005" s="543" t="s">
        <v>2873</v>
      </c>
      <c r="R2005" s="543"/>
      <c r="S2005" s="536"/>
      <c r="T2005" s="536"/>
      <c r="U2005" s="536"/>
      <c r="V2005" s="536"/>
    </row>
    <row r="2006" spans="1:22" ht="30">
      <c r="A2006" s="537">
        <v>1991</v>
      </c>
      <c r="B2006" s="543">
        <v>15.5</v>
      </c>
      <c r="C2006" s="580">
        <v>25</v>
      </c>
      <c r="D2006" s="580">
        <v>1399</v>
      </c>
      <c r="E2006" s="543"/>
      <c r="F2006" s="580">
        <v>2008</v>
      </c>
      <c r="G2006" s="543"/>
      <c r="H2006" s="543"/>
      <c r="I2006" s="543"/>
      <c r="J2006" s="580" t="s">
        <v>4406</v>
      </c>
      <c r="K2006" s="543"/>
      <c r="L2006" s="543"/>
      <c r="M2006" s="543"/>
      <c r="N2006" s="543"/>
      <c r="O2006" s="543"/>
      <c r="P2006" s="543" t="s">
        <v>2872</v>
      </c>
      <c r="Q2006" s="543" t="s">
        <v>2873</v>
      </c>
      <c r="R2006" s="543"/>
      <c r="S2006" s="536"/>
      <c r="T2006" s="536"/>
      <c r="U2006" s="536"/>
      <c r="V2006" s="536"/>
    </row>
    <row r="2007" spans="1:22" ht="30">
      <c r="A2007" s="537">
        <v>1992</v>
      </c>
      <c r="B2007" s="543">
        <v>15.5</v>
      </c>
      <c r="C2007" s="580">
        <v>27</v>
      </c>
      <c r="D2007" s="580">
        <v>1411</v>
      </c>
      <c r="E2007" s="543"/>
      <c r="F2007" s="580">
        <v>2008</v>
      </c>
      <c r="G2007" s="543"/>
      <c r="H2007" s="543"/>
      <c r="I2007" s="543"/>
      <c r="J2007" s="580" t="s">
        <v>4407</v>
      </c>
      <c r="K2007" s="543"/>
      <c r="L2007" s="543"/>
      <c r="M2007" s="543"/>
      <c r="N2007" s="543"/>
      <c r="O2007" s="543"/>
      <c r="P2007" s="543" t="s">
        <v>2872</v>
      </c>
      <c r="Q2007" s="543" t="s">
        <v>2873</v>
      </c>
      <c r="R2007" s="543"/>
      <c r="S2007" s="536"/>
      <c r="T2007" s="536"/>
      <c r="U2007" s="536"/>
      <c r="V2007" s="536"/>
    </row>
    <row r="2008" spans="1:22" ht="30">
      <c r="A2008" s="537">
        <v>1993</v>
      </c>
      <c r="B2008" s="543">
        <v>15.5</v>
      </c>
      <c r="C2008" s="580">
        <v>56</v>
      </c>
      <c r="D2008" s="580">
        <v>877</v>
      </c>
      <c r="E2008" s="543"/>
      <c r="F2008" s="580">
        <v>2008</v>
      </c>
      <c r="G2008" s="543"/>
      <c r="H2008" s="543"/>
      <c r="I2008" s="543"/>
      <c r="J2008" s="580" t="s">
        <v>4407</v>
      </c>
      <c r="K2008" s="543"/>
      <c r="L2008" s="543"/>
      <c r="M2008" s="543"/>
      <c r="N2008" s="543"/>
      <c r="O2008" s="543"/>
      <c r="P2008" s="543" t="s">
        <v>2872</v>
      </c>
      <c r="Q2008" s="543" t="s">
        <v>2873</v>
      </c>
      <c r="R2008" s="543"/>
      <c r="S2008" s="536"/>
      <c r="T2008" s="536"/>
      <c r="U2008" s="536"/>
      <c r="V2008" s="536"/>
    </row>
    <row r="2009" spans="1:22" ht="30">
      <c r="A2009" s="537">
        <v>1994</v>
      </c>
      <c r="B2009" s="543">
        <v>15.5</v>
      </c>
      <c r="C2009" s="580">
        <v>60</v>
      </c>
      <c r="D2009" s="580">
        <v>1896</v>
      </c>
      <c r="E2009" s="543"/>
      <c r="F2009" s="580">
        <v>2008</v>
      </c>
      <c r="G2009" s="543"/>
      <c r="H2009" s="543"/>
      <c r="I2009" s="543"/>
      <c r="J2009" s="580" t="s">
        <v>4407</v>
      </c>
      <c r="K2009" s="543"/>
      <c r="L2009" s="543"/>
      <c r="M2009" s="543"/>
      <c r="N2009" s="543"/>
      <c r="O2009" s="543"/>
      <c r="P2009" s="543" t="s">
        <v>2872</v>
      </c>
      <c r="Q2009" s="543" t="s">
        <v>2873</v>
      </c>
      <c r="R2009" s="543"/>
      <c r="S2009" s="536"/>
      <c r="T2009" s="536"/>
      <c r="U2009" s="536"/>
      <c r="V2009" s="536"/>
    </row>
    <row r="2010" spans="1:22" ht="30">
      <c r="A2010" s="537">
        <v>1995</v>
      </c>
      <c r="B2010" s="543">
        <v>15.5</v>
      </c>
      <c r="C2010" s="580">
        <v>74</v>
      </c>
      <c r="D2010" s="580">
        <v>1028</v>
      </c>
      <c r="E2010" s="543"/>
      <c r="F2010" s="580">
        <v>2008</v>
      </c>
      <c r="G2010" s="543"/>
      <c r="H2010" s="543"/>
      <c r="I2010" s="543"/>
      <c r="J2010" s="580" t="s">
        <v>4407</v>
      </c>
      <c r="K2010" s="543"/>
      <c r="L2010" s="543"/>
      <c r="M2010" s="543"/>
      <c r="N2010" s="543"/>
      <c r="O2010" s="543"/>
      <c r="P2010" s="543" t="s">
        <v>2872</v>
      </c>
      <c r="Q2010" s="543" t="s">
        <v>2873</v>
      </c>
      <c r="R2010" s="543"/>
      <c r="S2010" s="536"/>
      <c r="T2010" s="536"/>
      <c r="U2010" s="536"/>
      <c r="V2010" s="536"/>
    </row>
    <row r="2011" spans="1:22" ht="30">
      <c r="A2011" s="537">
        <v>1996</v>
      </c>
      <c r="B2011" s="543">
        <v>15.5</v>
      </c>
      <c r="C2011" s="580">
        <v>91</v>
      </c>
      <c r="D2011" s="580">
        <v>1651</v>
      </c>
      <c r="E2011" s="543"/>
      <c r="F2011" s="580">
        <v>2008</v>
      </c>
      <c r="G2011" s="543"/>
      <c r="H2011" s="543"/>
      <c r="I2011" s="543"/>
      <c r="J2011" s="580" t="s">
        <v>4408</v>
      </c>
      <c r="K2011" s="543"/>
      <c r="L2011" s="543"/>
      <c r="M2011" s="543"/>
      <c r="N2011" s="543"/>
      <c r="O2011" s="543"/>
      <c r="P2011" s="543" t="s">
        <v>2872</v>
      </c>
      <c r="Q2011" s="543" t="s">
        <v>2873</v>
      </c>
      <c r="R2011" s="543"/>
      <c r="S2011" s="536"/>
      <c r="T2011" s="536"/>
      <c r="U2011" s="536"/>
      <c r="V2011" s="536"/>
    </row>
    <row r="2012" spans="1:22" ht="30">
      <c r="A2012" s="537">
        <v>1997</v>
      </c>
      <c r="B2012" s="543">
        <v>15.5</v>
      </c>
      <c r="C2012" s="580">
        <v>93</v>
      </c>
      <c r="D2012" s="580">
        <v>1555</v>
      </c>
      <c r="E2012" s="543"/>
      <c r="F2012" s="580">
        <v>2008</v>
      </c>
      <c r="G2012" s="543"/>
      <c r="H2012" s="543"/>
      <c r="I2012" s="543"/>
      <c r="J2012" s="580" t="s">
        <v>4408</v>
      </c>
      <c r="K2012" s="543"/>
      <c r="L2012" s="543"/>
      <c r="M2012" s="543"/>
      <c r="N2012" s="543"/>
      <c r="O2012" s="543"/>
      <c r="P2012" s="543" t="s">
        <v>2872</v>
      </c>
      <c r="Q2012" s="543" t="s">
        <v>2873</v>
      </c>
      <c r="R2012" s="543"/>
      <c r="S2012" s="536"/>
      <c r="T2012" s="536"/>
      <c r="U2012" s="536"/>
      <c r="V2012" s="536"/>
    </row>
    <row r="2013" spans="1:22" ht="30">
      <c r="A2013" s="537">
        <v>1998</v>
      </c>
      <c r="B2013" s="543">
        <v>15.5</v>
      </c>
      <c r="C2013" s="580">
        <v>95</v>
      </c>
      <c r="D2013" s="580">
        <v>1124</v>
      </c>
      <c r="E2013" s="543"/>
      <c r="F2013" s="580">
        <v>2008</v>
      </c>
      <c r="G2013" s="543"/>
      <c r="H2013" s="543"/>
      <c r="I2013" s="543"/>
      <c r="J2013" s="580" t="s">
        <v>4408</v>
      </c>
      <c r="K2013" s="543"/>
      <c r="L2013" s="543"/>
      <c r="M2013" s="543"/>
      <c r="N2013" s="543"/>
      <c r="O2013" s="543"/>
      <c r="P2013" s="543" t="s">
        <v>2872</v>
      </c>
      <c r="Q2013" s="543" t="s">
        <v>2873</v>
      </c>
      <c r="R2013" s="543"/>
      <c r="S2013" s="536"/>
      <c r="T2013" s="536"/>
      <c r="U2013" s="536"/>
      <c r="V2013" s="536"/>
    </row>
    <row r="2014" spans="1:22" ht="30">
      <c r="A2014" s="537">
        <v>1999</v>
      </c>
      <c r="B2014" s="543">
        <v>15.5</v>
      </c>
      <c r="C2014" s="580">
        <v>97</v>
      </c>
      <c r="D2014" s="580">
        <v>1396</v>
      </c>
      <c r="E2014" s="543"/>
      <c r="F2014" s="580">
        <v>2008</v>
      </c>
      <c r="G2014" s="543"/>
      <c r="H2014" s="543"/>
      <c r="I2014" s="543"/>
      <c r="J2014" s="580" t="s">
        <v>4408</v>
      </c>
      <c r="K2014" s="543"/>
      <c r="L2014" s="543"/>
      <c r="M2014" s="543"/>
      <c r="N2014" s="543"/>
      <c r="O2014" s="543"/>
      <c r="P2014" s="543" t="s">
        <v>2872</v>
      </c>
      <c r="Q2014" s="543" t="s">
        <v>2873</v>
      </c>
      <c r="R2014" s="543"/>
      <c r="S2014" s="536"/>
      <c r="T2014" s="536"/>
      <c r="U2014" s="536"/>
      <c r="V2014" s="536"/>
    </row>
    <row r="2015" spans="1:22" ht="30">
      <c r="A2015" s="537">
        <v>2000</v>
      </c>
      <c r="B2015" s="543">
        <v>15.5</v>
      </c>
      <c r="C2015" s="580">
        <v>98</v>
      </c>
      <c r="D2015" s="580">
        <v>852</v>
      </c>
      <c r="E2015" s="543"/>
      <c r="F2015" s="580">
        <v>2008</v>
      </c>
      <c r="G2015" s="543"/>
      <c r="H2015" s="543"/>
      <c r="I2015" s="543"/>
      <c r="J2015" s="580" t="s">
        <v>4408</v>
      </c>
      <c r="K2015" s="543"/>
      <c r="L2015" s="543"/>
      <c r="M2015" s="543"/>
      <c r="N2015" s="543"/>
      <c r="O2015" s="543"/>
      <c r="P2015" s="543" t="s">
        <v>2872</v>
      </c>
      <c r="Q2015" s="543" t="s">
        <v>2873</v>
      </c>
      <c r="R2015" s="543"/>
      <c r="S2015" s="536"/>
      <c r="T2015" s="536"/>
      <c r="U2015" s="536"/>
      <c r="V2015" s="536"/>
    </row>
    <row r="2016" spans="1:22" ht="30">
      <c r="A2016" s="537">
        <v>2001</v>
      </c>
      <c r="B2016" s="543">
        <v>15.5</v>
      </c>
      <c r="C2016" s="580">
        <v>102</v>
      </c>
      <c r="D2016" s="580">
        <v>2292</v>
      </c>
      <c r="E2016" s="543"/>
      <c r="F2016" s="580">
        <v>2008</v>
      </c>
      <c r="G2016" s="543"/>
      <c r="H2016" s="543"/>
      <c r="I2016" s="543"/>
      <c r="J2016" s="580" t="s">
        <v>4409</v>
      </c>
      <c r="K2016" s="543"/>
      <c r="L2016" s="543"/>
      <c r="M2016" s="543"/>
      <c r="N2016" s="543"/>
      <c r="O2016" s="543"/>
      <c r="P2016" s="543" t="s">
        <v>2872</v>
      </c>
      <c r="Q2016" s="543" t="s">
        <v>2873</v>
      </c>
      <c r="R2016" s="543"/>
      <c r="S2016" s="536"/>
      <c r="T2016" s="536"/>
      <c r="U2016" s="536"/>
      <c r="V2016" s="536"/>
    </row>
    <row r="2017" spans="1:22" ht="30">
      <c r="A2017" s="537">
        <v>2002</v>
      </c>
      <c r="B2017" s="543">
        <v>15.5</v>
      </c>
      <c r="C2017" s="580">
        <v>110</v>
      </c>
      <c r="D2017" s="580">
        <v>1494</v>
      </c>
      <c r="E2017" s="543"/>
      <c r="F2017" s="580">
        <v>2008</v>
      </c>
      <c r="G2017" s="543"/>
      <c r="H2017" s="543"/>
      <c r="I2017" s="543"/>
      <c r="J2017" s="580" t="s">
        <v>4409</v>
      </c>
      <c r="K2017" s="543"/>
      <c r="L2017" s="543"/>
      <c r="M2017" s="543"/>
      <c r="N2017" s="543"/>
      <c r="O2017" s="543"/>
      <c r="P2017" s="543" t="s">
        <v>2872</v>
      </c>
      <c r="Q2017" s="543" t="s">
        <v>2873</v>
      </c>
      <c r="R2017" s="543"/>
      <c r="S2017" s="536"/>
      <c r="T2017" s="536"/>
      <c r="U2017" s="536"/>
      <c r="V2017" s="536"/>
    </row>
    <row r="2018" spans="1:22" ht="30">
      <c r="A2018" s="537">
        <v>2003</v>
      </c>
      <c r="B2018" s="543">
        <v>15.5</v>
      </c>
      <c r="C2018" s="580">
        <v>112</v>
      </c>
      <c r="D2018" s="580">
        <v>1222</v>
      </c>
      <c r="E2018" s="543"/>
      <c r="F2018" s="580">
        <v>2008</v>
      </c>
      <c r="G2018" s="543"/>
      <c r="H2018" s="543"/>
      <c r="I2018" s="543"/>
      <c r="J2018" s="580" t="s">
        <v>4409</v>
      </c>
      <c r="K2018" s="543"/>
      <c r="L2018" s="543"/>
      <c r="M2018" s="543"/>
      <c r="N2018" s="543"/>
      <c r="O2018" s="543"/>
      <c r="P2018" s="543" t="s">
        <v>2872</v>
      </c>
      <c r="Q2018" s="543" t="s">
        <v>2873</v>
      </c>
      <c r="R2018" s="543"/>
      <c r="S2018" s="536"/>
      <c r="T2018" s="536"/>
      <c r="U2018" s="536"/>
      <c r="V2018" s="536"/>
    </row>
    <row r="2019" spans="1:22" ht="30">
      <c r="A2019" s="537">
        <v>2004</v>
      </c>
      <c r="B2019" s="543">
        <v>15.5</v>
      </c>
      <c r="C2019" s="580">
        <v>113</v>
      </c>
      <c r="D2019" s="580">
        <v>1212</v>
      </c>
      <c r="E2019" s="543"/>
      <c r="F2019" s="580">
        <v>2008</v>
      </c>
      <c r="G2019" s="543"/>
      <c r="H2019" s="543"/>
      <c r="I2019" s="543"/>
      <c r="J2019" s="580" t="s">
        <v>4409</v>
      </c>
      <c r="K2019" s="543"/>
      <c r="L2019" s="543"/>
      <c r="M2019" s="543"/>
      <c r="N2019" s="543"/>
      <c r="O2019" s="543"/>
      <c r="P2019" s="543" t="s">
        <v>2872</v>
      </c>
      <c r="Q2019" s="543" t="s">
        <v>2873</v>
      </c>
      <c r="R2019" s="543"/>
      <c r="S2019" s="536"/>
      <c r="T2019" s="536"/>
      <c r="U2019" s="536"/>
      <c r="V2019" s="536"/>
    </row>
    <row r="2020" spans="1:22" ht="30">
      <c r="A2020" s="537">
        <v>2005</v>
      </c>
      <c r="B2020" s="543">
        <v>15.5</v>
      </c>
      <c r="C2020" s="580">
        <v>129</v>
      </c>
      <c r="D2020" s="580">
        <v>1199</v>
      </c>
      <c r="E2020" s="543"/>
      <c r="F2020" s="580">
        <v>2008</v>
      </c>
      <c r="G2020" s="543"/>
      <c r="H2020" s="543"/>
      <c r="I2020" s="543"/>
      <c r="J2020" s="580" t="s">
        <v>4410</v>
      </c>
      <c r="K2020" s="543"/>
      <c r="L2020" s="543"/>
      <c r="M2020" s="543"/>
      <c r="N2020" s="543"/>
      <c r="O2020" s="543"/>
      <c r="P2020" s="543" t="s">
        <v>2872</v>
      </c>
      <c r="Q2020" s="543" t="s">
        <v>2873</v>
      </c>
      <c r="R2020" s="543"/>
      <c r="S2020" s="536"/>
      <c r="T2020" s="536"/>
      <c r="U2020" s="536"/>
      <c r="V2020" s="536"/>
    </row>
    <row r="2021" spans="1:22" ht="30">
      <c r="A2021" s="537">
        <v>2006</v>
      </c>
      <c r="B2021" s="543">
        <v>15.5</v>
      </c>
      <c r="C2021" s="580">
        <v>152</v>
      </c>
      <c r="D2021" s="580">
        <v>1088</v>
      </c>
      <c r="E2021" s="543"/>
      <c r="F2021" s="580">
        <v>2008</v>
      </c>
      <c r="G2021" s="543"/>
      <c r="H2021" s="543"/>
      <c r="I2021" s="543"/>
      <c r="J2021" s="580" t="s">
        <v>4411</v>
      </c>
      <c r="K2021" s="543"/>
      <c r="L2021" s="543"/>
      <c r="M2021" s="543"/>
      <c r="N2021" s="543"/>
      <c r="O2021" s="543"/>
      <c r="P2021" s="543" t="s">
        <v>2872</v>
      </c>
      <c r="Q2021" s="543" t="s">
        <v>2873</v>
      </c>
      <c r="R2021" s="543"/>
      <c r="S2021" s="536"/>
      <c r="T2021" s="536"/>
      <c r="U2021" s="536"/>
      <c r="V2021" s="536"/>
    </row>
    <row r="2022" spans="1:22" ht="30">
      <c r="A2022" s="537">
        <v>2007</v>
      </c>
      <c r="B2022" s="543">
        <v>15.5</v>
      </c>
      <c r="C2022" s="580">
        <v>161</v>
      </c>
      <c r="D2022" s="580">
        <v>2278</v>
      </c>
      <c r="E2022" s="543"/>
      <c r="F2022" s="580">
        <v>2008</v>
      </c>
      <c r="G2022" s="543"/>
      <c r="H2022" s="543"/>
      <c r="I2022" s="543"/>
      <c r="J2022" s="580" t="s">
        <v>4410</v>
      </c>
      <c r="K2022" s="543"/>
      <c r="L2022" s="543"/>
      <c r="M2022" s="543"/>
      <c r="N2022" s="543"/>
      <c r="O2022" s="543"/>
      <c r="P2022" s="543" t="s">
        <v>2872</v>
      </c>
      <c r="Q2022" s="543" t="s">
        <v>2873</v>
      </c>
      <c r="R2022" s="543"/>
      <c r="S2022" s="536"/>
      <c r="T2022" s="536"/>
      <c r="U2022" s="536"/>
      <c r="V2022" s="536"/>
    </row>
    <row r="2023" spans="1:22" ht="30">
      <c r="A2023" s="537">
        <v>2008</v>
      </c>
      <c r="B2023" s="543">
        <v>15.5</v>
      </c>
      <c r="C2023" s="580">
        <v>163</v>
      </c>
      <c r="D2023" s="580">
        <v>1174</v>
      </c>
      <c r="E2023" s="543"/>
      <c r="F2023" s="580">
        <v>2008</v>
      </c>
      <c r="G2023" s="543"/>
      <c r="H2023" s="543"/>
      <c r="I2023" s="543"/>
      <c r="J2023" s="580" t="s">
        <v>4410</v>
      </c>
      <c r="K2023" s="543"/>
      <c r="L2023" s="543"/>
      <c r="M2023" s="543"/>
      <c r="N2023" s="543"/>
      <c r="O2023" s="543"/>
      <c r="P2023" s="543" t="s">
        <v>2872</v>
      </c>
      <c r="Q2023" s="543" t="s">
        <v>2873</v>
      </c>
      <c r="R2023" s="543"/>
      <c r="S2023" s="536"/>
      <c r="T2023" s="536"/>
      <c r="U2023" s="536"/>
      <c r="V2023" s="536"/>
    </row>
    <row r="2024" spans="1:22" ht="30">
      <c r="A2024" s="537">
        <v>2009</v>
      </c>
      <c r="B2024" s="543">
        <v>15.5</v>
      </c>
      <c r="C2024" s="580">
        <v>167</v>
      </c>
      <c r="D2024" s="580">
        <v>1349</v>
      </c>
      <c r="E2024" s="543"/>
      <c r="F2024" s="580">
        <v>2008</v>
      </c>
      <c r="G2024" s="543"/>
      <c r="H2024" s="543"/>
      <c r="I2024" s="543"/>
      <c r="J2024" s="580" t="s">
        <v>4412</v>
      </c>
      <c r="K2024" s="543"/>
      <c r="L2024" s="543"/>
      <c r="M2024" s="543"/>
      <c r="N2024" s="543"/>
      <c r="O2024" s="543"/>
      <c r="P2024" s="543" t="s">
        <v>2872</v>
      </c>
      <c r="Q2024" s="543" t="s">
        <v>2873</v>
      </c>
      <c r="R2024" s="543"/>
      <c r="S2024" s="536"/>
      <c r="T2024" s="536"/>
      <c r="U2024" s="536"/>
      <c r="V2024" s="536"/>
    </row>
    <row r="2025" spans="1:22" ht="30">
      <c r="A2025" s="537">
        <v>2010</v>
      </c>
      <c r="B2025" s="543">
        <v>15.5</v>
      </c>
      <c r="C2025" s="580">
        <v>171</v>
      </c>
      <c r="D2025" s="580" t="s">
        <v>4413</v>
      </c>
      <c r="E2025" s="543"/>
      <c r="F2025" s="580">
        <v>2008</v>
      </c>
      <c r="G2025" s="543"/>
      <c r="H2025" s="543"/>
      <c r="I2025" s="543"/>
      <c r="J2025" s="580" t="s">
        <v>4412</v>
      </c>
      <c r="K2025" s="543"/>
      <c r="L2025" s="543"/>
      <c r="M2025" s="543"/>
      <c r="N2025" s="543"/>
      <c r="O2025" s="543"/>
      <c r="P2025" s="543" t="s">
        <v>2872</v>
      </c>
      <c r="Q2025" s="543" t="s">
        <v>2873</v>
      </c>
      <c r="R2025" s="543"/>
      <c r="S2025" s="536"/>
      <c r="T2025" s="536"/>
      <c r="U2025" s="536"/>
      <c r="V2025" s="536"/>
    </row>
    <row r="2026" spans="1:22" ht="30">
      <c r="A2026" s="537">
        <v>2011</v>
      </c>
      <c r="B2026" s="543">
        <v>15.5</v>
      </c>
      <c r="C2026" s="580">
        <v>176</v>
      </c>
      <c r="D2026" s="580">
        <v>1159</v>
      </c>
      <c r="E2026" s="543"/>
      <c r="F2026" s="580">
        <v>2008</v>
      </c>
      <c r="G2026" s="543"/>
      <c r="H2026" s="543"/>
      <c r="I2026" s="543"/>
      <c r="J2026" s="580" t="s">
        <v>4412</v>
      </c>
      <c r="K2026" s="543"/>
      <c r="L2026" s="543"/>
      <c r="M2026" s="543"/>
      <c r="N2026" s="543"/>
      <c r="O2026" s="543"/>
      <c r="P2026" s="543" t="s">
        <v>2872</v>
      </c>
      <c r="Q2026" s="543" t="s">
        <v>2873</v>
      </c>
      <c r="R2026" s="543"/>
      <c r="S2026" s="536"/>
      <c r="T2026" s="536"/>
      <c r="U2026" s="536"/>
      <c r="V2026" s="536"/>
    </row>
    <row r="2027" spans="1:22" ht="30">
      <c r="A2027" s="537">
        <v>2012</v>
      </c>
      <c r="B2027" s="543">
        <v>15.5</v>
      </c>
      <c r="C2027" s="580">
        <v>183</v>
      </c>
      <c r="D2027" s="580">
        <v>2104</v>
      </c>
      <c r="E2027" s="543"/>
      <c r="F2027" s="580">
        <v>2008</v>
      </c>
      <c r="G2027" s="543"/>
      <c r="H2027" s="543"/>
      <c r="I2027" s="543"/>
      <c r="J2027" s="580" t="s">
        <v>4412</v>
      </c>
      <c r="K2027" s="543"/>
      <c r="L2027" s="543"/>
      <c r="M2027" s="543"/>
      <c r="N2027" s="543"/>
      <c r="O2027" s="543"/>
      <c r="P2027" s="543" t="s">
        <v>2872</v>
      </c>
      <c r="Q2027" s="543" t="s">
        <v>2873</v>
      </c>
      <c r="R2027" s="543"/>
      <c r="S2027" s="536"/>
      <c r="T2027" s="536"/>
      <c r="U2027" s="536"/>
      <c r="V2027" s="536"/>
    </row>
    <row r="2028" spans="1:22" ht="30">
      <c r="A2028" s="537">
        <v>2013</v>
      </c>
      <c r="B2028" s="543">
        <v>15.5</v>
      </c>
      <c r="C2028" s="580">
        <v>189</v>
      </c>
      <c r="D2028" s="580">
        <v>1154</v>
      </c>
      <c r="E2028" s="543"/>
      <c r="F2028" s="580">
        <v>2008</v>
      </c>
      <c r="G2028" s="543"/>
      <c r="H2028" s="543"/>
      <c r="I2028" s="543"/>
      <c r="J2028" s="580" t="s">
        <v>4414</v>
      </c>
      <c r="K2028" s="543"/>
      <c r="L2028" s="543"/>
      <c r="M2028" s="543"/>
      <c r="N2028" s="543"/>
      <c r="O2028" s="543"/>
      <c r="P2028" s="543" t="s">
        <v>2872</v>
      </c>
      <c r="Q2028" s="543" t="s">
        <v>2873</v>
      </c>
      <c r="R2028" s="543"/>
      <c r="S2028" s="536"/>
      <c r="T2028" s="536"/>
      <c r="U2028" s="536"/>
      <c r="V2028" s="536"/>
    </row>
    <row r="2029" spans="1:22" ht="30">
      <c r="A2029" s="537">
        <v>2014</v>
      </c>
      <c r="B2029" s="543">
        <v>15.5</v>
      </c>
      <c r="C2029" s="580">
        <v>195</v>
      </c>
      <c r="D2029" s="580">
        <v>1148</v>
      </c>
      <c r="E2029" s="543"/>
      <c r="F2029" s="580">
        <v>2008</v>
      </c>
      <c r="G2029" s="543"/>
      <c r="H2029" s="543"/>
      <c r="I2029" s="543"/>
      <c r="J2029" s="580" t="s">
        <v>4414</v>
      </c>
      <c r="K2029" s="543"/>
      <c r="L2029" s="543"/>
      <c r="M2029" s="543"/>
      <c r="N2029" s="543"/>
      <c r="O2029" s="543"/>
      <c r="P2029" s="543" t="s">
        <v>2872</v>
      </c>
      <c r="Q2029" s="543" t="s">
        <v>2873</v>
      </c>
      <c r="R2029" s="543"/>
      <c r="S2029" s="536"/>
      <c r="T2029" s="536"/>
      <c r="U2029" s="536"/>
      <c r="V2029" s="536"/>
    </row>
    <row r="2030" spans="1:22" ht="30">
      <c r="A2030" s="537">
        <v>2015</v>
      </c>
      <c r="B2030" s="543">
        <v>15.5</v>
      </c>
      <c r="C2030" s="580">
        <v>201</v>
      </c>
      <c r="D2030" s="580">
        <v>1123</v>
      </c>
      <c r="E2030" s="543"/>
      <c r="F2030" s="580">
        <v>2008</v>
      </c>
      <c r="G2030" s="543"/>
      <c r="H2030" s="543"/>
      <c r="I2030" s="543"/>
      <c r="J2030" s="580" t="s">
        <v>4414</v>
      </c>
      <c r="K2030" s="543"/>
      <c r="L2030" s="543"/>
      <c r="M2030" s="543"/>
      <c r="N2030" s="543"/>
      <c r="O2030" s="543"/>
      <c r="P2030" s="543" t="s">
        <v>2872</v>
      </c>
      <c r="Q2030" s="543" t="s">
        <v>2873</v>
      </c>
      <c r="R2030" s="543"/>
      <c r="S2030" s="536"/>
      <c r="T2030" s="536"/>
      <c r="U2030" s="536"/>
      <c r="V2030" s="536"/>
    </row>
    <row r="2031" spans="1:22" ht="30">
      <c r="A2031" s="537">
        <v>2016</v>
      </c>
      <c r="B2031" s="543">
        <v>15.5</v>
      </c>
      <c r="C2031" s="580">
        <v>204</v>
      </c>
      <c r="D2031" s="580">
        <v>1121</v>
      </c>
      <c r="E2031" s="543"/>
      <c r="F2031" s="580">
        <v>2008</v>
      </c>
      <c r="G2031" s="543"/>
      <c r="H2031" s="543"/>
      <c r="I2031" s="543"/>
      <c r="J2031" s="580" t="s">
        <v>4414</v>
      </c>
      <c r="K2031" s="543"/>
      <c r="L2031" s="543"/>
      <c r="M2031" s="543"/>
      <c r="N2031" s="543"/>
      <c r="O2031" s="543"/>
      <c r="P2031" s="543" t="s">
        <v>2872</v>
      </c>
      <c r="Q2031" s="543" t="s">
        <v>2873</v>
      </c>
      <c r="R2031" s="543"/>
      <c r="S2031" s="536"/>
      <c r="T2031" s="536"/>
      <c r="U2031" s="536"/>
      <c r="V2031" s="536"/>
    </row>
    <row r="2032" spans="1:22" ht="30">
      <c r="A2032" s="537">
        <v>2017</v>
      </c>
      <c r="B2032" s="543">
        <v>15.5</v>
      </c>
      <c r="C2032" s="580">
        <v>205</v>
      </c>
      <c r="D2032" s="580">
        <v>1120</v>
      </c>
      <c r="E2032" s="543"/>
      <c r="F2032" s="580">
        <v>2008</v>
      </c>
      <c r="G2032" s="543"/>
      <c r="H2032" s="543"/>
      <c r="I2032" s="543"/>
      <c r="J2032" s="580" t="s">
        <v>4414</v>
      </c>
      <c r="K2032" s="543"/>
      <c r="L2032" s="543"/>
      <c r="M2032" s="543"/>
      <c r="N2032" s="543"/>
      <c r="O2032" s="543"/>
      <c r="P2032" s="543" t="s">
        <v>2872</v>
      </c>
      <c r="Q2032" s="543" t="s">
        <v>2873</v>
      </c>
      <c r="R2032" s="543"/>
      <c r="S2032" s="536"/>
      <c r="T2032" s="536"/>
      <c r="U2032" s="536"/>
      <c r="V2032" s="536"/>
    </row>
    <row r="2033" spans="1:22" ht="30">
      <c r="A2033" s="537">
        <v>2018</v>
      </c>
      <c r="B2033" s="543">
        <v>15.5</v>
      </c>
      <c r="C2033" s="580">
        <v>208</v>
      </c>
      <c r="D2033" s="580">
        <v>2011</v>
      </c>
      <c r="E2033" s="543"/>
      <c r="F2033" s="580">
        <v>2008</v>
      </c>
      <c r="G2033" s="543"/>
      <c r="H2033" s="543"/>
      <c r="I2033" s="543"/>
      <c r="J2033" s="580" t="s">
        <v>4414</v>
      </c>
      <c r="K2033" s="543"/>
      <c r="L2033" s="543"/>
      <c r="M2033" s="543"/>
      <c r="N2033" s="543"/>
      <c r="O2033" s="543"/>
      <c r="P2033" s="543" t="s">
        <v>2872</v>
      </c>
      <c r="Q2033" s="543" t="s">
        <v>2873</v>
      </c>
      <c r="R2033" s="543"/>
      <c r="S2033" s="536"/>
      <c r="T2033" s="536"/>
      <c r="U2033" s="536"/>
      <c r="V2033" s="536"/>
    </row>
    <row r="2034" spans="1:22" ht="30">
      <c r="A2034" s="537">
        <v>2019</v>
      </c>
      <c r="B2034" s="543">
        <v>15.5</v>
      </c>
      <c r="C2034" s="580">
        <v>209</v>
      </c>
      <c r="D2034" s="580">
        <v>1118</v>
      </c>
      <c r="E2034" s="543"/>
      <c r="F2034" s="580">
        <v>2008</v>
      </c>
      <c r="G2034" s="543"/>
      <c r="H2034" s="543"/>
      <c r="I2034" s="543"/>
      <c r="J2034" s="580" t="s">
        <v>4415</v>
      </c>
      <c r="K2034" s="543"/>
      <c r="L2034" s="543"/>
      <c r="M2034" s="543"/>
      <c r="N2034" s="543"/>
      <c r="O2034" s="543"/>
      <c r="P2034" s="543" t="s">
        <v>2872</v>
      </c>
      <c r="Q2034" s="543" t="s">
        <v>2873</v>
      </c>
      <c r="R2034" s="543"/>
      <c r="S2034" s="536"/>
      <c r="T2034" s="536"/>
      <c r="U2034" s="536"/>
      <c r="V2034" s="536"/>
    </row>
    <row r="2035" spans="1:22" ht="30">
      <c r="A2035" s="537">
        <v>2020</v>
      </c>
      <c r="B2035" s="543">
        <v>15.5</v>
      </c>
      <c r="C2035" s="580">
        <v>212</v>
      </c>
      <c r="D2035" s="580">
        <v>1114</v>
      </c>
      <c r="E2035" s="543"/>
      <c r="F2035" s="580">
        <v>2008</v>
      </c>
      <c r="G2035" s="543"/>
      <c r="H2035" s="543"/>
      <c r="I2035" s="543"/>
      <c r="J2035" s="580" t="s">
        <v>4416</v>
      </c>
      <c r="K2035" s="543"/>
      <c r="L2035" s="543"/>
      <c r="M2035" s="543"/>
      <c r="N2035" s="543"/>
      <c r="O2035" s="543"/>
      <c r="P2035" s="543" t="s">
        <v>2872</v>
      </c>
      <c r="Q2035" s="543" t="s">
        <v>2873</v>
      </c>
      <c r="R2035" s="543"/>
      <c r="S2035" s="536"/>
      <c r="T2035" s="536"/>
      <c r="U2035" s="536"/>
      <c r="V2035" s="536"/>
    </row>
    <row r="2036" spans="1:22" ht="30">
      <c r="A2036" s="537">
        <v>2021</v>
      </c>
      <c r="B2036" s="543">
        <v>15.5</v>
      </c>
      <c r="C2036" s="580">
        <v>225</v>
      </c>
      <c r="D2036" s="580">
        <v>1102</v>
      </c>
      <c r="E2036" s="543"/>
      <c r="F2036" s="580">
        <v>2008</v>
      </c>
      <c r="G2036" s="543"/>
      <c r="H2036" s="543"/>
      <c r="I2036" s="543"/>
      <c r="J2036" s="580" t="s">
        <v>4417</v>
      </c>
      <c r="K2036" s="543"/>
      <c r="L2036" s="543"/>
      <c r="M2036" s="543"/>
      <c r="N2036" s="543"/>
      <c r="O2036" s="543"/>
      <c r="P2036" s="543" t="s">
        <v>2872</v>
      </c>
      <c r="Q2036" s="543" t="s">
        <v>2873</v>
      </c>
      <c r="R2036" s="543"/>
      <c r="S2036" s="536"/>
      <c r="T2036" s="536"/>
      <c r="U2036" s="536"/>
      <c r="V2036" s="536"/>
    </row>
    <row r="2037" spans="1:22" ht="30">
      <c r="A2037" s="537">
        <v>2022</v>
      </c>
      <c r="B2037" s="543">
        <v>15.5</v>
      </c>
      <c r="C2037" s="580">
        <v>233</v>
      </c>
      <c r="D2037" s="580">
        <v>1096</v>
      </c>
      <c r="E2037" s="543"/>
      <c r="F2037" s="580">
        <v>2008</v>
      </c>
      <c r="G2037" s="543"/>
      <c r="H2037" s="543"/>
      <c r="I2037" s="543"/>
      <c r="J2037" s="580" t="s">
        <v>4416</v>
      </c>
      <c r="K2037" s="543"/>
      <c r="L2037" s="543"/>
      <c r="M2037" s="543"/>
      <c r="N2037" s="543"/>
      <c r="O2037" s="543"/>
      <c r="P2037" s="543" t="s">
        <v>2872</v>
      </c>
      <c r="Q2037" s="543" t="s">
        <v>2873</v>
      </c>
      <c r="R2037" s="543"/>
      <c r="S2037" s="536"/>
      <c r="T2037" s="536"/>
      <c r="U2037" s="536"/>
      <c r="V2037" s="536"/>
    </row>
    <row r="2038" spans="1:22" ht="30">
      <c r="A2038" s="537">
        <v>2023</v>
      </c>
      <c r="B2038" s="543">
        <v>15.5</v>
      </c>
      <c r="C2038" s="580">
        <v>237</v>
      </c>
      <c r="D2038" s="580">
        <v>1731</v>
      </c>
      <c r="E2038" s="543"/>
      <c r="F2038" s="580">
        <v>2008</v>
      </c>
      <c r="G2038" s="543"/>
      <c r="H2038" s="543"/>
      <c r="I2038" s="543"/>
      <c r="J2038" s="580" t="s">
        <v>4416</v>
      </c>
      <c r="K2038" s="543"/>
      <c r="L2038" s="543"/>
      <c r="M2038" s="543"/>
      <c r="N2038" s="543"/>
      <c r="O2038" s="543"/>
      <c r="P2038" s="543" t="s">
        <v>2872</v>
      </c>
      <c r="Q2038" s="543" t="s">
        <v>2873</v>
      </c>
      <c r="R2038" s="543"/>
      <c r="S2038" s="536"/>
      <c r="T2038" s="536"/>
      <c r="U2038" s="536"/>
      <c r="V2038" s="536"/>
    </row>
    <row r="2039" spans="1:22" ht="30">
      <c r="A2039" s="537">
        <v>2024</v>
      </c>
      <c r="B2039" s="543">
        <v>15.5</v>
      </c>
      <c r="C2039" s="580">
        <v>2</v>
      </c>
      <c r="D2039" s="580">
        <v>2254</v>
      </c>
      <c r="E2039" s="543"/>
      <c r="F2039" s="580">
        <v>2009</v>
      </c>
      <c r="G2039" s="543"/>
      <c r="H2039" s="543"/>
      <c r="I2039" s="543"/>
      <c r="J2039" s="580" t="s">
        <v>4418</v>
      </c>
      <c r="K2039" s="543"/>
      <c r="L2039" s="543"/>
      <c r="M2039" s="543"/>
      <c r="N2039" s="543"/>
      <c r="O2039" s="543"/>
      <c r="P2039" s="543" t="s">
        <v>2872</v>
      </c>
      <c r="Q2039" s="543" t="s">
        <v>2873</v>
      </c>
      <c r="R2039" s="543"/>
      <c r="S2039" s="536"/>
      <c r="T2039" s="536"/>
      <c r="U2039" s="536"/>
      <c r="V2039" s="536"/>
    </row>
    <row r="2040" spans="1:22" ht="30">
      <c r="A2040" s="537">
        <v>2025</v>
      </c>
      <c r="B2040" s="543">
        <v>15.5</v>
      </c>
      <c r="C2040" s="580">
        <v>5</v>
      </c>
      <c r="D2040" s="580">
        <v>1597</v>
      </c>
      <c r="E2040" s="543"/>
      <c r="F2040" s="580">
        <v>2009</v>
      </c>
      <c r="G2040" s="543"/>
      <c r="H2040" s="543"/>
      <c r="I2040" s="543"/>
      <c r="J2040" s="580" t="s">
        <v>4418</v>
      </c>
      <c r="K2040" s="543"/>
      <c r="L2040" s="543"/>
      <c r="M2040" s="543"/>
      <c r="N2040" s="543"/>
      <c r="O2040" s="543"/>
      <c r="P2040" s="543" t="s">
        <v>2872</v>
      </c>
      <c r="Q2040" s="543" t="s">
        <v>2873</v>
      </c>
      <c r="R2040" s="543"/>
      <c r="S2040" s="536"/>
      <c r="T2040" s="536"/>
      <c r="U2040" s="536"/>
      <c r="V2040" s="536"/>
    </row>
    <row r="2041" spans="1:22" ht="30">
      <c r="A2041" s="537">
        <v>2026</v>
      </c>
      <c r="B2041" s="543">
        <v>15.5</v>
      </c>
      <c r="C2041" s="580">
        <v>20</v>
      </c>
      <c r="D2041" s="580"/>
      <c r="E2041" s="543"/>
      <c r="F2041" s="580">
        <v>2009</v>
      </c>
      <c r="G2041" s="543"/>
      <c r="H2041" s="543"/>
      <c r="I2041" s="543"/>
      <c r="J2041" s="580" t="s">
        <v>4418</v>
      </c>
      <c r="K2041" s="543"/>
      <c r="L2041" s="543"/>
      <c r="M2041" s="543"/>
      <c r="N2041" s="543"/>
      <c r="O2041" s="543"/>
      <c r="P2041" s="543" t="s">
        <v>2872</v>
      </c>
      <c r="Q2041" s="543" t="s">
        <v>2873</v>
      </c>
      <c r="R2041" s="543"/>
      <c r="S2041" s="536"/>
      <c r="T2041" s="536"/>
      <c r="U2041" s="536"/>
      <c r="V2041" s="536"/>
    </row>
    <row r="2042" spans="1:22" ht="30">
      <c r="A2042" s="537">
        <v>2027</v>
      </c>
      <c r="B2042" s="543">
        <v>15.5</v>
      </c>
      <c r="C2042" s="580">
        <v>21</v>
      </c>
      <c r="D2042" s="580">
        <v>1218</v>
      </c>
      <c r="E2042" s="543"/>
      <c r="F2042" s="580">
        <v>2009</v>
      </c>
      <c r="G2042" s="543"/>
      <c r="H2042" s="543"/>
      <c r="I2042" s="543"/>
      <c r="J2042" s="580" t="s">
        <v>4418</v>
      </c>
      <c r="K2042" s="543"/>
      <c r="L2042" s="543"/>
      <c r="M2042" s="543"/>
      <c r="N2042" s="543"/>
      <c r="O2042" s="543"/>
      <c r="P2042" s="543" t="s">
        <v>2872</v>
      </c>
      <c r="Q2042" s="543" t="s">
        <v>2873</v>
      </c>
      <c r="R2042" s="543"/>
      <c r="S2042" s="536"/>
      <c r="T2042" s="536"/>
      <c r="U2042" s="536"/>
      <c r="V2042" s="536"/>
    </row>
    <row r="2043" spans="1:22" ht="30">
      <c r="A2043" s="537">
        <v>2028</v>
      </c>
      <c r="B2043" s="543">
        <v>15.5</v>
      </c>
      <c r="C2043" s="580">
        <v>31</v>
      </c>
      <c r="D2043" s="580">
        <v>2105</v>
      </c>
      <c r="E2043" s="543"/>
      <c r="F2043" s="580">
        <v>2009</v>
      </c>
      <c r="G2043" s="543"/>
      <c r="H2043" s="543"/>
      <c r="I2043" s="543"/>
      <c r="J2043" s="580" t="s">
        <v>4418</v>
      </c>
      <c r="K2043" s="543"/>
      <c r="L2043" s="543"/>
      <c r="M2043" s="543"/>
      <c r="N2043" s="543"/>
      <c r="O2043" s="543"/>
      <c r="P2043" s="543" t="s">
        <v>2872</v>
      </c>
      <c r="Q2043" s="543" t="s">
        <v>2873</v>
      </c>
      <c r="R2043" s="543"/>
      <c r="S2043" s="536"/>
      <c r="T2043" s="536"/>
      <c r="U2043" s="536"/>
      <c r="V2043" s="536"/>
    </row>
    <row r="2044" spans="1:22" ht="30">
      <c r="A2044" s="537">
        <v>2029</v>
      </c>
      <c r="B2044" s="543">
        <v>15.5</v>
      </c>
      <c r="C2044" s="580">
        <v>32</v>
      </c>
      <c r="D2044" s="580">
        <v>1579</v>
      </c>
      <c r="E2044" s="543"/>
      <c r="F2044" s="580">
        <v>2009</v>
      </c>
      <c r="G2044" s="543"/>
      <c r="H2044" s="543"/>
      <c r="I2044" s="543"/>
      <c r="J2044" s="580" t="s">
        <v>4419</v>
      </c>
      <c r="K2044" s="543"/>
      <c r="L2044" s="543"/>
      <c r="M2044" s="543"/>
      <c r="N2044" s="543"/>
      <c r="O2044" s="543"/>
      <c r="P2044" s="543" t="s">
        <v>2872</v>
      </c>
      <c r="Q2044" s="543" t="s">
        <v>2873</v>
      </c>
      <c r="R2044" s="543"/>
      <c r="S2044" s="536"/>
      <c r="T2044" s="536"/>
      <c r="U2044" s="536"/>
      <c r="V2044" s="536"/>
    </row>
    <row r="2045" spans="1:22" ht="30">
      <c r="A2045" s="537">
        <v>2030</v>
      </c>
      <c r="B2045" s="543">
        <v>15.5</v>
      </c>
      <c r="C2045" s="580">
        <v>33</v>
      </c>
      <c r="D2045" s="580">
        <v>1440</v>
      </c>
      <c r="E2045" s="543"/>
      <c r="F2045" s="580">
        <v>2009</v>
      </c>
      <c r="G2045" s="543"/>
      <c r="H2045" s="543"/>
      <c r="I2045" s="543"/>
      <c r="J2045" s="586" t="s">
        <v>4419</v>
      </c>
      <c r="K2045" s="543"/>
      <c r="L2045" s="543"/>
      <c r="M2045" s="543"/>
      <c r="N2045" s="543"/>
      <c r="O2045" s="543"/>
      <c r="P2045" s="543" t="s">
        <v>2872</v>
      </c>
      <c r="Q2045" s="543" t="s">
        <v>2873</v>
      </c>
      <c r="R2045" s="543"/>
      <c r="S2045" s="536"/>
      <c r="T2045" s="536"/>
      <c r="U2045" s="536"/>
      <c r="V2045" s="536"/>
    </row>
    <row r="2046" spans="1:22" ht="30">
      <c r="A2046" s="537">
        <v>2031</v>
      </c>
      <c r="B2046" s="543">
        <v>15.5</v>
      </c>
      <c r="C2046" s="580">
        <v>34</v>
      </c>
      <c r="D2046" s="580">
        <v>8941</v>
      </c>
      <c r="E2046" s="543"/>
      <c r="F2046" s="580">
        <v>2009</v>
      </c>
      <c r="G2046" s="543"/>
      <c r="H2046" s="543"/>
      <c r="I2046" s="543"/>
      <c r="J2046" s="586" t="s">
        <v>4419</v>
      </c>
      <c r="K2046" s="543"/>
      <c r="L2046" s="543"/>
      <c r="M2046" s="543"/>
      <c r="N2046" s="543"/>
      <c r="O2046" s="543"/>
      <c r="P2046" s="543" t="s">
        <v>2872</v>
      </c>
      <c r="Q2046" s="543" t="s">
        <v>2873</v>
      </c>
      <c r="R2046" s="543"/>
      <c r="S2046" s="536"/>
      <c r="T2046" s="536"/>
      <c r="U2046" s="536"/>
      <c r="V2046" s="536"/>
    </row>
    <row r="2047" spans="1:22" ht="30">
      <c r="A2047" s="537">
        <v>2032</v>
      </c>
      <c r="B2047" s="543">
        <v>15.5</v>
      </c>
      <c r="C2047" s="580">
        <v>36</v>
      </c>
      <c r="D2047" s="580">
        <v>1793</v>
      </c>
      <c r="E2047" s="543"/>
      <c r="F2047" s="580">
        <v>2009</v>
      </c>
      <c r="G2047" s="543"/>
      <c r="H2047" s="543"/>
      <c r="I2047" s="543"/>
      <c r="J2047" s="580" t="s">
        <v>4419</v>
      </c>
      <c r="K2047" s="543"/>
      <c r="L2047" s="543"/>
      <c r="M2047" s="543"/>
      <c r="N2047" s="543"/>
      <c r="O2047" s="543"/>
      <c r="P2047" s="543" t="s">
        <v>2872</v>
      </c>
      <c r="Q2047" s="543" t="s">
        <v>2873</v>
      </c>
      <c r="R2047" s="543"/>
      <c r="S2047" s="536"/>
      <c r="T2047" s="536"/>
      <c r="U2047" s="536"/>
      <c r="V2047" s="536"/>
    </row>
    <row r="2048" spans="1:22" ht="30">
      <c r="A2048" s="537">
        <v>2033</v>
      </c>
      <c r="B2048" s="543">
        <v>15.5</v>
      </c>
      <c r="C2048" s="580">
        <v>38</v>
      </c>
      <c r="D2048" s="580">
        <v>895</v>
      </c>
      <c r="E2048" s="543"/>
      <c r="F2048" s="580">
        <v>2009</v>
      </c>
      <c r="G2048" s="543"/>
      <c r="H2048" s="543"/>
      <c r="I2048" s="543"/>
      <c r="J2048" s="580" t="s">
        <v>4419</v>
      </c>
      <c r="K2048" s="543"/>
      <c r="L2048" s="543"/>
      <c r="M2048" s="543"/>
      <c r="N2048" s="543"/>
      <c r="O2048" s="543"/>
      <c r="P2048" s="543" t="s">
        <v>2872</v>
      </c>
      <c r="Q2048" s="543" t="s">
        <v>2873</v>
      </c>
      <c r="R2048" s="543"/>
      <c r="S2048" s="536"/>
      <c r="T2048" s="536"/>
      <c r="U2048" s="536"/>
      <c r="V2048" s="536"/>
    </row>
    <row r="2049" spans="1:22" ht="30">
      <c r="A2049" s="537">
        <v>2034</v>
      </c>
      <c r="B2049" s="543">
        <v>15.5</v>
      </c>
      <c r="C2049" s="580">
        <v>41</v>
      </c>
      <c r="D2049" s="580">
        <v>893</v>
      </c>
      <c r="E2049" s="543"/>
      <c r="F2049" s="580">
        <v>2009</v>
      </c>
      <c r="G2049" s="543"/>
      <c r="H2049" s="543"/>
      <c r="I2049" s="543"/>
      <c r="J2049" s="580" t="s">
        <v>4419</v>
      </c>
      <c r="K2049" s="543"/>
      <c r="L2049" s="543"/>
      <c r="M2049" s="543"/>
      <c r="N2049" s="543"/>
      <c r="O2049" s="543"/>
      <c r="P2049" s="543" t="s">
        <v>2872</v>
      </c>
      <c r="Q2049" s="543" t="s">
        <v>2873</v>
      </c>
      <c r="R2049" s="543"/>
      <c r="S2049" s="536"/>
      <c r="T2049" s="536"/>
      <c r="U2049" s="536"/>
      <c r="V2049" s="536"/>
    </row>
    <row r="2050" spans="1:22" ht="30">
      <c r="A2050" s="537">
        <v>2035</v>
      </c>
      <c r="B2050" s="543">
        <v>15.5</v>
      </c>
      <c r="C2050" s="580">
        <v>42</v>
      </c>
      <c r="D2050" s="580">
        <v>1567</v>
      </c>
      <c r="E2050" s="543"/>
      <c r="F2050" s="580">
        <v>2009</v>
      </c>
      <c r="G2050" s="543"/>
      <c r="H2050" s="543"/>
      <c r="I2050" s="543"/>
      <c r="J2050" s="580" t="s">
        <v>4420</v>
      </c>
      <c r="K2050" s="543"/>
      <c r="L2050" s="543"/>
      <c r="M2050" s="543"/>
      <c r="N2050" s="543"/>
      <c r="O2050" s="543"/>
      <c r="P2050" s="543" t="s">
        <v>2872</v>
      </c>
      <c r="Q2050" s="543" t="s">
        <v>2873</v>
      </c>
      <c r="R2050" s="543"/>
      <c r="S2050" s="536"/>
      <c r="T2050" s="536"/>
      <c r="U2050" s="536"/>
      <c r="V2050" s="536"/>
    </row>
    <row r="2051" spans="1:22" ht="30">
      <c r="A2051" s="537">
        <v>2036</v>
      </c>
      <c r="B2051" s="543">
        <v>15.5</v>
      </c>
      <c r="C2051" s="580">
        <v>50</v>
      </c>
      <c r="D2051" s="580">
        <v>1438</v>
      </c>
      <c r="E2051" s="543"/>
      <c r="F2051" s="580">
        <v>2009</v>
      </c>
      <c r="G2051" s="543"/>
      <c r="H2051" s="543"/>
      <c r="I2051" s="543"/>
      <c r="J2051" s="580" t="s">
        <v>4420</v>
      </c>
      <c r="K2051" s="543"/>
      <c r="L2051" s="543"/>
      <c r="M2051" s="543"/>
      <c r="N2051" s="543"/>
      <c r="O2051" s="543"/>
      <c r="P2051" s="543" t="s">
        <v>2872</v>
      </c>
      <c r="Q2051" s="543" t="s">
        <v>2873</v>
      </c>
      <c r="R2051" s="543"/>
      <c r="S2051" s="536"/>
      <c r="T2051" s="536"/>
      <c r="U2051" s="536"/>
      <c r="V2051" s="536"/>
    </row>
    <row r="2052" spans="1:22" ht="30">
      <c r="A2052" s="537">
        <v>2037</v>
      </c>
      <c r="B2052" s="543">
        <v>15.5</v>
      </c>
      <c r="C2052" s="580">
        <v>56</v>
      </c>
      <c r="D2052" s="580">
        <v>5959</v>
      </c>
      <c r="E2052" s="543"/>
      <c r="F2052" s="580">
        <v>2009</v>
      </c>
      <c r="G2052" s="543"/>
      <c r="H2052" s="543"/>
      <c r="I2052" s="543"/>
      <c r="J2052" s="580" t="s">
        <v>4420</v>
      </c>
      <c r="K2052" s="543"/>
      <c r="L2052" s="543"/>
      <c r="M2052" s="543"/>
      <c r="N2052" s="543"/>
      <c r="O2052" s="543"/>
      <c r="P2052" s="543" t="s">
        <v>2872</v>
      </c>
      <c r="Q2052" s="543" t="s">
        <v>2873</v>
      </c>
      <c r="R2052" s="543"/>
      <c r="S2052" s="536"/>
      <c r="T2052" s="536"/>
      <c r="U2052" s="536"/>
      <c r="V2052" s="536"/>
    </row>
    <row r="2053" spans="1:22" ht="30">
      <c r="A2053" s="537">
        <v>2038</v>
      </c>
      <c r="B2053" s="543">
        <v>15.5</v>
      </c>
      <c r="C2053" s="580">
        <v>57</v>
      </c>
      <c r="D2053" s="580">
        <v>7501</v>
      </c>
      <c r="E2053" s="543"/>
      <c r="F2053" s="580">
        <v>2009</v>
      </c>
      <c r="G2053" s="543"/>
      <c r="H2053" s="543"/>
      <c r="I2053" s="543"/>
      <c r="J2053" s="580" t="s">
        <v>4420</v>
      </c>
      <c r="K2053" s="543"/>
      <c r="L2053" s="543"/>
      <c r="M2053" s="543"/>
      <c r="N2053" s="543"/>
      <c r="O2053" s="543"/>
      <c r="P2053" s="543" t="s">
        <v>2872</v>
      </c>
      <c r="Q2053" s="543" t="s">
        <v>2873</v>
      </c>
      <c r="R2053" s="543"/>
      <c r="S2053" s="536"/>
      <c r="T2053" s="536"/>
      <c r="U2053" s="536"/>
      <c r="V2053" s="536"/>
    </row>
    <row r="2054" spans="1:22" ht="30">
      <c r="A2054" s="537">
        <v>2039</v>
      </c>
      <c r="B2054" s="543">
        <v>15.5</v>
      </c>
      <c r="C2054" s="580">
        <v>58</v>
      </c>
      <c r="D2054" s="580">
        <v>1706</v>
      </c>
      <c r="E2054" s="543"/>
      <c r="F2054" s="580">
        <v>2009</v>
      </c>
      <c r="G2054" s="543"/>
      <c r="H2054" s="543"/>
      <c r="I2054" s="543"/>
      <c r="J2054" s="580" t="s">
        <v>4420</v>
      </c>
      <c r="K2054" s="543"/>
      <c r="L2054" s="543"/>
      <c r="M2054" s="543"/>
      <c r="N2054" s="543"/>
      <c r="O2054" s="543"/>
      <c r="P2054" s="543" t="s">
        <v>2872</v>
      </c>
      <c r="Q2054" s="543" t="s">
        <v>2873</v>
      </c>
      <c r="R2054" s="543"/>
      <c r="S2054" s="536"/>
      <c r="T2054" s="536"/>
      <c r="U2054" s="536"/>
      <c r="V2054" s="536"/>
    </row>
    <row r="2055" spans="1:22" ht="30">
      <c r="A2055" s="537">
        <v>2040</v>
      </c>
      <c r="B2055" s="543">
        <v>15.5</v>
      </c>
      <c r="C2055" s="580">
        <v>63</v>
      </c>
      <c r="D2055" s="580">
        <v>936</v>
      </c>
      <c r="E2055" s="543"/>
      <c r="F2055" s="580">
        <v>2009</v>
      </c>
      <c r="G2055" s="543"/>
      <c r="H2055" s="543"/>
      <c r="I2055" s="543"/>
      <c r="J2055" s="580" t="s">
        <v>4420</v>
      </c>
      <c r="K2055" s="543"/>
      <c r="L2055" s="543"/>
      <c r="M2055" s="543"/>
      <c r="N2055" s="543"/>
      <c r="O2055" s="543"/>
      <c r="P2055" s="543" t="s">
        <v>2872</v>
      </c>
      <c r="Q2055" s="543" t="s">
        <v>2873</v>
      </c>
      <c r="R2055" s="543"/>
      <c r="S2055" s="536"/>
      <c r="T2055" s="536"/>
      <c r="U2055" s="536"/>
      <c r="V2055" s="536"/>
    </row>
    <row r="2056" spans="1:22" ht="30">
      <c r="A2056" s="537">
        <v>2041</v>
      </c>
      <c r="B2056" s="543">
        <v>15.5</v>
      </c>
      <c r="C2056" s="580">
        <v>69</v>
      </c>
      <c r="D2056" s="580">
        <v>943</v>
      </c>
      <c r="E2056" s="543"/>
      <c r="F2056" s="580">
        <v>2009</v>
      </c>
      <c r="G2056" s="543"/>
      <c r="H2056" s="543"/>
      <c r="I2056" s="543"/>
      <c r="J2056" s="580" t="s">
        <v>4421</v>
      </c>
      <c r="K2056" s="543"/>
      <c r="L2056" s="543"/>
      <c r="M2056" s="543"/>
      <c r="N2056" s="543"/>
      <c r="O2056" s="543"/>
      <c r="P2056" s="543" t="s">
        <v>2872</v>
      </c>
      <c r="Q2056" s="543" t="s">
        <v>2873</v>
      </c>
      <c r="R2056" s="543"/>
      <c r="S2056" s="536"/>
      <c r="T2056" s="536"/>
      <c r="U2056" s="536"/>
      <c r="V2056" s="536"/>
    </row>
    <row r="2057" spans="1:22" ht="30">
      <c r="A2057" s="537">
        <v>2042</v>
      </c>
      <c r="B2057" s="543">
        <v>15.5</v>
      </c>
      <c r="C2057" s="580">
        <v>76</v>
      </c>
      <c r="D2057" s="580">
        <v>971</v>
      </c>
      <c r="E2057" s="543"/>
      <c r="F2057" s="580">
        <v>2009</v>
      </c>
      <c r="G2057" s="543"/>
      <c r="H2057" s="543"/>
      <c r="I2057" s="543"/>
      <c r="J2057" s="580" t="s">
        <v>4421</v>
      </c>
      <c r="K2057" s="543"/>
      <c r="L2057" s="543"/>
      <c r="M2057" s="543"/>
      <c r="N2057" s="543"/>
      <c r="O2057" s="543"/>
      <c r="P2057" s="543" t="s">
        <v>2872</v>
      </c>
      <c r="Q2057" s="543" t="s">
        <v>2873</v>
      </c>
      <c r="R2057" s="543"/>
      <c r="S2057" s="536"/>
      <c r="T2057" s="536"/>
      <c r="U2057" s="536"/>
      <c r="V2057" s="536"/>
    </row>
    <row r="2058" spans="1:22" ht="30">
      <c r="A2058" s="537">
        <v>2043</v>
      </c>
      <c r="B2058" s="543">
        <v>15.5</v>
      </c>
      <c r="C2058" s="580">
        <v>80</v>
      </c>
      <c r="D2058" s="580">
        <v>974</v>
      </c>
      <c r="E2058" s="543"/>
      <c r="F2058" s="580">
        <v>2009</v>
      </c>
      <c r="G2058" s="543"/>
      <c r="H2058" s="543"/>
      <c r="I2058" s="543"/>
      <c r="J2058" s="580" t="s">
        <v>4421</v>
      </c>
      <c r="K2058" s="543"/>
      <c r="L2058" s="543"/>
      <c r="M2058" s="543"/>
      <c r="N2058" s="543"/>
      <c r="O2058" s="543"/>
      <c r="P2058" s="543" t="s">
        <v>2872</v>
      </c>
      <c r="Q2058" s="543" t="s">
        <v>2873</v>
      </c>
      <c r="R2058" s="543"/>
      <c r="S2058" s="536"/>
      <c r="T2058" s="536"/>
      <c r="U2058" s="536"/>
      <c r="V2058" s="536"/>
    </row>
    <row r="2059" spans="1:22" ht="30">
      <c r="A2059" s="537">
        <v>2044</v>
      </c>
      <c r="B2059" s="543">
        <v>15.5</v>
      </c>
      <c r="C2059" s="580">
        <v>81</v>
      </c>
      <c r="D2059" s="580">
        <v>1632</v>
      </c>
      <c r="E2059" s="543"/>
      <c r="F2059" s="580">
        <v>2009</v>
      </c>
      <c r="G2059" s="543"/>
      <c r="H2059" s="543"/>
      <c r="I2059" s="543"/>
      <c r="J2059" s="580" t="s">
        <v>4421</v>
      </c>
      <c r="K2059" s="543"/>
      <c r="L2059" s="543"/>
      <c r="M2059" s="543"/>
      <c r="N2059" s="543"/>
      <c r="O2059" s="543"/>
      <c r="P2059" s="543" t="s">
        <v>2872</v>
      </c>
      <c r="Q2059" s="543" t="s">
        <v>2873</v>
      </c>
      <c r="R2059" s="543"/>
      <c r="S2059" s="536"/>
      <c r="T2059" s="536"/>
      <c r="U2059" s="536"/>
      <c r="V2059" s="536"/>
    </row>
    <row r="2060" spans="1:22" ht="30">
      <c r="A2060" s="537">
        <v>2045</v>
      </c>
      <c r="B2060" s="543">
        <v>15.5</v>
      </c>
      <c r="C2060" s="580">
        <v>82</v>
      </c>
      <c r="D2060" s="580">
        <v>1631</v>
      </c>
      <c r="E2060" s="543"/>
      <c r="F2060" s="580">
        <v>2009</v>
      </c>
      <c r="G2060" s="543"/>
      <c r="H2060" s="543"/>
      <c r="I2060" s="543"/>
      <c r="J2060" s="580" t="s">
        <v>4421</v>
      </c>
      <c r="K2060" s="543"/>
      <c r="L2060" s="543"/>
      <c r="M2060" s="543"/>
      <c r="N2060" s="543"/>
      <c r="O2060" s="543"/>
      <c r="P2060" s="543" t="s">
        <v>2872</v>
      </c>
      <c r="Q2060" s="543" t="s">
        <v>2873</v>
      </c>
      <c r="R2060" s="543"/>
      <c r="S2060" s="536"/>
      <c r="T2060" s="536"/>
      <c r="U2060" s="536"/>
      <c r="V2060" s="536"/>
    </row>
    <row r="2061" spans="1:22" ht="30">
      <c r="A2061" s="537">
        <v>2046</v>
      </c>
      <c r="B2061" s="543">
        <v>15.5</v>
      </c>
      <c r="C2061" s="580">
        <v>98</v>
      </c>
      <c r="D2061" s="580">
        <v>1997</v>
      </c>
      <c r="E2061" s="543"/>
      <c r="F2061" s="580">
        <v>2009</v>
      </c>
      <c r="G2061" s="543"/>
      <c r="H2061" s="543"/>
      <c r="I2061" s="543"/>
      <c r="J2061" s="580" t="s">
        <v>4421</v>
      </c>
      <c r="K2061" s="543"/>
      <c r="L2061" s="543"/>
      <c r="M2061" s="543"/>
      <c r="N2061" s="543"/>
      <c r="O2061" s="543"/>
      <c r="P2061" s="543" t="s">
        <v>2872</v>
      </c>
      <c r="Q2061" s="543" t="s">
        <v>2873</v>
      </c>
      <c r="R2061" s="543"/>
      <c r="S2061" s="536"/>
      <c r="T2061" s="536"/>
      <c r="U2061" s="536"/>
      <c r="V2061" s="536"/>
    </row>
    <row r="2062" spans="1:22" ht="30">
      <c r="A2062" s="537">
        <v>2047</v>
      </c>
      <c r="B2062" s="543">
        <v>15.5</v>
      </c>
      <c r="C2062" s="580">
        <v>102</v>
      </c>
      <c r="D2062" s="580">
        <v>2069</v>
      </c>
      <c r="E2062" s="543"/>
      <c r="F2062" s="580">
        <v>2009</v>
      </c>
      <c r="G2062" s="543"/>
      <c r="H2062" s="543"/>
      <c r="I2062" s="543"/>
      <c r="J2062" s="580" t="s">
        <v>4421</v>
      </c>
      <c r="K2062" s="543"/>
      <c r="L2062" s="543"/>
      <c r="M2062" s="543"/>
      <c r="N2062" s="543"/>
      <c r="O2062" s="543"/>
      <c r="P2062" s="543" t="s">
        <v>2872</v>
      </c>
      <c r="Q2062" s="543" t="s">
        <v>2873</v>
      </c>
      <c r="R2062" s="543"/>
      <c r="S2062" s="536"/>
      <c r="T2062" s="536"/>
      <c r="U2062" s="536"/>
      <c r="V2062" s="536"/>
    </row>
    <row r="2063" spans="1:22" ht="30">
      <c r="A2063" s="537">
        <v>2048</v>
      </c>
      <c r="B2063" s="543">
        <v>15.5</v>
      </c>
      <c r="C2063" s="580">
        <v>112</v>
      </c>
      <c r="D2063" s="580">
        <v>1809</v>
      </c>
      <c r="E2063" s="543"/>
      <c r="F2063" s="580">
        <v>2009</v>
      </c>
      <c r="G2063" s="543"/>
      <c r="H2063" s="543"/>
      <c r="I2063" s="543"/>
      <c r="J2063" s="580" t="s">
        <v>4422</v>
      </c>
      <c r="K2063" s="543"/>
      <c r="L2063" s="543"/>
      <c r="M2063" s="543"/>
      <c r="N2063" s="543"/>
      <c r="O2063" s="543"/>
      <c r="P2063" s="543" t="s">
        <v>2872</v>
      </c>
      <c r="Q2063" s="543" t="s">
        <v>2873</v>
      </c>
      <c r="R2063" s="543"/>
      <c r="S2063" s="536"/>
      <c r="T2063" s="536"/>
      <c r="U2063" s="536"/>
      <c r="V2063" s="536"/>
    </row>
    <row r="2064" spans="1:22" ht="30">
      <c r="A2064" s="537">
        <v>2049</v>
      </c>
      <c r="B2064" s="543">
        <v>15.5</v>
      </c>
      <c r="C2064" s="580">
        <v>120</v>
      </c>
      <c r="D2064" s="580">
        <v>1612</v>
      </c>
      <c r="E2064" s="543"/>
      <c r="F2064" s="580">
        <v>2009</v>
      </c>
      <c r="G2064" s="543"/>
      <c r="H2064" s="543"/>
      <c r="I2064" s="543"/>
      <c r="J2064" s="580" t="s">
        <v>4422</v>
      </c>
      <c r="K2064" s="543"/>
      <c r="L2064" s="543"/>
      <c r="M2064" s="543"/>
      <c r="N2064" s="543"/>
      <c r="O2064" s="543"/>
      <c r="P2064" s="543" t="s">
        <v>2872</v>
      </c>
      <c r="Q2064" s="543" t="s">
        <v>2873</v>
      </c>
      <c r="R2064" s="543"/>
      <c r="S2064" s="536"/>
      <c r="T2064" s="536"/>
      <c r="U2064" s="536"/>
      <c r="V2064" s="536"/>
    </row>
    <row r="2065" spans="1:22" ht="30">
      <c r="A2065" s="537">
        <v>2050</v>
      </c>
      <c r="B2065" s="543">
        <v>15.5</v>
      </c>
      <c r="C2065" s="580">
        <v>128</v>
      </c>
      <c r="D2065" s="580">
        <v>7484</v>
      </c>
      <c r="E2065" s="543"/>
      <c r="F2065" s="580">
        <v>2009</v>
      </c>
      <c r="G2065" s="543"/>
      <c r="H2065" s="543"/>
      <c r="I2065" s="543"/>
      <c r="J2065" s="580" t="s">
        <v>4422</v>
      </c>
      <c r="K2065" s="543"/>
      <c r="L2065" s="543"/>
      <c r="M2065" s="543"/>
      <c r="N2065" s="543"/>
      <c r="O2065" s="543"/>
      <c r="P2065" s="543" t="s">
        <v>2872</v>
      </c>
      <c r="Q2065" s="543" t="s">
        <v>2873</v>
      </c>
      <c r="R2065" s="543"/>
      <c r="S2065" s="536"/>
      <c r="T2065" s="536"/>
      <c r="U2065" s="536"/>
      <c r="V2065" s="536"/>
    </row>
    <row r="2066" spans="1:22" ht="30">
      <c r="A2066" s="537">
        <v>2051</v>
      </c>
      <c r="B2066" s="543">
        <v>15.5</v>
      </c>
      <c r="C2066" s="580">
        <v>129</v>
      </c>
      <c r="D2066" s="580">
        <v>1195</v>
      </c>
      <c r="E2066" s="543"/>
      <c r="F2066" s="580">
        <v>2009</v>
      </c>
      <c r="G2066" s="543"/>
      <c r="H2066" s="543"/>
      <c r="I2066" s="543"/>
      <c r="J2066" s="580" t="s">
        <v>4422</v>
      </c>
      <c r="K2066" s="543"/>
      <c r="L2066" s="543"/>
      <c r="M2066" s="543"/>
      <c r="N2066" s="543"/>
      <c r="O2066" s="543"/>
      <c r="P2066" s="543" t="s">
        <v>2872</v>
      </c>
      <c r="Q2066" s="543" t="s">
        <v>2873</v>
      </c>
      <c r="R2066" s="543"/>
      <c r="S2066" s="536"/>
      <c r="T2066" s="536"/>
      <c r="U2066" s="536"/>
      <c r="V2066" s="536"/>
    </row>
    <row r="2067" spans="1:22" ht="30">
      <c r="A2067" s="537">
        <v>2052</v>
      </c>
      <c r="B2067" s="543">
        <v>15.5</v>
      </c>
      <c r="C2067" s="580" t="s">
        <v>4423</v>
      </c>
      <c r="D2067" s="580">
        <v>1209</v>
      </c>
      <c r="E2067" s="543"/>
      <c r="F2067" s="580">
        <v>2009</v>
      </c>
      <c r="G2067" s="543"/>
      <c r="H2067" s="543"/>
      <c r="I2067" s="543"/>
      <c r="J2067" s="580" t="s">
        <v>4424</v>
      </c>
      <c r="K2067" s="543"/>
      <c r="L2067" s="543"/>
      <c r="M2067" s="543"/>
      <c r="N2067" s="543"/>
      <c r="O2067" s="543"/>
      <c r="P2067" s="543" t="s">
        <v>2872</v>
      </c>
      <c r="Q2067" s="543" t="s">
        <v>2873</v>
      </c>
      <c r="R2067" s="543"/>
      <c r="S2067" s="536"/>
      <c r="T2067" s="536"/>
      <c r="U2067" s="536"/>
      <c r="V2067" s="536"/>
    </row>
    <row r="2068" spans="1:22" ht="30">
      <c r="A2068" s="537">
        <v>2053</v>
      </c>
      <c r="B2068" s="543">
        <v>15.5</v>
      </c>
      <c r="C2068" s="580">
        <v>141</v>
      </c>
      <c r="D2068" s="580">
        <v>1203</v>
      </c>
      <c r="E2068" s="543"/>
      <c r="F2068" s="580">
        <v>2009</v>
      </c>
      <c r="G2068" s="543"/>
      <c r="H2068" s="543"/>
      <c r="I2068" s="543"/>
      <c r="J2068" s="580" t="s">
        <v>4424</v>
      </c>
      <c r="K2068" s="543"/>
      <c r="L2068" s="543"/>
      <c r="M2068" s="543"/>
      <c r="N2068" s="543"/>
      <c r="O2068" s="543"/>
      <c r="P2068" s="543" t="s">
        <v>2872</v>
      </c>
      <c r="Q2068" s="543" t="s">
        <v>2873</v>
      </c>
      <c r="R2068" s="543"/>
      <c r="S2068" s="536"/>
      <c r="T2068" s="536"/>
      <c r="U2068" s="536"/>
      <c r="V2068" s="536"/>
    </row>
    <row r="2069" spans="1:22" ht="30">
      <c r="A2069" s="537">
        <v>2054</v>
      </c>
      <c r="B2069" s="543">
        <v>15.5</v>
      </c>
      <c r="C2069" s="580">
        <v>145</v>
      </c>
      <c r="D2069" s="580">
        <v>2026</v>
      </c>
      <c r="E2069" s="543"/>
      <c r="F2069" s="580">
        <v>2009</v>
      </c>
      <c r="G2069" s="543"/>
      <c r="H2069" s="543"/>
      <c r="I2069" s="543"/>
      <c r="J2069" s="580" t="s">
        <v>4424</v>
      </c>
      <c r="K2069" s="543"/>
      <c r="L2069" s="543"/>
      <c r="M2069" s="543"/>
      <c r="N2069" s="543"/>
      <c r="O2069" s="543"/>
      <c r="P2069" s="543" t="s">
        <v>2872</v>
      </c>
      <c r="Q2069" s="543" t="s">
        <v>2873</v>
      </c>
      <c r="R2069" s="543"/>
      <c r="S2069" s="536"/>
      <c r="T2069" s="536"/>
      <c r="U2069" s="536"/>
      <c r="V2069" s="536"/>
    </row>
    <row r="2070" spans="1:22" ht="30">
      <c r="A2070" s="537">
        <v>2055</v>
      </c>
      <c r="B2070" s="543">
        <v>15.5</v>
      </c>
      <c r="C2070" s="580">
        <v>147</v>
      </c>
      <c r="D2070" s="580">
        <v>1193</v>
      </c>
      <c r="E2070" s="543"/>
      <c r="F2070" s="580">
        <v>2009</v>
      </c>
      <c r="G2070" s="543"/>
      <c r="H2070" s="543"/>
      <c r="I2070" s="543"/>
      <c r="J2070" s="580" t="s">
        <v>4425</v>
      </c>
      <c r="K2070" s="543"/>
      <c r="L2070" s="543"/>
      <c r="M2070" s="543"/>
      <c r="N2070" s="543"/>
      <c r="O2070" s="543"/>
      <c r="P2070" s="543" t="s">
        <v>2872</v>
      </c>
      <c r="Q2070" s="543" t="s">
        <v>2873</v>
      </c>
      <c r="R2070" s="543"/>
      <c r="S2070" s="536"/>
      <c r="T2070" s="536"/>
      <c r="U2070" s="536"/>
      <c r="V2070" s="536"/>
    </row>
    <row r="2071" spans="1:22" ht="30">
      <c r="A2071" s="537">
        <v>2056</v>
      </c>
      <c r="B2071" s="543">
        <v>15.5</v>
      </c>
      <c r="C2071" s="580">
        <v>150</v>
      </c>
      <c r="D2071" s="580">
        <v>2052</v>
      </c>
      <c r="E2071" s="543"/>
      <c r="F2071" s="580">
        <v>2009</v>
      </c>
      <c r="G2071" s="543"/>
      <c r="H2071" s="543"/>
      <c r="I2071" s="543"/>
      <c r="J2071" s="580" t="s">
        <v>4425</v>
      </c>
      <c r="K2071" s="543"/>
      <c r="L2071" s="543"/>
      <c r="M2071" s="543"/>
      <c r="N2071" s="543"/>
      <c r="O2071" s="543"/>
      <c r="P2071" s="543" t="s">
        <v>2872</v>
      </c>
      <c r="Q2071" s="543" t="s">
        <v>2873</v>
      </c>
      <c r="R2071" s="543"/>
      <c r="S2071" s="536"/>
      <c r="T2071" s="536"/>
      <c r="U2071" s="536"/>
      <c r="V2071" s="536"/>
    </row>
    <row r="2072" spans="1:22" ht="30">
      <c r="A2072" s="537">
        <v>2057</v>
      </c>
      <c r="B2072" s="543">
        <v>15.5</v>
      </c>
      <c r="C2072" s="580">
        <v>167</v>
      </c>
      <c r="D2072" s="580">
        <v>1280</v>
      </c>
      <c r="E2072" s="543"/>
      <c r="F2072" s="580">
        <v>2009</v>
      </c>
      <c r="G2072" s="543"/>
      <c r="H2072" s="543"/>
      <c r="I2072" s="543"/>
      <c r="J2072" s="580" t="s">
        <v>4425</v>
      </c>
      <c r="K2072" s="543"/>
      <c r="L2072" s="543"/>
      <c r="M2072" s="543"/>
      <c r="N2072" s="543"/>
      <c r="O2072" s="543"/>
      <c r="P2072" s="543" t="s">
        <v>2872</v>
      </c>
      <c r="Q2072" s="543" t="s">
        <v>2873</v>
      </c>
      <c r="R2072" s="543"/>
      <c r="S2072" s="536"/>
      <c r="T2072" s="536"/>
      <c r="U2072" s="536"/>
      <c r="V2072" s="536"/>
    </row>
    <row r="2073" spans="1:22" ht="30">
      <c r="A2073" s="537">
        <v>2058</v>
      </c>
      <c r="B2073" s="543">
        <v>15.5</v>
      </c>
      <c r="C2073" s="580">
        <v>203</v>
      </c>
      <c r="D2073" s="580">
        <v>2006</v>
      </c>
      <c r="E2073" s="543"/>
      <c r="F2073" s="580">
        <v>2009</v>
      </c>
      <c r="G2073" s="543"/>
      <c r="H2073" s="543"/>
      <c r="I2073" s="543"/>
      <c r="J2073" s="580" t="s">
        <v>4426</v>
      </c>
      <c r="K2073" s="543"/>
      <c r="L2073" s="543"/>
      <c r="M2073" s="543"/>
      <c r="N2073" s="543"/>
      <c r="O2073" s="543"/>
      <c r="P2073" s="543" t="s">
        <v>2872</v>
      </c>
      <c r="Q2073" s="543" t="s">
        <v>2873</v>
      </c>
      <c r="R2073" s="543"/>
      <c r="S2073" s="536"/>
      <c r="T2073" s="536"/>
      <c r="U2073" s="536"/>
      <c r="V2073" s="536"/>
    </row>
    <row r="2074" spans="1:22" ht="30">
      <c r="A2074" s="537">
        <v>2059</v>
      </c>
      <c r="B2074" s="543">
        <v>15.5</v>
      </c>
      <c r="C2074" s="580" t="s">
        <v>4427</v>
      </c>
      <c r="D2074" s="580">
        <v>1427</v>
      </c>
      <c r="E2074" s="543"/>
      <c r="F2074" s="580">
        <v>2009</v>
      </c>
      <c r="G2074" s="543"/>
      <c r="H2074" s="543"/>
      <c r="I2074" s="543"/>
      <c r="J2074" s="580" t="s">
        <v>4426</v>
      </c>
      <c r="K2074" s="543"/>
      <c r="L2074" s="543"/>
      <c r="M2074" s="543"/>
      <c r="N2074" s="543"/>
      <c r="O2074" s="543"/>
      <c r="P2074" s="543" t="s">
        <v>2872</v>
      </c>
      <c r="Q2074" s="543" t="s">
        <v>2873</v>
      </c>
      <c r="R2074" s="543"/>
      <c r="S2074" s="536"/>
      <c r="T2074" s="536"/>
      <c r="U2074" s="536"/>
      <c r="V2074" s="536"/>
    </row>
    <row r="2075" spans="1:22" ht="30">
      <c r="A2075" s="537">
        <v>2060</v>
      </c>
      <c r="B2075" s="543">
        <v>15.5</v>
      </c>
      <c r="C2075" s="580">
        <v>206</v>
      </c>
      <c r="D2075" s="580">
        <v>1441</v>
      </c>
      <c r="E2075" s="543"/>
      <c r="F2075" s="580">
        <v>2009</v>
      </c>
      <c r="G2075" s="543"/>
      <c r="H2075" s="543"/>
      <c r="I2075" s="543"/>
      <c r="J2075" s="587" t="s">
        <v>4426</v>
      </c>
      <c r="K2075" s="543"/>
      <c r="L2075" s="543"/>
      <c r="M2075" s="543"/>
      <c r="N2075" s="543"/>
      <c r="O2075" s="543"/>
      <c r="P2075" s="543" t="s">
        <v>2872</v>
      </c>
      <c r="Q2075" s="543" t="s">
        <v>2873</v>
      </c>
      <c r="R2075" s="543"/>
      <c r="S2075" s="536"/>
      <c r="T2075" s="536"/>
      <c r="U2075" s="536"/>
      <c r="V2075" s="536"/>
    </row>
    <row r="2076" spans="1:22" ht="30">
      <c r="A2076" s="537">
        <v>2061</v>
      </c>
      <c r="B2076" s="543">
        <v>15.5</v>
      </c>
      <c r="C2076" s="580">
        <v>215</v>
      </c>
      <c r="D2076" s="580">
        <v>1988</v>
      </c>
      <c r="E2076" s="543"/>
      <c r="F2076" s="580">
        <v>2009</v>
      </c>
      <c r="G2076" s="543"/>
      <c r="H2076" s="543"/>
      <c r="I2076" s="543"/>
      <c r="J2076" s="580" t="s">
        <v>4426</v>
      </c>
      <c r="K2076" s="543"/>
      <c r="L2076" s="543"/>
      <c r="M2076" s="543"/>
      <c r="N2076" s="543"/>
      <c r="O2076" s="543"/>
      <c r="P2076" s="543" t="s">
        <v>2872</v>
      </c>
      <c r="Q2076" s="543" t="s">
        <v>2873</v>
      </c>
      <c r="R2076" s="543"/>
      <c r="S2076" s="536"/>
      <c r="T2076" s="536"/>
      <c r="U2076" s="536"/>
      <c r="V2076" s="536"/>
    </row>
    <row r="2077" spans="1:22" ht="30">
      <c r="A2077" s="537">
        <v>2062</v>
      </c>
      <c r="B2077" s="543">
        <v>15.5</v>
      </c>
      <c r="C2077" s="580">
        <v>216</v>
      </c>
      <c r="D2077" s="580">
        <v>2283</v>
      </c>
      <c r="E2077" s="543"/>
      <c r="F2077" s="580">
        <v>2009</v>
      </c>
      <c r="G2077" s="543"/>
      <c r="H2077" s="543"/>
      <c r="I2077" s="543"/>
      <c r="J2077" s="580" t="s">
        <v>4426</v>
      </c>
      <c r="K2077" s="543"/>
      <c r="L2077" s="543"/>
      <c r="M2077" s="543"/>
      <c r="N2077" s="543"/>
      <c r="O2077" s="543"/>
      <c r="P2077" s="543" t="s">
        <v>2872</v>
      </c>
      <c r="Q2077" s="543" t="s">
        <v>2873</v>
      </c>
      <c r="R2077" s="543"/>
      <c r="S2077" s="536"/>
      <c r="T2077" s="536"/>
      <c r="U2077" s="536"/>
      <c r="V2077" s="536"/>
    </row>
    <row r="2078" spans="1:22" ht="30">
      <c r="A2078" s="537">
        <v>2063</v>
      </c>
      <c r="B2078" s="543">
        <v>15.5</v>
      </c>
      <c r="C2078" s="580">
        <v>218</v>
      </c>
      <c r="D2078" s="580">
        <v>1526</v>
      </c>
      <c r="E2078" s="543"/>
      <c r="F2078" s="580">
        <v>2009</v>
      </c>
      <c r="G2078" s="543"/>
      <c r="H2078" s="543"/>
      <c r="I2078" s="543"/>
      <c r="J2078" s="580" t="s">
        <v>4428</v>
      </c>
      <c r="K2078" s="543"/>
      <c r="L2078" s="543"/>
      <c r="M2078" s="543"/>
      <c r="N2078" s="543"/>
      <c r="O2078" s="543"/>
      <c r="P2078" s="543" t="s">
        <v>2872</v>
      </c>
      <c r="Q2078" s="543" t="s">
        <v>2873</v>
      </c>
      <c r="R2078" s="543"/>
      <c r="S2078" s="536"/>
      <c r="T2078" s="536"/>
      <c r="U2078" s="536"/>
      <c r="V2078" s="536"/>
    </row>
    <row r="2079" spans="1:22" ht="30">
      <c r="A2079" s="537">
        <v>2064</v>
      </c>
      <c r="B2079" s="543">
        <v>15.5</v>
      </c>
      <c r="C2079" s="580">
        <v>223</v>
      </c>
      <c r="D2079" s="580">
        <v>1535</v>
      </c>
      <c r="E2079" s="543"/>
      <c r="F2079" s="580">
        <v>2009</v>
      </c>
      <c r="G2079" s="543"/>
      <c r="H2079" s="543"/>
      <c r="I2079" s="543"/>
      <c r="J2079" s="580" t="s">
        <v>4428</v>
      </c>
      <c r="K2079" s="543"/>
      <c r="L2079" s="543"/>
      <c r="M2079" s="543"/>
      <c r="N2079" s="543"/>
      <c r="O2079" s="543"/>
      <c r="P2079" s="543" t="s">
        <v>2872</v>
      </c>
      <c r="Q2079" s="543" t="s">
        <v>2873</v>
      </c>
      <c r="R2079" s="543"/>
      <c r="S2079" s="536"/>
      <c r="T2079" s="536"/>
      <c r="U2079" s="536"/>
      <c r="V2079" s="536"/>
    </row>
    <row r="2080" spans="1:22" ht="30">
      <c r="A2080" s="537">
        <v>2065</v>
      </c>
      <c r="B2080" s="543">
        <v>15.5</v>
      </c>
      <c r="C2080" s="580">
        <v>226</v>
      </c>
      <c r="D2080" s="580">
        <v>1544</v>
      </c>
      <c r="E2080" s="543"/>
      <c r="F2080" s="580">
        <v>2009</v>
      </c>
      <c r="G2080" s="543"/>
      <c r="H2080" s="543"/>
      <c r="I2080" s="543"/>
      <c r="J2080" s="580" t="s">
        <v>4429</v>
      </c>
      <c r="K2080" s="543"/>
      <c r="L2080" s="543"/>
      <c r="M2080" s="543"/>
      <c r="N2080" s="543"/>
      <c r="O2080" s="543"/>
      <c r="P2080" s="543" t="s">
        <v>2872</v>
      </c>
      <c r="Q2080" s="543" t="s">
        <v>2873</v>
      </c>
      <c r="R2080" s="543"/>
      <c r="S2080" s="536"/>
      <c r="T2080" s="536"/>
      <c r="U2080" s="536"/>
      <c r="V2080" s="536"/>
    </row>
    <row r="2081" spans="1:22" ht="30">
      <c r="A2081" s="537">
        <v>2066</v>
      </c>
      <c r="B2081" s="543">
        <v>15.5</v>
      </c>
      <c r="C2081" s="580">
        <v>231</v>
      </c>
      <c r="D2081" s="580">
        <v>1633</v>
      </c>
      <c r="E2081" s="543"/>
      <c r="F2081" s="580">
        <v>2009</v>
      </c>
      <c r="G2081" s="543"/>
      <c r="H2081" s="543"/>
      <c r="I2081" s="543"/>
      <c r="J2081" s="580" t="s">
        <v>4429</v>
      </c>
      <c r="K2081" s="543"/>
      <c r="L2081" s="543"/>
      <c r="M2081" s="543"/>
      <c r="N2081" s="543"/>
      <c r="O2081" s="543"/>
      <c r="P2081" s="543" t="s">
        <v>2872</v>
      </c>
      <c r="Q2081" s="543" t="s">
        <v>2873</v>
      </c>
      <c r="R2081" s="543"/>
      <c r="S2081" s="536"/>
      <c r="T2081" s="536"/>
      <c r="U2081" s="536"/>
      <c r="V2081" s="536"/>
    </row>
    <row r="2082" spans="1:22" ht="30">
      <c r="A2082" s="537">
        <v>2067</v>
      </c>
      <c r="B2082" s="543">
        <v>15.5</v>
      </c>
      <c r="C2082" s="580">
        <v>247</v>
      </c>
      <c r="D2082" s="580">
        <v>2100</v>
      </c>
      <c r="E2082" s="543"/>
      <c r="F2082" s="580">
        <v>2009</v>
      </c>
      <c r="G2082" s="543"/>
      <c r="H2082" s="543"/>
      <c r="I2082" s="543"/>
      <c r="J2082" s="580" t="s">
        <v>4429</v>
      </c>
      <c r="K2082" s="543"/>
      <c r="L2082" s="543"/>
      <c r="M2082" s="543"/>
      <c r="N2082" s="543"/>
      <c r="O2082" s="543"/>
      <c r="P2082" s="543" t="s">
        <v>2872</v>
      </c>
      <c r="Q2082" s="543" t="s">
        <v>2873</v>
      </c>
      <c r="R2082" s="543"/>
      <c r="S2082" s="536"/>
      <c r="T2082" s="536"/>
      <c r="U2082" s="536"/>
      <c r="V2082" s="536"/>
    </row>
    <row r="2083" spans="1:22" ht="30">
      <c r="A2083" s="537">
        <v>2068</v>
      </c>
      <c r="B2083" s="543">
        <v>15.5</v>
      </c>
      <c r="C2083" s="580">
        <v>258</v>
      </c>
      <c r="D2083" s="580">
        <v>2056</v>
      </c>
      <c r="E2083" s="543"/>
      <c r="F2083" s="580">
        <v>2009</v>
      </c>
      <c r="G2083" s="543"/>
      <c r="H2083" s="543"/>
      <c r="I2083" s="543"/>
      <c r="J2083" s="580" t="s">
        <v>4429</v>
      </c>
      <c r="K2083" s="543"/>
      <c r="L2083" s="543"/>
      <c r="M2083" s="543"/>
      <c r="N2083" s="543"/>
      <c r="O2083" s="543"/>
      <c r="P2083" s="543" t="s">
        <v>2872</v>
      </c>
      <c r="Q2083" s="543" t="s">
        <v>2873</v>
      </c>
      <c r="R2083" s="543"/>
      <c r="S2083" s="536"/>
      <c r="T2083" s="536"/>
      <c r="U2083" s="536"/>
      <c r="V2083" s="536"/>
    </row>
    <row r="2084" spans="1:22" ht="30">
      <c r="A2084" s="537">
        <v>2069</v>
      </c>
      <c r="B2084" s="543">
        <v>15.5</v>
      </c>
      <c r="C2084" s="580">
        <v>259</v>
      </c>
      <c r="D2084" s="580">
        <v>1847</v>
      </c>
      <c r="E2084" s="543"/>
      <c r="F2084" s="580">
        <v>2009</v>
      </c>
      <c r="G2084" s="543"/>
      <c r="H2084" s="543"/>
      <c r="I2084" s="543"/>
      <c r="J2084" s="580" t="s">
        <v>4429</v>
      </c>
      <c r="K2084" s="543"/>
      <c r="L2084" s="543"/>
      <c r="M2084" s="543"/>
      <c r="N2084" s="543"/>
      <c r="O2084" s="543"/>
      <c r="P2084" s="543" t="s">
        <v>2872</v>
      </c>
      <c r="Q2084" s="543" t="s">
        <v>2873</v>
      </c>
      <c r="R2084" s="543"/>
      <c r="S2084" s="536"/>
      <c r="T2084" s="536"/>
      <c r="U2084" s="536"/>
      <c r="V2084" s="536"/>
    </row>
    <row r="2085" spans="1:22" ht="30">
      <c r="A2085" s="537">
        <v>2070</v>
      </c>
      <c r="B2085" s="543">
        <v>15.5</v>
      </c>
      <c r="C2085" s="580">
        <v>264</v>
      </c>
      <c r="D2085" s="580">
        <v>1848</v>
      </c>
      <c r="E2085" s="543"/>
      <c r="F2085" s="580">
        <v>2009</v>
      </c>
      <c r="G2085" s="543"/>
      <c r="H2085" s="543"/>
      <c r="I2085" s="543"/>
      <c r="J2085" s="580" t="s">
        <v>4429</v>
      </c>
      <c r="K2085" s="543"/>
      <c r="L2085" s="543"/>
      <c r="M2085" s="543"/>
      <c r="N2085" s="543"/>
      <c r="O2085" s="543"/>
      <c r="P2085" s="543" t="s">
        <v>2872</v>
      </c>
      <c r="Q2085" s="543" t="s">
        <v>2873</v>
      </c>
      <c r="R2085" s="543"/>
      <c r="S2085" s="536"/>
      <c r="T2085" s="536"/>
      <c r="U2085" s="536"/>
      <c r="V2085" s="536"/>
    </row>
    <row r="2086" spans="1:22" ht="30">
      <c r="A2086" s="537">
        <v>2071</v>
      </c>
      <c r="B2086" s="543">
        <v>15.5</v>
      </c>
      <c r="C2086" s="580">
        <v>266</v>
      </c>
      <c r="D2086" s="580">
        <v>1980</v>
      </c>
      <c r="E2086" s="543"/>
      <c r="F2086" s="580">
        <v>2009</v>
      </c>
      <c r="G2086" s="543"/>
      <c r="H2086" s="543"/>
      <c r="I2086" s="543"/>
      <c r="J2086" s="580" t="s">
        <v>4429</v>
      </c>
      <c r="K2086" s="543"/>
      <c r="L2086" s="543"/>
      <c r="M2086" s="543"/>
      <c r="N2086" s="543"/>
      <c r="O2086" s="543"/>
      <c r="P2086" s="543" t="s">
        <v>2872</v>
      </c>
      <c r="Q2086" s="543" t="s">
        <v>2873</v>
      </c>
      <c r="R2086" s="543"/>
      <c r="S2086" s="536"/>
      <c r="T2086" s="536"/>
      <c r="U2086" s="536"/>
      <c r="V2086" s="536"/>
    </row>
    <row r="2087" spans="1:22" ht="30">
      <c r="A2087" s="537">
        <v>2072</v>
      </c>
      <c r="B2087" s="543">
        <v>15.5</v>
      </c>
      <c r="C2087" s="580">
        <v>267</v>
      </c>
      <c r="D2087" s="580">
        <v>1979</v>
      </c>
      <c r="E2087" s="543"/>
      <c r="F2087" s="580">
        <v>2009</v>
      </c>
      <c r="G2087" s="543"/>
      <c r="H2087" s="543"/>
      <c r="I2087" s="543"/>
      <c r="J2087" s="580" t="s">
        <v>4430</v>
      </c>
      <c r="K2087" s="543"/>
      <c r="L2087" s="543"/>
      <c r="M2087" s="543"/>
      <c r="N2087" s="543"/>
      <c r="O2087" s="543"/>
      <c r="P2087" s="543" t="s">
        <v>2872</v>
      </c>
      <c r="Q2087" s="543" t="s">
        <v>2873</v>
      </c>
      <c r="R2087" s="543"/>
      <c r="S2087" s="536"/>
      <c r="T2087" s="536"/>
      <c r="U2087" s="536"/>
      <c r="V2087" s="536"/>
    </row>
    <row r="2088" spans="1:22" ht="30">
      <c r="A2088" s="537">
        <v>2073</v>
      </c>
      <c r="B2088" s="543">
        <v>15.5</v>
      </c>
      <c r="C2088" s="580">
        <v>273</v>
      </c>
      <c r="D2088" s="580">
        <v>1826</v>
      </c>
      <c r="E2088" s="543"/>
      <c r="F2088" s="580">
        <v>2009</v>
      </c>
      <c r="G2088" s="543"/>
      <c r="H2088" s="543"/>
      <c r="I2088" s="543"/>
      <c r="J2088" s="580" t="s">
        <v>4430</v>
      </c>
      <c r="K2088" s="543"/>
      <c r="L2088" s="543"/>
      <c r="M2088" s="543"/>
      <c r="N2088" s="543"/>
      <c r="O2088" s="543"/>
      <c r="P2088" s="543" t="s">
        <v>2872</v>
      </c>
      <c r="Q2088" s="543" t="s">
        <v>2873</v>
      </c>
      <c r="R2088" s="543"/>
      <c r="S2088" s="536"/>
      <c r="T2088" s="536"/>
      <c r="U2088" s="536"/>
      <c r="V2088" s="536"/>
    </row>
    <row r="2089" spans="1:22" ht="30">
      <c r="A2089" s="537">
        <v>2074</v>
      </c>
      <c r="B2089" s="543">
        <v>15.5</v>
      </c>
      <c r="C2089" s="580">
        <v>292</v>
      </c>
      <c r="D2089" s="580">
        <v>1968</v>
      </c>
      <c r="E2089" s="543"/>
      <c r="F2089" s="580">
        <v>2009</v>
      </c>
      <c r="G2089" s="543"/>
      <c r="H2089" s="543"/>
      <c r="I2089" s="543"/>
      <c r="J2089" s="580" t="s">
        <v>4430</v>
      </c>
      <c r="K2089" s="543"/>
      <c r="L2089" s="543"/>
      <c r="M2089" s="543"/>
      <c r="N2089" s="543"/>
      <c r="O2089" s="543"/>
      <c r="P2089" s="543" t="s">
        <v>2872</v>
      </c>
      <c r="Q2089" s="543" t="s">
        <v>2873</v>
      </c>
      <c r="R2089" s="543"/>
      <c r="S2089" s="536"/>
      <c r="T2089" s="536"/>
      <c r="U2089" s="536"/>
      <c r="V2089" s="536"/>
    </row>
    <row r="2090" spans="1:22" ht="30">
      <c r="A2090" s="537">
        <v>2075</v>
      </c>
      <c r="B2090" s="543">
        <v>15.5</v>
      </c>
      <c r="C2090" s="580">
        <v>5</v>
      </c>
      <c r="D2090" s="580">
        <v>1910</v>
      </c>
      <c r="E2090" s="543"/>
      <c r="F2090" s="580">
        <v>2010</v>
      </c>
      <c r="G2090" s="543"/>
      <c r="H2090" s="543"/>
      <c r="I2090" s="543"/>
      <c r="J2090" s="580" t="s">
        <v>4430</v>
      </c>
      <c r="K2090" s="543"/>
      <c r="L2090" s="543"/>
      <c r="M2090" s="543"/>
      <c r="N2090" s="543"/>
      <c r="O2090" s="543"/>
      <c r="P2090" s="543" t="s">
        <v>2872</v>
      </c>
      <c r="Q2090" s="543" t="s">
        <v>2873</v>
      </c>
      <c r="R2090" s="543"/>
      <c r="S2090" s="536"/>
      <c r="T2090" s="536"/>
      <c r="U2090" s="536"/>
      <c r="V2090" s="536"/>
    </row>
    <row r="2091" spans="1:22" ht="30">
      <c r="A2091" s="537">
        <v>2076</v>
      </c>
      <c r="B2091" s="543">
        <v>15.5</v>
      </c>
      <c r="C2091" s="580">
        <v>7</v>
      </c>
      <c r="D2091" s="580">
        <v>1872</v>
      </c>
      <c r="E2091" s="543"/>
      <c r="F2091" s="580">
        <v>2010</v>
      </c>
      <c r="G2091" s="543"/>
      <c r="H2091" s="543"/>
      <c r="I2091" s="543"/>
      <c r="J2091" s="580" t="s">
        <v>4430</v>
      </c>
      <c r="K2091" s="543"/>
      <c r="L2091" s="543"/>
      <c r="M2091" s="543"/>
      <c r="N2091" s="543"/>
      <c r="O2091" s="543"/>
      <c r="P2091" s="543" t="s">
        <v>2872</v>
      </c>
      <c r="Q2091" s="543" t="s">
        <v>2873</v>
      </c>
      <c r="R2091" s="543"/>
      <c r="S2091" s="536"/>
      <c r="T2091" s="536"/>
      <c r="U2091" s="536"/>
      <c r="V2091" s="536"/>
    </row>
    <row r="2092" spans="1:22" ht="30">
      <c r="A2092" s="537">
        <v>2077</v>
      </c>
      <c r="B2092" s="543">
        <v>15.5</v>
      </c>
      <c r="C2092" s="580">
        <v>10</v>
      </c>
      <c r="D2092" s="580">
        <v>1912</v>
      </c>
      <c r="E2092" s="543"/>
      <c r="F2092" s="580">
        <v>2010</v>
      </c>
      <c r="G2092" s="543"/>
      <c r="H2092" s="543"/>
      <c r="I2092" s="543"/>
      <c r="J2092" s="580" t="s">
        <v>4430</v>
      </c>
      <c r="K2092" s="543"/>
      <c r="L2092" s="543"/>
      <c r="M2092" s="543"/>
      <c r="N2092" s="543"/>
      <c r="O2092" s="543"/>
      <c r="P2092" s="543" t="s">
        <v>2872</v>
      </c>
      <c r="Q2092" s="543" t="s">
        <v>2873</v>
      </c>
      <c r="R2092" s="543"/>
      <c r="S2092" s="536"/>
      <c r="T2092" s="536"/>
      <c r="U2092" s="536"/>
      <c r="V2092" s="536"/>
    </row>
    <row r="2093" spans="1:22" ht="30">
      <c r="A2093" s="537">
        <v>2078</v>
      </c>
      <c r="B2093" s="543">
        <v>15.5</v>
      </c>
      <c r="C2093" s="580">
        <v>13</v>
      </c>
      <c r="D2093" s="580">
        <v>1917</v>
      </c>
      <c r="E2093" s="543"/>
      <c r="F2093" s="580">
        <v>2010</v>
      </c>
      <c r="G2093" s="543"/>
      <c r="H2093" s="543"/>
      <c r="I2093" s="543"/>
      <c r="J2093" s="580" t="s">
        <v>4431</v>
      </c>
      <c r="K2093" s="543"/>
      <c r="L2093" s="543"/>
      <c r="M2093" s="543"/>
      <c r="N2093" s="543"/>
      <c r="O2093" s="543"/>
      <c r="P2093" s="543" t="s">
        <v>2872</v>
      </c>
      <c r="Q2093" s="543" t="s">
        <v>2873</v>
      </c>
      <c r="R2093" s="543"/>
      <c r="S2093" s="536"/>
      <c r="T2093" s="536"/>
      <c r="U2093" s="536"/>
      <c r="V2093" s="536"/>
    </row>
    <row r="2094" spans="1:22" ht="30">
      <c r="A2094" s="537">
        <v>2079</v>
      </c>
      <c r="B2094" s="543">
        <v>15.5</v>
      </c>
      <c r="C2094" s="580">
        <v>14</v>
      </c>
      <c r="D2094" s="580">
        <v>1921</v>
      </c>
      <c r="E2094" s="543"/>
      <c r="F2094" s="580">
        <v>2010</v>
      </c>
      <c r="G2094" s="543"/>
      <c r="H2094" s="543"/>
      <c r="I2094" s="543"/>
      <c r="J2094" s="580" t="s">
        <v>4431</v>
      </c>
      <c r="K2094" s="543"/>
      <c r="L2094" s="543"/>
      <c r="M2094" s="543"/>
      <c r="N2094" s="543"/>
      <c r="O2094" s="543"/>
      <c r="P2094" s="543" t="s">
        <v>2872</v>
      </c>
      <c r="Q2094" s="543" t="s">
        <v>2873</v>
      </c>
      <c r="R2094" s="543"/>
      <c r="S2094" s="536"/>
      <c r="T2094" s="536"/>
      <c r="U2094" s="536"/>
      <c r="V2094" s="536"/>
    </row>
    <row r="2095" spans="1:22" ht="30">
      <c r="A2095" s="537">
        <v>2080</v>
      </c>
      <c r="B2095" s="543">
        <v>15.5</v>
      </c>
      <c r="C2095" s="580">
        <v>20</v>
      </c>
      <c r="D2095" s="580">
        <v>1856</v>
      </c>
      <c r="E2095" s="543"/>
      <c r="F2095" s="580">
        <v>2010</v>
      </c>
      <c r="G2095" s="543"/>
      <c r="H2095" s="543"/>
      <c r="I2095" s="543"/>
      <c r="J2095" s="580" t="s">
        <v>4431</v>
      </c>
      <c r="K2095" s="543"/>
      <c r="L2095" s="543"/>
      <c r="M2095" s="543"/>
      <c r="N2095" s="543"/>
      <c r="O2095" s="543"/>
      <c r="P2095" s="543" t="s">
        <v>2872</v>
      </c>
      <c r="Q2095" s="543" t="s">
        <v>2873</v>
      </c>
      <c r="R2095" s="543"/>
      <c r="S2095" s="536"/>
      <c r="T2095" s="536"/>
      <c r="U2095" s="536"/>
      <c r="V2095" s="536"/>
    </row>
    <row r="2096" spans="1:22" ht="30">
      <c r="A2096" s="537">
        <v>2081</v>
      </c>
      <c r="B2096" s="543">
        <v>15.5</v>
      </c>
      <c r="C2096" s="580">
        <v>27</v>
      </c>
      <c r="D2096" s="580"/>
      <c r="E2096" s="543"/>
      <c r="F2096" s="580">
        <v>2010</v>
      </c>
      <c r="G2096" s="543"/>
      <c r="H2096" s="543"/>
      <c r="I2096" s="543"/>
      <c r="J2096" s="580" t="s">
        <v>4431</v>
      </c>
      <c r="K2096" s="543"/>
      <c r="L2096" s="543"/>
      <c r="M2096" s="543"/>
      <c r="N2096" s="543"/>
      <c r="O2096" s="543"/>
      <c r="P2096" s="543" t="s">
        <v>2872</v>
      </c>
      <c r="Q2096" s="543" t="s">
        <v>2873</v>
      </c>
      <c r="R2096" s="543"/>
      <c r="S2096" s="536"/>
      <c r="T2096" s="536"/>
      <c r="U2096" s="536"/>
      <c r="V2096" s="536"/>
    </row>
    <row r="2097" spans="1:22" ht="30">
      <c r="A2097" s="537">
        <v>2082</v>
      </c>
      <c r="B2097" s="543">
        <v>15.5</v>
      </c>
      <c r="C2097" s="580">
        <v>29</v>
      </c>
      <c r="D2097" s="580">
        <v>1865</v>
      </c>
      <c r="E2097" s="543"/>
      <c r="F2097" s="580">
        <v>2010</v>
      </c>
      <c r="G2097" s="543"/>
      <c r="H2097" s="543"/>
      <c r="I2097" s="543"/>
      <c r="J2097" s="580" t="s">
        <v>4431</v>
      </c>
      <c r="K2097" s="543"/>
      <c r="L2097" s="543"/>
      <c r="M2097" s="543"/>
      <c r="N2097" s="543"/>
      <c r="O2097" s="543"/>
      <c r="P2097" s="543" t="s">
        <v>2872</v>
      </c>
      <c r="Q2097" s="543" t="s">
        <v>2873</v>
      </c>
      <c r="R2097" s="543"/>
      <c r="S2097" s="536"/>
      <c r="T2097" s="536"/>
      <c r="U2097" s="536"/>
      <c r="V2097" s="536"/>
    </row>
    <row r="2098" spans="1:22" ht="30">
      <c r="A2098" s="537">
        <v>2083</v>
      </c>
      <c r="B2098" s="543">
        <v>15.5</v>
      </c>
      <c r="C2098" s="580">
        <v>31</v>
      </c>
      <c r="D2098" s="580">
        <v>1870</v>
      </c>
      <c r="E2098" s="543"/>
      <c r="F2098" s="580">
        <v>2010</v>
      </c>
      <c r="G2098" s="543"/>
      <c r="H2098" s="543"/>
      <c r="I2098" s="543"/>
      <c r="J2098" s="580" t="s">
        <v>4431</v>
      </c>
      <c r="K2098" s="543"/>
      <c r="L2098" s="543"/>
      <c r="M2098" s="543"/>
      <c r="N2098" s="543"/>
      <c r="O2098" s="543"/>
      <c r="P2098" s="543" t="s">
        <v>2872</v>
      </c>
      <c r="Q2098" s="543" t="s">
        <v>2873</v>
      </c>
      <c r="R2098" s="543"/>
      <c r="S2098" s="536"/>
      <c r="T2098" s="536"/>
      <c r="U2098" s="536"/>
      <c r="V2098" s="536"/>
    </row>
    <row r="2099" spans="1:22" ht="30">
      <c r="A2099" s="537">
        <v>2084</v>
      </c>
      <c r="B2099" s="543">
        <v>15.5</v>
      </c>
      <c r="C2099" s="580">
        <v>32</v>
      </c>
      <c r="D2099" s="580">
        <v>1869</v>
      </c>
      <c r="E2099" s="543"/>
      <c r="F2099" s="580">
        <v>2010</v>
      </c>
      <c r="G2099" s="543"/>
      <c r="H2099" s="543"/>
      <c r="I2099" s="543"/>
      <c r="J2099" s="580" t="s">
        <v>4432</v>
      </c>
      <c r="K2099" s="543"/>
      <c r="L2099" s="543"/>
      <c r="M2099" s="543"/>
      <c r="N2099" s="543"/>
      <c r="O2099" s="543"/>
      <c r="P2099" s="543" t="s">
        <v>2872</v>
      </c>
      <c r="Q2099" s="543" t="s">
        <v>2873</v>
      </c>
      <c r="R2099" s="543"/>
      <c r="S2099" s="536"/>
      <c r="T2099" s="536"/>
      <c r="U2099" s="536"/>
      <c r="V2099" s="536"/>
    </row>
    <row r="2100" spans="1:22" ht="30">
      <c r="A2100" s="537">
        <v>2085</v>
      </c>
      <c r="B2100" s="543">
        <v>15.5</v>
      </c>
      <c r="C2100" s="580">
        <v>33</v>
      </c>
      <c r="D2100" s="580">
        <v>1873</v>
      </c>
      <c r="E2100" s="543"/>
      <c r="F2100" s="580">
        <v>2010</v>
      </c>
      <c r="G2100" s="543"/>
      <c r="H2100" s="543"/>
      <c r="I2100" s="543"/>
      <c r="J2100" s="580" t="s">
        <v>4432</v>
      </c>
      <c r="K2100" s="543"/>
      <c r="L2100" s="543"/>
      <c r="M2100" s="543"/>
      <c r="N2100" s="543"/>
      <c r="O2100" s="543"/>
      <c r="P2100" s="543" t="s">
        <v>2872</v>
      </c>
      <c r="Q2100" s="543" t="s">
        <v>2873</v>
      </c>
      <c r="R2100" s="543"/>
      <c r="S2100" s="536"/>
      <c r="T2100" s="536"/>
      <c r="U2100" s="536"/>
      <c r="V2100" s="536"/>
    </row>
    <row r="2101" spans="1:22" ht="30">
      <c r="A2101" s="537">
        <v>2086</v>
      </c>
      <c r="B2101" s="543">
        <v>15.5</v>
      </c>
      <c r="C2101" s="580">
        <v>34</v>
      </c>
      <c r="D2101" s="580">
        <v>1868</v>
      </c>
      <c r="E2101" s="543"/>
      <c r="F2101" s="580">
        <v>2010</v>
      </c>
      <c r="G2101" s="543"/>
      <c r="H2101" s="543"/>
      <c r="I2101" s="543"/>
      <c r="J2101" s="580" t="s">
        <v>4432</v>
      </c>
      <c r="K2101" s="543"/>
      <c r="L2101" s="543"/>
      <c r="M2101" s="543"/>
      <c r="N2101" s="543"/>
      <c r="O2101" s="543"/>
      <c r="P2101" s="543" t="s">
        <v>2872</v>
      </c>
      <c r="Q2101" s="543" t="s">
        <v>2873</v>
      </c>
      <c r="R2101" s="543"/>
      <c r="S2101" s="536"/>
      <c r="T2101" s="536"/>
      <c r="U2101" s="536"/>
      <c r="V2101" s="536"/>
    </row>
    <row r="2102" spans="1:22" ht="30">
      <c r="A2102" s="537">
        <v>2087</v>
      </c>
      <c r="B2102" s="543">
        <v>15.5</v>
      </c>
      <c r="C2102" s="580">
        <v>36</v>
      </c>
      <c r="D2102" s="580">
        <v>1867</v>
      </c>
      <c r="E2102" s="543"/>
      <c r="F2102" s="580">
        <v>2010</v>
      </c>
      <c r="G2102" s="543"/>
      <c r="H2102" s="543"/>
      <c r="I2102" s="543"/>
      <c r="J2102" s="580" t="s">
        <v>4432</v>
      </c>
      <c r="K2102" s="543"/>
      <c r="L2102" s="543"/>
      <c r="M2102" s="543"/>
      <c r="N2102" s="543"/>
      <c r="O2102" s="543"/>
      <c r="P2102" s="543" t="s">
        <v>2872</v>
      </c>
      <c r="Q2102" s="543" t="s">
        <v>2873</v>
      </c>
      <c r="R2102" s="543"/>
      <c r="S2102" s="536"/>
      <c r="T2102" s="536"/>
      <c r="U2102" s="536"/>
      <c r="V2102" s="536"/>
    </row>
    <row r="2103" spans="1:22" ht="30">
      <c r="A2103" s="537">
        <v>2088</v>
      </c>
      <c r="B2103" s="543">
        <v>15.5</v>
      </c>
      <c r="C2103" s="580">
        <v>37</v>
      </c>
      <c r="D2103" s="580">
        <v>1939</v>
      </c>
      <c r="E2103" s="543"/>
      <c r="F2103" s="580">
        <v>2010</v>
      </c>
      <c r="G2103" s="543"/>
      <c r="H2103" s="543"/>
      <c r="I2103" s="543"/>
      <c r="J2103" s="580" t="s">
        <v>4432</v>
      </c>
      <c r="K2103" s="543"/>
      <c r="L2103" s="543"/>
      <c r="M2103" s="543"/>
      <c r="N2103" s="543"/>
      <c r="O2103" s="543"/>
      <c r="P2103" s="543" t="s">
        <v>2872</v>
      </c>
      <c r="Q2103" s="543" t="s">
        <v>2873</v>
      </c>
      <c r="R2103" s="543"/>
      <c r="S2103" s="536"/>
      <c r="T2103" s="536"/>
      <c r="U2103" s="536"/>
      <c r="V2103" s="536"/>
    </row>
    <row r="2104" spans="1:22" ht="30">
      <c r="A2104" s="537">
        <v>2089</v>
      </c>
      <c r="B2104" s="543">
        <v>15.5</v>
      </c>
      <c r="C2104" s="580">
        <v>38</v>
      </c>
      <c r="D2104" s="580">
        <v>1876</v>
      </c>
      <c r="E2104" s="543"/>
      <c r="F2104" s="580">
        <v>2010</v>
      </c>
      <c r="G2104" s="543"/>
      <c r="H2104" s="543"/>
      <c r="I2104" s="543"/>
      <c r="J2104" s="580" t="s">
        <v>4432</v>
      </c>
      <c r="K2104" s="543"/>
      <c r="L2104" s="543"/>
      <c r="M2104" s="543"/>
      <c r="N2104" s="543"/>
      <c r="O2104" s="543"/>
      <c r="P2104" s="543" t="s">
        <v>2872</v>
      </c>
      <c r="Q2104" s="543" t="s">
        <v>2873</v>
      </c>
      <c r="R2104" s="543"/>
      <c r="S2104" s="536"/>
      <c r="T2104" s="536"/>
      <c r="U2104" s="536"/>
      <c r="V2104" s="536"/>
    </row>
    <row r="2105" spans="1:22" ht="30">
      <c r="A2105" s="537">
        <v>2090</v>
      </c>
      <c r="B2105" s="543">
        <v>15.5</v>
      </c>
      <c r="C2105" s="580">
        <v>39</v>
      </c>
      <c r="D2105" s="580">
        <v>1956</v>
      </c>
      <c r="E2105" s="543"/>
      <c r="F2105" s="580">
        <v>2010</v>
      </c>
      <c r="G2105" s="543"/>
      <c r="H2105" s="543"/>
      <c r="I2105" s="543"/>
      <c r="J2105" s="580" t="s">
        <v>4433</v>
      </c>
      <c r="K2105" s="543"/>
      <c r="L2105" s="543"/>
      <c r="M2105" s="543"/>
      <c r="N2105" s="543"/>
      <c r="O2105" s="543"/>
      <c r="P2105" s="543" t="s">
        <v>2872</v>
      </c>
      <c r="Q2105" s="543" t="s">
        <v>2873</v>
      </c>
      <c r="R2105" s="543"/>
      <c r="S2105" s="536"/>
      <c r="T2105" s="536"/>
      <c r="U2105" s="536"/>
      <c r="V2105" s="536"/>
    </row>
    <row r="2106" spans="1:22" ht="30">
      <c r="A2106" s="537">
        <v>2091</v>
      </c>
      <c r="B2106" s="543">
        <v>15.5</v>
      </c>
      <c r="C2106" s="580">
        <v>42</v>
      </c>
      <c r="D2106" s="580">
        <v>2212</v>
      </c>
      <c r="E2106" s="543"/>
      <c r="F2106" s="580">
        <v>2010</v>
      </c>
      <c r="G2106" s="543"/>
      <c r="H2106" s="543"/>
      <c r="I2106" s="543"/>
      <c r="J2106" s="580" t="s">
        <v>4433</v>
      </c>
      <c r="K2106" s="543"/>
      <c r="L2106" s="543"/>
      <c r="M2106" s="543"/>
      <c r="N2106" s="543"/>
      <c r="O2106" s="543"/>
      <c r="P2106" s="543" t="s">
        <v>2872</v>
      </c>
      <c r="Q2106" s="543" t="s">
        <v>2873</v>
      </c>
      <c r="R2106" s="543"/>
      <c r="S2106" s="536"/>
      <c r="T2106" s="536"/>
      <c r="U2106" s="536"/>
      <c r="V2106" s="536"/>
    </row>
    <row r="2107" spans="1:22" ht="30">
      <c r="A2107" s="537">
        <v>2092</v>
      </c>
      <c r="B2107" s="543">
        <v>15.5</v>
      </c>
      <c r="C2107" s="580">
        <v>51</v>
      </c>
      <c r="D2107" s="580">
        <v>2234</v>
      </c>
      <c r="E2107" s="543"/>
      <c r="F2107" s="580">
        <v>2010</v>
      </c>
      <c r="G2107" s="543"/>
      <c r="H2107" s="543"/>
      <c r="I2107" s="543"/>
      <c r="J2107" s="580" t="s">
        <v>4433</v>
      </c>
      <c r="K2107" s="543"/>
      <c r="L2107" s="543"/>
      <c r="M2107" s="543"/>
      <c r="N2107" s="543"/>
      <c r="O2107" s="543"/>
      <c r="P2107" s="543" t="s">
        <v>2872</v>
      </c>
      <c r="Q2107" s="543" t="s">
        <v>2873</v>
      </c>
      <c r="R2107" s="543"/>
      <c r="S2107" s="536"/>
      <c r="T2107" s="536"/>
      <c r="U2107" s="536"/>
      <c r="V2107" s="536"/>
    </row>
    <row r="2108" spans="1:22" ht="30">
      <c r="A2108" s="537">
        <v>2093</v>
      </c>
      <c r="B2108" s="543">
        <v>15.5</v>
      </c>
      <c r="C2108" s="580">
        <v>53</v>
      </c>
      <c r="D2108" s="580">
        <v>2257</v>
      </c>
      <c r="E2108" s="543"/>
      <c r="F2108" s="580">
        <v>2010</v>
      </c>
      <c r="G2108" s="543"/>
      <c r="H2108" s="543"/>
      <c r="I2108" s="543"/>
      <c r="J2108" s="580" t="s">
        <v>4434</v>
      </c>
      <c r="K2108" s="543"/>
      <c r="L2108" s="543"/>
      <c r="M2108" s="543"/>
      <c r="N2108" s="543"/>
      <c r="O2108" s="543"/>
      <c r="P2108" s="543" t="s">
        <v>2872</v>
      </c>
      <c r="Q2108" s="543" t="s">
        <v>2873</v>
      </c>
      <c r="R2108" s="543"/>
      <c r="S2108" s="536"/>
      <c r="T2108" s="536"/>
      <c r="U2108" s="536"/>
      <c r="V2108" s="536"/>
    </row>
    <row r="2109" spans="1:22" ht="30">
      <c r="A2109" s="537">
        <v>2094</v>
      </c>
      <c r="B2109" s="543">
        <v>15.5</v>
      </c>
      <c r="C2109" s="580">
        <v>64</v>
      </c>
      <c r="D2109" s="580">
        <v>2107</v>
      </c>
      <c r="E2109" s="543"/>
      <c r="F2109" s="580">
        <v>2010</v>
      </c>
      <c r="G2109" s="543"/>
      <c r="H2109" s="543"/>
      <c r="I2109" s="543"/>
      <c r="J2109" s="580" t="s">
        <v>4435</v>
      </c>
      <c r="K2109" s="543"/>
      <c r="L2109" s="543"/>
      <c r="M2109" s="543"/>
      <c r="N2109" s="543"/>
      <c r="O2109" s="543"/>
      <c r="P2109" s="543" t="s">
        <v>2872</v>
      </c>
      <c r="Q2109" s="543" t="s">
        <v>2873</v>
      </c>
      <c r="R2109" s="543"/>
      <c r="S2109" s="536"/>
      <c r="T2109" s="536"/>
      <c r="U2109" s="536"/>
      <c r="V2109" s="536"/>
    </row>
    <row r="2110" spans="1:22" ht="30">
      <c r="A2110" s="537">
        <v>2095</v>
      </c>
      <c r="B2110" s="543">
        <v>15.5</v>
      </c>
      <c r="C2110" s="580">
        <v>68</v>
      </c>
      <c r="D2110" s="580">
        <v>2058</v>
      </c>
      <c r="E2110" s="543"/>
      <c r="F2110" s="580">
        <v>2010</v>
      </c>
      <c r="G2110" s="543"/>
      <c r="H2110" s="543"/>
      <c r="I2110" s="543"/>
      <c r="J2110" s="580" t="s">
        <v>4435</v>
      </c>
      <c r="K2110" s="543"/>
      <c r="L2110" s="543"/>
      <c r="M2110" s="543"/>
      <c r="N2110" s="543"/>
      <c r="O2110" s="543"/>
      <c r="P2110" s="543" t="s">
        <v>2872</v>
      </c>
      <c r="Q2110" s="543" t="s">
        <v>2873</v>
      </c>
      <c r="R2110" s="543"/>
      <c r="S2110" s="536"/>
      <c r="T2110" s="536"/>
      <c r="U2110" s="536"/>
      <c r="V2110" s="536"/>
    </row>
    <row r="2111" spans="1:22" ht="30">
      <c r="A2111" s="537">
        <v>2096</v>
      </c>
      <c r="B2111" s="543">
        <v>15.5</v>
      </c>
      <c r="C2111" s="580">
        <v>69</v>
      </c>
      <c r="D2111" s="580">
        <v>2039</v>
      </c>
      <c r="E2111" s="543"/>
      <c r="F2111" s="580">
        <v>2010</v>
      </c>
      <c r="G2111" s="543"/>
      <c r="H2111" s="543"/>
      <c r="I2111" s="543"/>
      <c r="J2111" s="580" t="s">
        <v>4435</v>
      </c>
      <c r="K2111" s="543"/>
      <c r="L2111" s="543"/>
      <c r="M2111" s="543"/>
      <c r="N2111" s="543"/>
      <c r="O2111" s="543"/>
      <c r="P2111" s="543" t="s">
        <v>2872</v>
      </c>
      <c r="Q2111" s="543" t="s">
        <v>2873</v>
      </c>
      <c r="R2111" s="543"/>
      <c r="S2111" s="536"/>
      <c r="T2111" s="536"/>
      <c r="U2111" s="536"/>
      <c r="V2111" s="536"/>
    </row>
    <row r="2112" spans="1:22" ht="30">
      <c r="A2112" s="537">
        <v>2097</v>
      </c>
      <c r="B2112" s="543">
        <v>15.5</v>
      </c>
      <c r="C2112" s="580" t="s">
        <v>4436</v>
      </c>
      <c r="D2112" s="580">
        <v>2031</v>
      </c>
      <c r="E2112" s="543"/>
      <c r="F2112" s="580">
        <v>2010</v>
      </c>
      <c r="G2112" s="543"/>
      <c r="H2112" s="543"/>
      <c r="I2112" s="543"/>
      <c r="J2112" s="580" t="s">
        <v>4435</v>
      </c>
      <c r="K2112" s="543"/>
      <c r="L2112" s="543"/>
      <c r="M2112" s="543"/>
      <c r="N2112" s="543"/>
      <c r="O2112" s="543"/>
      <c r="P2112" s="543" t="s">
        <v>2872</v>
      </c>
      <c r="Q2112" s="543" t="s">
        <v>2873</v>
      </c>
      <c r="R2112" s="543"/>
      <c r="S2112" s="536"/>
      <c r="T2112" s="536"/>
      <c r="U2112" s="536"/>
      <c r="V2112" s="536"/>
    </row>
    <row r="2113" spans="1:22" ht="30">
      <c r="A2113" s="537">
        <v>2098</v>
      </c>
      <c r="B2113" s="543">
        <v>15.5</v>
      </c>
      <c r="C2113" s="580">
        <v>78</v>
      </c>
      <c r="D2113" s="580">
        <v>2074</v>
      </c>
      <c r="E2113" s="543"/>
      <c r="F2113" s="580">
        <v>2010</v>
      </c>
      <c r="G2113" s="543"/>
      <c r="H2113" s="543"/>
      <c r="I2113" s="543"/>
      <c r="J2113" s="580" t="s">
        <v>4437</v>
      </c>
      <c r="K2113" s="543"/>
      <c r="L2113" s="543"/>
      <c r="M2113" s="543"/>
      <c r="N2113" s="543"/>
      <c r="O2113" s="543"/>
      <c r="P2113" s="543" t="s">
        <v>2872</v>
      </c>
      <c r="Q2113" s="543" t="s">
        <v>2873</v>
      </c>
      <c r="R2113" s="543"/>
      <c r="S2113" s="536"/>
      <c r="T2113" s="536"/>
      <c r="U2113" s="536"/>
      <c r="V2113" s="536"/>
    </row>
    <row r="2114" spans="1:22" ht="30">
      <c r="A2114" s="537">
        <v>2099</v>
      </c>
      <c r="B2114" s="543">
        <v>15.5</v>
      </c>
      <c r="C2114" s="580">
        <v>81</v>
      </c>
      <c r="D2114" s="580">
        <v>2032</v>
      </c>
      <c r="E2114" s="543"/>
      <c r="F2114" s="580">
        <v>2010</v>
      </c>
      <c r="G2114" s="543"/>
      <c r="H2114" s="543"/>
      <c r="I2114" s="543"/>
      <c r="J2114" s="580" t="s">
        <v>4437</v>
      </c>
      <c r="K2114" s="543"/>
      <c r="L2114" s="543"/>
      <c r="M2114" s="543"/>
      <c r="N2114" s="543"/>
      <c r="O2114" s="543"/>
      <c r="P2114" s="543" t="s">
        <v>2872</v>
      </c>
      <c r="Q2114" s="543" t="s">
        <v>2873</v>
      </c>
      <c r="R2114" s="543"/>
      <c r="S2114" s="536"/>
      <c r="T2114" s="536"/>
      <c r="U2114" s="536"/>
      <c r="V2114" s="536"/>
    </row>
    <row r="2115" spans="1:22" ht="30">
      <c r="A2115" s="537">
        <v>2100</v>
      </c>
      <c r="B2115" s="543">
        <v>15.5</v>
      </c>
      <c r="C2115" s="580">
        <v>84</v>
      </c>
      <c r="D2115" s="580">
        <v>2077</v>
      </c>
      <c r="E2115" s="543"/>
      <c r="F2115" s="580">
        <v>2010</v>
      </c>
      <c r="G2115" s="543"/>
      <c r="H2115" s="543"/>
      <c r="I2115" s="543"/>
      <c r="J2115" s="580" t="s">
        <v>4437</v>
      </c>
      <c r="K2115" s="543"/>
      <c r="L2115" s="543"/>
      <c r="M2115" s="543"/>
      <c r="N2115" s="543"/>
      <c r="O2115" s="543"/>
      <c r="P2115" s="543" t="s">
        <v>2872</v>
      </c>
      <c r="Q2115" s="543" t="s">
        <v>2873</v>
      </c>
      <c r="R2115" s="543"/>
      <c r="S2115" s="536"/>
      <c r="T2115" s="536"/>
      <c r="U2115" s="536"/>
      <c r="V2115" s="536"/>
    </row>
    <row r="2116" spans="1:22" ht="30">
      <c r="A2116" s="537">
        <v>2101</v>
      </c>
      <c r="B2116" s="543">
        <v>15.5</v>
      </c>
      <c r="C2116" s="580">
        <v>93</v>
      </c>
      <c r="D2116" s="580">
        <v>2118</v>
      </c>
      <c r="E2116" s="543"/>
      <c r="F2116" s="580">
        <v>2010</v>
      </c>
      <c r="G2116" s="543"/>
      <c r="H2116" s="543"/>
      <c r="I2116" s="543"/>
      <c r="J2116" s="580" t="s">
        <v>4437</v>
      </c>
      <c r="K2116" s="543"/>
      <c r="L2116" s="543"/>
      <c r="M2116" s="543"/>
      <c r="N2116" s="543"/>
      <c r="O2116" s="543"/>
      <c r="P2116" s="543" t="s">
        <v>2872</v>
      </c>
      <c r="Q2116" s="543" t="s">
        <v>2873</v>
      </c>
      <c r="R2116" s="543"/>
      <c r="S2116" s="536"/>
      <c r="T2116" s="536"/>
      <c r="U2116" s="536"/>
      <c r="V2116" s="536"/>
    </row>
    <row r="2117" spans="1:22" ht="30">
      <c r="A2117" s="537">
        <v>2102</v>
      </c>
      <c r="B2117" s="543">
        <v>15.5</v>
      </c>
      <c r="C2117" s="580">
        <v>94</v>
      </c>
      <c r="D2117" s="580">
        <v>2199</v>
      </c>
      <c r="E2117" s="543"/>
      <c r="F2117" s="580">
        <v>2010</v>
      </c>
      <c r="G2117" s="543"/>
      <c r="H2117" s="543"/>
      <c r="I2117" s="543"/>
      <c r="J2117" s="580" t="s">
        <v>4437</v>
      </c>
      <c r="K2117" s="543"/>
      <c r="L2117" s="543"/>
      <c r="M2117" s="543"/>
      <c r="N2117" s="543"/>
      <c r="O2117" s="543"/>
      <c r="P2117" s="543" t="s">
        <v>2872</v>
      </c>
      <c r="Q2117" s="543" t="s">
        <v>2873</v>
      </c>
      <c r="R2117" s="543"/>
      <c r="S2117" s="536"/>
      <c r="T2117" s="536"/>
      <c r="U2117" s="536"/>
      <c r="V2117" s="536"/>
    </row>
    <row r="2118" spans="1:22" ht="30">
      <c r="A2118" s="537">
        <v>2103</v>
      </c>
      <c r="B2118" s="543">
        <v>15.5</v>
      </c>
      <c r="C2118" s="580">
        <v>98</v>
      </c>
      <c r="D2118" s="580">
        <v>2269</v>
      </c>
      <c r="E2118" s="543"/>
      <c r="F2118" s="580">
        <v>2010</v>
      </c>
      <c r="G2118" s="543"/>
      <c r="H2118" s="543"/>
      <c r="I2118" s="543"/>
      <c r="J2118" s="580" t="s">
        <v>4437</v>
      </c>
      <c r="K2118" s="543"/>
      <c r="L2118" s="543"/>
      <c r="M2118" s="543"/>
      <c r="N2118" s="543"/>
      <c r="O2118" s="543"/>
      <c r="P2118" s="543" t="s">
        <v>2872</v>
      </c>
      <c r="Q2118" s="543" t="s">
        <v>2873</v>
      </c>
      <c r="R2118" s="543"/>
      <c r="S2118" s="536"/>
      <c r="T2118" s="536"/>
      <c r="U2118" s="536"/>
      <c r="V2118" s="536"/>
    </row>
    <row r="2119" spans="1:22" ht="30">
      <c r="A2119" s="537">
        <v>2104</v>
      </c>
      <c r="B2119" s="543">
        <v>15.5</v>
      </c>
      <c r="C2119" s="580">
        <v>104</v>
      </c>
      <c r="D2119" s="580">
        <v>5254</v>
      </c>
      <c r="E2119" s="543"/>
      <c r="F2119" s="580">
        <v>2010</v>
      </c>
      <c r="G2119" s="543"/>
      <c r="H2119" s="543"/>
      <c r="I2119" s="543"/>
      <c r="J2119" s="580" t="s">
        <v>4438</v>
      </c>
      <c r="K2119" s="543"/>
      <c r="L2119" s="543"/>
      <c r="M2119" s="543"/>
      <c r="N2119" s="543"/>
      <c r="O2119" s="543"/>
      <c r="P2119" s="543" t="s">
        <v>2872</v>
      </c>
      <c r="Q2119" s="543" t="s">
        <v>2873</v>
      </c>
      <c r="R2119" s="543"/>
      <c r="S2119" s="536"/>
      <c r="T2119" s="536"/>
      <c r="U2119" s="536"/>
      <c r="V2119" s="536"/>
    </row>
    <row r="2120" spans="1:22" ht="30">
      <c r="A2120" s="537">
        <v>2105</v>
      </c>
      <c r="B2120" s="543">
        <v>15.5</v>
      </c>
      <c r="C2120" s="580">
        <v>123</v>
      </c>
      <c r="D2120" s="580">
        <v>2242</v>
      </c>
      <c r="E2120" s="543"/>
      <c r="F2120" s="580">
        <v>2010</v>
      </c>
      <c r="G2120" s="543"/>
      <c r="H2120" s="543"/>
      <c r="I2120" s="543"/>
      <c r="J2120" s="580" t="s">
        <v>4438</v>
      </c>
      <c r="K2120" s="543"/>
      <c r="L2120" s="543"/>
      <c r="M2120" s="543"/>
      <c r="N2120" s="543"/>
      <c r="O2120" s="543"/>
      <c r="P2120" s="543" t="s">
        <v>2872</v>
      </c>
      <c r="Q2120" s="543" t="s">
        <v>2873</v>
      </c>
      <c r="R2120" s="543"/>
      <c r="S2120" s="536"/>
      <c r="T2120" s="536"/>
      <c r="U2120" s="536"/>
      <c r="V2120" s="536"/>
    </row>
    <row r="2121" spans="1:22" ht="30">
      <c r="A2121" s="537">
        <v>2106</v>
      </c>
      <c r="B2121" s="543">
        <v>15.5</v>
      </c>
      <c r="C2121" s="580">
        <v>131</v>
      </c>
      <c r="D2121" s="580">
        <v>2296</v>
      </c>
      <c r="E2121" s="543"/>
      <c r="F2121" s="580">
        <v>2010</v>
      </c>
      <c r="G2121" s="543"/>
      <c r="H2121" s="543"/>
      <c r="I2121" s="543"/>
      <c r="J2121" s="580" t="s">
        <v>4438</v>
      </c>
      <c r="K2121" s="543"/>
      <c r="L2121" s="543"/>
      <c r="M2121" s="543"/>
      <c r="N2121" s="543"/>
      <c r="O2121" s="543"/>
      <c r="P2121" s="543" t="s">
        <v>2872</v>
      </c>
      <c r="Q2121" s="543" t="s">
        <v>2873</v>
      </c>
      <c r="R2121" s="543"/>
      <c r="S2121" s="536"/>
      <c r="T2121" s="536"/>
      <c r="U2121" s="536"/>
      <c r="V2121" s="536"/>
    </row>
    <row r="2122" spans="1:22" ht="30">
      <c r="A2122" s="537">
        <v>2107</v>
      </c>
      <c r="B2122" s="543">
        <v>15.5</v>
      </c>
      <c r="C2122" s="580">
        <v>143</v>
      </c>
      <c r="D2122" s="580">
        <v>2088</v>
      </c>
      <c r="E2122" s="543"/>
      <c r="F2122" s="580">
        <v>2010</v>
      </c>
      <c r="G2122" s="543"/>
      <c r="H2122" s="543"/>
      <c r="I2122" s="543"/>
      <c r="J2122" s="580" t="s">
        <v>4438</v>
      </c>
      <c r="K2122" s="543"/>
      <c r="L2122" s="543"/>
      <c r="M2122" s="543"/>
      <c r="N2122" s="543"/>
      <c r="O2122" s="543"/>
      <c r="P2122" s="543" t="s">
        <v>2872</v>
      </c>
      <c r="Q2122" s="543" t="s">
        <v>2873</v>
      </c>
      <c r="R2122" s="543"/>
      <c r="S2122" s="536"/>
      <c r="T2122" s="536"/>
      <c r="U2122" s="536"/>
      <c r="V2122" s="536"/>
    </row>
    <row r="2123" spans="1:22" ht="30">
      <c r="A2123" s="537">
        <v>2108</v>
      </c>
      <c r="B2123" s="543">
        <v>15.5</v>
      </c>
      <c r="C2123" s="580">
        <v>147</v>
      </c>
      <c r="D2123" s="580">
        <v>2090</v>
      </c>
      <c r="E2123" s="543"/>
      <c r="F2123" s="580">
        <v>2010</v>
      </c>
      <c r="G2123" s="543"/>
      <c r="H2123" s="543"/>
      <c r="I2123" s="543"/>
      <c r="J2123" s="580" t="s">
        <v>4439</v>
      </c>
      <c r="K2123" s="543"/>
      <c r="L2123" s="543"/>
      <c r="M2123" s="543"/>
      <c r="N2123" s="543"/>
      <c r="O2123" s="543"/>
      <c r="P2123" s="543" t="s">
        <v>2872</v>
      </c>
      <c r="Q2123" s="543" t="s">
        <v>2873</v>
      </c>
      <c r="R2123" s="543"/>
      <c r="S2123" s="536"/>
      <c r="T2123" s="536"/>
      <c r="U2123" s="536"/>
      <c r="V2123" s="536"/>
    </row>
    <row r="2124" spans="1:22" ht="30">
      <c r="A2124" s="537">
        <v>2109</v>
      </c>
      <c r="B2124" s="543">
        <v>15.5</v>
      </c>
      <c r="C2124" s="580">
        <v>148</v>
      </c>
      <c r="D2124" s="580">
        <v>2092</v>
      </c>
      <c r="E2124" s="543"/>
      <c r="F2124" s="580">
        <v>2010</v>
      </c>
      <c r="G2124" s="543"/>
      <c r="H2124" s="543"/>
      <c r="I2124" s="543"/>
      <c r="J2124" s="580" t="s">
        <v>4439</v>
      </c>
      <c r="K2124" s="543"/>
      <c r="L2124" s="543"/>
      <c r="M2124" s="543"/>
      <c r="N2124" s="543"/>
      <c r="O2124" s="543"/>
      <c r="P2124" s="543" t="s">
        <v>2872</v>
      </c>
      <c r="Q2124" s="543" t="s">
        <v>2873</v>
      </c>
      <c r="R2124" s="543"/>
      <c r="S2124" s="536"/>
      <c r="T2124" s="536"/>
      <c r="U2124" s="536"/>
      <c r="V2124" s="536"/>
    </row>
    <row r="2125" spans="1:22" ht="30">
      <c r="A2125" s="537">
        <v>2110</v>
      </c>
      <c r="B2125" s="543">
        <v>15.5</v>
      </c>
      <c r="C2125" s="580">
        <v>149</v>
      </c>
      <c r="D2125" s="580">
        <v>2179</v>
      </c>
      <c r="E2125" s="543"/>
      <c r="F2125" s="580">
        <v>2010</v>
      </c>
      <c r="G2125" s="543"/>
      <c r="H2125" s="543"/>
      <c r="I2125" s="543"/>
      <c r="J2125" s="580" t="s">
        <v>4439</v>
      </c>
      <c r="K2125" s="543"/>
      <c r="L2125" s="543"/>
      <c r="M2125" s="543"/>
      <c r="N2125" s="543"/>
      <c r="O2125" s="543"/>
      <c r="P2125" s="543" t="s">
        <v>2872</v>
      </c>
      <c r="Q2125" s="543" t="s">
        <v>2873</v>
      </c>
      <c r="R2125" s="543"/>
      <c r="S2125" s="536"/>
      <c r="T2125" s="536"/>
      <c r="U2125" s="536"/>
      <c r="V2125" s="536"/>
    </row>
    <row r="2126" spans="1:22" ht="30">
      <c r="A2126" s="537">
        <v>2111</v>
      </c>
      <c r="B2126" s="543">
        <v>15.5</v>
      </c>
      <c r="C2126" s="580">
        <v>161</v>
      </c>
      <c r="D2126" s="580">
        <v>2240</v>
      </c>
      <c r="E2126" s="543"/>
      <c r="F2126" s="580">
        <v>2010</v>
      </c>
      <c r="G2126" s="543"/>
      <c r="H2126" s="543"/>
      <c r="I2126" s="543"/>
      <c r="J2126" s="580" t="s">
        <v>4439</v>
      </c>
      <c r="K2126" s="543"/>
      <c r="L2126" s="543"/>
      <c r="M2126" s="543"/>
      <c r="N2126" s="543"/>
      <c r="O2126" s="543"/>
      <c r="P2126" s="543" t="s">
        <v>2872</v>
      </c>
      <c r="Q2126" s="543" t="s">
        <v>2873</v>
      </c>
      <c r="R2126" s="543"/>
      <c r="S2126" s="536"/>
      <c r="T2126" s="536"/>
      <c r="U2126" s="536"/>
      <c r="V2126" s="536"/>
    </row>
    <row r="2127" spans="1:22" ht="30">
      <c r="A2127" s="537">
        <v>2112</v>
      </c>
      <c r="B2127" s="543">
        <v>15.5</v>
      </c>
      <c r="C2127" s="580" t="s">
        <v>4440</v>
      </c>
      <c r="D2127" s="580">
        <v>6334</v>
      </c>
      <c r="E2127" s="543"/>
      <c r="F2127" s="580">
        <v>2010</v>
      </c>
      <c r="G2127" s="543"/>
      <c r="H2127" s="543"/>
      <c r="I2127" s="543"/>
      <c r="J2127" s="580" t="s">
        <v>4439</v>
      </c>
      <c r="K2127" s="543"/>
      <c r="L2127" s="543"/>
      <c r="M2127" s="543"/>
      <c r="N2127" s="543"/>
      <c r="O2127" s="543"/>
      <c r="P2127" s="543" t="s">
        <v>2872</v>
      </c>
      <c r="Q2127" s="543" t="s">
        <v>2873</v>
      </c>
      <c r="R2127" s="543"/>
      <c r="S2127" s="536"/>
      <c r="T2127" s="536"/>
      <c r="U2127" s="536"/>
      <c r="V2127" s="536"/>
    </row>
    <row r="2128" spans="1:22" ht="30">
      <c r="A2128" s="537">
        <v>2113</v>
      </c>
      <c r="B2128" s="543">
        <v>15.5</v>
      </c>
      <c r="C2128" s="580">
        <v>165</v>
      </c>
      <c r="D2128" s="580">
        <v>2162</v>
      </c>
      <c r="E2128" s="543"/>
      <c r="F2128" s="580">
        <v>2010</v>
      </c>
      <c r="G2128" s="543"/>
      <c r="H2128" s="543"/>
      <c r="I2128" s="543"/>
      <c r="J2128" s="580" t="s">
        <v>4439</v>
      </c>
      <c r="K2128" s="543"/>
      <c r="L2128" s="543"/>
      <c r="M2128" s="543"/>
      <c r="N2128" s="543"/>
      <c r="O2128" s="543"/>
      <c r="P2128" s="543" t="s">
        <v>2872</v>
      </c>
      <c r="Q2128" s="543" t="s">
        <v>2873</v>
      </c>
      <c r="R2128" s="543"/>
      <c r="S2128" s="536"/>
      <c r="T2128" s="536"/>
      <c r="U2128" s="536"/>
      <c r="V2128" s="536"/>
    </row>
    <row r="2129" spans="1:22" ht="30">
      <c r="A2129" s="537">
        <v>2114</v>
      </c>
      <c r="B2129" s="543">
        <v>15.5</v>
      </c>
      <c r="C2129" s="580">
        <v>171</v>
      </c>
      <c r="D2129" s="580">
        <v>5448</v>
      </c>
      <c r="E2129" s="543"/>
      <c r="F2129" s="580">
        <v>2010</v>
      </c>
      <c r="G2129" s="543"/>
      <c r="H2129" s="543"/>
      <c r="I2129" s="543"/>
      <c r="J2129" s="580" t="s">
        <v>4439</v>
      </c>
      <c r="K2129" s="543"/>
      <c r="L2129" s="543"/>
      <c r="M2129" s="543"/>
      <c r="N2129" s="543"/>
      <c r="O2129" s="543"/>
      <c r="P2129" s="543" t="s">
        <v>2872</v>
      </c>
      <c r="Q2129" s="543" t="s">
        <v>2873</v>
      </c>
      <c r="R2129" s="543"/>
      <c r="S2129" s="536"/>
      <c r="T2129" s="536"/>
      <c r="U2129" s="536"/>
      <c r="V2129" s="536"/>
    </row>
    <row r="2130" spans="1:22" ht="30">
      <c r="A2130" s="537">
        <v>2115</v>
      </c>
      <c r="B2130" s="543">
        <v>15.5</v>
      </c>
      <c r="C2130" s="580">
        <v>176</v>
      </c>
      <c r="D2130" s="580"/>
      <c r="E2130" s="543"/>
      <c r="F2130" s="580">
        <v>2010</v>
      </c>
      <c r="G2130" s="543"/>
      <c r="H2130" s="543"/>
      <c r="I2130" s="543"/>
      <c r="J2130" s="580" t="s">
        <v>4439</v>
      </c>
      <c r="K2130" s="543"/>
      <c r="L2130" s="543"/>
      <c r="M2130" s="543"/>
      <c r="N2130" s="543"/>
      <c r="O2130" s="543"/>
      <c r="P2130" s="543" t="s">
        <v>2872</v>
      </c>
      <c r="Q2130" s="543" t="s">
        <v>2873</v>
      </c>
      <c r="R2130" s="543"/>
      <c r="S2130" s="536"/>
      <c r="T2130" s="536"/>
      <c r="U2130" s="536"/>
      <c r="V2130" s="536"/>
    </row>
    <row r="2131" spans="1:22" ht="30">
      <c r="A2131" s="537">
        <v>2116</v>
      </c>
      <c r="B2131" s="543">
        <v>15.5</v>
      </c>
      <c r="C2131" s="580">
        <v>207</v>
      </c>
      <c r="D2131" s="580">
        <v>2149</v>
      </c>
      <c r="E2131" s="543"/>
      <c r="F2131" s="580">
        <v>2010</v>
      </c>
      <c r="G2131" s="543"/>
      <c r="H2131" s="543"/>
      <c r="I2131" s="543"/>
      <c r="J2131" s="580" t="s">
        <v>4441</v>
      </c>
      <c r="K2131" s="543"/>
      <c r="L2131" s="543"/>
      <c r="M2131" s="543"/>
      <c r="N2131" s="543"/>
      <c r="O2131" s="543"/>
      <c r="P2131" s="543" t="s">
        <v>2872</v>
      </c>
      <c r="Q2131" s="543" t="s">
        <v>2873</v>
      </c>
      <c r="R2131" s="543"/>
      <c r="S2131" s="536"/>
      <c r="T2131" s="536"/>
      <c r="U2131" s="536"/>
      <c r="V2131" s="536"/>
    </row>
    <row r="2132" spans="1:22" ht="30">
      <c r="A2132" s="537">
        <v>2117</v>
      </c>
      <c r="B2132" s="543">
        <v>15.5</v>
      </c>
      <c r="C2132" s="580">
        <v>213</v>
      </c>
      <c r="D2132" s="580">
        <v>2223</v>
      </c>
      <c r="E2132" s="543"/>
      <c r="F2132" s="580">
        <v>2010</v>
      </c>
      <c r="G2132" s="543"/>
      <c r="H2132" s="543"/>
      <c r="I2132" s="543"/>
      <c r="J2132" s="580" t="s">
        <v>4441</v>
      </c>
      <c r="K2132" s="543"/>
      <c r="L2132" s="543"/>
      <c r="M2132" s="543"/>
      <c r="N2132" s="543"/>
      <c r="O2132" s="543"/>
      <c r="P2132" s="543" t="s">
        <v>2872</v>
      </c>
      <c r="Q2132" s="543" t="s">
        <v>2873</v>
      </c>
      <c r="R2132" s="543"/>
      <c r="S2132" s="536"/>
      <c r="T2132" s="536"/>
      <c r="U2132" s="536"/>
      <c r="V2132" s="536"/>
    </row>
    <row r="2133" spans="1:22" ht="30">
      <c r="A2133" s="537">
        <v>2118</v>
      </c>
      <c r="B2133" s="543">
        <v>15.5</v>
      </c>
      <c r="C2133" s="580">
        <v>215</v>
      </c>
      <c r="D2133" s="580">
        <v>2154</v>
      </c>
      <c r="E2133" s="543"/>
      <c r="F2133" s="580">
        <v>2010</v>
      </c>
      <c r="G2133" s="543"/>
      <c r="H2133" s="543"/>
      <c r="I2133" s="543"/>
      <c r="J2133" s="580" t="s">
        <v>4441</v>
      </c>
      <c r="K2133" s="543"/>
      <c r="L2133" s="543"/>
      <c r="M2133" s="543"/>
      <c r="N2133" s="543"/>
      <c r="O2133" s="543"/>
      <c r="P2133" s="543" t="s">
        <v>2872</v>
      </c>
      <c r="Q2133" s="543" t="s">
        <v>2873</v>
      </c>
      <c r="R2133" s="543"/>
      <c r="S2133" s="536"/>
      <c r="T2133" s="536"/>
      <c r="U2133" s="536"/>
      <c r="V2133" s="536"/>
    </row>
    <row r="2134" spans="1:22" ht="30">
      <c r="A2134" s="537">
        <v>2119</v>
      </c>
      <c r="B2134" s="543">
        <v>15.5</v>
      </c>
      <c r="C2134" s="580">
        <v>218</v>
      </c>
      <c r="D2134" s="580">
        <v>2262</v>
      </c>
      <c r="E2134" s="543"/>
      <c r="F2134" s="580">
        <v>2010</v>
      </c>
      <c r="G2134" s="543"/>
      <c r="H2134" s="543"/>
      <c r="I2134" s="543"/>
      <c r="J2134" s="580" t="s">
        <v>4441</v>
      </c>
      <c r="K2134" s="543"/>
      <c r="L2134" s="543"/>
      <c r="M2134" s="543"/>
      <c r="N2134" s="543"/>
      <c r="O2134" s="543"/>
      <c r="P2134" s="543" t="s">
        <v>2872</v>
      </c>
      <c r="Q2134" s="543" t="s">
        <v>2873</v>
      </c>
      <c r="R2134" s="543"/>
      <c r="S2134" s="536"/>
      <c r="T2134" s="536"/>
      <c r="U2134" s="536"/>
      <c r="V2134" s="536"/>
    </row>
    <row r="2135" spans="1:22" ht="30">
      <c r="A2135" s="537">
        <v>2120</v>
      </c>
      <c r="B2135" s="543">
        <v>15.5</v>
      </c>
      <c r="C2135" s="580" t="s">
        <v>4442</v>
      </c>
      <c r="D2135" s="580" t="s">
        <v>4443</v>
      </c>
      <c r="E2135" s="543"/>
      <c r="F2135" s="580">
        <v>2010</v>
      </c>
      <c r="G2135" s="543"/>
      <c r="H2135" s="543"/>
      <c r="I2135" s="543"/>
      <c r="J2135" s="580" t="s">
        <v>4441</v>
      </c>
      <c r="K2135" s="543"/>
      <c r="L2135" s="543"/>
      <c r="M2135" s="543"/>
      <c r="N2135" s="543"/>
      <c r="O2135" s="543"/>
      <c r="P2135" s="543" t="s">
        <v>2872</v>
      </c>
      <c r="Q2135" s="543" t="s">
        <v>2873</v>
      </c>
      <c r="R2135" s="543"/>
      <c r="S2135" s="536"/>
      <c r="T2135" s="536"/>
      <c r="U2135" s="536"/>
      <c r="V2135" s="536"/>
    </row>
    <row r="2136" spans="1:22" ht="30">
      <c r="A2136" s="537">
        <v>2121</v>
      </c>
      <c r="B2136" s="543">
        <v>15.5</v>
      </c>
      <c r="C2136" s="580">
        <v>225</v>
      </c>
      <c r="D2136" s="580">
        <v>2140</v>
      </c>
      <c r="E2136" s="543"/>
      <c r="F2136" s="580">
        <v>2010</v>
      </c>
      <c r="G2136" s="543"/>
      <c r="H2136" s="543"/>
      <c r="I2136" s="543"/>
      <c r="J2136" s="580" t="s">
        <v>4441</v>
      </c>
      <c r="K2136" s="543"/>
      <c r="L2136" s="543"/>
      <c r="M2136" s="543"/>
      <c r="N2136" s="543"/>
      <c r="O2136" s="543"/>
      <c r="P2136" s="543" t="s">
        <v>2872</v>
      </c>
      <c r="Q2136" s="543" t="s">
        <v>2873</v>
      </c>
      <c r="R2136" s="543"/>
      <c r="S2136" s="536"/>
      <c r="T2136" s="536"/>
      <c r="U2136" s="536"/>
      <c r="V2136" s="536"/>
    </row>
    <row r="2137" spans="1:22" ht="30">
      <c r="A2137" s="537">
        <v>2122</v>
      </c>
      <c r="B2137" s="543">
        <v>15.5</v>
      </c>
      <c r="C2137" s="580">
        <v>229</v>
      </c>
      <c r="D2137" s="580">
        <v>2137</v>
      </c>
      <c r="E2137" s="543"/>
      <c r="F2137" s="580">
        <v>2010</v>
      </c>
      <c r="G2137" s="543"/>
      <c r="H2137" s="543"/>
      <c r="I2137" s="543"/>
      <c r="J2137" s="580" t="s">
        <v>4441</v>
      </c>
      <c r="K2137" s="543"/>
      <c r="L2137" s="543"/>
      <c r="M2137" s="543"/>
      <c r="N2137" s="543"/>
      <c r="O2137" s="543"/>
      <c r="P2137" s="543" t="s">
        <v>2872</v>
      </c>
      <c r="Q2137" s="543" t="s">
        <v>2873</v>
      </c>
      <c r="R2137" s="543"/>
      <c r="S2137" s="536"/>
      <c r="T2137" s="536"/>
      <c r="U2137" s="536"/>
      <c r="V2137" s="536"/>
    </row>
    <row r="2138" spans="1:22" ht="30">
      <c r="A2138" s="537">
        <v>2123</v>
      </c>
      <c r="B2138" s="543">
        <v>15.5</v>
      </c>
      <c r="C2138" s="580">
        <v>234</v>
      </c>
      <c r="D2138" s="580">
        <v>2189</v>
      </c>
      <c r="E2138" s="543"/>
      <c r="F2138" s="580">
        <v>2010</v>
      </c>
      <c r="G2138" s="543"/>
      <c r="H2138" s="543"/>
      <c r="I2138" s="543"/>
      <c r="J2138" s="580" t="s">
        <v>4444</v>
      </c>
      <c r="K2138" s="543"/>
      <c r="L2138" s="543"/>
      <c r="M2138" s="543"/>
      <c r="N2138" s="543"/>
      <c r="O2138" s="543"/>
      <c r="P2138" s="543" t="s">
        <v>2872</v>
      </c>
      <c r="Q2138" s="543" t="s">
        <v>2873</v>
      </c>
      <c r="R2138" s="543"/>
      <c r="S2138" s="536"/>
      <c r="T2138" s="536"/>
      <c r="U2138" s="536"/>
      <c r="V2138" s="536"/>
    </row>
    <row r="2139" spans="1:22" ht="30">
      <c r="A2139" s="537">
        <v>2124</v>
      </c>
      <c r="B2139" s="543">
        <v>15.5</v>
      </c>
      <c r="C2139" s="580">
        <v>235</v>
      </c>
      <c r="D2139" s="580">
        <v>2188</v>
      </c>
      <c r="E2139" s="543"/>
      <c r="F2139" s="580">
        <v>2010</v>
      </c>
      <c r="G2139" s="543"/>
      <c r="H2139" s="543"/>
      <c r="I2139" s="543"/>
      <c r="J2139" s="580" t="s">
        <v>4444</v>
      </c>
      <c r="K2139" s="543"/>
      <c r="L2139" s="543"/>
      <c r="M2139" s="543"/>
      <c r="N2139" s="543"/>
      <c r="O2139" s="543"/>
      <c r="P2139" s="543" t="s">
        <v>2872</v>
      </c>
      <c r="Q2139" s="543" t="s">
        <v>2873</v>
      </c>
      <c r="R2139" s="543"/>
      <c r="S2139" s="536"/>
      <c r="T2139" s="536"/>
      <c r="U2139" s="536"/>
      <c r="V2139" s="536"/>
    </row>
    <row r="2140" spans="1:22" ht="30">
      <c r="A2140" s="537">
        <v>2125</v>
      </c>
      <c r="B2140" s="543">
        <v>15.5</v>
      </c>
      <c r="C2140" s="580">
        <v>244</v>
      </c>
      <c r="D2140" s="580">
        <v>2183</v>
      </c>
      <c r="E2140" s="543"/>
      <c r="F2140" s="580">
        <v>2010</v>
      </c>
      <c r="G2140" s="543"/>
      <c r="H2140" s="543"/>
      <c r="I2140" s="543"/>
      <c r="J2140" s="580" t="s">
        <v>4444</v>
      </c>
      <c r="K2140" s="543"/>
      <c r="L2140" s="543"/>
      <c r="M2140" s="543"/>
      <c r="N2140" s="543"/>
      <c r="O2140" s="543"/>
      <c r="P2140" s="543" t="s">
        <v>2872</v>
      </c>
      <c r="Q2140" s="543" t="s">
        <v>2873</v>
      </c>
      <c r="R2140" s="543"/>
      <c r="S2140" s="536"/>
      <c r="T2140" s="536"/>
      <c r="U2140" s="536"/>
      <c r="V2140" s="536"/>
    </row>
    <row r="2141" spans="1:22" ht="30">
      <c r="A2141" s="537">
        <v>2126</v>
      </c>
      <c r="B2141" s="543">
        <v>15.5</v>
      </c>
      <c r="C2141" s="580">
        <v>246</v>
      </c>
      <c r="D2141" s="580">
        <v>2226</v>
      </c>
      <c r="E2141" s="543"/>
      <c r="F2141" s="580">
        <v>2010</v>
      </c>
      <c r="G2141" s="543"/>
      <c r="H2141" s="543"/>
      <c r="I2141" s="543"/>
      <c r="J2141" s="580" t="s">
        <v>4444</v>
      </c>
      <c r="K2141" s="543"/>
      <c r="L2141" s="543"/>
      <c r="M2141" s="543"/>
      <c r="N2141" s="543"/>
      <c r="O2141" s="543"/>
      <c r="P2141" s="543" t="s">
        <v>2872</v>
      </c>
      <c r="Q2141" s="543" t="s">
        <v>2873</v>
      </c>
      <c r="R2141" s="543"/>
      <c r="S2141" s="536"/>
      <c r="T2141" s="536"/>
      <c r="U2141" s="536"/>
      <c r="V2141" s="536"/>
    </row>
    <row r="2142" spans="1:22" ht="30">
      <c r="A2142" s="537">
        <v>2127</v>
      </c>
      <c r="B2142" s="543">
        <v>15.5</v>
      </c>
      <c r="C2142" s="580">
        <v>247</v>
      </c>
      <c r="D2142" s="580">
        <v>2291</v>
      </c>
      <c r="E2142" s="543"/>
      <c r="F2142" s="580">
        <v>2010</v>
      </c>
      <c r="G2142" s="543"/>
      <c r="H2142" s="543"/>
      <c r="I2142" s="543"/>
      <c r="J2142" s="580" t="s">
        <v>4444</v>
      </c>
      <c r="K2142" s="543"/>
      <c r="L2142" s="543"/>
      <c r="M2142" s="543"/>
      <c r="N2142" s="543"/>
      <c r="O2142" s="543"/>
      <c r="P2142" s="543" t="s">
        <v>2872</v>
      </c>
      <c r="Q2142" s="543" t="s">
        <v>2873</v>
      </c>
      <c r="R2142" s="543"/>
      <c r="S2142" s="536"/>
      <c r="T2142" s="536"/>
      <c r="U2142" s="536"/>
      <c r="V2142" s="536"/>
    </row>
    <row r="2143" spans="1:22" ht="30">
      <c r="A2143" s="537">
        <v>2128</v>
      </c>
      <c r="B2143" s="543">
        <v>15.5</v>
      </c>
      <c r="C2143" s="580">
        <v>253</v>
      </c>
      <c r="D2143" s="580">
        <v>2198</v>
      </c>
      <c r="E2143" s="543"/>
      <c r="F2143" s="580">
        <v>2010</v>
      </c>
      <c r="G2143" s="543"/>
      <c r="H2143" s="543"/>
      <c r="I2143" s="543"/>
      <c r="J2143" s="580" t="s">
        <v>4444</v>
      </c>
      <c r="K2143" s="543"/>
      <c r="L2143" s="543"/>
      <c r="M2143" s="543"/>
      <c r="N2143" s="543"/>
      <c r="O2143" s="543"/>
      <c r="P2143" s="543" t="s">
        <v>2872</v>
      </c>
      <c r="Q2143" s="543" t="s">
        <v>2873</v>
      </c>
      <c r="R2143" s="543"/>
      <c r="S2143" s="536"/>
      <c r="T2143" s="536"/>
      <c r="U2143" s="536"/>
      <c r="V2143" s="536"/>
    </row>
    <row r="2144" spans="1:22" ht="30">
      <c r="A2144" s="537">
        <v>2129</v>
      </c>
      <c r="B2144" s="543">
        <v>15.5</v>
      </c>
      <c r="C2144" s="580">
        <v>255</v>
      </c>
      <c r="D2144" s="580">
        <v>2180</v>
      </c>
      <c r="E2144" s="543"/>
      <c r="F2144" s="580">
        <v>2010</v>
      </c>
      <c r="G2144" s="543"/>
      <c r="H2144" s="543"/>
      <c r="I2144" s="543"/>
      <c r="J2144" s="580" t="s">
        <v>4445</v>
      </c>
      <c r="K2144" s="543"/>
      <c r="L2144" s="543"/>
      <c r="M2144" s="543"/>
      <c r="N2144" s="543"/>
      <c r="O2144" s="543"/>
      <c r="P2144" s="543" t="s">
        <v>2872</v>
      </c>
      <c r="Q2144" s="543" t="s">
        <v>2873</v>
      </c>
      <c r="R2144" s="543"/>
      <c r="S2144" s="536"/>
      <c r="T2144" s="536"/>
      <c r="U2144" s="536"/>
      <c r="V2144" s="536"/>
    </row>
    <row r="2145" spans="1:22" ht="30">
      <c r="A2145" s="537">
        <v>2130</v>
      </c>
      <c r="B2145" s="543">
        <v>15.5</v>
      </c>
      <c r="C2145" s="580">
        <v>257</v>
      </c>
      <c r="D2145" s="580">
        <v>2136</v>
      </c>
      <c r="E2145" s="543"/>
      <c r="F2145" s="580">
        <v>2010</v>
      </c>
      <c r="G2145" s="543"/>
      <c r="H2145" s="543"/>
      <c r="I2145" s="543"/>
      <c r="J2145" s="580" t="s">
        <v>4445</v>
      </c>
      <c r="K2145" s="543"/>
      <c r="L2145" s="543"/>
      <c r="M2145" s="543"/>
      <c r="N2145" s="543"/>
      <c r="O2145" s="543"/>
      <c r="P2145" s="543" t="s">
        <v>2872</v>
      </c>
      <c r="Q2145" s="543" t="s">
        <v>2873</v>
      </c>
      <c r="R2145" s="543"/>
      <c r="S2145" s="536"/>
      <c r="T2145" s="536"/>
      <c r="U2145" s="536"/>
      <c r="V2145" s="536"/>
    </row>
    <row r="2146" spans="1:22" ht="30">
      <c r="A2146" s="537">
        <v>2131</v>
      </c>
      <c r="B2146" s="543">
        <v>15.5</v>
      </c>
      <c r="C2146" s="580">
        <v>259</v>
      </c>
      <c r="D2146" s="580">
        <v>2134</v>
      </c>
      <c r="E2146" s="543"/>
      <c r="F2146" s="580">
        <v>2010</v>
      </c>
      <c r="G2146" s="543"/>
      <c r="H2146" s="543"/>
      <c r="I2146" s="543"/>
      <c r="J2146" s="580" t="s">
        <v>4445</v>
      </c>
      <c r="K2146" s="543"/>
      <c r="L2146" s="543"/>
      <c r="M2146" s="543"/>
      <c r="N2146" s="543"/>
      <c r="O2146" s="543"/>
      <c r="P2146" s="543" t="s">
        <v>2872</v>
      </c>
      <c r="Q2146" s="543" t="s">
        <v>2873</v>
      </c>
      <c r="R2146" s="543"/>
      <c r="S2146" s="536"/>
      <c r="T2146" s="536"/>
      <c r="U2146" s="536"/>
      <c r="V2146" s="536"/>
    </row>
    <row r="2147" spans="1:22" ht="30">
      <c r="A2147" s="537">
        <v>2132</v>
      </c>
      <c r="B2147" s="543">
        <v>15.5</v>
      </c>
      <c r="C2147" s="580">
        <v>260</v>
      </c>
      <c r="D2147" s="580">
        <v>2131</v>
      </c>
      <c r="E2147" s="543"/>
      <c r="F2147" s="580">
        <v>2010</v>
      </c>
      <c r="G2147" s="543"/>
      <c r="H2147" s="543"/>
      <c r="I2147" s="543"/>
      <c r="J2147" s="580" t="s">
        <v>4445</v>
      </c>
      <c r="K2147" s="543"/>
      <c r="L2147" s="543"/>
      <c r="M2147" s="543"/>
      <c r="N2147" s="543"/>
      <c r="O2147" s="543"/>
      <c r="P2147" s="543" t="s">
        <v>2872</v>
      </c>
      <c r="Q2147" s="543" t="s">
        <v>2873</v>
      </c>
      <c r="R2147" s="543"/>
      <c r="S2147" s="536"/>
      <c r="T2147" s="536"/>
      <c r="U2147" s="536"/>
      <c r="V2147" s="536"/>
    </row>
    <row r="2148" spans="1:22" ht="30">
      <c r="A2148" s="537">
        <v>2133</v>
      </c>
      <c r="B2148" s="543">
        <v>15.5</v>
      </c>
      <c r="C2148" s="580">
        <v>263</v>
      </c>
      <c r="D2148" s="580">
        <v>2128</v>
      </c>
      <c r="E2148" s="543"/>
      <c r="F2148" s="580">
        <v>2010</v>
      </c>
      <c r="G2148" s="543"/>
      <c r="H2148" s="543"/>
      <c r="I2148" s="543"/>
      <c r="J2148" s="580" t="s">
        <v>4445</v>
      </c>
      <c r="K2148" s="543"/>
      <c r="L2148" s="543"/>
      <c r="M2148" s="543"/>
      <c r="N2148" s="543"/>
      <c r="O2148" s="543"/>
      <c r="P2148" s="543" t="s">
        <v>2872</v>
      </c>
      <c r="Q2148" s="543" t="s">
        <v>2873</v>
      </c>
      <c r="R2148" s="543"/>
      <c r="S2148" s="536"/>
      <c r="T2148" s="536"/>
      <c r="U2148" s="536"/>
      <c r="V2148" s="536"/>
    </row>
    <row r="2149" spans="1:22" ht="30">
      <c r="A2149" s="537">
        <v>2134</v>
      </c>
      <c r="B2149" s="543">
        <v>15.5</v>
      </c>
      <c r="C2149" s="580">
        <v>264</v>
      </c>
      <c r="D2149" s="580">
        <v>2130</v>
      </c>
      <c r="E2149" s="543"/>
      <c r="F2149" s="580">
        <v>2010</v>
      </c>
      <c r="G2149" s="543"/>
      <c r="H2149" s="543"/>
      <c r="I2149" s="543"/>
      <c r="J2149" s="580" t="s">
        <v>4445</v>
      </c>
      <c r="K2149" s="543"/>
      <c r="L2149" s="543"/>
      <c r="M2149" s="543"/>
      <c r="N2149" s="543"/>
      <c r="O2149" s="543"/>
      <c r="P2149" s="543" t="s">
        <v>2872</v>
      </c>
      <c r="Q2149" s="543" t="s">
        <v>2873</v>
      </c>
      <c r="R2149" s="543"/>
      <c r="S2149" s="536"/>
      <c r="T2149" s="536"/>
      <c r="U2149" s="536"/>
      <c r="V2149" s="536"/>
    </row>
    <row r="2150" spans="1:22" ht="30">
      <c r="A2150" s="537">
        <v>2135</v>
      </c>
      <c r="B2150" s="543">
        <v>15.5</v>
      </c>
      <c r="C2150" s="580">
        <v>265</v>
      </c>
      <c r="D2150" s="580">
        <v>2427</v>
      </c>
      <c r="E2150" s="543"/>
      <c r="F2150" s="580">
        <v>2010</v>
      </c>
      <c r="G2150" s="543"/>
      <c r="H2150" s="543"/>
      <c r="I2150" s="543"/>
      <c r="J2150" s="580" t="s">
        <v>4445</v>
      </c>
      <c r="K2150" s="543"/>
      <c r="L2150" s="543"/>
      <c r="M2150" s="543"/>
      <c r="N2150" s="543"/>
      <c r="O2150" s="543"/>
      <c r="P2150" s="543" t="s">
        <v>2872</v>
      </c>
      <c r="Q2150" s="543" t="s">
        <v>2873</v>
      </c>
      <c r="R2150" s="543"/>
      <c r="S2150" s="536"/>
      <c r="T2150" s="536"/>
      <c r="U2150" s="536"/>
      <c r="V2150" s="536"/>
    </row>
    <row r="2151" spans="1:22" ht="30">
      <c r="A2151" s="537">
        <v>2136</v>
      </c>
      <c r="B2151" s="543">
        <v>15.5</v>
      </c>
      <c r="C2151" s="580">
        <v>1</v>
      </c>
      <c r="D2151" s="580">
        <v>5434</v>
      </c>
      <c r="E2151" s="543"/>
      <c r="F2151" s="580">
        <v>2011</v>
      </c>
      <c r="G2151" s="543"/>
      <c r="H2151" s="543"/>
      <c r="I2151" s="543"/>
      <c r="J2151" s="580" t="s">
        <v>4446</v>
      </c>
      <c r="K2151" s="543"/>
      <c r="L2151" s="543"/>
      <c r="M2151" s="543"/>
      <c r="N2151" s="543"/>
      <c r="O2151" s="543"/>
      <c r="P2151" s="543" t="s">
        <v>2872</v>
      </c>
      <c r="Q2151" s="543" t="s">
        <v>2873</v>
      </c>
      <c r="R2151" s="543"/>
      <c r="S2151" s="536"/>
      <c r="T2151" s="536"/>
      <c r="U2151" s="536"/>
      <c r="V2151" s="536"/>
    </row>
    <row r="2152" spans="1:22" ht="30">
      <c r="A2152" s="537">
        <v>2137</v>
      </c>
      <c r="B2152" s="543">
        <v>15.5</v>
      </c>
      <c r="C2152" s="580">
        <v>12</v>
      </c>
      <c r="D2152" s="580">
        <v>2285</v>
      </c>
      <c r="E2152" s="543"/>
      <c r="F2152" s="580">
        <v>2011</v>
      </c>
      <c r="G2152" s="543"/>
      <c r="H2152" s="543"/>
      <c r="I2152" s="543"/>
      <c r="J2152" s="580" t="s">
        <v>4446</v>
      </c>
      <c r="K2152" s="543"/>
      <c r="L2152" s="543"/>
      <c r="M2152" s="543"/>
      <c r="N2152" s="543"/>
      <c r="O2152" s="543"/>
      <c r="P2152" s="543" t="s">
        <v>2872</v>
      </c>
      <c r="Q2152" s="543" t="s">
        <v>2873</v>
      </c>
      <c r="R2152" s="543"/>
      <c r="S2152" s="536"/>
      <c r="T2152" s="536"/>
      <c r="U2152" s="536"/>
      <c r="V2152" s="536"/>
    </row>
    <row r="2153" spans="1:22" ht="30">
      <c r="A2153" s="537">
        <v>2138</v>
      </c>
      <c r="B2153" s="543">
        <v>15.5</v>
      </c>
      <c r="C2153" s="580">
        <v>13</v>
      </c>
      <c r="D2153" s="580">
        <v>5432</v>
      </c>
      <c r="E2153" s="543"/>
      <c r="F2153" s="580">
        <v>2011</v>
      </c>
      <c r="G2153" s="543"/>
      <c r="H2153" s="543"/>
      <c r="I2153" s="543"/>
      <c r="J2153" s="580" t="s">
        <v>4446</v>
      </c>
      <c r="K2153" s="543"/>
      <c r="L2153" s="543"/>
      <c r="M2153" s="543"/>
      <c r="N2153" s="543"/>
      <c r="O2153" s="543"/>
      <c r="P2153" s="543" t="s">
        <v>2872</v>
      </c>
      <c r="Q2153" s="543" t="s">
        <v>2873</v>
      </c>
      <c r="R2153" s="543"/>
      <c r="S2153" s="536"/>
      <c r="T2153" s="536"/>
      <c r="U2153" s="536"/>
      <c r="V2153" s="536"/>
    </row>
    <row r="2154" spans="1:22" ht="30">
      <c r="A2154" s="537">
        <v>2139</v>
      </c>
      <c r="B2154" s="543">
        <v>15.5</v>
      </c>
      <c r="C2154" s="580">
        <v>14</v>
      </c>
      <c r="D2154" s="580">
        <v>2300</v>
      </c>
      <c r="E2154" s="543"/>
      <c r="F2154" s="580">
        <v>2011</v>
      </c>
      <c r="G2154" s="543"/>
      <c r="H2154" s="543"/>
      <c r="I2154" s="543"/>
      <c r="J2154" s="580" t="s">
        <v>4446</v>
      </c>
      <c r="K2154" s="543"/>
      <c r="L2154" s="543"/>
      <c r="M2154" s="543"/>
      <c r="N2154" s="543"/>
      <c r="O2154" s="543"/>
      <c r="P2154" s="543" t="s">
        <v>2872</v>
      </c>
      <c r="Q2154" s="543" t="s">
        <v>2873</v>
      </c>
      <c r="R2154" s="543"/>
      <c r="S2154" s="536"/>
      <c r="T2154" s="536"/>
      <c r="U2154" s="536"/>
      <c r="V2154" s="536"/>
    </row>
    <row r="2155" spans="1:22" ht="30">
      <c r="A2155" s="537">
        <v>2140</v>
      </c>
      <c r="B2155" s="543">
        <v>15.5</v>
      </c>
      <c r="C2155" s="580">
        <v>16</v>
      </c>
      <c r="D2155" s="580">
        <v>5420</v>
      </c>
      <c r="E2155" s="543"/>
      <c r="F2155" s="580">
        <v>2011</v>
      </c>
      <c r="G2155" s="543"/>
      <c r="H2155" s="543"/>
      <c r="I2155" s="543"/>
      <c r="J2155" s="580" t="s">
        <v>4446</v>
      </c>
      <c r="K2155" s="543"/>
      <c r="L2155" s="543"/>
      <c r="M2155" s="543"/>
      <c r="N2155" s="543"/>
      <c r="O2155" s="543"/>
      <c r="P2155" s="543" t="s">
        <v>2872</v>
      </c>
      <c r="Q2155" s="543" t="s">
        <v>2873</v>
      </c>
      <c r="R2155" s="543"/>
      <c r="S2155" s="536"/>
      <c r="T2155" s="536"/>
      <c r="U2155" s="536"/>
      <c r="V2155" s="536"/>
    </row>
    <row r="2156" spans="1:22" ht="30">
      <c r="A2156" s="537">
        <v>2141</v>
      </c>
      <c r="B2156" s="543">
        <v>15.5</v>
      </c>
      <c r="C2156" s="580">
        <v>18</v>
      </c>
      <c r="D2156" s="580">
        <v>5242</v>
      </c>
      <c r="E2156" s="543"/>
      <c r="F2156" s="580">
        <v>2011</v>
      </c>
      <c r="G2156" s="543"/>
      <c r="H2156" s="543"/>
      <c r="I2156" s="543"/>
      <c r="J2156" s="580" t="s">
        <v>4446</v>
      </c>
      <c r="K2156" s="543"/>
      <c r="L2156" s="543"/>
      <c r="M2156" s="543"/>
      <c r="N2156" s="543"/>
      <c r="O2156" s="543"/>
      <c r="P2156" s="543" t="s">
        <v>2872</v>
      </c>
      <c r="Q2156" s="543" t="s">
        <v>2873</v>
      </c>
      <c r="R2156" s="543"/>
      <c r="S2156" s="536"/>
      <c r="T2156" s="536"/>
      <c r="U2156" s="536"/>
      <c r="V2156" s="536"/>
    </row>
    <row r="2157" spans="1:22" ht="30">
      <c r="A2157" s="537">
        <v>2142</v>
      </c>
      <c r="B2157" s="543">
        <v>15.5</v>
      </c>
      <c r="C2157" s="580" t="s">
        <v>4447</v>
      </c>
      <c r="D2157" s="580">
        <v>5220</v>
      </c>
      <c r="E2157" s="543"/>
      <c r="F2157" s="580">
        <v>2011</v>
      </c>
      <c r="G2157" s="543"/>
      <c r="H2157" s="543"/>
      <c r="I2157" s="543"/>
      <c r="J2157" s="580" t="s">
        <v>4448</v>
      </c>
      <c r="K2157" s="543"/>
      <c r="L2157" s="543"/>
      <c r="M2157" s="543"/>
      <c r="N2157" s="543"/>
      <c r="O2157" s="543"/>
      <c r="P2157" s="543" t="s">
        <v>2872</v>
      </c>
      <c r="Q2157" s="543" t="s">
        <v>2873</v>
      </c>
      <c r="R2157" s="543"/>
      <c r="S2157" s="536"/>
      <c r="T2157" s="536"/>
      <c r="U2157" s="536"/>
      <c r="V2157" s="536"/>
    </row>
    <row r="2158" spans="1:22" ht="30">
      <c r="A2158" s="537">
        <v>2143</v>
      </c>
      <c r="B2158" s="543">
        <v>15.5</v>
      </c>
      <c r="C2158" s="580">
        <v>29</v>
      </c>
      <c r="D2158" s="580">
        <v>6029</v>
      </c>
      <c r="E2158" s="543"/>
      <c r="F2158" s="580">
        <v>2011</v>
      </c>
      <c r="G2158" s="543"/>
      <c r="H2158" s="543"/>
      <c r="I2158" s="543"/>
      <c r="J2158" s="580" t="s">
        <v>4448</v>
      </c>
      <c r="K2158" s="543"/>
      <c r="L2158" s="543"/>
      <c r="M2158" s="543"/>
      <c r="N2158" s="543"/>
      <c r="O2158" s="543"/>
      <c r="P2158" s="543" t="s">
        <v>2872</v>
      </c>
      <c r="Q2158" s="543" t="s">
        <v>2873</v>
      </c>
      <c r="R2158" s="543"/>
      <c r="S2158" s="536"/>
      <c r="T2158" s="536"/>
      <c r="U2158" s="536"/>
      <c r="V2158" s="536"/>
    </row>
    <row r="2159" spans="1:22" ht="30">
      <c r="A2159" s="537">
        <v>2144</v>
      </c>
      <c r="B2159" s="543">
        <v>15.5</v>
      </c>
      <c r="C2159" s="580">
        <v>33</v>
      </c>
      <c r="D2159" s="580">
        <v>5590</v>
      </c>
      <c r="E2159" s="543"/>
      <c r="F2159" s="580">
        <v>2011</v>
      </c>
      <c r="G2159" s="543"/>
      <c r="H2159" s="543"/>
      <c r="I2159" s="543"/>
      <c r="J2159" s="580" t="s">
        <v>4448</v>
      </c>
      <c r="K2159" s="543"/>
      <c r="L2159" s="543"/>
      <c r="M2159" s="543"/>
      <c r="N2159" s="543"/>
      <c r="O2159" s="543"/>
      <c r="P2159" s="543" t="s">
        <v>2872</v>
      </c>
      <c r="Q2159" s="543" t="s">
        <v>2873</v>
      </c>
      <c r="R2159" s="543"/>
      <c r="S2159" s="536"/>
      <c r="T2159" s="536"/>
      <c r="U2159" s="536"/>
      <c r="V2159" s="536"/>
    </row>
    <row r="2160" spans="1:22" ht="30">
      <c r="A2160" s="537">
        <v>2145</v>
      </c>
      <c r="B2160" s="543">
        <v>15.5</v>
      </c>
      <c r="C2160" s="580">
        <v>44</v>
      </c>
      <c r="D2160" s="580" t="s">
        <v>4449</v>
      </c>
      <c r="E2160" s="543"/>
      <c r="F2160" s="580">
        <v>2011</v>
      </c>
      <c r="G2160" s="543"/>
      <c r="H2160" s="543"/>
      <c r="I2160" s="543"/>
      <c r="J2160" s="580" t="s">
        <v>4448</v>
      </c>
      <c r="K2160" s="543"/>
      <c r="L2160" s="543"/>
      <c r="M2160" s="543"/>
      <c r="N2160" s="543"/>
      <c r="O2160" s="543"/>
      <c r="P2160" s="543" t="s">
        <v>2872</v>
      </c>
      <c r="Q2160" s="543" t="s">
        <v>2873</v>
      </c>
      <c r="R2160" s="543"/>
      <c r="S2160" s="536"/>
      <c r="T2160" s="536"/>
      <c r="U2160" s="536"/>
      <c r="V2160" s="536"/>
    </row>
    <row r="2161" spans="1:22" ht="30">
      <c r="A2161" s="537">
        <v>2146</v>
      </c>
      <c r="B2161" s="543">
        <v>15.5</v>
      </c>
      <c r="C2161" s="580">
        <v>45</v>
      </c>
      <c r="D2161" s="580">
        <v>5507</v>
      </c>
      <c r="E2161" s="543"/>
      <c r="F2161" s="580">
        <v>2011</v>
      </c>
      <c r="G2161" s="543"/>
      <c r="H2161" s="543"/>
      <c r="I2161" s="543"/>
      <c r="J2161" s="580" t="s">
        <v>4448</v>
      </c>
      <c r="K2161" s="543"/>
      <c r="L2161" s="543"/>
      <c r="M2161" s="543"/>
      <c r="N2161" s="543"/>
      <c r="O2161" s="543"/>
      <c r="P2161" s="543" t="s">
        <v>2872</v>
      </c>
      <c r="Q2161" s="543" t="s">
        <v>2873</v>
      </c>
      <c r="R2161" s="543"/>
      <c r="S2161" s="536"/>
      <c r="T2161" s="536"/>
      <c r="U2161" s="536"/>
      <c r="V2161" s="536"/>
    </row>
    <row r="2162" spans="1:22" ht="30">
      <c r="A2162" s="537">
        <v>2147</v>
      </c>
      <c r="B2162" s="543">
        <v>15.5</v>
      </c>
      <c r="C2162" s="580">
        <v>47</v>
      </c>
      <c r="D2162" s="580">
        <v>5933</v>
      </c>
      <c r="E2162" s="543"/>
      <c r="F2162" s="580">
        <v>2011</v>
      </c>
      <c r="G2162" s="543"/>
      <c r="H2162" s="543"/>
      <c r="I2162" s="543"/>
      <c r="J2162" s="580" t="s">
        <v>4450</v>
      </c>
      <c r="K2162" s="543"/>
      <c r="L2162" s="543"/>
      <c r="M2162" s="543"/>
      <c r="N2162" s="543"/>
      <c r="O2162" s="543"/>
      <c r="P2162" s="543" t="s">
        <v>2872</v>
      </c>
      <c r="Q2162" s="543" t="s">
        <v>2873</v>
      </c>
      <c r="R2162" s="543"/>
      <c r="S2162" s="536"/>
      <c r="T2162" s="536"/>
      <c r="U2162" s="536"/>
      <c r="V2162" s="536"/>
    </row>
    <row r="2163" spans="1:22" ht="30">
      <c r="A2163" s="537">
        <v>2148</v>
      </c>
      <c r="B2163" s="543">
        <v>15.5</v>
      </c>
      <c r="C2163" s="580">
        <v>48</v>
      </c>
      <c r="D2163" s="580">
        <v>5413</v>
      </c>
      <c r="E2163" s="543"/>
      <c r="F2163" s="580">
        <v>2011</v>
      </c>
      <c r="G2163" s="543"/>
      <c r="H2163" s="543"/>
      <c r="I2163" s="543"/>
      <c r="J2163" s="580" t="s">
        <v>4450</v>
      </c>
      <c r="K2163" s="543"/>
      <c r="L2163" s="543"/>
      <c r="M2163" s="543"/>
      <c r="N2163" s="543"/>
      <c r="O2163" s="543"/>
      <c r="P2163" s="543" t="s">
        <v>2872</v>
      </c>
      <c r="Q2163" s="543" t="s">
        <v>2873</v>
      </c>
      <c r="R2163" s="543"/>
      <c r="S2163" s="536"/>
      <c r="T2163" s="536"/>
      <c r="U2163" s="536"/>
      <c r="V2163" s="536"/>
    </row>
    <row r="2164" spans="1:22" ht="30">
      <c r="A2164" s="537">
        <v>2149</v>
      </c>
      <c r="B2164" s="543">
        <v>15.5</v>
      </c>
      <c r="C2164" s="580">
        <v>53</v>
      </c>
      <c r="D2164" s="580">
        <v>5218</v>
      </c>
      <c r="E2164" s="543"/>
      <c r="F2164" s="580">
        <v>2011</v>
      </c>
      <c r="G2164" s="543"/>
      <c r="H2164" s="543"/>
      <c r="I2164" s="543"/>
      <c r="J2164" s="580" t="s">
        <v>4450</v>
      </c>
      <c r="K2164" s="543"/>
      <c r="L2164" s="543"/>
      <c r="M2164" s="543"/>
      <c r="N2164" s="543"/>
      <c r="O2164" s="543"/>
      <c r="P2164" s="543" t="s">
        <v>2872</v>
      </c>
      <c r="Q2164" s="543" t="s">
        <v>2873</v>
      </c>
      <c r="R2164" s="543"/>
      <c r="S2164" s="536"/>
      <c r="T2164" s="536"/>
      <c r="U2164" s="536"/>
      <c r="V2164" s="536"/>
    </row>
    <row r="2165" spans="1:22" ht="30">
      <c r="A2165" s="537">
        <v>2150</v>
      </c>
      <c r="B2165" s="543">
        <v>15.5</v>
      </c>
      <c r="C2165" s="580">
        <v>55</v>
      </c>
      <c r="D2165" s="580">
        <v>1164</v>
      </c>
      <c r="E2165" s="543"/>
      <c r="F2165" s="580">
        <v>2011</v>
      </c>
      <c r="G2165" s="543"/>
      <c r="H2165" s="543"/>
      <c r="I2165" s="543"/>
      <c r="J2165" s="580" t="s">
        <v>4450</v>
      </c>
      <c r="K2165" s="543"/>
      <c r="L2165" s="543"/>
      <c r="M2165" s="543"/>
      <c r="N2165" s="543"/>
      <c r="O2165" s="543"/>
      <c r="P2165" s="543" t="s">
        <v>2872</v>
      </c>
      <c r="Q2165" s="543" t="s">
        <v>2873</v>
      </c>
      <c r="R2165" s="543"/>
      <c r="S2165" s="536"/>
      <c r="T2165" s="536"/>
      <c r="U2165" s="536"/>
      <c r="V2165" s="536"/>
    </row>
    <row r="2166" spans="1:22" ht="30">
      <c r="A2166" s="537">
        <v>2151</v>
      </c>
      <c r="B2166" s="543">
        <v>15.5</v>
      </c>
      <c r="C2166" s="580">
        <v>58</v>
      </c>
      <c r="D2166" s="580">
        <v>5363</v>
      </c>
      <c r="E2166" s="543"/>
      <c r="F2166" s="580">
        <v>2011</v>
      </c>
      <c r="G2166" s="543"/>
      <c r="H2166" s="543"/>
      <c r="I2166" s="543"/>
      <c r="J2166" s="580" t="s">
        <v>4450</v>
      </c>
      <c r="K2166" s="543"/>
      <c r="L2166" s="543"/>
      <c r="M2166" s="543"/>
      <c r="N2166" s="543"/>
      <c r="O2166" s="543"/>
      <c r="P2166" s="543" t="s">
        <v>2872</v>
      </c>
      <c r="Q2166" s="543" t="s">
        <v>2873</v>
      </c>
      <c r="R2166" s="543"/>
      <c r="S2166" s="536"/>
      <c r="T2166" s="536"/>
      <c r="U2166" s="536"/>
      <c r="V2166" s="536"/>
    </row>
    <row r="2167" spans="1:22" ht="30">
      <c r="A2167" s="537">
        <v>2152</v>
      </c>
      <c r="B2167" s="543">
        <v>15.5</v>
      </c>
      <c r="C2167" s="580">
        <v>63</v>
      </c>
      <c r="D2167" s="580">
        <v>5270</v>
      </c>
      <c r="E2167" s="543"/>
      <c r="F2167" s="580">
        <v>2011</v>
      </c>
      <c r="G2167" s="543"/>
      <c r="H2167" s="543"/>
      <c r="I2167" s="543"/>
      <c r="J2167" s="580" t="s">
        <v>4450</v>
      </c>
      <c r="K2167" s="543"/>
      <c r="L2167" s="543"/>
      <c r="M2167" s="543"/>
      <c r="N2167" s="543"/>
      <c r="O2167" s="543"/>
      <c r="P2167" s="543" t="s">
        <v>2872</v>
      </c>
      <c r="Q2167" s="543" t="s">
        <v>2873</v>
      </c>
      <c r="R2167" s="543"/>
      <c r="S2167" s="536"/>
      <c r="T2167" s="536"/>
      <c r="U2167" s="536"/>
      <c r="V2167" s="536"/>
    </row>
    <row r="2168" spans="1:22" ht="30">
      <c r="A2168" s="537">
        <v>2153</v>
      </c>
      <c r="B2168" s="543">
        <v>15.5</v>
      </c>
      <c r="C2168" s="580">
        <v>64</v>
      </c>
      <c r="D2168" s="580">
        <v>5913</v>
      </c>
      <c r="E2168" s="543"/>
      <c r="F2168" s="580">
        <v>2011</v>
      </c>
      <c r="G2168" s="543"/>
      <c r="H2168" s="543"/>
      <c r="I2168" s="543"/>
      <c r="J2168" s="580" t="s">
        <v>4450</v>
      </c>
      <c r="K2168" s="543"/>
      <c r="L2168" s="543"/>
      <c r="M2168" s="543"/>
      <c r="N2168" s="543"/>
      <c r="O2168" s="543"/>
      <c r="P2168" s="543" t="s">
        <v>2872</v>
      </c>
      <c r="Q2168" s="543" t="s">
        <v>2873</v>
      </c>
      <c r="R2168" s="543"/>
      <c r="S2168" s="536"/>
      <c r="T2168" s="536"/>
      <c r="U2168" s="536"/>
      <c r="V2168" s="536"/>
    </row>
    <row r="2169" spans="1:22" ht="30">
      <c r="A2169" s="537">
        <v>2154</v>
      </c>
      <c r="B2169" s="543">
        <v>15.5</v>
      </c>
      <c r="C2169" s="580">
        <v>65</v>
      </c>
      <c r="D2169" s="580">
        <v>7638</v>
      </c>
      <c r="E2169" s="543"/>
      <c r="F2169" s="580">
        <v>2011</v>
      </c>
      <c r="G2169" s="543"/>
      <c r="H2169" s="543"/>
      <c r="I2169" s="543"/>
      <c r="J2169" s="580" t="s">
        <v>4450</v>
      </c>
      <c r="K2169" s="543"/>
      <c r="L2169" s="543"/>
      <c r="M2169" s="543"/>
      <c r="N2169" s="543"/>
      <c r="O2169" s="543"/>
      <c r="P2169" s="543" t="s">
        <v>2872</v>
      </c>
      <c r="Q2169" s="543" t="s">
        <v>2873</v>
      </c>
      <c r="R2169" s="543"/>
      <c r="S2169" s="536"/>
      <c r="T2169" s="536"/>
      <c r="U2169" s="536"/>
      <c r="V2169" s="536"/>
    </row>
    <row r="2170" spans="1:22" ht="30">
      <c r="A2170" s="537">
        <v>2155</v>
      </c>
      <c r="B2170" s="543">
        <v>15.5</v>
      </c>
      <c r="C2170" s="580">
        <v>66</v>
      </c>
      <c r="D2170" s="580">
        <v>6024</v>
      </c>
      <c r="E2170" s="543"/>
      <c r="F2170" s="580">
        <v>2011</v>
      </c>
      <c r="G2170" s="543"/>
      <c r="H2170" s="543"/>
      <c r="I2170" s="543"/>
      <c r="J2170" s="580" t="s">
        <v>4451</v>
      </c>
      <c r="K2170" s="543"/>
      <c r="L2170" s="543"/>
      <c r="M2170" s="543"/>
      <c r="N2170" s="543"/>
      <c r="O2170" s="543"/>
      <c r="P2170" s="543" t="s">
        <v>2872</v>
      </c>
      <c r="Q2170" s="543" t="s">
        <v>2873</v>
      </c>
      <c r="R2170" s="543"/>
      <c r="S2170" s="536"/>
      <c r="T2170" s="536"/>
      <c r="U2170" s="536"/>
      <c r="V2170" s="536"/>
    </row>
    <row r="2171" spans="1:22" ht="30">
      <c r="A2171" s="537">
        <v>2156</v>
      </c>
      <c r="B2171" s="543">
        <v>15.5</v>
      </c>
      <c r="C2171" s="580">
        <v>71</v>
      </c>
      <c r="D2171" s="580">
        <v>5668</v>
      </c>
      <c r="E2171" s="543"/>
      <c r="F2171" s="580">
        <v>2011</v>
      </c>
      <c r="G2171" s="543"/>
      <c r="H2171" s="543"/>
      <c r="I2171" s="543"/>
      <c r="J2171" s="580" t="s">
        <v>4451</v>
      </c>
      <c r="K2171" s="543"/>
      <c r="L2171" s="543"/>
      <c r="M2171" s="543"/>
      <c r="N2171" s="543"/>
      <c r="O2171" s="543"/>
      <c r="P2171" s="543" t="s">
        <v>2872</v>
      </c>
      <c r="Q2171" s="543" t="s">
        <v>2873</v>
      </c>
      <c r="R2171" s="543"/>
      <c r="S2171" s="536"/>
      <c r="T2171" s="536"/>
      <c r="U2171" s="536"/>
      <c r="V2171" s="536"/>
    </row>
    <row r="2172" spans="1:22" ht="30">
      <c r="A2172" s="537">
        <v>2157</v>
      </c>
      <c r="B2172" s="543">
        <v>15.5</v>
      </c>
      <c r="C2172" s="580">
        <v>73</v>
      </c>
      <c r="D2172" s="580">
        <v>6164</v>
      </c>
      <c r="E2172" s="543"/>
      <c r="F2172" s="580">
        <v>2011</v>
      </c>
      <c r="G2172" s="543"/>
      <c r="H2172" s="543"/>
      <c r="I2172" s="543"/>
      <c r="J2172" s="580" t="s">
        <v>4451</v>
      </c>
      <c r="K2172" s="543"/>
      <c r="L2172" s="543"/>
      <c r="M2172" s="543"/>
      <c r="N2172" s="543"/>
      <c r="O2172" s="543"/>
      <c r="P2172" s="543" t="s">
        <v>2872</v>
      </c>
      <c r="Q2172" s="543" t="s">
        <v>2873</v>
      </c>
      <c r="R2172" s="543"/>
      <c r="S2172" s="536"/>
      <c r="T2172" s="536"/>
      <c r="U2172" s="536"/>
      <c r="V2172" s="536"/>
    </row>
    <row r="2173" spans="1:22" ht="30">
      <c r="A2173" s="537">
        <v>2158</v>
      </c>
      <c r="B2173" s="543">
        <v>15.5</v>
      </c>
      <c r="C2173" s="580">
        <v>74</v>
      </c>
      <c r="D2173" s="580">
        <v>5387</v>
      </c>
      <c r="E2173" s="543"/>
      <c r="F2173" s="580">
        <v>2011</v>
      </c>
      <c r="G2173" s="543"/>
      <c r="H2173" s="543"/>
      <c r="I2173" s="543"/>
      <c r="J2173" s="580" t="s">
        <v>4451</v>
      </c>
      <c r="K2173" s="543"/>
      <c r="L2173" s="543"/>
      <c r="M2173" s="543"/>
      <c r="N2173" s="543"/>
      <c r="O2173" s="543"/>
      <c r="P2173" s="543" t="s">
        <v>2872</v>
      </c>
      <c r="Q2173" s="543" t="s">
        <v>2873</v>
      </c>
      <c r="R2173" s="543"/>
      <c r="S2173" s="536"/>
      <c r="T2173" s="536"/>
      <c r="U2173" s="536"/>
      <c r="V2173" s="536"/>
    </row>
    <row r="2174" spans="1:22" ht="30">
      <c r="A2174" s="537">
        <v>2159</v>
      </c>
      <c r="B2174" s="543">
        <v>15.5</v>
      </c>
      <c r="C2174" s="580">
        <v>85</v>
      </c>
      <c r="D2174" s="580">
        <v>8257</v>
      </c>
      <c r="E2174" s="543"/>
      <c r="F2174" s="580">
        <v>2011</v>
      </c>
      <c r="G2174" s="543"/>
      <c r="H2174" s="543"/>
      <c r="I2174" s="543"/>
      <c r="J2174" s="580" t="s">
        <v>4451</v>
      </c>
      <c r="K2174" s="543"/>
      <c r="L2174" s="543"/>
      <c r="M2174" s="543"/>
      <c r="N2174" s="543"/>
      <c r="O2174" s="543"/>
      <c r="P2174" s="543" t="s">
        <v>2872</v>
      </c>
      <c r="Q2174" s="543" t="s">
        <v>2873</v>
      </c>
      <c r="R2174" s="543"/>
      <c r="S2174" s="536"/>
      <c r="T2174" s="536"/>
      <c r="U2174" s="536"/>
      <c r="V2174" s="536"/>
    </row>
    <row r="2175" spans="1:22" ht="30">
      <c r="A2175" s="537">
        <v>2160</v>
      </c>
      <c r="B2175" s="543">
        <v>15.5</v>
      </c>
      <c r="C2175" s="580">
        <v>87</v>
      </c>
      <c r="D2175" s="580">
        <v>5900</v>
      </c>
      <c r="E2175" s="543"/>
      <c r="F2175" s="580">
        <v>2011</v>
      </c>
      <c r="G2175" s="543"/>
      <c r="H2175" s="543"/>
      <c r="I2175" s="543"/>
      <c r="J2175" s="580" t="s">
        <v>4451</v>
      </c>
      <c r="K2175" s="543"/>
      <c r="L2175" s="543"/>
      <c r="M2175" s="543"/>
      <c r="N2175" s="543"/>
      <c r="O2175" s="543"/>
      <c r="P2175" s="543" t="s">
        <v>2872</v>
      </c>
      <c r="Q2175" s="543" t="s">
        <v>2873</v>
      </c>
      <c r="R2175" s="543"/>
      <c r="S2175" s="536"/>
      <c r="T2175" s="536"/>
      <c r="U2175" s="536"/>
      <c r="V2175" s="536"/>
    </row>
    <row r="2176" spans="1:22" ht="30">
      <c r="A2176" s="537">
        <v>2161</v>
      </c>
      <c r="B2176" s="543">
        <v>15.5</v>
      </c>
      <c r="C2176" s="580">
        <v>88</v>
      </c>
      <c r="D2176" s="580">
        <v>5848</v>
      </c>
      <c r="E2176" s="543"/>
      <c r="F2176" s="580">
        <v>2011</v>
      </c>
      <c r="G2176" s="543"/>
      <c r="H2176" s="543"/>
      <c r="I2176" s="543"/>
      <c r="J2176" s="580" t="s">
        <v>4451</v>
      </c>
      <c r="K2176" s="543"/>
      <c r="L2176" s="543"/>
      <c r="M2176" s="543"/>
      <c r="N2176" s="543"/>
      <c r="O2176" s="543"/>
      <c r="P2176" s="543" t="s">
        <v>2872</v>
      </c>
      <c r="Q2176" s="543" t="s">
        <v>2873</v>
      </c>
      <c r="R2176" s="543"/>
      <c r="S2176" s="536"/>
      <c r="T2176" s="536"/>
      <c r="U2176" s="536"/>
      <c r="V2176" s="536"/>
    </row>
    <row r="2177" spans="1:22" ht="30">
      <c r="A2177" s="537">
        <v>2162</v>
      </c>
      <c r="B2177" s="543">
        <v>15.5</v>
      </c>
      <c r="C2177" s="580">
        <v>94</v>
      </c>
      <c r="D2177" s="580">
        <v>6943</v>
      </c>
      <c r="E2177" s="543"/>
      <c r="F2177" s="580">
        <v>2011</v>
      </c>
      <c r="G2177" s="543"/>
      <c r="H2177" s="543"/>
      <c r="I2177" s="543"/>
      <c r="J2177" s="580" t="s">
        <v>4452</v>
      </c>
      <c r="K2177" s="543"/>
      <c r="L2177" s="543"/>
      <c r="M2177" s="543"/>
      <c r="N2177" s="543"/>
      <c r="O2177" s="543"/>
      <c r="P2177" s="543" t="s">
        <v>2872</v>
      </c>
      <c r="Q2177" s="543" t="s">
        <v>2873</v>
      </c>
      <c r="R2177" s="543"/>
      <c r="S2177" s="536"/>
      <c r="T2177" s="536"/>
      <c r="U2177" s="536"/>
      <c r="V2177" s="536"/>
    </row>
    <row r="2178" spans="1:22" ht="30">
      <c r="A2178" s="537">
        <v>2163</v>
      </c>
      <c r="B2178" s="543">
        <v>15.5</v>
      </c>
      <c r="C2178" s="580">
        <v>97</v>
      </c>
      <c r="D2178" s="580">
        <v>7586</v>
      </c>
      <c r="E2178" s="543"/>
      <c r="F2178" s="580">
        <v>2011</v>
      </c>
      <c r="G2178" s="543"/>
      <c r="H2178" s="543"/>
      <c r="I2178" s="543"/>
      <c r="J2178" s="580" t="s">
        <v>4452</v>
      </c>
      <c r="K2178" s="543"/>
      <c r="L2178" s="543"/>
      <c r="M2178" s="543"/>
      <c r="N2178" s="543"/>
      <c r="O2178" s="543"/>
      <c r="P2178" s="543" t="s">
        <v>2872</v>
      </c>
      <c r="Q2178" s="543" t="s">
        <v>2873</v>
      </c>
      <c r="R2178" s="543"/>
      <c r="S2178" s="536"/>
      <c r="T2178" s="536"/>
      <c r="U2178" s="536"/>
      <c r="V2178" s="536"/>
    </row>
    <row r="2179" spans="1:22" ht="30">
      <c r="A2179" s="537">
        <v>2164</v>
      </c>
      <c r="B2179" s="543">
        <v>15.5</v>
      </c>
      <c r="C2179" s="580">
        <v>106</v>
      </c>
      <c r="D2179" s="580">
        <v>5484</v>
      </c>
      <c r="E2179" s="543"/>
      <c r="F2179" s="580">
        <v>2011</v>
      </c>
      <c r="G2179" s="543"/>
      <c r="H2179" s="543"/>
      <c r="I2179" s="543"/>
      <c r="J2179" s="580" t="s">
        <v>4452</v>
      </c>
      <c r="K2179" s="543"/>
      <c r="L2179" s="543"/>
      <c r="M2179" s="543"/>
      <c r="N2179" s="543"/>
      <c r="O2179" s="543"/>
      <c r="P2179" s="543" t="s">
        <v>2872</v>
      </c>
      <c r="Q2179" s="543" t="s">
        <v>2873</v>
      </c>
      <c r="R2179" s="543"/>
      <c r="S2179" s="536"/>
      <c r="T2179" s="536"/>
      <c r="U2179" s="536"/>
      <c r="V2179" s="536"/>
    </row>
    <row r="2180" spans="1:22" ht="30">
      <c r="A2180" s="537">
        <v>2165</v>
      </c>
      <c r="B2180" s="543">
        <v>15.5</v>
      </c>
      <c r="C2180" s="580">
        <v>107</v>
      </c>
      <c r="D2180" s="580">
        <v>5603</v>
      </c>
      <c r="E2180" s="543"/>
      <c r="F2180" s="580">
        <v>2011</v>
      </c>
      <c r="G2180" s="543"/>
      <c r="H2180" s="543"/>
      <c r="I2180" s="543"/>
      <c r="J2180" s="580" t="s">
        <v>4452</v>
      </c>
      <c r="K2180" s="543"/>
      <c r="L2180" s="543"/>
      <c r="M2180" s="543"/>
      <c r="N2180" s="543"/>
      <c r="O2180" s="543"/>
      <c r="P2180" s="543" t="s">
        <v>2872</v>
      </c>
      <c r="Q2180" s="543" t="s">
        <v>2873</v>
      </c>
      <c r="R2180" s="543"/>
      <c r="S2180" s="536"/>
      <c r="T2180" s="536"/>
      <c r="U2180" s="536"/>
      <c r="V2180" s="536"/>
    </row>
    <row r="2181" spans="1:22" ht="30">
      <c r="A2181" s="537">
        <v>2166</v>
      </c>
      <c r="B2181" s="543">
        <v>15.5</v>
      </c>
      <c r="C2181" s="580">
        <v>114</v>
      </c>
      <c r="D2181" s="580">
        <v>5602</v>
      </c>
      <c r="E2181" s="543"/>
      <c r="F2181" s="580">
        <v>2011</v>
      </c>
      <c r="G2181" s="543"/>
      <c r="H2181" s="543"/>
      <c r="I2181" s="543"/>
      <c r="J2181" s="580" t="s">
        <v>4452</v>
      </c>
      <c r="K2181" s="543"/>
      <c r="L2181" s="543"/>
      <c r="M2181" s="543"/>
      <c r="N2181" s="543"/>
      <c r="O2181" s="543"/>
      <c r="P2181" s="543" t="s">
        <v>2872</v>
      </c>
      <c r="Q2181" s="543" t="s">
        <v>2873</v>
      </c>
      <c r="R2181" s="543"/>
      <c r="S2181" s="536"/>
      <c r="T2181" s="536"/>
      <c r="U2181" s="536"/>
      <c r="V2181" s="536"/>
    </row>
    <row r="2182" spans="1:22" ht="30">
      <c r="A2182" s="537">
        <v>2167</v>
      </c>
      <c r="B2182" s="543">
        <v>15.5</v>
      </c>
      <c r="C2182" s="580">
        <v>117</v>
      </c>
      <c r="D2182" s="580">
        <v>6761</v>
      </c>
      <c r="E2182" s="543"/>
      <c r="F2182" s="580">
        <v>2011</v>
      </c>
      <c r="G2182" s="543"/>
      <c r="H2182" s="543"/>
      <c r="I2182" s="543"/>
      <c r="J2182" s="580" t="s">
        <v>4452</v>
      </c>
      <c r="K2182" s="543"/>
      <c r="L2182" s="543"/>
      <c r="M2182" s="543"/>
      <c r="N2182" s="543"/>
      <c r="O2182" s="543"/>
      <c r="P2182" s="543" t="s">
        <v>2872</v>
      </c>
      <c r="Q2182" s="543" t="s">
        <v>2873</v>
      </c>
      <c r="R2182" s="543"/>
      <c r="S2182" s="536"/>
      <c r="T2182" s="536"/>
      <c r="U2182" s="536"/>
      <c r="V2182" s="536"/>
    </row>
    <row r="2183" spans="1:22" ht="30">
      <c r="A2183" s="537">
        <v>2168</v>
      </c>
      <c r="B2183" s="543">
        <v>15.5</v>
      </c>
      <c r="C2183" s="580">
        <v>124</v>
      </c>
      <c r="D2183" s="580">
        <v>6826</v>
      </c>
      <c r="E2183" s="543"/>
      <c r="F2183" s="580">
        <v>2011</v>
      </c>
      <c r="G2183" s="543"/>
      <c r="H2183" s="543"/>
      <c r="I2183" s="543"/>
      <c r="J2183" s="580" t="s">
        <v>4452</v>
      </c>
      <c r="K2183" s="543"/>
      <c r="L2183" s="543"/>
      <c r="M2183" s="543"/>
      <c r="N2183" s="543"/>
      <c r="O2183" s="543"/>
      <c r="P2183" s="543" t="s">
        <v>2872</v>
      </c>
      <c r="Q2183" s="543" t="s">
        <v>2873</v>
      </c>
      <c r="R2183" s="543"/>
      <c r="S2183" s="536"/>
      <c r="T2183" s="536"/>
      <c r="U2183" s="536"/>
      <c r="V2183" s="536"/>
    </row>
    <row r="2184" spans="1:22" ht="30">
      <c r="A2184" s="537">
        <v>2169</v>
      </c>
      <c r="B2184" s="543">
        <v>15.5</v>
      </c>
      <c r="C2184" s="580">
        <v>125</v>
      </c>
      <c r="D2184" s="580">
        <v>5902</v>
      </c>
      <c r="E2184" s="543"/>
      <c r="F2184" s="580">
        <v>2011</v>
      </c>
      <c r="G2184" s="543"/>
      <c r="H2184" s="543"/>
      <c r="I2184" s="543"/>
      <c r="J2184" s="580" t="s">
        <v>4453</v>
      </c>
      <c r="K2184" s="543"/>
      <c r="L2184" s="543"/>
      <c r="M2184" s="543"/>
      <c r="N2184" s="543"/>
      <c r="O2184" s="543"/>
      <c r="P2184" s="543" t="s">
        <v>2872</v>
      </c>
      <c r="Q2184" s="543" t="s">
        <v>2873</v>
      </c>
      <c r="R2184" s="543"/>
      <c r="S2184" s="536"/>
      <c r="T2184" s="536"/>
      <c r="U2184" s="536"/>
      <c r="V2184" s="536"/>
    </row>
    <row r="2185" spans="1:22" ht="30">
      <c r="A2185" s="537">
        <v>2170</v>
      </c>
      <c r="B2185" s="543">
        <v>15.5</v>
      </c>
      <c r="C2185" s="580">
        <v>129</v>
      </c>
      <c r="D2185" s="580">
        <v>5796</v>
      </c>
      <c r="E2185" s="543"/>
      <c r="F2185" s="580">
        <v>2011</v>
      </c>
      <c r="G2185" s="543"/>
      <c r="H2185" s="543"/>
      <c r="I2185" s="543"/>
      <c r="J2185" s="580" t="s">
        <v>4453</v>
      </c>
      <c r="K2185" s="543"/>
      <c r="L2185" s="543"/>
      <c r="M2185" s="543"/>
      <c r="N2185" s="543"/>
      <c r="O2185" s="543"/>
      <c r="P2185" s="543" t="s">
        <v>2872</v>
      </c>
      <c r="Q2185" s="543" t="s">
        <v>2873</v>
      </c>
      <c r="R2185" s="543"/>
      <c r="S2185" s="536"/>
      <c r="T2185" s="536"/>
      <c r="U2185" s="536"/>
      <c r="V2185" s="536"/>
    </row>
    <row r="2186" spans="1:22" ht="30">
      <c r="A2186" s="537">
        <v>2171</v>
      </c>
      <c r="B2186" s="543">
        <v>15.5</v>
      </c>
      <c r="C2186" s="580">
        <v>130</v>
      </c>
      <c r="D2186" s="580">
        <v>5643</v>
      </c>
      <c r="E2186" s="543"/>
      <c r="F2186" s="580">
        <v>2011</v>
      </c>
      <c r="G2186" s="543"/>
      <c r="H2186" s="543"/>
      <c r="I2186" s="543"/>
      <c r="J2186" s="580" t="s">
        <v>4453</v>
      </c>
      <c r="K2186" s="543"/>
      <c r="L2186" s="543"/>
      <c r="M2186" s="543"/>
      <c r="N2186" s="543"/>
      <c r="O2186" s="543"/>
      <c r="P2186" s="543" t="s">
        <v>2872</v>
      </c>
      <c r="Q2186" s="543" t="s">
        <v>2873</v>
      </c>
      <c r="R2186" s="543"/>
      <c r="S2186" s="536"/>
      <c r="T2186" s="536"/>
      <c r="U2186" s="536"/>
      <c r="V2186" s="536"/>
    </row>
    <row r="2187" spans="1:22" ht="30">
      <c r="A2187" s="537">
        <v>2172</v>
      </c>
      <c r="B2187" s="543">
        <v>15.5</v>
      </c>
      <c r="C2187" s="580">
        <v>135</v>
      </c>
      <c r="D2187" s="580">
        <v>5800</v>
      </c>
      <c r="E2187" s="543"/>
      <c r="F2187" s="580">
        <v>2011</v>
      </c>
      <c r="G2187" s="543"/>
      <c r="H2187" s="543"/>
      <c r="I2187" s="543"/>
      <c r="J2187" s="580" t="s">
        <v>4453</v>
      </c>
      <c r="K2187" s="543"/>
      <c r="L2187" s="543"/>
      <c r="M2187" s="543"/>
      <c r="N2187" s="543"/>
      <c r="O2187" s="543"/>
      <c r="P2187" s="543" t="s">
        <v>2872</v>
      </c>
      <c r="Q2187" s="543" t="s">
        <v>2873</v>
      </c>
      <c r="R2187" s="543"/>
      <c r="S2187" s="536"/>
      <c r="T2187" s="536"/>
      <c r="U2187" s="536"/>
      <c r="V2187" s="536"/>
    </row>
    <row r="2188" spans="1:22" ht="30">
      <c r="A2188" s="537">
        <v>2173</v>
      </c>
      <c r="B2188" s="543">
        <v>15.5</v>
      </c>
      <c r="C2188" s="580">
        <v>143</v>
      </c>
      <c r="D2188" s="580">
        <v>5908</v>
      </c>
      <c r="E2188" s="543"/>
      <c r="F2188" s="580">
        <v>2011</v>
      </c>
      <c r="G2188" s="543"/>
      <c r="H2188" s="543"/>
      <c r="I2188" s="543"/>
      <c r="J2188" s="580" t="s">
        <v>4453</v>
      </c>
      <c r="K2188" s="543"/>
      <c r="L2188" s="543"/>
      <c r="M2188" s="543"/>
      <c r="N2188" s="543"/>
      <c r="O2188" s="543"/>
      <c r="P2188" s="543" t="s">
        <v>2872</v>
      </c>
      <c r="Q2188" s="543" t="s">
        <v>2873</v>
      </c>
      <c r="R2188" s="543"/>
      <c r="S2188" s="536"/>
      <c r="T2188" s="536"/>
      <c r="U2188" s="536"/>
      <c r="V2188" s="536"/>
    </row>
    <row r="2189" spans="1:22" ht="30">
      <c r="A2189" s="537">
        <v>2174</v>
      </c>
      <c r="B2189" s="543">
        <v>15.5</v>
      </c>
      <c r="C2189" s="580">
        <v>148</v>
      </c>
      <c r="D2189" s="580">
        <v>5803</v>
      </c>
      <c r="E2189" s="543"/>
      <c r="F2189" s="580">
        <v>2011</v>
      </c>
      <c r="G2189" s="543"/>
      <c r="H2189" s="543"/>
      <c r="I2189" s="543"/>
      <c r="J2189" s="580" t="s">
        <v>4454</v>
      </c>
      <c r="K2189" s="543"/>
      <c r="L2189" s="543"/>
      <c r="M2189" s="543"/>
      <c r="N2189" s="543"/>
      <c r="O2189" s="543"/>
      <c r="P2189" s="543" t="s">
        <v>2872</v>
      </c>
      <c r="Q2189" s="543" t="s">
        <v>2873</v>
      </c>
      <c r="R2189" s="543"/>
      <c r="S2189" s="536"/>
      <c r="T2189" s="536"/>
      <c r="U2189" s="536"/>
      <c r="V2189" s="536"/>
    </row>
    <row r="2190" spans="1:22" ht="30">
      <c r="A2190" s="537">
        <v>2175</v>
      </c>
      <c r="B2190" s="543">
        <v>15.5</v>
      </c>
      <c r="C2190" s="580">
        <v>149</v>
      </c>
      <c r="D2190" s="580">
        <v>7341</v>
      </c>
      <c r="E2190" s="543"/>
      <c r="F2190" s="580">
        <v>2011</v>
      </c>
      <c r="G2190" s="543"/>
      <c r="H2190" s="543"/>
      <c r="I2190" s="543"/>
      <c r="J2190" s="580" t="s">
        <v>4454</v>
      </c>
      <c r="K2190" s="543"/>
      <c r="L2190" s="543"/>
      <c r="M2190" s="543"/>
      <c r="N2190" s="543"/>
      <c r="O2190" s="543"/>
      <c r="P2190" s="543" t="s">
        <v>2872</v>
      </c>
      <c r="Q2190" s="543" t="s">
        <v>2873</v>
      </c>
      <c r="R2190" s="543"/>
      <c r="S2190" s="536"/>
      <c r="T2190" s="536"/>
      <c r="U2190" s="536"/>
      <c r="V2190" s="536"/>
    </row>
    <row r="2191" spans="1:22" ht="30">
      <c r="A2191" s="537">
        <v>2176</v>
      </c>
      <c r="B2191" s="543">
        <v>15.5</v>
      </c>
      <c r="C2191" s="580">
        <v>150</v>
      </c>
      <c r="D2191" s="580">
        <v>7155</v>
      </c>
      <c r="E2191" s="543"/>
      <c r="F2191" s="580">
        <v>2011</v>
      </c>
      <c r="G2191" s="543"/>
      <c r="H2191" s="543"/>
      <c r="I2191" s="543"/>
      <c r="J2191" s="580" t="s">
        <v>4454</v>
      </c>
      <c r="K2191" s="543"/>
      <c r="L2191" s="543"/>
      <c r="M2191" s="543"/>
      <c r="N2191" s="543"/>
      <c r="O2191" s="543"/>
      <c r="P2191" s="543" t="s">
        <v>2872</v>
      </c>
      <c r="Q2191" s="543" t="s">
        <v>2873</v>
      </c>
      <c r="R2191" s="543"/>
      <c r="S2191" s="536"/>
      <c r="T2191" s="536"/>
      <c r="U2191" s="536"/>
      <c r="V2191" s="536"/>
    </row>
    <row r="2192" spans="1:22" ht="30">
      <c r="A2192" s="537">
        <v>2177</v>
      </c>
      <c r="B2192" s="543">
        <v>15.5</v>
      </c>
      <c r="C2192" s="580">
        <v>151</v>
      </c>
      <c r="D2192" s="580">
        <v>7508</v>
      </c>
      <c r="E2192" s="543"/>
      <c r="F2192" s="580">
        <v>2011</v>
      </c>
      <c r="G2192" s="543"/>
      <c r="H2192" s="543"/>
      <c r="I2192" s="543"/>
      <c r="J2192" s="580" t="s">
        <v>4454</v>
      </c>
      <c r="K2192" s="543"/>
      <c r="L2192" s="543"/>
      <c r="M2192" s="543"/>
      <c r="N2192" s="543"/>
      <c r="O2192" s="543"/>
      <c r="P2192" s="543" t="s">
        <v>2872</v>
      </c>
      <c r="Q2192" s="543" t="s">
        <v>2873</v>
      </c>
      <c r="R2192" s="543"/>
      <c r="S2192" s="536"/>
      <c r="T2192" s="536"/>
      <c r="U2192" s="536"/>
      <c r="V2192" s="536"/>
    </row>
    <row r="2193" spans="1:22" ht="30">
      <c r="A2193" s="537">
        <v>2178</v>
      </c>
      <c r="B2193" s="543">
        <v>15.5</v>
      </c>
      <c r="C2193" s="580">
        <v>154</v>
      </c>
      <c r="D2193" s="580">
        <v>6491</v>
      </c>
      <c r="E2193" s="543"/>
      <c r="F2193" s="580">
        <v>2011</v>
      </c>
      <c r="G2193" s="543"/>
      <c r="H2193" s="543"/>
      <c r="I2193" s="543"/>
      <c r="J2193" s="580" t="s">
        <v>4454</v>
      </c>
      <c r="K2193" s="543"/>
      <c r="L2193" s="543"/>
      <c r="M2193" s="543"/>
      <c r="N2193" s="543"/>
      <c r="O2193" s="543"/>
      <c r="P2193" s="543" t="s">
        <v>2872</v>
      </c>
      <c r="Q2193" s="543" t="s">
        <v>2873</v>
      </c>
      <c r="R2193" s="543"/>
      <c r="S2193" s="536"/>
      <c r="T2193" s="536"/>
      <c r="U2193" s="536"/>
      <c r="V2193" s="536"/>
    </row>
    <row r="2194" spans="1:22" ht="30">
      <c r="A2194" s="537">
        <v>2179</v>
      </c>
      <c r="B2194" s="543">
        <v>15.5</v>
      </c>
      <c r="C2194" s="580">
        <v>162</v>
      </c>
      <c r="D2194" s="580">
        <v>5697</v>
      </c>
      <c r="E2194" s="543"/>
      <c r="F2194" s="580">
        <v>2011</v>
      </c>
      <c r="G2194" s="543"/>
      <c r="H2194" s="543"/>
      <c r="I2194" s="543"/>
      <c r="J2194" s="580" t="s">
        <v>4454</v>
      </c>
      <c r="K2194" s="543"/>
      <c r="L2194" s="543"/>
      <c r="M2194" s="543"/>
      <c r="N2194" s="543"/>
      <c r="O2194" s="543"/>
      <c r="P2194" s="543" t="s">
        <v>2872</v>
      </c>
      <c r="Q2194" s="543" t="s">
        <v>2873</v>
      </c>
      <c r="R2194" s="543"/>
      <c r="S2194" s="536"/>
      <c r="T2194" s="536"/>
      <c r="U2194" s="536"/>
      <c r="V2194" s="536"/>
    </row>
    <row r="2195" spans="1:22" ht="30">
      <c r="A2195" s="537">
        <v>2180</v>
      </c>
      <c r="B2195" s="543">
        <v>15.5</v>
      </c>
      <c r="C2195" s="580">
        <v>164</v>
      </c>
      <c r="D2195" s="580">
        <v>5699</v>
      </c>
      <c r="E2195" s="543"/>
      <c r="F2195" s="580">
        <v>2011</v>
      </c>
      <c r="G2195" s="543"/>
      <c r="H2195" s="543"/>
      <c r="I2195" s="543"/>
      <c r="J2195" s="580" t="s">
        <v>4454</v>
      </c>
      <c r="K2195" s="543"/>
      <c r="L2195" s="543"/>
      <c r="M2195" s="543"/>
      <c r="N2195" s="543"/>
      <c r="O2195" s="543"/>
      <c r="P2195" s="543" t="s">
        <v>2872</v>
      </c>
      <c r="Q2195" s="543" t="s">
        <v>2873</v>
      </c>
      <c r="R2195" s="543"/>
      <c r="S2195" s="536"/>
      <c r="T2195" s="536"/>
      <c r="U2195" s="536"/>
      <c r="V2195" s="536"/>
    </row>
    <row r="2196" spans="1:22" ht="30">
      <c r="A2196" s="537">
        <v>2181</v>
      </c>
      <c r="B2196" s="543">
        <v>15.5</v>
      </c>
      <c r="C2196" s="580">
        <v>168</v>
      </c>
      <c r="D2196" s="580">
        <v>5616</v>
      </c>
      <c r="E2196" s="543"/>
      <c r="F2196" s="580">
        <v>2011</v>
      </c>
      <c r="G2196" s="543"/>
      <c r="H2196" s="543"/>
      <c r="I2196" s="543"/>
      <c r="J2196" s="580" t="s">
        <v>4455</v>
      </c>
      <c r="K2196" s="543"/>
      <c r="L2196" s="543"/>
      <c r="M2196" s="543"/>
      <c r="N2196" s="543"/>
      <c r="O2196" s="543"/>
      <c r="P2196" s="543" t="s">
        <v>2872</v>
      </c>
      <c r="Q2196" s="543" t="s">
        <v>2873</v>
      </c>
      <c r="R2196" s="543"/>
      <c r="S2196" s="536"/>
      <c r="T2196" s="536"/>
      <c r="U2196" s="536"/>
      <c r="V2196" s="536"/>
    </row>
    <row r="2197" spans="1:22" ht="30">
      <c r="A2197" s="537">
        <v>2182</v>
      </c>
      <c r="B2197" s="543">
        <v>15.5</v>
      </c>
      <c r="C2197" s="580">
        <v>175</v>
      </c>
      <c r="D2197" s="580">
        <v>1343</v>
      </c>
      <c r="E2197" s="543"/>
      <c r="F2197" s="580">
        <v>2011</v>
      </c>
      <c r="G2197" s="543"/>
      <c r="H2197" s="543"/>
      <c r="I2197" s="543"/>
      <c r="J2197" s="580" t="s">
        <v>4455</v>
      </c>
      <c r="K2197" s="543"/>
      <c r="L2197" s="543"/>
      <c r="M2197" s="543"/>
      <c r="N2197" s="543"/>
      <c r="O2197" s="543"/>
      <c r="P2197" s="543" t="s">
        <v>2872</v>
      </c>
      <c r="Q2197" s="543" t="s">
        <v>2873</v>
      </c>
      <c r="R2197" s="543"/>
      <c r="S2197" s="536"/>
      <c r="T2197" s="536"/>
      <c r="U2197" s="536"/>
      <c r="V2197" s="536"/>
    </row>
    <row r="2198" spans="1:22" ht="30">
      <c r="A2198" s="537">
        <v>2183</v>
      </c>
      <c r="B2198" s="543">
        <v>15.5</v>
      </c>
      <c r="C2198" s="580">
        <v>177</v>
      </c>
      <c r="D2198" s="580">
        <v>5912</v>
      </c>
      <c r="E2198" s="543"/>
      <c r="F2198" s="580">
        <v>2011</v>
      </c>
      <c r="G2198" s="543"/>
      <c r="H2198" s="543"/>
      <c r="I2198" s="543"/>
      <c r="J2198" s="580" t="s">
        <v>4455</v>
      </c>
      <c r="K2198" s="543"/>
      <c r="L2198" s="543"/>
      <c r="M2198" s="543"/>
      <c r="N2198" s="543"/>
      <c r="O2198" s="543"/>
      <c r="P2198" s="543" t="s">
        <v>2872</v>
      </c>
      <c r="Q2198" s="543" t="s">
        <v>2873</v>
      </c>
      <c r="R2198" s="543"/>
      <c r="S2198" s="536"/>
      <c r="T2198" s="536"/>
      <c r="U2198" s="536"/>
      <c r="V2198" s="536"/>
    </row>
    <row r="2199" spans="1:22" ht="30">
      <c r="A2199" s="537">
        <v>2184</v>
      </c>
      <c r="B2199" s="543">
        <v>15.5</v>
      </c>
      <c r="C2199" s="580">
        <v>178</v>
      </c>
      <c r="D2199" s="580">
        <v>5903</v>
      </c>
      <c r="E2199" s="543"/>
      <c r="F2199" s="580">
        <v>2011</v>
      </c>
      <c r="G2199" s="543"/>
      <c r="H2199" s="543"/>
      <c r="I2199" s="543"/>
      <c r="J2199" s="580" t="s">
        <v>4455</v>
      </c>
      <c r="K2199" s="543"/>
      <c r="L2199" s="543"/>
      <c r="M2199" s="543"/>
      <c r="N2199" s="543"/>
      <c r="O2199" s="543"/>
      <c r="P2199" s="543" t="s">
        <v>2872</v>
      </c>
      <c r="Q2199" s="543" t="s">
        <v>2873</v>
      </c>
      <c r="R2199" s="543"/>
      <c r="S2199" s="536"/>
      <c r="T2199" s="536"/>
      <c r="U2199" s="536"/>
      <c r="V2199" s="536"/>
    </row>
    <row r="2200" spans="1:22" ht="30">
      <c r="A2200" s="537">
        <v>2185</v>
      </c>
      <c r="B2200" s="543">
        <v>15.5</v>
      </c>
      <c r="C2200" s="580">
        <v>181</v>
      </c>
      <c r="D2200" s="580">
        <v>6938</v>
      </c>
      <c r="E2200" s="543"/>
      <c r="F2200" s="580">
        <v>2011</v>
      </c>
      <c r="G2200" s="543"/>
      <c r="H2200" s="543"/>
      <c r="I2200" s="543"/>
      <c r="J2200" s="580" t="s">
        <v>4455</v>
      </c>
      <c r="K2200" s="543"/>
      <c r="L2200" s="543"/>
      <c r="M2200" s="543"/>
      <c r="N2200" s="543"/>
      <c r="O2200" s="543"/>
      <c r="P2200" s="543" t="s">
        <v>2872</v>
      </c>
      <c r="Q2200" s="543" t="s">
        <v>2873</v>
      </c>
      <c r="R2200" s="543"/>
      <c r="S2200" s="536"/>
      <c r="T2200" s="536"/>
      <c r="U2200" s="536"/>
      <c r="V2200" s="536"/>
    </row>
    <row r="2201" spans="1:22" ht="30">
      <c r="A2201" s="537">
        <v>2186</v>
      </c>
      <c r="B2201" s="543">
        <v>15.5</v>
      </c>
      <c r="C2201" s="580">
        <v>182</v>
      </c>
      <c r="D2201" s="580">
        <v>5621</v>
      </c>
      <c r="E2201" s="543"/>
      <c r="F2201" s="580">
        <v>2011</v>
      </c>
      <c r="G2201" s="543"/>
      <c r="H2201" s="543"/>
      <c r="I2201" s="543"/>
      <c r="J2201" s="580" t="s">
        <v>4455</v>
      </c>
      <c r="K2201" s="543"/>
      <c r="L2201" s="543"/>
      <c r="M2201" s="543"/>
      <c r="N2201" s="543"/>
      <c r="O2201" s="543"/>
      <c r="P2201" s="543" t="s">
        <v>2872</v>
      </c>
      <c r="Q2201" s="543" t="s">
        <v>2873</v>
      </c>
      <c r="R2201" s="543"/>
      <c r="S2201" s="536"/>
      <c r="T2201" s="536"/>
      <c r="U2201" s="536"/>
      <c r="V2201" s="536"/>
    </row>
    <row r="2202" spans="1:22" ht="30">
      <c r="A2202" s="537">
        <v>2187</v>
      </c>
      <c r="B2202" s="543">
        <v>15.5</v>
      </c>
      <c r="C2202" s="580">
        <v>197</v>
      </c>
      <c r="D2202" s="580">
        <v>7141</v>
      </c>
      <c r="E2202" s="543"/>
      <c r="F2202" s="580">
        <v>2011</v>
      </c>
      <c r="G2202" s="543"/>
      <c r="H2202" s="543"/>
      <c r="I2202" s="543"/>
      <c r="J2202" s="580" t="s">
        <v>4456</v>
      </c>
      <c r="K2202" s="543"/>
      <c r="L2202" s="543"/>
      <c r="M2202" s="543"/>
      <c r="N2202" s="543"/>
      <c r="O2202" s="543"/>
      <c r="P2202" s="543" t="s">
        <v>2872</v>
      </c>
      <c r="Q2202" s="543" t="s">
        <v>2873</v>
      </c>
      <c r="R2202" s="543"/>
      <c r="S2202" s="536"/>
      <c r="T2202" s="536"/>
      <c r="U2202" s="536"/>
      <c r="V2202" s="536"/>
    </row>
    <row r="2203" spans="1:22" ht="30">
      <c r="A2203" s="537">
        <v>2188</v>
      </c>
      <c r="B2203" s="543">
        <v>15.5</v>
      </c>
      <c r="C2203" s="580">
        <v>200</v>
      </c>
      <c r="D2203" s="580">
        <v>6879</v>
      </c>
      <c r="E2203" s="543"/>
      <c r="F2203" s="580">
        <v>2011</v>
      </c>
      <c r="G2203" s="543"/>
      <c r="H2203" s="543"/>
      <c r="I2203" s="543"/>
      <c r="J2203" s="580" t="s">
        <v>4456</v>
      </c>
      <c r="K2203" s="543"/>
      <c r="L2203" s="543"/>
      <c r="M2203" s="543"/>
      <c r="N2203" s="543"/>
      <c r="O2203" s="543"/>
      <c r="P2203" s="543" t="s">
        <v>2872</v>
      </c>
      <c r="Q2203" s="543" t="s">
        <v>2873</v>
      </c>
      <c r="R2203" s="543"/>
      <c r="S2203" s="536"/>
      <c r="T2203" s="536"/>
      <c r="U2203" s="536"/>
      <c r="V2203" s="536"/>
    </row>
    <row r="2204" spans="1:22" ht="30">
      <c r="A2204" s="537">
        <v>2189</v>
      </c>
      <c r="B2204" s="543">
        <v>15.5</v>
      </c>
      <c r="C2204" s="580">
        <v>201</v>
      </c>
      <c r="D2204" s="580">
        <v>6979</v>
      </c>
      <c r="E2204" s="543"/>
      <c r="F2204" s="580">
        <v>2011</v>
      </c>
      <c r="G2204" s="543"/>
      <c r="H2204" s="543"/>
      <c r="I2204" s="543"/>
      <c r="J2204" s="580" t="s">
        <v>4456</v>
      </c>
      <c r="K2204" s="543"/>
      <c r="L2204" s="543"/>
      <c r="M2204" s="543"/>
      <c r="N2204" s="543"/>
      <c r="O2204" s="543"/>
      <c r="P2204" s="543" t="s">
        <v>2872</v>
      </c>
      <c r="Q2204" s="543" t="s">
        <v>2873</v>
      </c>
      <c r="R2204" s="543"/>
      <c r="S2204" s="536"/>
      <c r="T2204" s="536"/>
      <c r="U2204" s="536"/>
      <c r="V2204" s="536"/>
    </row>
    <row r="2205" spans="1:22" ht="30">
      <c r="A2205" s="537">
        <v>2190</v>
      </c>
      <c r="B2205" s="543">
        <v>15.5</v>
      </c>
      <c r="C2205" s="580">
        <v>206</v>
      </c>
      <c r="D2205" s="580">
        <v>5888</v>
      </c>
      <c r="E2205" s="543"/>
      <c r="F2205" s="580">
        <v>2011</v>
      </c>
      <c r="G2205" s="543"/>
      <c r="H2205" s="543"/>
      <c r="I2205" s="543"/>
      <c r="J2205" s="580" t="s">
        <v>4456</v>
      </c>
      <c r="K2205" s="543"/>
      <c r="L2205" s="543"/>
      <c r="M2205" s="543"/>
      <c r="N2205" s="543"/>
      <c r="O2205" s="543"/>
      <c r="P2205" s="543" t="s">
        <v>2872</v>
      </c>
      <c r="Q2205" s="543" t="s">
        <v>2873</v>
      </c>
      <c r="R2205" s="543"/>
      <c r="S2205" s="536"/>
      <c r="T2205" s="536"/>
      <c r="U2205" s="536"/>
      <c r="V2205" s="536"/>
    </row>
    <row r="2206" spans="1:22" ht="30">
      <c r="A2206" s="537">
        <v>2191</v>
      </c>
      <c r="B2206" s="543">
        <v>15.5</v>
      </c>
      <c r="C2206" s="580">
        <v>208</v>
      </c>
      <c r="D2206" s="580">
        <v>7429</v>
      </c>
      <c r="E2206" s="543"/>
      <c r="F2206" s="580">
        <v>2011</v>
      </c>
      <c r="G2206" s="543"/>
      <c r="H2206" s="543"/>
      <c r="I2206" s="543"/>
      <c r="J2206" s="580" t="s">
        <v>4456</v>
      </c>
      <c r="K2206" s="543"/>
      <c r="L2206" s="543"/>
      <c r="M2206" s="543"/>
      <c r="N2206" s="543"/>
      <c r="O2206" s="543"/>
      <c r="P2206" s="543" t="s">
        <v>2872</v>
      </c>
      <c r="Q2206" s="543" t="s">
        <v>2873</v>
      </c>
      <c r="R2206" s="543"/>
      <c r="S2206" s="536"/>
      <c r="T2206" s="536"/>
      <c r="U2206" s="536"/>
      <c r="V2206" s="536"/>
    </row>
    <row r="2207" spans="1:22" ht="30">
      <c r="A2207" s="537">
        <v>2192</v>
      </c>
      <c r="B2207" s="543">
        <v>15.5</v>
      </c>
      <c r="C2207" s="580">
        <v>209</v>
      </c>
      <c r="D2207" s="580">
        <v>6174</v>
      </c>
      <c r="E2207" s="543"/>
      <c r="F2207" s="580">
        <v>2011</v>
      </c>
      <c r="G2207" s="543"/>
      <c r="H2207" s="543"/>
      <c r="I2207" s="543"/>
      <c r="J2207" s="580" t="s">
        <v>4456</v>
      </c>
      <c r="K2207" s="543"/>
      <c r="L2207" s="543"/>
      <c r="M2207" s="543"/>
      <c r="N2207" s="543"/>
      <c r="O2207" s="543"/>
      <c r="P2207" s="543" t="s">
        <v>2872</v>
      </c>
      <c r="Q2207" s="543" t="s">
        <v>2873</v>
      </c>
      <c r="R2207" s="543"/>
      <c r="S2207" s="536"/>
      <c r="T2207" s="536"/>
      <c r="U2207" s="536"/>
      <c r="V2207" s="536"/>
    </row>
    <row r="2208" spans="1:22" ht="30">
      <c r="A2208" s="537">
        <v>2193</v>
      </c>
      <c r="B2208" s="543">
        <v>15.5</v>
      </c>
      <c r="C2208" s="580">
        <v>214</v>
      </c>
      <c r="D2208" s="580">
        <v>6034</v>
      </c>
      <c r="E2208" s="543"/>
      <c r="F2208" s="580">
        <v>2011</v>
      </c>
      <c r="G2208" s="543"/>
      <c r="H2208" s="543"/>
      <c r="I2208" s="543"/>
      <c r="J2208" s="580" t="s">
        <v>4456</v>
      </c>
      <c r="K2208" s="543"/>
      <c r="L2208" s="543"/>
      <c r="M2208" s="543"/>
      <c r="N2208" s="543"/>
      <c r="O2208" s="543"/>
      <c r="P2208" s="543" t="s">
        <v>2872</v>
      </c>
      <c r="Q2208" s="543" t="s">
        <v>2873</v>
      </c>
      <c r="R2208" s="543"/>
      <c r="S2208" s="536"/>
      <c r="T2208" s="536"/>
      <c r="U2208" s="536"/>
      <c r="V2208" s="536"/>
    </row>
    <row r="2209" spans="1:22" ht="30">
      <c r="A2209" s="537">
        <v>2194</v>
      </c>
      <c r="B2209" s="543">
        <v>15.5</v>
      </c>
      <c r="C2209" s="580">
        <v>215</v>
      </c>
      <c r="D2209" s="580">
        <v>6881</v>
      </c>
      <c r="E2209" s="543"/>
      <c r="F2209" s="580">
        <v>2011</v>
      </c>
      <c r="G2209" s="543"/>
      <c r="H2209" s="543"/>
      <c r="I2209" s="543"/>
      <c r="J2209" s="580" t="s">
        <v>4457</v>
      </c>
      <c r="K2209" s="543"/>
      <c r="L2209" s="543"/>
      <c r="M2209" s="543"/>
      <c r="N2209" s="543"/>
      <c r="O2209" s="543"/>
      <c r="P2209" s="543" t="s">
        <v>2872</v>
      </c>
      <c r="Q2209" s="543" t="s">
        <v>2873</v>
      </c>
      <c r="R2209" s="543"/>
      <c r="S2209" s="536"/>
      <c r="T2209" s="536"/>
      <c r="U2209" s="536"/>
      <c r="V2209" s="536"/>
    </row>
    <row r="2210" spans="1:22" ht="30">
      <c r="A2210" s="537">
        <v>2195</v>
      </c>
      <c r="B2210" s="543">
        <v>15.5</v>
      </c>
      <c r="C2210" s="580">
        <v>216</v>
      </c>
      <c r="D2210" s="580">
        <v>6032</v>
      </c>
      <c r="E2210" s="543"/>
      <c r="F2210" s="580">
        <v>2011</v>
      </c>
      <c r="G2210" s="543"/>
      <c r="H2210" s="543"/>
      <c r="I2210" s="543"/>
      <c r="J2210" s="580" t="s">
        <v>4457</v>
      </c>
      <c r="K2210" s="543"/>
      <c r="L2210" s="543"/>
      <c r="M2210" s="543"/>
      <c r="N2210" s="543"/>
      <c r="O2210" s="543"/>
      <c r="P2210" s="543" t="s">
        <v>2872</v>
      </c>
      <c r="Q2210" s="543" t="s">
        <v>2873</v>
      </c>
      <c r="R2210" s="543"/>
      <c r="S2210" s="536"/>
      <c r="T2210" s="536"/>
      <c r="U2210" s="536"/>
      <c r="V2210" s="536"/>
    </row>
    <row r="2211" spans="1:22" ht="30">
      <c r="A2211" s="537">
        <v>2196</v>
      </c>
      <c r="B2211" s="543">
        <v>15.5</v>
      </c>
      <c r="C2211" s="580">
        <v>217</v>
      </c>
      <c r="D2211" s="580">
        <v>7317</v>
      </c>
      <c r="E2211" s="543"/>
      <c r="F2211" s="580">
        <v>2011</v>
      </c>
      <c r="G2211" s="543"/>
      <c r="H2211" s="543"/>
      <c r="I2211" s="543"/>
      <c r="J2211" s="580" t="s">
        <v>4457</v>
      </c>
      <c r="K2211" s="543"/>
      <c r="L2211" s="543"/>
      <c r="M2211" s="543"/>
      <c r="N2211" s="543"/>
      <c r="O2211" s="543"/>
      <c r="P2211" s="543" t="s">
        <v>2872</v>
      </c>
      <c r="Q2211" s="543" t="s">
        <v>2873</v>
      </c>
      <c r="R2211" s="543"/>
      <c r="S2211" s="536"/>
      <c r="T2211" s="536"/>
      <c r="U2211" s="536"/>
      <c r="V2211" s="536"/>
    </row>
    <row r="2212" spans="1:22" ht="30">
      <c r="A2212" s="537">
        <v>2197</v>
      </c>
      <c r="B2212" s="543">
        <v>15.5</v>
      </c>
      <c r="C2212" s="580">
        <v>223</v>
      </c>
      <c r="D2212" s="580">
        <v>5894</v>
      </c>
      <c r="E2212" s="543"/>
      <c r="F2212" s="580">
        <v>2011</v>
      </c>
      <c r="G2212" s="543"/>
      <c r="H2212" s="543"/>
      <c r="I2212" s="543"/>
      <c r="J2212" s="580" t="s">
        <v>4457</v>
      </c>
      <c r="K2212" s="543"/>
      <c r="L2212" s="543"/>
      <c r="M2212" s="543"/>
      <c r="N2212" s="543"/>
      <c r="O2212" s="543"/>
      <c r="P2212" s="543" t="s">
        <v>2872</v>
      </c>
      <c r="Q2212" s="543" t="s">
        <v>2873</v>
      </c>
      <c r="R2212" s="543"/>
      <c r="S2212" s="536"/>
      <c r="T2212" s="536"/>
      <c r="U2212" s="536"/>
      <c r="V2212" s="536"/>
    </row>
    <row r="2213" spans="1:22" ht="30">
      <c r="A2213" s="537">
        <v>2198</v>
      </c>
      <c r="B2213" s="543">
        <v>15.5</v>
      </c>
      <c r="C2213" s="580">
        <v>227</v>
      </c>
      <c r="D2213" s="580">
        <v>5881</v>
      </c>
      <c r="E2213" s="543"/>
      <c r="F2213" s="580">
        <v>2011</v>
      </c>
      <c r="G2213" s="543"/>
      <c r="H2213" s="543"/>
      <c r="I2213" s="543"/>
      <c r="J2213" s="580" t="s">
        <v>4457</v>
      </c>
      <c r="K2213" s="543"/>
      <c r="L2213" s="543"/>
      <c r="M2213" s="543"/>
      <c r="N2213" s="543"/>
      <c r="O2213" s="543"/>
      <c r="P2213" s="543" t="s">
        <v>2872</v>
      </c>
      <c r="Q2213" s="543" t="s">
        <v>2873</v>
      </c>
      <c r="R2213" s="543"/>
      <c r="S2213" s="536"/>
      <c r="T2213" s="536"/>
      <c r="U2213" s="536"/>
      <c r="V2213" s="536"/>
    </row>
    <row r="2214" spans="1:22" ht="30">
      <c r="A2214" s="537">
        <v>2199</v>
      </c>
      <c r="B2214" s="543">
        <v>15.5</v>
      </c>
      <c r="C2214" s="580">
        <v>228</v>
      </c>
      <c r="D2214" s="580">
        <v>7171</v>
      </c>
      <c r="E2214" s="543"/>
      <c r="F2214" s="580">
        <v>2011</v>
      </c>
      <c r="G2214" s="543"/>
      <c r="H2214" s="543"/>
      <c r="I2214" s="543"/>
      <c r="J2214" s="580" t="s">
        <v>4457</v>
      </c>
      <c r="K2214" s="543"/>
      <c r="L2214" s="543"/>
      <c r="M2214" s="543"/>
      <c r="N2214" s="543"/>
      <c r="O2214" s="543"/>
      <c r="P2214" s="543" t="s">
        <v>2872</v>
      </c>
      <c r="Q2214" s="543" t="s">
        <v>2873</v>
      </c>
      <c r="R2214" s="543"/>
      <c r="S2214" s="536"/>
      <c r="T2214" s="536"/>
      <c r="U2214" s="536"/>
      <c r="V2214" s="536"/>
    </row>
    <row r="2215" spans="1:22" ht="30">
      <c r="A2215" s="537">
        <v>2200</v>
      </c>
      <c r="B2215" s="543">
        <v>15.5</v>
      </c>
      <c r="C2215" s="580">
        <v>230</v>
      </c>
      <c r="D2215" s="580">
        <v>5905</v>
      </c>
      <c r="E2215" s="543"/>
      <c r="F2215" s="580">
        <v>2011</v>
      </c>
      <c r="G2215" s="543"/>
      <c r="H2215" s="543"/>
      <c r="I2215" s="543"/>
      <c r="J2215" s="588" t="s">
        <v>4457</v>
      </c>
      <c r="K2215" s="543"/>
      <c r="L2215" s="543"/>
      <c r="M2215" s="543"/>
      <c r="N2215" s="543"/>
      <c r="O2215" s="543"/>
      <c r="P2215" s="543" t="s">
        <v>2872</v>
      </c>
      <c r="Q2215" s="543" t="s">
        <v>2873</v>
      </c>
      <c r="R2215" s="543"/>
      <c r="S2215" s="536"/>
      <c r="T2215" s="536"/>
      <c r="U2215" s="536"/>
      <c r="V2215" s="536"/>
    </row>
    <row r="2216" spans="1:22" ht="30">
      <c r="A2216" s="537">
        <v>2201</v>
      </c>
      <c r="B2216" s="543">
        <v>15.5</v>
      </c>
      <c r="C2216" s="580">
        <v>1</v>
      </c>
      <c r="D2216" s="580">
        <v>5929</v>
      </c>
      <c r="E2216" s="543"/>
      <c r="F2216" s="580">
        <v>2012</v>
      </c>
      <c r="G2216" s="543"/>
      <c r="H2216" s="543"/>
      <c r="I2216" s="543"/>
      <c r="J2216" s="580" t="s">
        <v>4458</v>
      </c>
      <c r="K2216" s="543"/>
      <c r="L2216" s="543"/>
      <c r="M2216" s="543"/>
      <c r="N2216" s="543"/>
      <c r="O2216" s="543"/>
      <c r="P2216" s="543" t="s">
        <v>2872</v>
      </c>
      <c r="Q2216" s="543" t="s">
        <v>2873</v>
      </c>
      <c r="R2216" s="543"/>
      <c r="S2216" s="536"/>
      <c r="T2216" s="536"/>
      <c r="U2216" s="536"/>
      <c r="V2216" s="536"/>
    </row>
    <row r="2217" spans="1:22" ht="30">
      <c r="A2217" s="537">
        <v>2202</v>
      </c>
      <c r="B2217" s="543">
        <v>15.5</v>
      </c>
      <c r="C2217" s="580">
        <v>3</v>
      </c>
      <c r="D2217" s="580">
        <v>6875</v>
      </c>
      <c r="E2217" s="543"/>
      <c r="F2217" s="580">
        <v>2012</v>
      </c>
      <c r="G2217" s="543"/>
      <c r="H2217" s="543"/>
      <c r="I2217" s="543"/>
      <c r="J2217" s="580" t="s">
        <v>4458</v>
      </c>
      <c r="K2217" s="543"/>
      <c r="L2217" s="543"/>
      <c r="M2217" s="543"/>
      <c r="N2217" s="543"/>
      <c r="O2217" s="543"/>
      <c r="P2217" s="543" t="s">
        <v>2872</v>
      </c>
      <c r="Q2217" s="543" t="s">
        <v>2873</v>
      </c>
      <c r="R2217" s="543"/>
      <c r="S2217" s="536"/>
      <c r="T2217" s="536"/>
      <c r="U2217" s="536"/>
      <c r="V2217" s="536"/>
    </row>
    <row r="2218" spans="1:22" ht="30">
      <c r="A2218" s="537">
        <v>2203</v>
      </c>
      <c r="B2218" s="543">
        <v>15.5</v>
      </c>
      <c r="C2218" s="580">
        <v>6</v>
      </c>
      <c r="D2218" s="580">
        <v>5945</v>
      </c>
      <c r="E2218" s="543"/>
      <c r="F2218" s="580">
        <v>2012</v>
      </c>
      <c r="G2218" s="543"/>
      <c r="H2218" s="543"/>
      <c r="I2218" s="543"/>
      <c r="J2218" s="580" t="s">
        <v>4458</v>
      </c>
      <c r="K2218" s="543"/>
      <c r="L2218" s="543"/>
      <c r="M2218" s="543"/>
      <c r="N2218" s="543"/>
      <c r="O2218" s="543"/>
      <c r="P2218" s="543" t="s">
        <v>2872</v>
      </c>
      <c r="Q2218" s="543" t="s">
        <v>2873</v>
      </c>
      <c r="R2218" s="543"/>
      <c r="S2218" s="536"/>
      <c r="T2218" s="536"/>
      <c r="U2218" s="536"/>
      <c r="V2218" s="536"/>
    </row>
    <row r="2219" spans="1:22" ht="30">
      <c r="A2219" s="537">
        <v>2204</v>
      </c>
      <c r="B2219" s="543">
        <v>15.5</v>
      </c>
      <c r="C2219" s="580">
        <v>8</v>
      </c>
      <c r="D2219" s="580">
        <v>5947</v>
      </c>
      <c r="E2219" s="543"/>
      <c r="F2219" s="580">
        <v>2012</v>
      </c>
      <c r="G2219" s="543"/>
      <c r="H2219" s="543"/>
      <c r="I2219" s="543"/>
      <c r="J2219" s="580" t="s">
        <v>4458</v>
      </c>
      <c r="K2219" s="543"/>
      <c r="L2219" s="543"/>
      <c r="M2219" s="543"/>
      <c r="N2219" s="543"/>
      <c r="O2219" s="543"/>
      <c r="P2219" s="543" t="s">
        <v>2872</v>
      </c>
      <c r="Q2219" s="543" t="s">
        <v>2873</v>
      </c>
      <c r="R2219" s="543"/>
      <c r="S2219" s="536"/>
      <c r="T2219" s="536"/>
      <c r="U2219" s="536"/>
      <c r="V2219" s="536"/>
    </row>
    <row r="2220" spans="1:22" ht="30">
      <c r="A2220" s="537">
        <v>2205</v>
      </c>
      <c r="B2220" s="543">
        <v>15.5</v>
      </c>
      <c r="C2220" s="580">
        <v>9</v>
      </c>
      <c r="D2220" s="580">
        <v>5948</v>
      </c>
      <c r="E2220" s="543"/>
      <c r="F2220" s="580">
        <v>2012</v>
      </c>
      <c r="G2220" s="543"/>
      <c r="H2220" s="543"/>
      <c r="I2220" s="543"/>
      <c r="J2220" s="580" t="s">
        <v>4458</v>
      </c>
      <c r="K2220" s="543"/>
      <c r="L2220" s="543"/>
      <c r="M2220" s="543"/>
      <c r="N2220" s="543"/>
      <c r="O2220" s="543"/>
      <c r="P2220" s="543" t="s">
        <v>2872</v>
      </c>
      <c r="Q2220" s="543" t="s">
        <v>2873</v>
      </c>
      <c r="R2220" s="543"/>
      <c r="S2220" s="536"/>
      <c r="T2220" s="536"/>
      <c r="U2220" s="536"/>
      <c r="V2220" s="536"/>
    </row>
    <row r="2221" spans="1:22" ht="30">
      <c r="A2221" s="537">
        <v>2206</v>
      </c>
      <c r="B2221" s="543">
        <v>15.5</v>
      </c>
      <c r="C2221" s="580">
        <v>12</v>
      </c>
      <c r="D2221" s="580">
        <v>6103</v>
      </c>
      <c r="E2221" s="543"/>
      <c r="F2221" s="580">
        <v>2012</v>
      </c>
      <c r="G2221" s="543"/>
      <c r="H2221" s="543"/>
      <c r="I2221" s="543"/>
      <c r="J2221" s="580" t="s">
        <v>4458</v>
      </c>
      <c r="K2221" s="543"/>
      <c r="L2221" s="543"/>
      <c r="M2221" s="543"/>
      <c r="N2221" s="543"/>
      <c r="O2221" s="543"/>
      <c r="P2221" s="543" t="s">
        <v>2872</v>
      </c>
      <c r="Q2221" s="543" t="s">
        <v>2873</v>
      </c>
      <c r="R2221" s="543"/>
      <c r="S2221" s="536"/>
      <c r="T2221" s="536"/>
      <c r="U2221" s="536"/>
      <c r="V2221" s="536"/>
    </row>
    <row r="2222" spans="1:22" ht="30">
      <c r="A2222" s="537">
        <v>2207</v>
      </c>
      <c r="B2222" s="543">
        <v>15.5</v>
      </c>
      <c r="C2222" s="580">
        <v>27</v>
      </c>
      <c r="D2222" s="580">
        <v>6152</v>
      </c>
      <c r="E2222" s="543"/>
      <c r="F2222" s="580">
        <v>2012</v>
      </c>
      <c r="G2222" s="543"/>
      <c r="H2222" s="543"/>
      <c r="I2222" s="543"/>
      <c r="J2222" s="580" t="s">
        <v>4459</v>
      </c>
      <c r="K2222" s="543"/>
      <c r="L2222" s="543"/>
      <c r="M2222" s="543"/>
      <c r="N2222" s="543"/>
      <c r="O2222" s="543"/>
      <c r="P2222" s="543" t="s">
        <v>2872</v>
      </c>
      <c r="Q2222" s="543" t="s">
        <v>2873</v>
      </c>
      <c r="R2222" s="543"/>
      <c r="S2222" s="536"/>
      <c r="T2222" s="536"/>
      <c r="U2222" s="536"/>
      <c r="V2222" s="536"/>
    </row>
    <row r="2223" spans="1:22" ht="30">
      <c r="A2223" s="537">
        <v>2208</v>
      </c>
      <c r="B2223" s="543">
        <v>15.5</v>
      </c>
      <c r="C2223" s="580">
        <v>28</v>
      </c>
      <c r="D2223" s="580">
        <v>6150</v>
      </c>
      <c r="E2223" s="543"/>
      <c r="F2223" s="580">
        <v>2012</v>
      </c>
      <c r="G2223" s="543"/>
      <c r="H2223" s="543"/>
      <c r="I2223" s="543"/>
      <c r="J2223" s="580" t="s">
        <v>4459</v>
      </c>
      <c r="K2223" s="543"/>
      <c r="L2223" s="543"/>
      <c r="M2223" s="543"/>
      <c r="N2223" s="543"/>
      <c r="O2223" s="543"/>
      <c r="P2223" s="543" t="s">
        <v>2872</v>
      </c>
      <c r="Q2223" s="543" t="s">
        <v>2873</v>
      </c>
      <c r="R2223" s="543"/>
      <c r="S2223" s="536"/>
      <c r="T2223" s="536"/>
      <c r="U2223" s="536"/>
      <c r="V2223" s="536"/>
    </row>
    <row r="2224" spans="1:22" ht="30">
      <c r="A2224" s="537">
        <v>2209</v>
      </c>
      <c r="B2224" s="543">
        <v>15.5</v>
      </c>
      <c r="C2224" s="580">
        <v>31</v>
      </c>
      <c r="D2224" s="580">
        <v>6151</v>
      </c>
      <c r="E2224" s="543"/>
      <c r="F2224" s="580">
        <v>2012</v>
      </c>
      <c r="G2224" s="543"/>
      <c r="H2224" s="543"/>
      <c r="I2224" s="543"/>
      <c r="J2224" s="580" t="s">
        <v>4459</v>
      </c>
      <c r="K2224" s="543"/>
      <c r="L2224" s="543"/>
      <c r="M2224" s="543"/>
      <c r="N2224" s="543"/>
      <c r="O2224" s="543"/>
      <c r="P2224" s="543" t="s">
        <v>2872</v>
      </c>
      <c r="Q2224" s="543" t="s">
        <v>2873</v>
      </c>
      <c r="R2224" s="543"/>
      <c r="S2224" s="536"/>
      <c r="T2224" s="536"/>
      <c r="U2224" s="536"/>
      <c r="V2224" s="536"/>
    </row>
    <row r="2225" spans="1:22" ht="30">
      <c r="A2225" s="537">
        <v>2210</v>
      </c>
      <c r="B2225" s="543">
        <v>15.5</v>
      </c>
      <c r="C2225" s="580">
        <v>32</v>
      </c>
      <c r="D2225" s="580"/>
      <c r="E2225" s="543"/>
      <c r="F2225" s="580">
        <v>2012</v>
      </c>
      <c r="G2225" s="543"/>
      <c r="H2225" s="543"/>
      <c r="I2225" s="543"/>
      <c r="J2225" s="580" t="s">
        <v>4459</v>
      </c>
      <c r="K2225" s="543"/>
      <c r="L2225" s="543"/>
      <c r="M2225" s="543"/>
      <c r="N2225" s="543"/>
      <c r="O2225" s="543"/>
      <c r="P2225" s="543" t="s">
        <v>2872</v>
      </c>
      <c r="Q2225" s="543" t="s">
        <v>2873</v>
      </c>
      <c r="R2225" s="543"/>
      <c r="S2225" s="536"/>
      <c r="T2225" s="536"/>
      <c r="U2225" s="536"/>
      <c r="V2225" s="536"/>
    </row>
    <row r="2226" spans="1:22" ht="30">
      <c r="A2226" s="537">
        <v>2211</v>
      </c>
      <c r="B2226" s="543">
        <v>15.5</v>
      </c>
      <c r="C2226" s="580">
        <v>36</v>
      </c>
      <c r="D2226" s="580">
        <v>6159</v>
      </c>
      <c r="E2226" s="543"/>
      <c r="F2226" s="580">
        <v>2012</v>
      </c>
      <c r="G2226" s="543"/>
      <c r="H2226" s="543"/>
      <c r="I2226" s="543"/>
      <c r="J2226" s="580" t="s">
        <v>4459</v>
      </c>
      <c r="K2226" s="543"/>
      <c r="L2226" s="543"/>
      <c r="M2226" s="543"/>
      <c r="N2226" s="543"/>
      <c r="O2226" s="543"/>
      <c r="P2226" s="543" t="s">
        <v>2872</v>
      </c>
      <c r="Q2226" s="543" t="s">
        <v>2873</v>
      </c>
      <c r="R2226" s="543"/>
      <c r="S2226" s="536"/>
      <c r="T2226" s="536"/>
      <c r="U2226" s="536"/>
      <c r="V2226" s="536"/>
    </row>
    <row r="2227" spans="1:22" ht="30">
      <c r="A2227" s="537">
        <v>2212</v>
      </c>
      <c r="B2227" s="543">
        <v>15.5</v>
      </c>
      <c r="C2227" s="580">
        <v>37</v>
      </c>
      <c r="D2227" s="580">
        <v>6058</v>
      </c>
      <c r="E2227" s="543"/>
      <c r="F2227" s="580">
        <v>2012</v>
      </c>
      <c r="G2227" s="543"/>
      <c r="H2227" s="543"/>
      <c r="I2227" s="543"/>
      <c r="J2227" s="580" t="s">
        <v>4459</v>
      </c>
      <c r="K2227" s="543"/>
      <c r="L2227" s="543"/>
      <c r="M2227" s="543"/>
      <c r="N2227" s="543"/>
      <c r="O2227" s="543"/>
      <c r="P2227" s="543" t="s">
        <v>2872</v>
      </c>
      <c r="Q2227" s="543" t="s">
        <v>2873</v>
      </c>
      <c r="R2227" s="543"/>
      <c r="S2227" s="536"/>
      <c r="T2227" s="536"/>
      <c r="U2227" s="536"/>
      <c r="V2227" s="536"/>
    </row>
    <row r="2228" spans="1:22" ht="30">
      <c r="A2228" s="537">
        <v>2213</v>
      </c>
      <c r="B2228" s="543">
        <v>15.5</v>
      </c>
      <c r="C2228" s="580">
        <v>40</v>
      </c>
      <c r="D2228" s="580">
        <v>6040</v>
      </c>
      <c r="E2228" s="543"/>
      <c r="F2228" s="580">
        <v>2012</v>
      </c>
      <c r="G2228" s="543"/>
      <c r="H2228" s="543"/>
      <c r="I2228" s="543"/>
      <c r="J2228" s="580" t="s">
        <v>4460</v>
      </c>
      <c r="K2228" s="543"/>
      <c r="L2228" s="543"/>
      <c r="M2228" s="543"/>
      <c r="N2228" s="543"/>
      <c r="O2228" s="543"/>
      <c r="P2228" s="543" t="s">
        <v>2872</v>
      </c>
      <c r="Q2228" s="543" t="s">
        <v>2873</v>
      </c>
      <c r="R2228" s="543"/>
      <c r="S2228" s="536"/>
      <c r="T2228" s="536"/>
      <c r="U2228" s="536"/>
      <c r="V2228" s="536"/>
    </row>
    <row r="2229" spans="1:22" ht="30">
      <c r="A2229" s="537">
        <v>2214</v>
      </c>
      <c r="B2229" s="543">
        <v>15.5</v>
      </c>
      <c r="C2229" s="580">
        <v>45</v>
      </c>
      <c r="D2229" s="580">
        <v>6142</v>
      </c>
      <c r="E2229" s="543"/>
      <c r="F2229" s="580">
        <v>2012</v>
      </c>
      <c r="G2229" s="543"/>
      <c r="H2229" s="543"/>
      <c r="I2229" s="543"/>
      <c r="J2229" s="580" t="s">
        <v>4460</v>
      </c>
      <c r="K2229" s="543"/>
      <c r="L2229" s="543"/>
      <c r="M2229" s="543"/>
      <c r="N2229" s="543"/>
      <c r="O2229" s="543"/>
      <c r="P2229" s="543" t="s">
        <v>2872</v>
      </c>
      <c r="Q2229" s="543" t="s">
        <v>2873</v>
      </c>
      <c r="R2229" s="543"/>
      <c r="S2229" s="536"/>
      <c r="T2229" s="536"/>
      <c r="U2229" s="536"/>
      <c r="V2229" s="536"/>
    </row>
    <row r="2230" spans="1:22" ht="30">
      <c r="A2230" s="537">
        <v>2215</v>
      </c>
      <c r="B2230" s="543">
        <v>15.5</v>
      </c>
      <c r="C2230" s="580">
        <v>49</v>
      </c>
      <c r="D2230" s="580">
        <v>6140</v>
      </c>
      <c r="E2230" s="543"/>
      <c r="F2230" s="580">
        <v>2012</v>
      </c>
      <c r="G2230" s="543"/>
      <c r="H2230" s="543"/>
      <c r="I2230" s="543"/>
      <c r="J2230" s="580" t="s">
        <v>4460</v>
      </c>
      <c r="K2230" s="543"/>
      <c r="L2230" s="543"/>
      <c r="M2230" s="543"/>
      <c r="N2230" s="543"/>
      <c r="O2230" s="543"/>
      <c r="P2230" s="543" t="s">
        <v>2872</v>
      </c>
      <c r="Q2230" s="543" t="s">
        <v>2873</v>
      </c>
      <c r="R2230" s="543"/>
      <c r="S2230" s="536"/>
      <c r="T2230" s="536"/>
      <c r="U2230" s="536"/>
      <c r="V2230" s="536"/>
    </row>
    <row r="2231" spans="1:22" ht="30">
      <c r="A2231" s="537">
        <v>2216</v>
      </c>
      <c r="B2231" s="543">
        <v>15.5</v>
      </c>
      <c r="C2231" s="580">
        <v>51</v>
      </c>
      <c r="D2231" s="580">
        <v>6143</v>
      </c>
      <c r="E2231" s="543"/>
      <c r="F2231" s="580">
        <v>2012</v>
      </c>
      <c r="G2231" s="543"/>
      <c r="H2231" s="543"/>
      <c r="I2231" s="543"/>
      <c r="J2231" s="580" t="s">
        <v>4460</v>
      </c>
      <c r="K2231" s="543"/>
      <c r="L2231" s="543"/>
      <c r="M2231" s="543"/>
      <c r="N2231" s="543"/>
      <c r="O2231" s="543"/>
      <c r="P2231" s="543" t="s">
        <v>2872</v>
      </c>
      <c r="Q2231" s="543" t="s">
        <v>2873</v>
      </c>
      <c r="R2231" s="543"/>
      <c r="S2231" s="536"/>
      <c r="T2231" s="536"/>
      <c r="U2231" s="536"/>
      <c r="V2231" s="536"/>
    </row>
    <row r="2232" spans="1:22" ht="30">
      <c r="A2232" s="537">
        <v>2217</v>
      </c>
      <c r="B2232" s="543">
        <v>15.5</v>
      </c>
      <c r="C2232" s="580">
        <v>58</v>
      </c>
      <c r="D2232" s="580">
        <v>6655</v>
      </c>
      <c r="E2232" s="543"/>
      <c r="F2232" s="580">
        <v>2012</v>
      </c>
      <c r="G2232" s="543"/>
      <c r="H2232" s="543"/>
      <c r="I2232" s="543"/>
      <c r="J2232" s="580" t="s">
        <v>4460</v>
      </c>
      <c r="K2232" s="543"/>
      <c r="L2232" s="543"/>
      <c r="M2232" s="543"/>
      <c r="N2232" s="543"/>
      <c r="O2232" s="543"/>
      <c r="P2232" s="543" t="s">
        <v>2872</v>
      </c>
      <c r="Q2232" s="543" t="s">
        <v>2873</v>
      </c>
      <c r="R2232" s="543"/>
      <c r="S2232" s="536"/>
      <c r="T2232" s="536"/>
      <c r="U2232" s="536"/>
      <c r="V2232" s="536"/>
    </row>
    <row r="2233" spans="1:22" ht="30">
      <c r="A2233" s="537">
        <v>2218</v>
      </c>
      <c r="B2233" s="543">
        <v>15.5</v>
      </c>
      <c r="C2233" s="580">
        <v>59</v>
      </c>
      <c r="D2233" s="580">
        <v>7174</v>
      </c>
      <c r="E2233" s="543"/>
      <c r="F2233" s="580">
        <v>2012</v>
      </c>
      <c r="G2233" s="543"/>
      <c r="H2233" s="543"/>
      <c r="I2233" s="543"/>
      <c r="J2233" s="580" t="s">
        <v>4460</v>
      </c>
      <c r="K2233" s="543"/>
      <c r="L2233" s="543"/>
      <c r="M2233" s="543"/>
      <c r="N2233" s="543"/>
      <c r="O2233" s="543"/>
      <c r="P2233" s="543" t="s">
        <v>2872</v>
      </c>
      <c r="Q2233" s="543" t="s">
        <v>2873</v>
      </c>
      <c r="R2233" s="543"/>
      <c r="S2233" s="536"/>
      <c r="T2233" s="536"/>
      <c r="U2233" s="536"/>
      <c r="V2233" s="536"/>
    </row>
    <row r="2234" spans="1:22" ht="30">
      <c r="A2234" s="537">
        <v>2219</v>
      </c>
      <c r="B2234" s="543">
        <v>15.5</v>
      </c>
      <c r="C2234" s="580">
        <v>60</v>
      </c>
      <c r="D2234" s="580">
        <v>6910</v>
      </c>
      <c r="E2234" s="543"/>
      <c r="F2234" s="580">
        <v>2012</v>
      </c>
      <c r="G2234" s="543"/>
      <c r="H2234" s="543"/>
      <c r="I2234" s="543"/>
      <c r="J2234" s="580" t="s">
        <v>4461</v>
      </c>
      <c r="K2234" s="543"/>
      <c r="L2234" s="543"/>
      <c r="M2234" s="543"/>
      <c r="N2234" s="543"/>
      <c r="O2234" s="543"/>
      <c r="P2234" s="543" t="s">
        <v>2872</v>
      </c>
      <c r="Q2234" s="543" t="s">
        <v>2873</v>
      </c>
      <c r="R2234" s="543"/>
      <c r="S2234" s="536"/>
      <c r="T2234" s="536"/>
      <c r="U2234" s="536"/>
      <c r="V2234" s="536"/>
    </row>
    <row r="2235" spans="1:22" ht="30">
      <c r="A2235" s="537">
        <v>2220</v>
      </c>
      <c r="B2235" s="543">
        <v>15.5</v>
      </c>
      <c r="C2235" s="580">
        <v>62</v>
      </c>
      <c r="D2235" s="580">
        <v>6907</v>
      </c>
      <c r="E2235" s="543"/>
      <c r="F2235" s="580">
        <v>2012</v>
      </c>
      <c r="G2235" s="543"/>
      <c r="H2235" s="543"/>
      <c r="I2235" s="543"/>
      <c r="J2235" s="580" t="s">
        <v>4461</v>
      </c>
      <c r="K2235" s="543"/>
      <c r="L2235" s="543"/>
      <c r="M2235" s="543"/>
      <c r="N2235" s="543"/>
      <c r="O2235" s="543"/>
      <c r="P2235" s="543" t="s">
        <v>2872</v>
      </c>
      <c r="Q2235" s="543" t="s">
        <v>2873</v>
      </c>
      <c r="R2235" s="543"/>
      <c r="S2235" s="536"/>
      <c r="T2235" s="536"/>
      <c r="U2235" s="536"/>
      <c r="V2235" s="536"/>
    </row>
    <row r="2236" spans="1:22" ht="30">
      <c r="A2236" s="537">
        <v>2221</v>
      </c>
      <c r="B2236" s="543">
        <v>15.5</v>
      </c>
      <c r="C2236" s="580">
        <v>63</v>
      </c>
      <c r="D2236" s="580">
        <v>7724</v>
      </c>
      <c r="E2236" s="543"/>
      <c r="F2236" s="580">
        <v>2012</v>
      </c>
      <c r="G2236" s="543"/>
      <c r="H2236" s="543"/>
      <c r="I2236" s="543"/>
      <c r="J2236" s="580" t="s">
        <v>4461</v>
      </c>
      <c r="K2236" s="543"/>
      <c r="L2236" s="543"/>
      <c r="M2236" s="543"/>
      <c r="N2236" s="543"/>
      <c r="O2236" s="543"/>
      <c r="P2236" s="543" t="s">
        <v>2872</v>
      </c>
      <c r="Q2236" s="543" t="s">
        <v>2873</v>
      </c>
      <c r="R2236" s="543"/>
      <c r="S2236" s="536"/>
      <c r="T2236" s="536"/>
      <c r="U2236" s="536"/>
      <c r="V2236" s="536"/>
    </row>
    <row r="2237" spans="1:22" ht="30">
      <c r="A2237" s="537">
        <v>2222</v>
      </c>
      <c r="B2237" s="543">
        <v>15.5</v>
      </c>
      <c r="C2237" s="580">
        <v>64</v>
      </c>
      <c r="D2237" s="580">
        <v>7164</v>
      </c>
      <c r="E2237" s="543"/>
      <c r="F2237" s="580">
        <v>2012</v>
      </c>
      <c r="G2237" s="543"/>
      <c r="H2237" s="543"/>
      <c r="I2237" s="543"/>
      <c r="J2237" s="580" t="s">
        <v>4461</v>
      </c>
      <c r="K2237" s="543"/>
      <c r="L2237" s="543"/>
      <c r="M2237" s="543"/>
      <c r="N2237" s="543"/>
      <c r="O2237" s="543"/>
      <c r="P2237" s="543" t="s">
        <v>2872</v>
      </c>
      <c r="Q2237" s="543" t="s">
        <v>2873</v>
      </c>
      <c r="R2237" s="543"/>
      <c r="S2237" s="536"/>
      <c r="T2237" s="536"/>
      <c r="U2237" s="536"/>
      <c r="V2237" s="536"/>
    </row>
    <row r="2238" spans="1:22" ht="30">
      <c r="A2238" s="537">
        <v>2223</v>
      </c>
      <c r="B2238" s="543">
        <v>15.5</v>
      </c>
      <c r="C2238" s="580">
        <v>65</v>
      </c>
      <c r="D2238" s="580">
        <v>6916</v>
      </c>
      <c r="E2238" s="543"/>
      <c r="F2238" s="580">
        <v>2012</v>
      </c>
      <c r="G2238" s="543"/>
      <c r="H2238" s="543"/>
      <c r="I2238" s="543"/>
      <c r="J2238" s="580" t="s">
        <v>4461</v>
      </c>
      <c r="K2238" s="543"/>
      <c r="L2238" s="543"/>
      <c r="M2238" s="543"/>
      <c r="N2238" s="543"/>
      <c r="O2238" s="543"/>
      <c r="P2238" s="543" t="s">
        <v>2872</v>
      </c>
      <c r="Q2238" s="543" t="s">
        <v>2873</v>
      </c>
      <c r="R2238" s="543"/>
      <c r="S2238" s="536"/>
      <c r="T2238" s="536"/>
      <c r="U2238" s="536"/>
      <c r="V2238" s="536"/>
    </row>
    <row r="2239" spans="1:22" ht="30">
      <c r="A2239" s="537">
        <v>2224</v>
      </c>
      <c r="B2239" s="543">
        <v>15.5</v>
      </c>
      <c r="C2239" s="580">
        <v>66</v>
      </c>
      <c r="D2239" s="580">
        <v>6749</v>
      </c>
      <c r="E2239" s="543"/>
      <c r="F2239" s="580">
        <v>2012</v>
      </c>
      <c r="G2239" s="543"/>
      <c r="H2239" s="543"/>
      <c r="I2239" s="543"/>
      <c r="J2239" s="580" t="s">
        <v>4461</v>
      </c>
      <c r="K2239" s="543"/>
      <c r="L2239" s="543"/>
      <c r="M2239" s="543"/>
      <c r="N2239" s="543"/>
      <c r="O2239" s="543"/>
      <c r="P2239" s="543" t="s">
        <v>2872</v>
      </c>
      <c r="Q2239" s="543" t="s">
        <v>2873</v>
      </c>
      <c r="R2239" s="543"/>
      <c r="S2239" s="536"/>
      <c r="T2239" s="536"/>
      <c r="U2239" s="536"/>
      <c r="V2239" s="536"/>
    </row>
    <row r="2240" spans="1:22" ht="30">
      <c r="A2240" s="537">
        <v>2225</v>
      </c>
      <c r="B2240" s="543">
        <v>15.5</v>
      </c>
      <c r="C2240" s="580">
        <v>67</v>
      </c>
      <c r="D2240" s="580">
        <v>6877</v>
      </c>
      <c r="E2240" s="543"/>
      <c r="F2240" s="580">
        <v>2012</v>
      </c>
      <c r="G2240" s="543"/>
      <c r="H2240" s="543"/>
      <c r="I2240" s="543"/>
      <c r="J2240" s="580" t="s">
        <v>4461</v>
      </c>
      <c r="K2240" s="543"/>
      <c r="L2240" s="543"/>
      <c r="M2240" s="543"/>
      <c r="N2240" s="543"/>
      <c r="O2240" s="543"/>
      <c r="P2240" s="543" t="s">
        <v>2872</v>
      </c>
      <c r="Q2240" s="543" t="s">
        <v>2873</v>
      </c>
      <c r="R2240" s="543"/>
      <c r="S2240" s="536"/>
      <c r="T2240" s="536"/>
      <c r="U2240" s="536"/>
      <c r="V2240" s="536"/>
    </row>
    <row r="2241" spans="1:22" ht="30">
      <c r="A2241" s="537">
        <v>2226</v>
      </c>
      <c r="B2241" s="543">
        <v>15.5</v>
      </c>
      <c r="C2241" s="580">
        <v>74</v>
      </c>
      <c r="D2241" s="580">
        <v>6936</v>
      </c>
      <c r="E2241" s="543"/>
      <c r="F2241" s="580">
        <v>2012</v>
      </c>
      <c r="G2241" s="543"/>
      <c r="H2241" s="543"/>
      <c r="I2241" s="543"/>
      <c r="J2241" s="580" t="s">
        <v>4462</v>
      </c>
      <c r="K2241" s="543"/>
      <c r="L2241" s="543"/>
      <c r="M2241" s="543"/>
      <c r="N2241" s="543"/>
      <c r="O2241" s="543"/>
      <c r="P2241" s="543" t="s">
        <v>2872</v>
      </c>
      <c r="Q2241" s="543" t="s">
        <v>2873</v>
      </c>
      <c r="R2241" s="543"/>
      <c r="S2241" s="536"/>
      <c r="T2241" s="536"/>
      <c r="U2241" s="536"/>
      <c r="V2241" s="536"/>
    </row>
    <row r="2242" spans="1:22" ht="30">
      <c r="A2242" s="537">
        <v>2227</v>
      </c>
      <c r="B2242" s="543">
        <v>15.5</v>
      </c>
      <c r="C2242" s="580">
        <v>76</v>
      </c>
      <c r="D2242" s="580">
        <v>8222</v>
      </c>
      <c r="E2242" s="543"/>
      <c r="F2242" s="580">
        <v>2012</v>
      </c>
      <c r="G2242" s="543"/>
      <c r="H2242" s="543"/>
      <c r="I2242" s="543"/>
      <c r="J2242" s="580" t="s">
        <v>4462</v>
      </c>
      <c r="K2242" s="543"/>
      <c r="L2242" s="543"/>
      <c r="M2242" s="543"/>
      <c r="N2242" s="543"/>
      <c r="O2242" s="543"/>
      <c r="P2242" s="543" t="s">
        <v>2872</v>
      </c>
      <c r="Q2242" s="543" t="s">
        <v>2873</v>
      </c>
      <c r="R2242" s="543"/>
      <c r="S2242" s="536"/>
      <c r="T2242" s="536"/>
      <c r="U2242" s="536"/>
      <c r="V2242" s="536"/>
    </row>
    <row r="2243" spans="1:22" ht="30">
      <c r="A2243" s="537">
        <v>2228</v>
      </c>
      <c r="B2243" s="543">
        <v>15.5</v>
      </c>
      <c r="C2243" s="580">
        <v>77</v>
      </c>
      <c r="D2243" s="580">
        <v>8210</v>
      </c>
      <c r="E2243" s="543"/>
      <c r="F2243" s="580">
        <v>2012</v>
      </c>
      <c r="G2243" s="543"/>
      <c r="H2243" s="543"/>
      <c r="I2243" s="543"/>
      <c r="J2243" s="580" t="s">
        <v>4462</v>
      </c>
      <c r="K2243" s="543"/>
      <c r="L2243" s="543"/>
      <c r="M2243" s="543"/>
      <c r="N2243" s="543"/>
      <c r="O2243" s="543"/>
      <c r="P2243" s="543" t="s">
        <v>2872</v>
      </c>
      <c r="Q2243" s="543" t="s">
        <v>2873</v>
      </c>
      <c r="R2243" s="543"/>
      <c r="S2243" s="536"/>
      <c r="T2243" s="536"/>
      <c r="U2243" s="536"/>
      <c r="V2243" s="536"/>
    </row>
    <row r="2244" spans="1:22" ht="30">
      <c r="A2244" s="537">
        <v>2229</v>
      </c>
      <c r="B2244" s="543">
        <v>15.5</v>
      </c>
      <c r="C2244" s="580">
        <v>79</v>
      </c>
      <c r="D2244" s="580"/>
      <c r="E2244" s="543"/>
      <c r="F2244" s="580">
        <v>2012</v>
      </c>
      <c r="G2244" s="543"/>
      <c r="H2244" s="543"/>
      <c r="I2244" s="543"/>
      <c r="J2244" s="580" t="s">
        <v>4462</v>
      </c>
      <c r="K2244" s="543"/>
      <c r="L2244" s="543"/>
      <c r="M2244" s="543"/>
      <c r="N2244" s="543"/>
      <c r="O2244" s="543"/>
      <c r="P2244" s="543" t="s">
        <v>2872</v>
      </c>
      <c r="Q2244" s="543" t="s">
        <v>2873</v>
      </c>
      <c r="R2244" s="543"/>
      <c r="S2244" s="536"/>
      <c r="T2244" s="536"/>
      <c r="U2244" s="536"/>
      <c r="V2244" s="536"/>
    </row>
    <row r="2245" spans="1:22" ht="30">
      <c r="A2245" s="537">
        <v>2230</v>
      </c>
      <c r="B2245" s="543">
        <v>15.5</v>
      </c>
      <c r="C2245" s="580">
        <v>80</v>
      </c>
      <c r="D2245" s="580">
        <v>7172</v>
      </c>
      <c r="E2245" s="543"/>
      <c r="F2245" s="580">
        <v>2012</v>
      </c>
      <c r="G2245" s="543"/>
      <c r="H2245" s="543"/>
      <c r="I2245" s="543"/>
      <c r="J2245" s="580" t="s">
        <v>4462</v>
      </c>
      <c r="K2245" s="543"/>
      <c r="L2245" s="543"/>
      <c r="M2245" s="543"/>
      <c r="N2245" s="543"/>
      <c r="O2245" s="543"/>
      <c r="P2245" s="543" t="s">
        <v>2872</v>
      </c>
      <c r="Q2245" s="543" t="s">
        <v>2873</v>
      </c>
      <c r="R2245" s="543"/>
      <c r="S2245" s="536"/>
      <c r="T2245" s="536"/>
      <c r="U2245" s="536"/>
      <c r="V2245" s="536"/>
    </row>
    <row r="2246" spans="1:22" ht="30">
      <c r="A2246" s="537">
        <v>2231</v>
      </c>
      <c r="B2246" s="543">
        <v>15.5</v>
      </c>
      <c r="C2246" s="580">
        <v>81</v>
      </c>
      <c r="D2246" s="580">
        <v>6912</v>
      </c>
      <c r="E2246" s="543"/>
      <c r="F2246" s="580">
        <v>2012</v>
      </c>
      <c r="G2246" s="543"/>
      <c r="H2246" s="543"/>
      <c r="I2246" s="543"/>
      <c r="J2246" s="580" t="s">
        <v>4462</v>
      </c>
      <c r="K2246" s="543"/>
      <c r="L2246" s="543"/>
      <c r="M2246" s="543"/>
      <c r="N2246" s="543"/>
      <c r="O2246" s="543"/>
      <c r="P2246" s="543" t="s">
        <v>2872</v>
      </c>
      <c r="Q2246" s="543" t="s">
        <v>2873</v>
      </c>
      <c r="R2246" s="543"/>
      <c r="S2246" s="536"/>
      <c r="T2246" s="536"/>
      <c r="U2246" s="536"/>
      <c r="V2246" s="536"/>
    </row>
    <row r="2247" spans="1:22">
      <c r="A2247" s="537">
        <v>2232</v>
      </c>
      <c r="B2247" s="543">
        <v>15.5</v>
      </c>
      <c r="C2247" s="580">
        <v>82</v>
      </c>
      <c r="D2247" s="580">
        <v>7048</v>
      </c>
      <c r="E2247" s="543"/>
      <c r="F2247" s="580">
        <v>2012</v>
      </c>
      <c r="G2247" s="543"/>
      <c r="H2247" s="543"/>
      <c r="I2247" s="543"/>
      <c r="J2247" s="580">
        <v>63</v>
      </c>
      <c r="K2247" s="543"/>
      <c r="L2247" s="543"/>
      <c r="M2247" s="543"/>
      <c r="N2247" s="543"/>
      <c r="O2247" s="543"/>
      <c r="P2247" s="543" t="s">
        <v>2872</v>
      </c>
      <c r="Q2247" s="543" t="s">
        <v>2873</v>
      </c>
      <c r="R2247" s="543"/>
      <c r="S2247" s="536"/>
      <c r="T2247" s="536"/>
      <c r="U2247" s="536"/>
      <c r="V2247" s="536"/>
    </row>
    <row r="2248" spans="1:22" ht="30">
      <c r="A2248" s="537">
        <v>2233</v>
      </c>
      <c r="B2248" s="543">
        <v>15.5</v>
      </c>
      <c r="C2248" s="580">
        <v>85</v>
      </c>
      <c r="D2248" s="580">
        <v>6799</v>
      </c>
      <c r="E2248" s="543"/>
      <c r="F2248" s="580">
        <v>2012</v>
      </c>
      <c r="G2248" s="543"/>
      <c r="H2248" s="543"/>
      <c r="I2248" s="543"/>
      <c r="J2248" s="580" t="s">
        <v>4463</v>
      </c>
      <c r="K2248" s="543"/>
      <c r="L2248" s="543"/>
      <c r="M2248" s="543"/>
      <c r="N2248" s="543"/>
      <c r="O2248" s="543"/>
      <c r="P2248" s="543" t="s">
        <v>2872</v>
      </c>
      <c r="Q2248" s="543" t="s">
        <v>2873</v>
      </c>
      <c r="R2248" s="543"/>
      <c r="S2248" s="536"/>
      <c r="T2248" s="536"/>
      <c r="U2248" s="536"/>
      <c r="V2248" s="536"/>
    </row>
    <row r="2249" spans="1:22" ht="30">
      <c r="A2249" s="537">
        <v>2234</v>
      </c>
      <c r="B2249" s="543">
        <v>15.5</v>
      </c>
      <c r="C2249" s="580">
        <v>89</v>
      </c>
      <c r="D2249" s="580">
        <v>8239</v>
      </c>
      <c r="E2249" s="543"/>
      <c r="F2249" s="580">
        <v>2012</v>
      </c>
      <c r="G2249" s="543"/>
      <c r="H2249" s="543"/>
      <c r="I2249" s="543"/>
      <c r="J2249" s="580" t="s">
        <v>4463</v>
      </c>
      <c r="K2249" s="543"/>
      <c r="L2249" s="543"/>
      <c r="M2249" s="543"/>
      <c r="N2249" s="543"/>
      <c r="O2249" s="543"/>
      <c r="P2249" s="543" t="s">
        <v>2872</v>
      </c>
      <c r="Q2249" s="543" t="s">
        <v>2873</v>
      </c>
      <c r="R2249" s="543"/>
      <c r="S2249" s="536"/>
      <c r="T2249" s="536"/>
      <c r="U2249" s="536"/>
      <c r="V2249" s="536"/>
    </row>
    <row r="2250" spans="1:22" ht="30">
      <c r="A2250" s="537">
        <v>2235</v>
      </c>
      <c r="B2250" s="543">
        <v>15.5</v>
      </c>
      <c r="C2250" s="580">
        <v>90</v>
      </c>
      <c r="D2250" s="580">
        <v>6878</v>
      </c>
      <c r="E2250" s="543"/>
      <c r="F2250" s="580">
        <v>2012</v>
      </c>
      <c r="G2250" s="543"/>
      <c r="H2250" s="543"/>
      <c r="I2250" s="543"/>
      <c r="J2250" s="580" t="s">
        <v>4463</v>
      </c>
      <c r="K2250" s="543"/>
      <c r="L2250" s="543"/>
      <c r="M2250" s="543"/>
      <c r="N2250" s="543"/>
      <c r="O2250" s="543"/>
      <c r="P2250" s="543" t="s">
        <v>2872</v>
      </c>
      <c r="Q2250" s="543" t="s">
        <v>2873</v>
      </c>
      <c r="R2250" s="543"/>
      <c r="S2250" s="536"/>
      <c r="T2250" s="536"/>
      <c r="U2250" s="536"/>
      <c r="V2250" s="536"/>
    </row>
    <row r="2251" spans="1:22" ht="30">
      <c r="A2251" s="537">
        <v>2236</v>
      </c>
      <c r="B2251" s="543">
        <v>15.5</v>
      </c>
      <c r="C2251" s="580">
        <v>94</v>
      </c>
      <c r="D2251" s="580">
        <v>7260</v>
      </c>
      <c r="E2251" s="543"/>
      <c r="F2251" s="580">
        <v>2012</v>
      </c>
      <c r="G2251" s="543"/>
      <c r="H2251" s="543"/>
      <c r="I2251" s="543"/>
      <c r="J2251" s="580" t="s">
        <v>4463</v>
      </c>
      <c r="K2251" s="543"/>
      <c r="L2251" s="543"/>
      <c r="M2251" s="543"/>
      <c r="N2251" s="543"/>
      <c r="O2251" s="543"/>
      <c r="P2251" s="543" t="s">
        <v>2872</v>
      </c>
      <c r="Q2251" s="543" t="s">
        <v>2873</v>
      </c>
      <c r="R2251" s="543"/>
      <c r="S2251" s="536"/>
      <c r="T2251" s="536"/>
      <c r="U2251" s="536"/>
      <c r="V2251" s="536"/>
    </row>
    <row r="2252" spans="1:22" ht="30">
      <c r="A2252" s="537">
        <v>2237</v>
      </c>
      <c r="B2252" s="543">
        <v>15.5</v>
      </c>
      <c r="C2252" s="580">
        <v>99</v>
      </c>
      <c r="D2252" s="580">
        <v>6887</v>
      </c>
      <c r="E2252" s="543"/>
      <c r="F2252" s="580">
        <v>2012</v>
      </c>
      <c r="G2252" s="543"/>
      <c r="H2252" s="543"/>
      <c r="I2252" s="543"/>
      <c r="J2252" s="580" t="s">
        <v>4463</v>
      </c>
      <c r="K2252" s="543"/>
      <c r="L2252" s="543"/>
      <c r="M2252" s="543"/>
      <c r="N2252" s="543"/>
      <c r="O2252" s="543"/>
      <c r="P2252" s="543" t="s">
        <v>2872</v>
      </c>
      <c r="Q2252" s="543" t="s">
        <v>2873</v>
      </c>
      <c r="R2252" s="543"/>
      <c r="S2252" s="536"/>
      <c r="T2252" s="536"/>
      <c r="U2252" s="536"/>
      <c r="V2252" s="536"/>
    </row>
    <row r="2253" spans="1:22" ht="30">
      <c r="A2253" s="537">
        <v>2238</v>
      </c>
      <c r="B2253" s="543">
        <v>15.5</v>
      </c>
      <c r="C2253" s="580">
        <v>110</v>
      </c>
      <c r="D2253" s="580">
        <v>6681</v>
      </c>
      <c r="E2253" s="543"/>
      <c r="F2253" s="580">
        <v>2012</v>
      </c>
      <c r="G2253" s="543"/>
      <c r="H2253" s="543"/>
      <c r="I2253" s="543"/>
      <c r="J2253" s="580" t="s">
        <v>4463</v>
      </c>
      <c r="K2253" s="543"/>
      <c r="L2253" s="543"/>
      <c r="M2253" s="543"/>
      <c r="N2253" s="543"/>
      <c r="O2253" s="543"/>
      <c r="P2253" s="543" t="s">
        <v>2872</v>
      </c>
      <c r="Q2253" s="543" t="s">
        <v>2873</v>
      </c>
      <c r="R2253" s="543"/>
      <c r="S2253" s="536"/>
      <c r="T2253" s="536"/>
      <c r="U2253" s="536"/>
      <c r="V2253" s="536"/>
    </row>
    <row r="2254" spans="1:22" ht="30">
      <c r="A2254" s="537">
        <v>2239</v>
      </c>
      <c r="B2254" s="543">
        <v>15.5</v>
      </c>
      <c r="C2254" s="580">
        <v>117</v>
      </c>
      <c r="D2254" s="580">
        <v>6635</v>
      </c>
      <c r="E2254" s="543"/>
      <c r="F2254" s="580">
        <v>2012</v>
      </c>
      <c r="G2254" s="543"/>
      <c r="H2254" s="543"/>
      <c r="I2254" s="543"/>
      <c r="J2254" s="580" t="s">
        <v>4464</v>
      </c>
      <c r="K2254" s="543"/>
      <c r="L2254" s="543"/>
      <c r="M2254" s="543"/>
      <c r="N2254" s="543"/>
      <c r="O2254" s="543"/>
      <c r="P2254" s="543" t="s">
        <v>2872</v>
      </c>
      <c r="Q2254" s="543" t="s">
        <v>2873</v>
      </c>
      <c r="R2254" s="543"/>
      <c r="S2254" s="536"/>
      <c r="T2254" s="536"/>
      <c r="U2254" s="536"/>
      <c r="V2254" s="536"/>
    </row>
    <row r="2255" spans="1:22" ht="30">
      <c r="A2255" s="537">
        <v>2240</v>
      </c>
      <c r="B2255" s="543">
        <v>15.5</v>
      </c>
      <c r="C2255" s="580">
        <v>118</v>
      </c>
      <c r="D2255" s="580">
        <v>6817</v>
      </c>
      <c r="E2255" s="543"/>
      <c r="F2255" s="580">
        <v>2012</v>
      </c>
      <c r="G2255" s="543"/>
      <c r="H2255" s="543"/>
      <c r="I2255" s="543"/>
      <c r="J2255" s="580" t="s">
        <v>4464</v>
      </c>
      <c r="K2255" s="543"/>
      <c r="L2255" s="543"/>
      <c r="M2255" s="543"/>
      <c r="N2255" s="543"/>
      <c r="O2255" s="543"/>
      <c r="P2255" s="543" t="s">
        <v>2872</v>
      </c>
      <c r="Q2255" s="543" t="s">
        <v>2873</v>
      </c>
      <c r="R2255" s="543"/>
      <c r="S2255" s="536"/>
      <c r="T2255" s="536"/>
      <c r="U2255" s="536"/>
      <c r="V2255" s="536"/>
    </row>
    <row r="2256" spans="1:22" ht="30">
      <c r="A2256" s="537">
        <v>2241</v>
      </c>
      <c r="B2256" s="543">
        <v>15.5</v>
      </c>
      <c r="C2256" s="580">
        <v>124</v>
      </c>
      <c r="D2256" s="580">
        <v>6671</v>
      </c>
      <c r="E2256" s="543"/>
      <c r="F2256" s="580">
        <v>2012</v>
      </c>
      <c r="G2256" s="543"/>
      <c r="H2256" s="543"/>
      <c r="I2256" s="543"/>
      <c r="J2256" s="580" t="s">
        <v>4464</v>
      </c>
      <c r="K2256" s="543"/>
      <c r="L2256" s="543"/>
      <c r="M2256" s="543"/>
      <c r="N2256" s="543"/>
      <c r="O2256" s="543"/>
      <c r="P2256" s="543" t="s">
        <v>2872</v>
      </c>
      <c r="Q2256" s="543" t="s">
        <v>2873</v>
      </c>
      <c r="R2256" s="543"/>
      <c r="S2256" s="536"/>
      <c r="T2256" s="536"/>
      <c r="U2256" s="536"/>
      <c r="V2256" s="536"/>
    </row>
    <row r="2257" spans="1:22" ht="30">
      <c r="A2257" s="537">
        <v>2242</v>
      </c>
      <c r="B2257" s="543">
        <v>15.5</v>
      </c>
      <c r="C2257" s="580">
        <v>128</v>
      </c>
      <c r="D2257" s="580">
        <v>6678</v>
      </c>
      <c r="E2257" s="543"/>
      <c r="F2257" s="580">
        <v>2012</v>
      </c>
      <c r="G2257" s="543"/>
      <c r="H2257" s="543"/>
      <c r="I2257" s="543"/>
      <c r="J2257" s="580" t="s">
        <v>4464</v>
      </c>
      <c r="K2257" s="543"/>
      <c r="L2257" s="543"/>
      <c r="M2257" s="543"/>
      <c r="N2257" s="543"/>
      <c r="O2257" s="543"/>
      <c r="P2257" s="543" t="s">
        <v>2872</v>
      </c>
      <c r="Q2257" s="543" t="s">
        <v>2873</v>
      </c>
      <c r="R2257" s="543"/>
      <c r="S2257" s="536"/>
      <c r="T2257" s="536"/>
      <c r="U2257" s="536"/>
      <c r="V2257" s="536"/>
    </row>
    <row r="2258" spans="1:22" ht="30">
      <c r="A2258" s="537">
        <v>2243</v>
      </c>
      <c r="B2258" s="543">
        <v>15.5</v>
      </c>
      <c r="C2258" s="580">
        <v>130</v>
      </c>
      <c r="D2258" s="580">
        <v>7510</v>
      </c>
      <c r="E2258" s="543"/>
      <c r="F2258" s="580">
        <v>2012</v>
      </c>
      <c r="G2258" s="543"/>
      <c r="H2258" s="543"/>
      <c r="I2258" s="543"/>
      <c r="J2258" s="580" t="s">
        <v>4464</v>
      </c>
      <c r="K2258" s="543"/>
      <c r="L2258" s="543"/>
      <c r="M2258" s="543"/>
      <c r="N2258" s="543"/>
      <c r="O2258" s="543"/>
      <c r="P2258" s="543" t="s">
        <v>2872</v>
      </c>
      <c r="Q2258" s="543" t="s">
        <v>2873</v>
      </c>
      <c r="R2258" s="543"/>
      <c r="S2258" s="536"/>
      <c r="T2258" s="536"/>
      <c r="U2258" s="536"/>
      <c r="V2258" s="536"/>
    </row>
    <row r="2259" spans="1:22" ht="30">
      <c r="A2259" s="537">
        <v>2244</v>
      </c>
      <c r="B2259" s="543">
        <v>15.5</v>
      </c>
      <c r="C2259" s="580">
        <v>131</v>
      </c>
      <c r="D2259" s="580">
        <v>7649</v>
      </c>
      <c r="E2259" s="543"/>
      <c r="F2259" s="580">
        <v>2012</v>
      </c>
      <c r="G2259" s="543"/>
      <c r="H2259" s="543"/>
      <c r="I2259" s="543"/>
      <c r="J2259" s="580" t="s">
        <v>4465</v>
      </c>
      <c r="K2259" s="543"/>
      <c r="L2259" s="543"/>
      <c r="M2259" s="543"/>
      <c r="N2259" s="543"/>
      <c r="O2259" s="543"/>
      <c r="P2259" s="543" t="s">
        <v>2872</v>
      </c>
      <c r="Q2259" s="543" t="s">
        <v>2873</v>
      </c>
      <c r="R2259" s="543"/>
      <c r="S2259" s="536"/>
      <c r="T2259" s="536"/>
      <c r="U2259" s="536"/>
      <c r="V2259" s="536"/>
    </row>
    <row r="2260" spans="1:22" ht="30">
      <c r="A2260" s="537">
        <v>2245</v>
      </c>
      <c r="B2260" s="543">
        <v>15.5</v>
      </c>
      <c r="C2260" s="580">
        <v>132</v>
      </c>
      <c r="D2260" s="580">
        <v>6763</v>
      </c>
      <c r="E2260" s="543"/>
      <c r="F2260" s="580">
        <v>2012</v>
      </c>
      <c r="G2260" s="543"/>
      <c r="H2260" s="543"/>
      <c r="I2260" s="543"/>
      <c r="J2260" s="580" t="s">
        <v>4465</v>
      </c>
      <c r="K2260" s="543"/>
      <c r="L2260" s="543"/>
      <c r="M2260" s="543"/>
      <c r="N2260" s="543"/>
      <c r="O2260" s="543"/>
      <c r="P2260" s="543" t="s">
        <v>2872</v>
      </c>
      <c r="Q2260" s="543" t="s">
        <v>2873</v>
      </c>
      <c r="R2260" s="543"/>
      <c r="S2260" s="536"/>
      <c r="T2260" s="536"/>
      <c r="U2260" s="536"/>
      <c r="V2260" s="536"/>
    </row>
    <row r="2261" spans="1:22" ht="30">
      <c r="A2261" s="537">
        <v>2246</v>
      </c>
      <c r="B2261" s="543">
        <v>15.5</v>
      </c>
      <c r="C2261" s="580">
        <v>133</v>
      </c>
      <c r="D2261" s="580">
        <v>6876</v>
      </c>
      <c r="E2261" s="543"/>
      <c r="F2261" s="580">
        <v>2012</v>
      </c>
      <c r="G2261" s="543"/>
      <c r="H2261" s="543"/>
      <c r="I2261" s="543"/>
      <c r="J2261" s="580" t="s">
        <v>4465</v>
      </c>
      <c r="K2261" s="543"/>
      <c r="L2261" s="543"/>
      <c r="M2261" s="543"/>
      <c r="N2261" s="543"/>
      <c r="O2261" s="543"/>
      <c r="P2261" s="543" t="s">
        <v>2872</v>
      </c>
      <c r="Q2261" s="543" t="s">
        <v>2873</v>
      </c>
      <c r="R2261" s="543"/>
      <c r="S2261" s="536"/>
      <c r="T2261" s="536"/>
      <c r="U2261" s="536"/>
      <c r="V2261" s="536"/>
    </row>
    <row r="2262" spans="1:22" ht="30">
      <c r="A2262" s="537">
        <v>2247</v>
      </c>
      <c r="B2262" s="543">
        <v>15.5</v>
      </c>
      <c r="C2262" s="580">
        <v>136</v>
      </c>
      <c r="D2262" s="580">
        <v>6637</v>
      </c>
      <c r="E2262" s="543"/>
      <c r="F2262" s="580">
        <v>2012</v>
      </c>
      <c r="G2262" s="543"/>
      <c r="H2262" s="543"/>
      <c r="I2262" s="543"/>
      <c r="J2262" s="580" t="s">
        <v>4465</v>
      </c>
      <c r="K2262" s="543"/>
      <c r="L2262" s="543"/>
      <c r="M2262" s="543"/>
      <c r="N2262" s="543"/>
      <c r="O2262" s="543"/>
      <c r="P2262" s="543" t="s">
        <v>2872</v>
      </c>
      <c r="Q2262" s="543" t="s">
        <v>2873</v>
      </c>
      <c r="R2262" s="543"/>
      <c r="S2262" s="536"/>
      <c r="T2262" s="536"/>
      <c r="U2262" s="536"/>
      <c r="V2262" s="536"/>
    </row>
    <row r="2263" spans="1:22" ht="30">
      <c r="A2263" s="537">
        <v>2248</v>
      </c>
      <c r="B2263" s="543">
        <v>15.5</v>
      </c>
      <c r="C2263" s="580">
        <v>141</v>
      </c>
      <c r="D2263" s="580">
        <v>6615</v>
      </c>
      <c r="E2263" s="543"/>
      <c r="F2263" s="580">
        <v>2012</v>
      </c>
      <c r="G2263" s="543"/>
      <c r="H2263" s="543"/>
      <c r="I2263" s="543"/>
      <c r="J2263" s="580" t="s">
        <v>4465</v>
      </c>
      <c r="K2263" s="543"/>
      <c r="L2263" s="543"/>
      <c r="M2263" s="543"/>
      <c r="N2263" s="543"/>
      <c r="O2263" s="543"/>
      <c r="P2263" s="543" t="s">
        <v>2872</v>
      </c>
      <c r="Q2263" s="543" t="s">
        <v>2873</v>
      </c>
      <c r="R2263" s="543"/>
      <c r="S2263" s="536"/>
      <c r="T2263" s="536"/>
      <c r="U2263" s="536"/>
      <c r="V2263" s="536"/>
    </row>
    <row r="2264" spans="1:22" ht="30">
      <c r="A2264" s="537">
        <v>2249</v>
      </c>
      <c r="B2264" s="543">
        <v>15.5</v>
      </c>
      <c r="C2264" s="580">
        <v>142</v>
      </c>
      <c r="D2264" s="580">
        <v>6636</v>
      </c>
      <c r="E2264" s="543"/>
      <c r="F2264" s="580">
        <v>2012</v>
      </c>
      <c r="G2264" s="543"/>
      <c r="H2264" s="543"/>
      <c r="I2264" s="543"/>
      <c r="J2264" s="580" t="s">
        <v>4466</v>
      </c>
      <c r="K2264" s="543"/>
      <c r="L2264" s="543"/>
      <c r="M2264" s="543"/>
      <c r="N2264" s="543"/>
      <c r="O2264" s="543"/>
      <c r="P2264" s="543" t="s">
        <v>2872</v>
      </c>
      <c r="Q2264" s="543" t="s">
        <v>2873</v>
      </c>
      <c r="R2264" s="543"/>
      <c r="S2264" s="536"/>
      <c r="T2264" s="536"/>
      <c r="U2264" s="536"/>
      <c r="V2264" s="536"/>
    </row>
    <row r="2265" spans="1:22" ht="30">
      <c r="A2265" s="537">
        <v>2250</v>
      </c>
      <c r="B2265" s="543">
        <v>15.5</v>
      </c>
      <c r="C2265" s="580">
        <v>143</v>
      </c>
      <c r="D2265" s="580">
        <v>6640</v>
      </c>
      <c r="E2265" s="543"/>
      <c r="F2265" s="580">
        <v>2012</v>
      </c>
      <c r="G2265" s="543"/>
      <c r="H2265" s="543"/>
      <c r="I2265" s="543"/>
      <c r="J2265" s="580" t="s">
        <v>4466</v>
      </c>
      <c r="K2265" s="543"/>
      <c r="L2265" s="543"/>
      <c r="M2265" s="543"/>
      <c r="N2265" s="543"/>
      <c r="O2265" s="543"/>
      <c r="P2265" s="543" t="s">
        <v>2872</v>
      </c>
      <c r="Q2265" s="543" t="s">
        <v>2873</v>
      </c>
      <c r="R2265" s="543"/>
      <c r="S2265" s="536"/>
      <c r="T2265" s="536"/>
      <c r="U2265" s="536"/>
      <c r="V2265" s="536"/>
    </row>
    <row r="2266" spans="1:22" ht="30">
      <c r="A2266" s="537">
        <v>2251</v>
      </c>
      <c r="B2266" s="543">
        <v>15.5</v>
      </c>
      <c r="C2266" s="580">
        <v>145</v>
      </c>
      <c r="D2266" s="580">
        <v>6630</v>
      </c>
      <c r="E2266" s="543"/>
      <c r="F2266" s="580">
        <v>2012</v>
      </c>
      <c r="G2266" s="543"/>
      <c r="H2266" s="543"/>
      <c r="I2266" s="543"/>
      <c r="J2266" s="580" t="s">
        <v>4466</v>
      </c>
      <c r="K2266" s="543"/>
      <c r="L2266" s="543"/>
      <c r="M2266" s="543"/>
      <c r="N2266" s="543"/>
      <c r="O2266" s="543"/>
      <c r="P2266" s="543" t="s">
        <v>2872</v>
      </c>
      <c r="Q2266" s="543" t="s">
        <v>2873</v>
      </c>
      <c r="R2266" s="543"/>
      <c r="S2266" s="536"/>
      <c r="T2266" s="536"/>
      <c r="U2266" s="536"/>
      <c r="V2266" s="536"/>
    </row>
    <row r="2267" spans="1:22" ht="30">
      <c r="A2267" s="537">
        <v>2252</v>
      </c>
      <c r="B2267" s="543">
        <v>15.5</v>
      </c>
      <c r="C2267" s="580">
        <v>149</v>
      </c>
      <c r="D2267" s="580">
        <v>6827</v>
      </c>
      <c r="E2267" s="543"/>
      <c r="F2267" s="580">
        <v>2012</v>
      </c>
      <c r="G2267" s="543"/>
      <c r="H2267" s="543"/>
      <c r="I2267" s="543"/>
      <c r="J2267" s="580" t="s">
        <v>4466</v>
      </c>
      <c r="K2267" s="543"/>
      <c r="L2267" s="543"/>
      <c r="M2267" s="543"/>
      <c r="N2267" s="543"/>
      <c r="O2267" s="543"/>
      <c r="P2267" s="543" t="s">
        <v>2872</v>
      </c>
      <c r="Q2267" s="543" t="s">
        <v>2873</v>
      </c>
      <c r="R2267" s="543"/>
      <c r="S2267" s="536"/>
      <c r="T2267" s="536"/>
      <c r="U2267" s="536"/>
      <c r="V2267" s="536"/>
    </row>
    <row r="2268" spans="1:22" ht="30">
      <c r="A2268" s="537">
        <v>2253</v>
      </c>
      <c r="B2268" s="543">
        <v>15.5</v>
      </c>
      <c r="C2268" s="580">
        <v>152</v>
      </c>
      <c r="D2268" s="580">
        <v>6892</v>
      </c>
      <c r="E2268" s="543"/>
      <c r="F2268" s="580">
        <v>2012</v>
      </c>
      <c r="G2268" s="543"/>
      <c r="H2268" s="543"/>
      <c r="I2268" s="543"/>
      <c r="J2268" s="580" t="s">
        <v>4466</v>
      </c>
      <c r="K2268" s="543"/>
      <c r="L2268" s="543"/>
      <c r="M2268" s="543"/>
      <c r="N2268" s="543"/>
      <c r="O2268" s="543"/>
      <c r="P2268" s="543" t="s">
        <v>2872</v>
      </c>
      <c r="Q2268" s="543" t="s">
        <v>2873</v>
      </c>
      <c r="R2268" s="543"/>
      <c r="S2268" s="536"/>
      <c r="T2268" s="536"/>
      <c r="U2268" s="536"/>
      <c r="V2268" s="536"/>
    </row>
    <row r="2269" spans="1:22" ht="30">
      <c r="A2269" s="537">
        <v>2254</v>
      </c>
      <c r="B2269" s="543">
        <v>15.5</v>
      </c>
      <c r="C2269" s="580">
        <v>153</v>
      </c>
      <c r="D2269" s="580">
        <v>6649</v>
      </c>
      <c r="E2269" s="543"/>
      <c r="F2269" s="580">
        <v>2012</v>
      </c>
      <c r="G2269" s="543"/>
      <c r="H2269" s="543"/>
      <c r="I2269" s="543"/>
      <c r="J2269" s="580" t="s">
        <v>4466</v>
      </c>
      <c r="K2269" s="543"/>
      <c r="L2269" s="543"/>
      <c r="M2269" s="543"/>
      <c r="N2269" s="543"/>
      <c r="O2269" s="543"/>
      <c r="P2269" s="543" t="s">
        <v>2872</v>
      </c>
      <c r="Q2269" s="543" t="s">
        <v>2873</v>
      </c>
      <c r="R2269" s="543"/>
      <c r="S2269" s="536"/>
      <c r="T2269" s="536"/>
      <c r="U2269" s="536"/>
      <c r="V2269" s="536"/>
    </row>
    <row r="2270" spans="1:22" ht="30">
      <c r="A2270" s="537">
        <v>2255</v>
      </c>
      <c r="B2270" s="543">
        <v>15.5</v>
      </c>
      <c r="C2270" s="580">
        <v>154</v>
      </c>
      <c r="D2270" s="580">
        <v>6595</v>
      </c>
      <c r="E2270" s="543"/>
      <c r="F2270" s="580">
        <v>2012</v>
      </c>
      <c r="G2270" s="543"/>
      <c r="H2270" s="543"/>
      <c r="I2270" s="543"/>
      <c r="J2270" s="580" t="s">
        <v>4466</v>
      </c>
      <c r="K2270" s="543"/>
      <c r="L2270" s="543"/>
      <c r="M2270" s="543"/>
      <c r="N2270" s="543"/>
      <c r="O2270" s="543"/>
      <c r="P2270" s="543" t="s">
        <v>2872</v>
      </c>
      <c r="Q2270" s="543" t="s">
        <v>2873</v>
      </c>
      <c r="R2270" s="543"/>
      <c r="S2270" s="536"/>
      <c r="T2270" s="536"/>
      <c r="U2270" s="536"/>
      <c r="V2270" s="536"/>
    </row>
    <row r="2271" spans="1:22" ht="30">
      <c r="A2271" s="537">
        <v>2256</v>
      </c>
      <c r="B2271" s="543">
        <v>15.5</v>
      </c>
      <c r="C2271" s="580">
        <v>155</v>
      </c>
      <c r="D2271" s="580">
        <v>6616</v>
      </c>
      <c r="E2271" s="543"/>
      <c r="F2271" s="580">
        <v>2012</v>
      </c>
      <c r="G2271" s="543"/>
      <c r="H2271" s="543"/>
      <c r="I2271" s="543"/>
      <c r="J2271" s="580" t="s">
        <v>4466</v>
      </c>
      <c r="K2271" s="543"/>
      <c r="L2271" s="543"/>
      <c r="M2271" s="543"/>
      <c r="N2271" s="543"/>
      <c r="O2271" s="543"/>
      <c r="P2271" s="543" t="s">
        <v>2872</v>
      </c>
      <c r="Q2271" s="543" t="s">
        <v>2873</v>
      </c>
      <c r="R2271" s="543"/>
      <c r="S2271" s="536"/>
      <c r="T2271" s="536"/>
      <c r="U2271" s="536"/>
      <c r="V2271" s="536"/>
    </row>
    <row r="2272" spans="1:22" ht="30">
      <c r="A2272" s="537">
        <v>2257</v>
      </c>
      <c r="B2272" s="543">
        <v>15.5</v>
      </c>
      <c r="C2272" s="580">
        <v>156</v>
      </c>
      <c r="D2272" s="580">
        <v>6682</v>
      </c>
      <c r="E2272" s="543"/>
      <c r="F2272" s="580">
        <v>2012</v>
      </c>
      <c r="G2272" s="543"/>
      <c r="H2272" s="543"/>
      <c r="I2272" s="543"/>
      <c r="J2272" s="580" t="s">
        <v>4467</v>
      </c>
      <c r="K2272" s="543"/>
      <c r="L2272" s="543"/>
      <c r="M2272" s="543"/>
      <c r="N2272" s="543"/>
      <c r="O2272" s="543"/>
      <c r="P2272" s="543" t="s">
        <v>2872</v>
      </c>
      <c r="Q2272" s="543" t="s">
        <v>2873</v>
      </c>
      <c r="R2272" s="543"/>
      <c r="S2272" s="536"/>
      <c r="T2272" s="536"/>
      <c r="U2272" s="536"/>
      <c r="V2272" s="536"/>
    </row>
    <row r="2273" spans="1:22" ht="30">
      <c r="A2273" s="537">
        <v>2258</v>
      </c>
      <c r="B2273" s="543">
        <v>15.5</v>
      </c>
      <c r="C2273" s="580">
        <v>157</v>
      </c>
      <c r="D2273" s="580">
        <v>6670</v>
      </c>
      <c r="E2273" s="543"/>
      <c r="F2273" s="580">
        <v>2012</v>
      </c>
      <c r="G2273" s="543"/>
      <c r="H2273" s="543"/>
      <c r="I2273" s="543"/>
      <c r="J2273" s="580" t="s">
        <v>4467</v>
      </c>
      <c r="K2273" s="543"/>
      <c r="L2273" s="543"/>
      <c r="M2273" s="543"/>
      <c r="N2273" s="543"/>
      <c r="O2273" s="543"/>
      <c r="P2273" s="543" t="s">
        <v>2872</v>
      </c>
      <c r="Q2273" s="543" t="s">
        <v>2873</v>
      </c>
      <c r="R2273" s="543"/>
      <c r="S2273" s="536"/>
      <c r="T2273" s="536"/>
      <c r="U2273" s="536"/>
      <c r="V2273" s="536"/>
    </row>
    <row r="2274" spans="1:22" ht="30">
      <c r="A2274" s="537">
        <v>2259</v>
      </c>
      <c r="B2274" s="543">
        <v>15.5</v>
      </c>
      <c r="C2274" s="580">
        <v>158</v>
      </c>
      <c r="D2274" s="580">
        <v>6661</v>
      </c>
      <c r="E2274" s="543"/>
      <c r="F2274" s="580">
        <v>2012</v>
      </c>
      <c r="G2274" s="543"/>
      <c r="H2274" s="543"/>
      <c r="I2274" s="543"/>
      <c r="J2274" s="580" t="s">
        <v>4467</v>
      </c>
      <c r="K2274" s="543"/>
      <c r="L2274" s="543"/>
      <c r="M2274" s="543"/>
      <c r="N2274" s="543"/>
      <c r="O2274" s="543"/>
      <c r="P2274" s="543" t="s">
        <v>2872</v>
      </c>
      <c r="Q2274" s="543" t="s">
        <v>2873</v>
      </c>
      <c r="R2274" s="543"/>
      <c r="S2274" s="536"/>
      <c r="T2274" s="536"/>
      <c r="U2274" s="536"/>
      <c r="V2274" s="536"/>
    </row>
    <row r="2275" spans="1:22" ht="30">
      <c r="A2275" s="537">
        <v>2260</v>
      </c>
      <c r="B2275" s="543">
        <v>15.5</v>
      </c>
      <c r="C2275" s="580">
        <v>162</v>
      </c>
      <c r="D2275" s="580">
        <v>6783</v>
      </c>
      <c r="E2275" s="543"/>
      <c r="F2275" s="580">
        <v>2012</v>
      </c>
      <c r="G2275" s="543"/>
      <c r="H2275" s="543"/>
      <c r="I2275" s="543"/>
      <c r="J2275" s="580" t="s">
        <v>4467</v>
      </c>
      <c r="K2275" s="543"/>
      <c r="L2275" s="543"/>
      <c r="M2275" s="543"/>
      <c r="N2275" s="543"/>
      <c r="O2275" s="543"/>
      <c r="P2275" s="543" t="s">
        <v>2872</v>
      </c>
      <c r="Q2275" s="543" t="s">
        <v>2873</v>
      </c>
      <c r="R2275" s="543"/>
      <c r="S2275" s="536"/>
      <c r="T2275" s="536"/>
      <c r="U2275" s="536"/>
      <c r="V2275" s="536"/>
    </row>
    <row r="2276" spans="1:22" ht="30">
      <c r="A2276" s="537">
        <v>2261</v>
      </c>
      <c r="B2276" s="543">
        <v>15.5</v>
      </c>
      <c r="C2276" s="580">
        <v>164</v>
      </c>
      <c r="D2276" s="580">
        <v>6786</v>
      </c>
      <c r="E2276" s="543"/>
      <c r="F2276" s="580">
        <v>2012</v>
      </c>
      <c r="G2276" s="543"/>
      <c r="H2276" s="543"/>
      <c r="I2276" s="543"/>
      <c r="J2276" s="580" t="s">
        <v>4467</v>
      </c>
      <c r="K2276" s="543"/>
      <c r="L2276" s="543"/>
      <c r="M2276" s="543"/>
      <c r="N2276" s="543"/>
      <c r="O2276" s="543"/>
      <c r="P2276" s="543" t="s">
        <v>2872</v>
      </c>
      <c r="Q2276" s="543" t="s">
        <v>2873</v>
      </c>
      <c r="R2276" s="543"/>
      <c r="S2276" s="536"/>
      <c r="T2276" s="536"/>
      <c r="U2276" s="536"/>
      <c r="V2276" s="536"/>
    </row>
    <row r="2277" spans="1:22" ht="30">
      <c r="A2277" s="537">
        <v>2262</v>
      </c>
      <c r="B2277" s="543">
        <v>15.5</v>
      </c>
      <c r="C2277" s="580">
        <v>168</v>
      </c>
      <c r="D2277" s="580">
        <v>6795</v>
      </c>
      <c r="E2277" s="543"/>
      <c r="F2277" s="580">
        <v>2012</v>
      </c>
      <c r="G2277" s="543"/>
      <c r="H2277" s="543"/>
      <c r="I2277" s="543"/>
      <c r="J2277" s="580" t="s">
        <v>4467</v>
      </c>
      <c r="K2277" s="543"/>
      <c r="L2277" s="543"/>
      <c r="M2277" s="543"/>
      <c r="N2277" s="543"/>
      <c r="O2277" s="543"/>
      <c r="P2277" s="543" t="s">
        <v>2872</v>
      </c>
      <c r="Q2277" s="543" t="s">
        <v>2873</v>
      </c>
      <c r="R2277" s="543"/>
      <c r="S2277" s="536"/>
      <c r="T2277" s="536"/>
      <c r="U2277" s="536"/>
      <c r="V2277" s="536"/>
    </row>
    <row r="2278" spans="1:22" ht="30">
      <c r="A2278" s="537">
        <v>2263</v>
      </c>
      <c r="B2278" s="543">
        <v>15.5</v>
      </c>
      <c r="C2278" s="580">
        <v>169</v>
      </c>
      <c r="D2278" s="580">
        <v>6810</v>
      </c>
      <c r="E2278" s="543"/>
      <c r="F2278" s="580">
        <v>2012</v>
      </c>
      <c r="G2278" s="543"/>
      <c r="H2278" s="543"/>
      <c r="I2278" s="543"/>
      <c r="J2278" s="580" t="s">
        <v>4467</v>
      </c>
      <c r="K2278" s="543"/>
      <c r="L2278" s="543"/>
      <c r="M2278" s="543"/>
      <c r="N2278" s="543"/>
      <c r="O2278" s="543"/>
      <c r="P2278" s="543" t="s">
        <v>2872</v>
      </c>
      <c r="Q2278" s="543" t="s">
        <v>2873</v>
      </c>
      <c r="R2278" s="543"/>
      <c r="S2278" s="536"/>
      <c r="T2278" s="536"/>
      <c r="U2278" s="536"/>
      <c r="V2278" s="536"/>
    </row>
    <row r="2279" spans="1:22" ht="30">
      <c r="A2279" s="537">
        <v>2264</v>
      </c>
      <c r="B2279" s="543">
        <v>15.5</v>
      </c>
      <c r="C2279" s="580">
        <v>170</v>
      </c>
      <c r="D2279" s="580">
        <v>6815</v>
      </c>
      <c r="E2279" s="543"/>
      <c r="F2279" s="580">
        <v>2012</v>
      </c>
      <c r="G2279" s="543"/>
      <c r="H2279" s="543"/>
      <c r="I2279" s="543"/>
      <c r="J2279" s="580" t="s">
        <v>4467</v>
      </c>
      <c r="K2279" s="543"/>
      <c r="L2279" s="543"/>
      <c r="M2279" s="543"/>
      <c r="N2279" s="543"/>
      <c r="O2279" s="543"/>
      <c r="P2279" s="543" t="s">
        <v>2872</v>
      </c>
      <c r="Q2279" s="543" t="s">
        <v>2873</v>
      </c>
      <c r="R2279" s="543"/>
      <c r="S2279" s="536"/>
      <c r="T2279" s="536"/>
      <c r="U2279" s="536"/>
      <c r="V2279" s="536"/>
    </row>
    <row r="2280" spans="1:22" ht="30">
      <c r="A2280" s="537">
        <v>2265</v>
      </c>
      <c r="B2280" s="543">
        <v>15.5</v>
      </c>
      <c r="C2280" s="580">
        <v>171</v>
      </c>
      <c r="D2280" s="580">
        <v>6819</v>
      </c>
      <c r="E2280" s="543"/>
      <c r="F2280" s="580">
        <v>2012</v>
      </c>
      <c r="G2280" s="543"/>
      <c r="H2280" s="543"/>
      <c r="I2280" s="543"/>
      <c r="J2280" s="580" t="s">
        <v>4467</v>
      </c>
      <c r="K2280" s="543"/>
      <c r="L2280" s="543"/>
      <c r="M2280" s="543"/>
      <c r="N2280" s="543"/>
      <c r="O2280" s="543"/>
      <c r="P2280" s="543" t="s">
        <v>2872</v>
      </c>
      <c r="Q2280" s="543" t="s">
        <v>2873</v>
      </c>
      <c r="R2280" s="543"/>
      <c r="S2280" s="536"/>
      <c r="T2280" s="536"/>
      <c r="U2280" s="536"/>
      <c r="V2280" s="536"/>
    </row>
    <row r="2281" spans="1:22" ht="30">
      <c r="A2281" s="537">
        <v>2266</v>
      </c>
      <c r="B2281" s="543">
        <v>15.5</v>
      </c>
      <c r="C2281" s="580">
        <v>1</v>
      </c>
      <c r="D2281" s="580">
        <v>6897</v>
      </c>
      <c r="E2281" s="543"/>
      <c r="F2281" s="580">
        <v>2013</v>
      </c>
      <c r="G2281" s="543"/>
      <c r="H2281" s="543"/>
      <c r="I2281" s="543"/>
      <c r="J2281" s="580" t="s">
        <v>4468</v>
      </c>
      <c r="K2281" s="543"/>
      <c r="L2281" s="543"/>
      <c r="M2281" s="543"/>
      <c r="N2281" s="543"/>
      <c r="O2281" s="543"/>
      <c r="P2281" s="543" t="s">
        <v>2872</v>
      </c>
      <c r="Q2281" s="543" t="s">
        <v>2873</v>
      </c>
      <c r="R2281" s="543"/>
      <c r="S2281" s="536"/>
      <c r="T2281" s="536"/>
      <c r="U2281" s="536"/>
      <c r="V2281" s="536"/>
    </row>
    <row r="2282" spans="1:22" ht="30">
      <c r="A2282" s="537">
        <v>2267</v>
      </c>
      <c r="B2282" s="543">
        <v>15.5</v>
      </c>
      <c r="C2282" s="580">
        <v>3</v>
      </c>
      <c r="D2282" s="580">
        <v>6992</v>
      </c>
      <c r="E2282" s="543"/>
      <c r="F2282" s="580">
        <v>2013</v>
      </c>
      <c r="G2282" s="543"/>
      <c r="H2282" s="543"/>
      <c r="I2282" s="543"/>
      <c r="J2282" s="580" t="s">
        <v>4468</v>
      </c>
      <c r="K2282" s="543"/>
      <c r="L2282" s="543"/>
      <c r="M2282" s="543"/>
      <c r="N2282" s="543"/>
      <c r="O2282" s="543"/>
      <c r="P2282" s="543" t="s">
        <v>2872</v>
      </c>
      <c r="Q2282" s="543" t="s">
        <v>2873</v>
      </c>
      <c r="R2282" s="543"/>
      <c r="S2282" s="536"/>
      <c r="T2282" s="536"/>
      <c r="U2282" s="536"/>
      <c r="V2282" s="536"/>
    </row>
    <row r="2283" spans="1:22" ht="30">
      <c r="A2283" s="537">
        <v>2268</v>
      </c>
      <c r="B2283" s="543">
        <v>15.5</v>
      </c>
      <c r="C2283" s="580">
        <v>4</v>
      </c>
      <c r="D2283" s="580">
        <v>6996</v>
      </c>
      <c r="E2283" s="543"/>
      <c r="F2283" s="580">
        <v>2013</v>
      </c>
      <c r="G2283" s="543"/>
      <c r="H2283" s="543"/>
      <c r="I2283" s="543"/>
      <c r="J2283" s="580" t="s">
        <v>4468</v>
      </c>
      <c r="K2283" s="543"/>
      <c r="L2283" s="543"/>
      <c r="M2283" s="543"/>
      <c r="N2283" s="543"/>
      <c r="O2283" s="543"/>
      <c r="P2283" s="543" t="s">
        <v>2872</v>
      </c>
      <c r="Q2283" s="543" t="s">
        <v>2873</v>
      </c>
      <c r="R2283" s="543"/>
      <c r="S2283" s="536"/>
      <c r="T2283" s="536"/>
      <c r="U2283" s="536"/>
      <c r="V2283" s="536"/>
    </row>
    <row r="2284" spans="1:22" ht="30">
      <c r="A2284" s="537">
        <v>2269</v>
      </c>
      <c r="B2284" s="543">
        <v>15.5</v>
      </c>
      <c r="C2284" s="580">
        <v>5</v>
      </c>
      <c r="D2284" s="580">
        <v>6997</v>
      </c>
      <c r="E2284" s="543"/>
      <c r="F2284" s="580">
        <v>2013</v>
      </c>
      <c r="G2284" s="543"/>
      <c r="H2284" s="543"/>
      <c r="I2284" s="543"/>
      <c r="J2284" s="580" t="s">
        <v>4468</v>
      </c>
      <c r="K2284" s="543"/>
      <c r="L2284" s="543"/>
      <c r="M2284" s="543"/>
      <c r="N2284" s="543"/>
      <c r="O2284" s="543"/>
      <c r="P2284" s="543" t="s">
        <v>2872</v>
      </c>
      <c r="Q2284" s="543" t="s">
        <v>2873</v>
      </c>
      <c r="R2284" s="543"/>
      <c r="S2284" s="536"/>
      <c r="T2284" s="536"/>
      <c r="U2284" s="536"/>
      <c r="V2284" s="536"/>
    </row>
    <row r="2285" spans="1:22" ht="30">
      <c r="A2285" s="537">
        <v>2270</v>
      </c>
      <c r="B2285" s="543">
        <v>15.5</v>
      </c>
      <c r="C2285" s="580">
        <v>6</v>
      </c>
      <c r="D2285" s="580">
        <v>7044</v>
      </c>
      <c r="E2285" s="543"/>
      <c r="F2285" s="580">
        <v>2013</v>
      </c>
      <c r="G2285" s="543"/>
      <c r="H2285" s="543"/>
      <c r="I2285" s="543"/>
      <c r="J2285" s="580" t="s">
        <v>4468</v>
      </c>
      <c r="K2285" s="543"/>
      <c r="L2285" s="543"/>
      <c r="M2285" s="543"/>
      <c r="N2285" s="543"/>
      <c r="O2285" s="543"/>
      <c r="P2285" s="543" t="s">
        <v>2872</v>
      </c>
      <c r="Q2285" s="543" t="s">
        <v>2873</v>
      </c>
      <c r="R2285" s="543"/>
      <c r="S2285" s="536"/>
      <c r="T2285" s="536"/>
      <c r="U2285" s="536"/>
      <c r="V2285" s="536"/>
    </row>
    <row r="2286" spans="1:22" ht="30">
      <c r="A2286" s="537">
        <v>2271</v>
      </c>
      <c r="B2286" s="543">
        <v>15.5</v>
      </c>
      <c r="C2286" s="580">
        <v>10</v>
      </c>
      <c r="D2286" s="580">
        <v>7067</v>
      </c>
      <c r="E2286" s="543"/>
      <c r="F2286" s="580">
        <v>2013</v>
      </c>
      <c r="G2286" s="543"/>
      <c r="H2286" s="543"/>
      <c r="I2286" s="543"/>
      <c r="J2286" s="580" t="s">
        <v>4468</v>
      </c>
      <c r="K2286" s="543"/>
      <c r="L2286" s="543"/>
      <c r="M2286" s="543"/>
      <c r="N2286" s="543"/>
      <c r="O2286" s="543"/>
      <c r="P2286" s="543" t="s">
        <v>2872</v>
      </c>
      <c r="Q2286" s="543" t="s">
        <v>2873</v>
      </c>
      <c r="R2286" s="543"/>
      <c r="S2286" s="536"/>
      <c r="T2286" s="536"/>
      <c r="U2286" s="536"/>
      <c r="V2286" s="536"/>
    </row>
    <row r="2287" spans="1:22" ht="30">
      <c r="A2287" s="537">
        <v>2272</v>
      </c>
      <c r="B2287" s="543">
        <v>15.5</v>
      </c>
      <c r="C2287" s="580">
        <v>11</v>
      </c>
      <c r="D2287" s="580">
        <v>7085</v>
      </c>
      <c r="E2287" s="543"/>
      <c r="F2287" s="580">
        <v>2013</v>
      </c>
      <c r="G2287" s="543"/>
      <c r="H2287" s="543"/>
      <c r="I2287" s="543"/>
      <c r="J2287" s="580" t="s">
        <v>4468</v>
      </c>
      <c r="K2287" s="543"/>
      <c r="L2287" s="543"/>
      <c r="M2287" s="543"/>
      <c r="N2287" s="543"/>
      <c r="O2287" s="543"/>
      <c r="P2287" s="543" t="s">
        <v>2872</v>
      </c>
      <c r="Q2287" s="543" t="s">
        <v>2873</v>
      </c>
      <c r="R2287" s="543"/>
      <c r="S2287" s="536"/>
      <c r="T2287" s="536"/>
      <c r="U2287" s="536"/>
      <c r="V2287" s="536"/>
    </row>
    <row r="2288" spans="1:22" ht="30">
      <c r="A2288" s="537">
        <v>2273</v>
      </c>
      <c r="B2288" s="543">
        <v>15.5</v>
      </c>
      <c r="C2288" s="580">
        <v>15</v>
      </c>
      <c r="D2288" s="580">
        <v>7089</v>
      </c>
      <c r="E2288" s="543"/>
      <c r="F2288" s="580">
        <v>2013</v>
      </c>
      <c r="G2288" s="543"/>
      <c r="H2288" s="543"/>
      <c r="I2288" s="543"/>
      <c r="J2288" s="580" t="s">
        <v>4468</v>
      </c>
      <c r="K2288" s="543"/>
      <c r="L2288" s="543"/>
      <c r="M2288" s="543"/>
      <c r="N2288" s="543"/>
      <c r="O2288" s="543"/>
      <c r="P2288" s="543" t="s">
        <v>2872</v>
      </c>
      <c r="Q2288" s="543" t="s">
        <v>2873</v>
      </c>
      <c r="R2288" s="543"/>
      <c r="S2288" s="536"/>
      <c r="T2288" s="536"/>
      <c r="U2288" s="536"/>
      <c r="V2288" s="536"/>
    </row>
    <row r="2289" spans="1:22" ht="30">
      <c r="A2289" s="537">
        <v>2274</v>
      </c>
      <c r="B2289" s="543">
        <v>15.5</v>
      </c>
      <c r="C2289" s="580">
        <v>16</v>
      </c>
      <c r="D2289" s="580">
        <v>7077</v>
      </c>
      <c r="E2289" s="543"/>
      <c r="F2289" s="580">
        <v>2013</v>
      </c>
      <c r="G2289" s="543"/>
      <c r="H2289" s="543"/>
      <c r="I2289" s="543"/>
      <c r="J2289" s="580" t="s">
        <v>4469</v>
      </c>
      <c r="K2289" s="543"/>
      <c r="L2289" s="543"/>
      <c r="M2289" s="543"/>
      <c r="N2289" s="543"/>
      <c r="O2289" s="543"/>
      <c r="P2289" s="543" t="s">
        <v>2872</v>
      </c>
      <c r="Q2289" s="543" t="s">
        <v>2873</v>
      </c>
      <c r="R2289" s="543"/>
      <c r="S2289" s="536"/>
      <c r="T2289" s="536"/>
      <c r="U2289" s="536"/>
      <c r="V2289" s="536"/>
    </row>
    <row r="2290" spans="1:22" ht="30">
      <c r="A2290" s="537">
        <v>2275</v>
      </c>
      <c r="B2290" s="543">
        <v>15.5</v>
      </c>
      <c r="C2290" s="580">
        <v>17</v>
      </c>
      <c r="D2290" s="580">
        <v>7078</v>
      </c>
      <c r="E2290" s="543"/>
      <c r="F2290" s="580">
        <v>2013</v>
      </c>
      <c r="G2290" s="543"/>
      <c r="H2290" s="543"/>
      <c r="I2290" s="543"/>
      <c r="J2290" s="580" t="s">
        <v>4469</v>
      </c>
      <c r="K2290" s="543"/>
      <c r="L2290" s="543"/>
      <c r="M2290" s="543"/>
      <c r="N2290" s="543"/>
      <c r="O2290" s="543"/>
      <c r="P2290" s="543" t="s">
        <v>2872</v>
      </c>
      <c r="Q2290" s="543" t="s">
        <v>2873</v>
      </c>
      <c r="R2290" s="543"/>
      <c r="S2290" s="536"/>
      <c r="T2290" s="536"/>
      <c r="U2290" s="536"/>
      <c r="V2290" s="536"/>
    </row>
    <row r="2291" spans="1:22" ht="30">
      <c r="A2291" s="537">
        <v>2276</v>
      </c>
      <c r="B2291" s="543">
        <v>15.5</v>
      </c>
      <c r="C2291" s="580">
        <v>18</v>
      </c>
      <c r="D2291" s="580">
        <v>7081</v>
      </c>
      <c r="E2291" s="543"/>
      <c r="F2291" s="580">
        <v>2013</v>
      </c>
      <c r="G2291" s="543"/>
      <c r="H2291" s="543"/>
      <c r="I2291" s="543"/>
      <c r="J2291" s="580" t="s">
        <v>4469</v>
      </c>
      <c r="K2291" s="543"/>
      <c r="L2291" s="543"/>
      <c r="M2291" s="543"/>
      <c r="N2291" s="543"/>
      <c r="O2291" s="543"/>
      <c r="P2291" s="543" t="s">
        <v>2872</v>
      </c>
      <c r="Q2291" s="543" t="s">
        <v>2873</v>
      </c>
      <c r="R2291" s="543"/>
      <c r="S2291" s="536"/>
      <c r="T2291" s="536"/>
      <c r="U2291" s="536"/>
      <c r="V2291" s="536"/>
    </row>
    <row r="2292" spans="1:22" ht="30">
      <c r="A2292" s="537">
        <v>2277</v>
      </c>
      <c r="B2292" s="543">
        <v>15.5</v>
      </c>
      <c r="C2292" s="580">
        <v>19</v>
      </c>
      <c r="D2292" s="580">
        <v>7082</v>
      </c>
      <c r="E2292" s="543"/>
      <c r="F2292" s="580">
        <v>2013</v>
      </c>
      <c r="G2292" s="543"/>
      <c r="H2292" s="543"/>
      <c r="I2292" s="543"/>
      <c r="J2292" s="580" t="s">
        <v>4469</v>
      </c>
      <c r="K2292" s="543"/>
      <c r="L2292" s="543"/>
      <c r="M2292" s="543"/>
      <c r="N2292" s="543"/>
      <c r="O2292" s="543"/>
      <c r="P2292" s="543" t="s">
        <v>2872</v>
      </c>
      <c r="Q2292" s="543" t="s">
        <v>2873</v>
      </c>
      <c r="R2292" s="543"/>
      <c r="S2292" s="536"/>
      <c r="T2292" s="536"/>
      <c r="U2292" s="536"/>
      <c r="V2292" s="536"/>
    </row>
    <row r="2293" spans="1:22" ht="30">
      <c r="A2293" s="537">
        <v>2278</v>
      </c>
      <c r="B2293" s="543">
        <v>15.5</v>
      </c>
      <c r="C2293" s="580">
        <v>22</v>
      </c>
      <c r="D2293" s="580">
        <v>7127</v>
      </c>
      <c r="E2293" s="543"/>
      <c r="F2293" s="580">
        <v>2013</v>
      </c>
      <c r="G2293" s="543"/>
      <c r="H2293" s="543"/>
      <c r="I2293" s="543"/>
      <c r="J2293" s="580" t="s">
        <v>4469</v>
      </c>
      <c r="K2293" s="543"/>
      <c r="L2293" s="543"/>
      <c r="M2293" s="543"/>
      <c r="N2293" s="543"/>
      <c r="O2293" s="543"/>
      <c r="P2293" s="543" t="s">
        <v>2872</v>
      </c>
      <c r="Q2293" s="543" t="s">
        <v>2873</v>
      </c>
      <c r="R2293" s="543"/>
      <c r="S2293" s="536"/>
      <c r="T2293" s="536"/>
      <c r="U2293" s="536"/>
      <c r="V2293" s="536"/>
    </row>
    <row r="2294" spans="1:22" ht="30">
      <c r="A2294" s="537">
        <v>2279</v>
      </c>
      <c r="B2294" s="543">
        <v>15.5</v>
      </c>
      <c r="C2294" s="580">
        <v>23</v>
      </c>
      <c r="D2294" s="580">
        <v>7128</v>
      </c>
      <c r="E2294" s="543"/>
      <c r="F2294" s="580">
        <v>2013</v>
      </c>
      <c r="G2294" s="543"/>
      <c r="H2294" s="543"/>
      <c r="I2294" s="543"/>
      <c r="J2294" s="580" t="s">
        <v>4469</v>
      </c>
      <c r="K2294" s="543"/>
      <c r="L2294" s="543"/>
      <c r="M2294" s="543"/>
      <c r="N2294" s="543"/>
      <c r="O2294" s="543"/>
      <c r="P2294" s="543" t="s">
        <v>2872</v>
      </c>
      <c r="Q2294" s="543" t="s">
        <v>2873</v>
      </c>
      <c r="R2294" s="543"/>
      <c r="S2294" s="536"/>
      <c r="T2294" s="536"/>
      <c r="U2294" s="536"/>
      <c r="V2294" s="536"/>
    </row>
    <row r="2295" spans="1:22" ht="30">
      <c r="A2295" s="537">
        <v>2280</v>
      </c>
      <c r="B2295" s="543">
        <v>15.5</v>
      </c>
      <c r="C2295" s="580">
        <v>24</v>
      </c>
      <c r="D2295" s="580">
        <v>7135</v>
      </c>
      <c r="E2295" s="543"/>
      <c r="F2295" s="580">
        <v>2013</v>
      </c>
      <c r="G2295" s="543"/>
      <c r="H2295" s="543"/>
      <c r="I2295" s="543"/>
      <c r="J2295" s="580" t="s">
        <v>4469</v>
      </c>
      <c r="K2295" s="543"/>
      <c r="L2295" s="543"/>
      <c r="M2295" s="543"/>
      <c r="N2295" s="543"/>
      <c r="O2295" s="543"/>
      <c r="P2295" s="543" t="s">
        <v>2872</v>
      </c>
      <c r="Q2295" s="543" t="s">
        <v>2873</v>
      </c>
      <c r="R2295" s="543"/>
      <c r="S2295" s="536"/>
      <c r="T2295" s="536"/>
      <c r="U2295" s="536"/>
      <c r="V2295" s="536"/>
    </row>
    <row r="2296" spans="1:22" ht="30">
      <c r="A2296" s="537">
        <v>2281</v>
      </c>
      <c r="B2296" s="543">
        <v>15.5</v>
      </c>
      <c r="C2296" s="580">
        <v>27</v>
      </c>
      <c r="D2296" s="580">
        <v>7151</v>
      </c>
      <c r="E2296" s="543"/>
      <c r="F2296" s="580">
        <v>2013</v>
      </c>
      <c r="G2296" s="543"/>
      <c r="H2296" s="543"/>
      <c r="I2296" s="543"/>
      <c r="J2296" s="580" t="s">
        <v>4470</v>
      </c>
      <c r="K2296" s="543"/>
      <c r="L2296" s="543"/>
      <c r="M2296" s="543"/>
      <c r="N2296" s="543"/>
      <c r="O2296" s="543"/>
      <c r="P2296" s="543" t="s">
        <v>2872</v>
      </c>
      <c r="Q2296" s="543" t="s">
        <v>2873</v>
      </c>
      <c r="R2296" s="543"/>
      <c r="S2296" s="536"/>
      <c r="T2296" s="536"/>
      <c r="U2296" s="536"/>
      <c r="V2296" s="536"/>
    </row>
    <row r="2297" spans="1:22" ht="30">
      <c r="A2297" s="537">
        <v>2282</v>
      </c>
      <c r="B2297" s="543">
        <v>15.5</v>
      </c>
      <c r="C2297" s="580">
        <v>29</v>
      </c>
      <c r="D2297" s="580">
        <v>7313</v>
      </c>
      <c r="E2297" s="543"/>
      <c r="F2297" s="580">
        <v>2013</v>
      </c>
      <c r="G2297" s="543"/>
      <c r="H2297" s="543"/>
      <c r="I2297" s="543"/>
      <c r="J2297" s="580" t="s">
        <v>4470</v>
      </c>
      <c r="K2297" s="543"/>
      <c r="L2297" s="543"/>
      <c r="M2297" s="543"/>
      <c r="N2297" s="543"/>
      <c r="O2297" s="543"/>
      <c r="P2297" s="543" t="s">
        <v>2872</v>
      </c>
      <c r="Q2297" s="543" t="s">
        <v>2873</v>
      </c>
      <c r="R2297" s="543"/>
      <c r="S2297" s="536"/>
      <c r="T2297" s="536"/>
      <c r="U2297" s="536"/>
      <c r="V2297" s="536"/>
    </row>
    <row r="2298" spans="1:22" ht="30">
      <c r="A2298" s="537">
        <v>2283</v>
      </c>
      <c r="B2298" s="543">
        <v>15.5</v>
      </c>
      <c r="C2298" s="580">
        <v>30</v>
      </c>
      <c r="D2298" s="580">
        <v>7316</v>
      </c>
      <c r="E2298" s="543"/>
      <c r="F2298" s="580">
        <v>2013</v>
      </c>
      <c r="G2298" s="543"/>
      <c r="H2298" s="543"/>
      <c r="I2298" s="543"/>
      <c r="J2298" s="580" t="s">
        <v>4470</v>
      </c>
      <c r="K2298" s="543"/>
      <c r="L2298" s="543"/>
      <c r="M2298" s="543"/>
      <c r="N2298" s="543"/>
      <c r="O2298" s="543"/>
      <c r="P2298" s="543" t="s">
        <v>2872</v>
      </c>
      <c r="Q2298" s="543" t="s">
        <v>2873</v>
      </c>
      <c r="R2298" s="543"/>
      <c r="S2298" s="536"/>
      <c r="T2298" s="536"/>
      <c r="U2298" s="536"/>
      <c r="V2298" s="536"/>
    </row>
    <row r="2299" spans="1:22" ht="30">
      <c r="A2299" s="537">
        <v>2284</v>
      </c>
      <c r="B2299" s="543">
        <v>15.5</v>
      </c>
      <c r="C2299" s="580">
        <v>31</v>
      </c>
      <c r="D2299" s="580">
        <v>7338</v>
      </c>
      <c r="E2299" s="543"/>
      <c r="F2299" s="580">
        <v>2013</v>
      </c>
      <c r="G2299" s="543"/>
      <c r="H2299" s="543"/>
      <c r="I2299" s="543"/>
      <c r="J2299" s="580" t="s">
        <v>4470</v>
      </c>
      <c r="K2299" s="543"/>
      <c r="L2299" s="543"/>
      <c r="M2299" s="543"/>
      <c r="N2299" s="543"/>
      <c r="O2299" s="543"/>
      <c r="P2299" s="543" t="s">
        <v>2872</v>
      </c>
      <c r="Q2299" s="543" t="s">
        <v>2873</v>
      </c>
      <c r="R2299" s="543"/>
      <c r="S2299" s="536"/>
      <c r="T2299" s="536"/>
      <c r="U2299" s="536"/>
      <c r="V2299" s="536"/>
    </row>
    <row r="2300" spans="1:22" ht="30">
      <c r="A2300" s="537">
        <v>2285</v>
      </c>
      <c r="B2300" s="543">
        <v>15.5</v>
      </c>
      <c r="C2300" s="580">
        <v>33</v>
      </c>
      <c r="D2300" s="580">
        <v>7341</v>
      </c>
      <c r="E2300" s="543"/>
      <c r="F2300" s="580">
        <v>2013</v>
      </c>
      <c r="G2300" s="543"/>
      <c r="H2300" s="543"/>
      <c r="I2300" s="543"/>
      <c r="J2300" s="580" t="s">
        <v>4470</v>
      </c>
      <c r="K2300" s="543"/>
      <c r="L2300" s="543"/>
      <c r="M2300" s="543"/>
      <c r="N2300" s="543"/>
      <c r="O2300" s="543"/>
      <c r="P2300" s="543" t="s">
        <v>2872</v>
      </c>
      <c r="Q2300" s="543" t="s">
        <v>2873</v>
      </c>
      <c r="R2300" s="543"/>
      <c r="S2300" s="536"/>
      <c r="T2300" s="536"/>
      <c r="U2300" s="536"/>
      <c r="V2300" s="536"/>
    </row>
    <row r="2301" spans="1:22" ht="30">
      <c r="A2301" s="537">
        <v>2286</v>
      </c>
      <c r="B2301" s="543">
        <v>15.5</v>
      </c>
      <c r="C2301" s="580">
        <v>35</v>
      </c>
      <c r="D2301" s="580">
        <v>7368</v>
      </c>
      <c r="E2301" s="543"/>
      <c r="F2301" s="580">
        <v>2013</v>
      </c>
      <c r="G2301" s="543"/>
      <c r="H2301" s="543"/>
      <c r="I2301" s="543"/>
      <c r="J2301" s="580" t="s">
        <v>4470</v>
      </c>
      <c r="K2301" s="543"/>
      <c r="L2301" s="543"/>
      <c r="M2301" s="543"/>
      <c r="N2301" s="543"/>
      <c r="O2301" s="543"/>
      <c r="P2301" s="543" t="s">
        <v>2872</v>
      </c>
      <c r="Q2301" s="543" t="s">
        <v>2873</v>
      </c>
      <c r="R2301" s="543"/>
      <c r="S2301" s="536"/>
      <c r="T2301" s="536"/>
      <c r="U2301" s="536"/>
      <c r="V2301" s="536"/>
    </row>
    <row r="2302" spans="1:22" ht="30">
      <c r="A2302" s="537">
        <v>2287</v>
      </c>
      <c r="B2302" s="543">
        <v>15.5</v>
      </c>
      <c r="C2302" s="580">
        <v>36</v>
      </c>
      <c r="D2302" s="580">
        <v>7369</v>
      </c>
      <c r="E2302" s="543"/>
      <c r="F2302" s="580">
        <v>2013</v>
      </c>
      <c r="G2302" s="543"/>
      <c r="H2302" s="543"/>
      <c r="I2302" s="543"/>
      <c r="J2302" s="580" t="s">
        <v>4470</v>
      </c>
      <c r="K2302" s="543"/>
      <c r="L2302" s="543"/>
      <c r="M2302" s="543"/>
      <c r="N2302" s="543"/>
      <c r="O2302" s="543"/>
      <c r="P2302" s="543" t="s">
        <v>2872</v>
      </c>
      <c r="Q2302" s="543" t="s">
        <v>2873</v>
      </c>
      <c r="R2302" s="543"/>
      <c r="S2302" s="536"/>
      <c r="T2302" s="536"/>
      <c r="U2302" s="536"/>
      <c r="V2302" s="536"/>
    </row>
    <row r="2303" spans="1:22" ht="30">
      <c r="A2303" s="537">
        <v>2288</v>
      </c>
      <c r="B2303" s="543">
        <v>15.5</v>
      </c>
      <c r="C2303" s="580">
        <v>37</v>
      </c>
      <c r="D2303" s="580">
        <v>7370</v>
      </c>
      <c r="E2303" s="543"/>
      <c r="F2303" s="580">
        <v>2013</v>
      </c>
      <c r="G2303" s="543"/>
      <c r="H2303" s="543"/>
      <c r="I2303" s="543"/>
      <c r="J2303" s="580" t="s">
        <v>4471</v>
      </c>
      <c r="K2303" s="543"/>
      <c r="L2303" s="543"/>
      <c r="M2303" s="543"/>
      <c r="N2303" s="543"/>
      <c r="O2303" s="543"/>
      <c r="P2303" s="543" t="s">
        <v>2872</v>
      </c>
      <c r="Q2303" s="543" t="s">
        <v>2873</v>
      </c>
      <c r="R2303" s="543"/>
      <c r="S2303" s="536"/>
      <c r="T2303" s="536"/>
      <c r="U2303" s="536"/>
      <c r="V2303" s="536"/>
    </row>
    <row r="2304" spans="1:22" ht="30">
      <c r="A2304" s="537">
        <v>2289</v>
      </c>
      <c r="B2304" s="543">
        <v>15.5</v>
      </c>
      <c r="C2304" s="580">
        <v>38</v>
      </c>
      <c r="D2304" s="580">
        <v>7371</v>
      </c>
      <c r="E2304" s="543"/>
      <c r="F2304" s="580">
        <v>2013</v>
      </c>
      <c r="G2304" s="543"/>
      <c r="H2304" s="543"/>
      <c r="I2304" s="543"/>
      <c r="J2304" s="580" t="s">
        <v>4471</v>
      </c>
      <c r="K2304" s="543"/>
      <c r="L2304" s="543"/>
      <c r="M2304" s="543"/>
      <c r="N2304" s="543"/>
      <c r="O2304" s="543"/>
      <c r="P2304" s="543" t="s">
        <v>2872</v>
      </c>
      <c r="Q2304" s="543" t="s">
        <v>2873</v>
      </c>
      <c r="R2304" s="543"/>
      <c r="S2304" s="536"/>
      <c r="T2304" s="536"/>
      <c r="U2304" s="536"/>
      <c r="V2304" s="536"/>
    </row>
    <row r="2305" spans="1:22" ht="30">
      <c r="A2305" s="537">
        <v>2290</v>
      </c>
      <c r="B2305" s="543">
        <v>15.5</v>
      </c>
      <c r="C2305" s="580">
        <v>39</v>
      </c>
      <c r="D2305" s="580">
        <v>7372</v>
      </c>
      <c r="E2305" s="543"/>
      <c r="F2305" s="580">
        <v>2013</v>
      </c>
      <c r="G2305" s="543"/>
      <c r="H2305" s="543"/>
      <c r="I2305" s="543"/>
      <c r="J2305" s="580" t="s">
        <v>4471</v>
      </c>
      <c r="K2305" s="543"/>
      <c r="L2305" s="543"/>
      <c r="M2305" s="543"/>
      <c r="N2305" s="543"/>
      <c r="O2305" s="543"/>
      <c r="P2305" s="543" t="s">
        <v>2872</v>
      </c>
      <c r="Q2305" s="543" t="s">
        <v>2873</v>
      </c>
      <c r="R2305" s="543"/>
      <c r="S2305" s="536"/>
      <c r="T2305" s="536"/>
      <c r="U2305" s="536"/>
      <c r="V2305" s="536"/>
    </row>
    <row r="2306" spans="1:22" ht="30">
      <c r="A2306" s="537">
        <v>2291</v>
      </c>
      <c r="B2306" s="543">
        <v>15.5</v>
      </c>
      <c r="C2306" s="580">
        <v>40</v>
      </c>
      <c r="D2306" s="580">
        <v>7384</v>
      </c>
      <c r="E2306" s="543"/>
      <c r="F2306" s="580">
        <v>2013</v>
      </c>
      <c r="G2306" s="543"/>
      <c r="H2306" s="543"/>
      <c r="I2306" s="543"/>
      <c r="J2306" s="580" t="s">
        <v>4471</v>
      </c>
      <c r="K2306" s="543"/>
      <c r="L2306" s="543"/>
      <c r="M2306" s="543"/>
      <c r="N2306" s="543"/>
      <c r="O2306" s="543"/>
      <c r="P2306" s="543" t="s">
        <v>2872</v>
      </c>
      <c r="Q2306" s="543" t="s">
        <v>2873</v>
      </c>
      <c r="R2306" s="543"/>
      <c r="S2306" s="536"/>
      <c r="T2306" s="536"/>
      <c r="U2306" s="536"/>
      <c r="V2306" s="536"/>
    </row>
    <row r="2307" spans="1:22" ht="30">
      <c r="A2307" s="537">
        <v>2292</v>
      </c>
      <c r="B2307" s="543">
        <v>15.5</v>
      </c>
      <c r="C2307" s="580">
        <v>42</v>
      </c>
      <c r="D2307" s="580">
        <v>7392</v>
      </c>
      <c r="E2307" s="543"/>
      <c r="F2307" s="580">
        <v>2013</v>
      </c>
      <c r="G2307" s="543"/>
      <c r="H2307" s="543"/>
      <c r="I2307" s="543"/>
      <c r="J2307" s="580" t="s">
        <v>4471</v>
      </c>
      <c r="K2307" s="543"/>
      <c r="L2307" s="543"/>
      <c r="M2307" s="543"/>
      <c r="N2307" s="543"/>
      <c r="O2307" s="543"/>
      <c r="P2307" s="543" t="s">
        <v>2872</v>
      </c>
      <c r="Q2307" s="543" t="s">
        <v>2873</v>
      </c>
      <c r="R2307" s="543"/>
      <c r="S2307" s="536"/>
      <c r="T2307" s="536"/>
      <c r="U2307" s="536"/>
      <c r="V2307" s="536"/>
    </row>
    <row r="2308" spans="1:22" ht="30">
      <c r="A2308" s="537">
        <v>2293</v>
      </c>
      <c r="B2308" s="543">
        <v>15.5</v>
      </c>
      <c r="C2308" s="580">
        <v>43</v>
      </c>
      <c r="D2308" s="580">
        <v>7394</v>
      </c>
      <c r="E2308" s="543"/>
      <c r="F2308" s="580">
        <v>2013</v>
      </c>
      <c r="G2308" s="543"/>
      <c r="H2308" s="543"/>
      <c r="I2308" s="543"/>
      <c r="J2308" s="580" t="s">
        <v>4471</v>
      </c>
      <c r="K2308" s="543"/>
      <c r="L2308" s="543"/>
      <c r="M2308" s="543"/>
      <c r="N2308" s="543"/>
      <c r="O2308" s="543"/>
      <c r="P2308" s="543" t="s">
        <v>2872</v>
      </c>
      <c r="Q2308" s="543" t="s">
        <v>2873</v>
      </c>
      <c r="R2308" s="543"/>
      <c r="S2308" s="536"/>
      <c r="T2308" s="536"/>
      <c r="U2308" s="536"/>
      <c r="V2308" s="536"/>
    </row>
    <row r="2309" spans="1:22" ht="30">
      <c r="A2309" s="537">
        <v>2294</v>
      </c>
      <c r="B2309" s="543">
        <v>15.5</v>
      </c>
      <c r="C2309" s="580">
        <v>44</v>
      </c>
      <c r="D2309" s="580">
        <v>7395</v>
      </c>
      <c r="E2309" s="543"/>
      <c r="F2309" s="580">
        <v>2013</v>
      </c>
      <c r="G2309" s="543"/>
      <c r="H2309" s="543"/>
      <c r="I2309" s="543"/>
      <c r="J2309" s="580" t="s">
        <v>4471</v>
      </c>
      <c r="K2309" s="543"/>
      <c r="L2309" s="543"/>
      <c r="M2309" s="543"/>
      <c r="N2309" s="543"/>
      <c r="O2309" s="543"/>
      <c r="P2309" s="543" t="s">
        <v>2872</v>
      </c>
      <c r="Q2309" s="543" t="s">
        <v>2873</v>
      </c>
      <c r="R2309" s="543"/>
      <c r="S2309" s="536"/>
      <c r="T2309" s="536"/>
      <c r="U2309" s="536"/>
      <c r="V2309" s="536"/>
    </row>
    <row r="2310" spans="1:22" ht="30">
      <c r="A2310" s="537">
        <v>2295</v>
      </c>
      <c r="B2310" s="543">
        <v>15.5</v>
      </c>
      <c r="C2310" s="580">
        <v>45</v>
      </c>
      <c r="D2310" s="580">
        <v>7396</v>
      </c>
      <c r="E2310" s="543"/>
      <c r="F2310" s="580">
        <v>2013</v>
      </c>
      <c r="G2310" s="543"/>
      <c r="H2310" s="543"/>
      <c r="I2310" s="543"/>
      <c r="J2310" s="580" t="s">
        <v>4471</v>
      </c>
      <c r="K2310" s="543"/>
      <c r="L2310" s="543"/>
      <c r="M2310" s="543"/>
      <c r="N2310" s="543"/>
      <c r="O2310" s="543"/>
      <c r="P2310" s="543" t="s">
        <v>2872</v>
      </c>
      <c r="Q2310" s="543" t="s">
        <v>2873</v>
      </c>
      <c r="R2310" s="543"/>
      <c r="S2310" s="536"/>
      <c r="T2310" s="536"/>
      <c r="U2310" s="536"/>
      <c r="V2310" s="536"/>
    </row>
    <row r="2311" spans="1:22" ht="30">
      <c r="A2311" s="537">
        <v>2296</v>
      </c>
      <c r="B2311" s="543">
        <v>15.5</v>
      </c>
      <c r="C2311" s="580">
        <v>46</v>
      </c>
      <c r="D2311" s="580">
        <v>7397</v>
      </c>
      <c r="E2311" s="543"/>
      <c r="F2311" s="580">
        <v>2013</v>
      </c>
      <c r="G2311" s="543"/>
      <c r="H2311" s="543"/>
      <c r="I2311" s="543"/>
      <c r="J2311" s="580" t="s">
        <v>4472</v>
      </c>
      <c r="K2311" s="543"/>
      <c r="L2311" s="543"/>
      <c r="M2311" s="543"/>
      <c r="N2311" s="543"/>
      <c r="O2311" s="543"/>
      <c r="P2311" s="543" t="s">
        <v>2872</v>
      </c>
      <c r="Q2311" s="543" t="s">
        <v>2873</v>
      </c>
      <c r="R2311" s="543"/>
      <c r="S2311" s="536"/>
      <c r="T2311" s="536"/>
      <c r="U2311" s="536"/>
      <c r="V2311" s="536"/>
    </row>
    <row r="2312" spans="1:22" ht="30">
      <c r="A2312" s="537">
        <v>2297</v>
      </c>
      <c r="B2312" s="543">
        <v>15.5</v>
      </c>
      <c r="C2312" s="580">
        <v>48</v>
      </c>
      <c r="D2312" s="580">
        <v>7408</v>
      </c>
      <c r="E2312" s="543"/>
      <c r="F2312" s="580">
        <v>2013</v>
      </c>
      <c r="G2312" s="543"/>
      <c r="H2312" s="543"/>
      <c r="I2312" s="543"/>
      <c r="J2312" s="580" t="s">
        <v>4472</v>
      </c>
      <c r="K2312" s="543"/>
      <c r="L2312" s="543"/>
      <c r="M2312" s="543"/>
      <c r="N2312" s="543"/>
      <c r="O2312" s="543"/>
      <c r="P2312" s="543" t="s">
        <v>2872</v>
      </c>
      <c r="Q2312" s="543" t="s">
        <v>2873</v>
      </c>
      <c r="R2312" s="543"/>
      <c r="S2312" s="536"/>
      <c r="T2312" s="536"/>
      <c r="U2312" s="536"/>
      <c r="V2312" s="536"/>
    </row>
    <row r="2313" spans="1:22" ht="30">
      <c r="A2313" s="537">
        <v>2298</v>
      </c>
      <c r="B2313" s="543">
        <v>15.5</v>
      </c>
      <c r="C2313" s="580">
        <v>49</v>
      </c>
      <c r="D2313" s="580">
        <v>7410</v>
      </c>
      <c r="E2313" s="543"/>
      <c r="F2313" s="580">
        <v>2013</v>
      </c>
      <c r="G2313" s="543"/>
      <c r="H2313" s="543"/>
      <c r="I2313" s="543"/>
      <c r="J2313" s="580" t="s">
        <v>4472</v>
      </c>
      <c r="K2313" s="543"/>
      <c r="L2313" s="543"/>
      <c r="M2313" s="543"/>
      <c r="N2313" s="543"/>
      <c r="O2313" s="543"/>
      <c r="P2313" s="543" t="s">
        <v>2872</v>
      </c>
      <c r="Q2313" s="543" t="s">
        <v>2873</v>
      </c>
      <c r="R2313" s="543"/>
      <c r="S2313" s="536"/>
      <c r="T2313" s="536"/>
      <c r="U2313" s="536"/>
      <c r="V2313" s="536"/>
    </row>
    <row r="2314" spans="1:22" ht="30">
      <c r="A2314" s="537">
        <v>2299</v>
      </c>
      <c r="B2314" s="543">
        <v>15.5</v>
      </c>
      <c r="C2314" s="580">
        <v>50</v>
      </c>
      <c r="D2314" s="580">
        <v>7418</v>
      </c>
      <c r="E2314" s="543"/>
      <c r="F2314" s="580">
        <v>2013</v>
      </c>
      <c r="G2314" s="543"/>
      <c r="H2314" s="543"/>
      <c r="I2314" s="543"/>
      <c r="J2314" s="580" t="s">
        <v>4472</v>
      </c>
      <c r="K2314" s="543"/>
      <c r="L2314" s="543"/>
      <c r="M2314" s="543"/>
      <c r="N2314" s="543"/>
      <c r="O2314" s="543"/>
      <c r="P2314" s="543" t="s">
        <v>2872</v>
      </c>
      <c r="Q2314" s="543" t="s">
        <v>2873</v>
      </c>
      <c r="R2314" s="543"/>
      <c r="S2314" s="536"/>
      <c r="T2314" s="536"/>
      <c r="U2314" s="536"/>
      <c r="V2314" s="536"/>
    </row>
    <row r="2315" spans="1:22" ht="30">
      <c r="A2315" s="537">
        <v>2300</v>
      </c>
      <c r="B2315" s="543">
        <v>15.5</v>
      </c>
      <c r="C2315" s="580">
        <v>51</v>
      </c>
      <c r="D2315" s="580">
        <v>7419</v>
      </c>
      <c r="E2315" s="543"/>
      <c r="F2315" s="580">
        <v>2013</v>
      </c>
      <c r="G2315" s="543"/>
      <c r="H2315" s="543"/>
      <c r="I2315" s="543"/>
      <c r="J2315" s="580" t="s">
        <v>4472</v>
      </c>
      <c r="K2315" s="543"/>
      <c r="L2315" s="543"/>
      <c r="M2315" s="543"/>
      <c r="N2315" s="543"/>
      <c r="O2315" s="543"/>
      <c r="P2315" s="543" t="s">
        <v>2872</v>
      </c>
      <c r="Q2315" s="543" t="s">
        <v>2873</v>
      </c>
      <c r="R2315" s="543"/>
      <c r="S2315" s="536"/>
      <c r="T2315" s="536"/>
      <c r="U2315" s="536"/>
      <c r="V2315" s="536"/>
    </row>
    <row r="2316" spans="1:22" ht="30">
      <c r="A2316" s="537">
        <v>2301</v>
      </c>
      <c r="B2316" s="543">
        <v>15.5</v>
      </c>
      <c r="C2316" s="580">
        <v>52</v>
      </c>
      <c r="D2316" s="580">
        <v>7420</v>
      </c>
      <c r="E2316" s="543"/>
      <c r="F2316" s="580">
        <v>2013</v>
      </c>
      <c r="G2316" s="543"/>
      <c r="H2316" s="543"/>
      <c r="I2316" s="543"/>
      <c r="J2316" s="580" t="s">
        <v>4472</v>
      </c>
      <c r="K2316" s="543"/>
      <c r="L2316" s="543"/>
      <c r="M2316" s="543"/>
      <c r="N2316" s="543"/>
      <c r="O2316" s="543"/>
      <c r="P2316" s="543" t="s">
        <v>2872</v>
      </c>
      <c r="Q2316" s="543" t="s">
        <v>2873</v>
      </c>
      <c r="R2316" s="543"/>
      <c r="S2316" s="536"/>
      <c r="T2316" s="536"/>
      <c r="U2316" s="536"/>
      <c r="V2316" s="536"/>
    </row>
    <row r="2317" spans="1:22" ht="30">
      <c r="A2317" s="537">
        <v>2302</v>
      </c>
      <c r="B2317" s="543">
        <v>15.5</v>
      </c>
      <c r="C2317" s="580">
        <v>53</v>
      </c>
      <c r="D2317" s="580">
        <v>7421</v>
      </c>
      <c r="E2317" s="543"/>
      <c r="F2317" s="580">
        <v>2013</v>
      </c>
      <c r="G2317" s="543"/>
      <c r="H2317" s="543"/>
      <c r="I2317" s="543"/>
      <c r="J2317" s="580" t="s">
        <v>4472</v>
      </c>
      <c r="K2317" s="543"/>
      <c r="L2317" s="543"/>
      <c r="M2317" s="543"/>
      <c r="N2317" s="543"/>
      <c r="O2317" s="543"/>
      <c r="P2317" s="543" t="s">
        <v>2872</v>
      </c>
      <c r="Q2317" s="543" t="s">
        <v>2873</v>
      </c>
      <c r="R2317" s="543"/>
      <c r="S2317" s="536"/>
      <c r="T2317" s="536"/>
      <c r="U2317" s="536"/>
      <c r="V2317" s="536"/>
    </row>
    <row r="2318" spans="1:22" ht="30">
      <c r="A2318" s="537">
        <v>2303</v>
      </c>
      <c r="B2318" s="543">
        <v>15.5</v>
      </c>
      <c r="C2318" s="580">
        <v>54</v>
      </c>
      <c r="D2318" s="580">
        <v>7504</v>
      </c>
      <c r="E2318" s="543"/>
      <c r="F2318" s="580">
        <v>2013</v>
      </c>
      <c r="G2318" s="543"/>
      <c r="H2318" s="543"/>
      <c r="I2318" s="543"/>
      <c r="J2318" s="580" t="s">
        <v>4472</v>
      </c>
      <c r="K2318" s="543"/>
      <c r="L2318" s="543"/>
      <c r="M2318" s="543"/>
      <c r="N2318" s="543"/>
      <c r="O2318" s="543"/>
      <c r="P2318" s="543" t="s">
        <v>2872</v>
      </c>
      <c r="Q2318" s="543" t="s">
        <v>2873</v>
      </c>
      <c r="R2318" s="543"/>
      <c r="S2318" s="536"/>
      <c r="T2318" s="536"/>
      <c r="U2318" s="536"/>
      <c r="V2318" s="536"/>
    </row>
    <row r="2319" spans="1:22" ht="30">
      <c r="A2319" s="537">
        <v>2304</v>
      </c>
      <c r="B2319" s="543">
        <v>15.5</v>
      </c>
      <c r="C2319" s="580">
        <v>56</v>
      </c>
      <c r="D2319" s="580">
        <v>7513</v>
      </c>
      <c r="E2319" s="543"/>
      <c r="F2319" s="580">
        <v>2013</v>
      </c>
      <c r="G2319" s="543"/>
      <c r="H2319" s="543"/>
      <c r="I2319" s="543"/>
      <c r="J2319" s="580" t="s">
        <v>4472</v>
      </c>
      <c r="K2319" s="543"/>
      <c r="L2319" s="543"/>
      <c r="M2319" s="543"/>
      <c r="N2319" s="543"/>
      <c r="O2319" s="543"/>
      <c r="P2319" s="543" t="s">
        <v>2872</v>
      </c>
      <c r="Q2319" s="543" t="s">
        <v>2873</v>
      </c>
      <c r="R2319" s="543"/>
      <c r="S2319" s="536"/>
      <c r="T2319" s="536"/>
      <c r="U2319" s="536"/>
      <c r="V2319" s="536"/>
    </row>
    <row r="2320" spans="1:22" ht="30">
      <c r="A2320" s="537">
        <v>2305</v>
      </c>
      <c r="B2320" s="543">
        <v>15.5</v>
      </c>
      <c r="C2320" s="580">
        <v>57</v>
      </c>
      <c r="D2320" s="580">
        <v>7526</v>
      </c>
      <c r="E2320" s="543"/>
      <c r="F2320" s="580">
        <v>2013</v>
      </c>
      <c r="G2320" s="543"/>
      <c r="H2320" s="543"/>
      <c r="I2320" s="543"/>
      <c r="J2320" s="580" t="s">
        <v>4473</v>
      </c>
      <c r="K2320" s="543"/>
      <c r="L2320" s="543"/>
      <c r="M2320" s="543"/>
      <c r="N2320" s="543"/>
      <c r="O2320" s="543"/>
      <c r="P2320" s="543" t="s">
        <v>2872</v>
      </c>
      <c r="Q2320" s="543" t="s">
        <v>2873</v>
      </c>
      <c r="R2320" s="543"/>
      <c r="S2320" s="536"/>
      <c r="T2320" s="536"/>
      <c r="U2320" s="536"/>
      <c r="V2320" s="536"/>
    </row>
    <row r="2321" spans="1:22" ht="30">
      <c r="A2321" s="537">
        <v>2306</v>
      </c>
      <c r="B2321" s="543">
        <v>15.5</v>
      </c>
      <c r="C2321" s="580">
        <v>59</v>
      </c>
      <c r="D2321" s="580">
        <v>7550</v>
      </c>
      <c r="E2321" s="543"/>
      <c r="F2321" s="580">
        <v>2013</v>
      </c>
      <c r="G2321" s="543"/>
      <c r="H2321" s="543"/>
      <c r="I2321" s="543"/>
      <c r="J2321" s="580" t="s">
        <v>4473</v>
      </c>
      <c r="K2321" s="543"/>
      <c r="L2321" s="543"/>
      <c r="M2321" s="543"/>
      <c r="N2321" s="543"/>
      <c r="O2321" s="543"/>
      <c r="P2321" s="543" t="s">
        <v>2872</v>
      </c>
      <c r="Q2321" s="543" t="s">
        <v>2873</v>
      </c>
      <c r="R2321" s="543"/>
      <c r="S2321" s="536"/>
      <c r="T2321" s="536"/>
      <c r="U2321" s="536"/>
      <c r="V2321" s="536"/>
    </row>
    <row r="2322" spans="1:22" ht="30">
      <c r="A2322" s="537">
        <v>2307</v>
      </c>
      <c r="B2322" s="543">
        <v>15.5</v>
      </c>
      <c r="C2322" s="580">
        <v>60</v>
      </c>
      <c r="D2322" s="580">
        <v>7678</v>
      </c>
      <c r="E2322" s="543"/>
      <c r="F2322" s="580">
        <v>2013</v>
      </c>
      <c r="G2322" s="543"/>
      <c r="H2322" s="543"/>
      <c r="I2322" s="543"/>
      <c r="J2322" s="580" t="s">
        <v>4473</v>
      </c>
      <c r="K2322" s="543"/>
      <c r="L2322" s="543"/>
      <c r="M2322" s="543"/>
      <c r="N2322" s="543"/>
      <c r="O2322" s="543"/>
      <c r="P2322" s="543" t="s">
        <v>2872</v>
      </c>
      <c r="Q2322" s="543" t="s">
        <v>2873</v>
      </c>
      <c r="R2322" s="543"/>
      <c r="S2322" s="536"/>
      <c r="T2322" s="536"/>
      <c r="U2322" s="536"/>
      <c r="V2322" s="536"/>
    </row>
    <row r="2323" spans="1:22" ht="30">
      <c r="A2323" s="537">
        <v>2308</v>
      </c>
      <c r="B2323" s="543">
        <v>15.5</v>
      </c>
      <c r="C2323" s="580">
        <v>61</v>
      </c>
      <c r="D2323" s="580">
        <v>7683</v>
      </c>
      <c r="E2323" s="543"/>
      <c r="F2323" s="580">
        <v>2013</v>
      </c>
      <c r="G2323" s="543"/>
      <c r="H2323" s="543"/>
      <c r="I2323" s="543"/>
      <c r="J2323" s="580" t="s">
        <v>4473</v>
      </c>
      <c r="K2323" s="543"/>
      <c r="L2323" s="543"/>
      <c r="M2323" s="543"/>
      <c r="N2323" s="543"/>
      <c r="O2323" s="543"/>
      <c r="P2323" s="543" t="s">
        <v>2872</v>
      </c>
      <c r="Q2323" s="543" t="s">
        <v>2873</v>
      </c>
      <c r="R2323" s="543"/>
      <c r="S2323" s="536"/>
      <c r="T2323" s="536"/>
      <c r="U2323" s="536"/>
      <c r="V2323" s="536"/>
    </row>
    <row r="2324" spans="1:22" ht="30">
      <c r="A2324" s="537">
        <v>2309</v>
      </c>
      <c r="B2324" s="543">
        <v>15.5</v>
      </c>
      <c r="C2324" s="580">
        <v>62</v>
      </c>
      <c r="D2324" s="580">
        <v>7681</v>
      </c>
      <c r="E2324" s="543"/>
      <c r="F2324" s="580">
        <v>2013</v>
      </c>
      <c r="G2324" s="543"/>
      <c r="H2324" s="543"/>
      <c r="I2324" s="543"/>
      <c r="J2324" s="580" t="s">
        <v>4473</v>
      </c>
      <c r="K2324" s="543"/>
      <c r="L2324" s="543"/>
      <c r="M2324" s="543"/>
      <c r="N2324" s="543"/>
      <c r="O2324" s="543"/>
      <c r="P2324" s="543" t="s">
        <v>2872</v>
      </c>
      <c r="Q2324" s="543" t="s">
        <v>2873</v>
      </c>
      <c r="R2324" s="543"/>
      <c r="S2324" s="536"/>
      <c r="T2324" s="536"/>
      <c r="U2324" s="536"/>
      <c r="V2324" s="536"/>
    </row>
    <row r="2325" spans="1:22" ht="30">
      <c r="A2325" s="537">
        <v>2310</v>
      </c>
      <c r="B2325" s="543">
        <v>15.5</v>
      </c>
      <c r="C2325" s="580">
        <v>63</v>
      </c>
      <c r="D2325" s="580">
        <v>7737</v>
      </c>
      <c r="E2325" s="543"/>
      <c r="F2325" s="580">
        <v>2013</v>
      </c>
      <c r="G2325" s="543"/>
      <c r="H2325" s="543"/>
      <c r="I2325" s="543"/>
      <c r="J2325" s="580" t="s">
        <v>4473</v>
      </c>
      <c r="K2325" s="543"/>
      <c r="L2325" s="543"/>
      <c r="M2325" s="543"/>
      <c r="N2325" s="543"/>
      <c r="O2325" s="543"/>
      <c r="P2325" s="543" t="s">
        <v>2872</v>
      </c>
      <c r="Q2325" s="543" t="s">
        <v>2873</v>
      </c>
      <c r="R2325" s="543"/>
      <c r="S2325" s="536"/>
      <c r="T2325" s="536"/>
      <c r="U2325" s="536"/>
      <c r="V2325" s="536"/>
    </row>
    <row r="2326" spans="1:22" ht="30">
      <c r="A2326" s="537">
        <v>2311</v>
      </c>
      <c r="B2326" s="543">
        <v>15.5</v>
      </c>
      <c r="C2326" s="580">
        <v>64</v>
      </c>
      <c r="D2326" s="580">
        <v>7739</v>
      </c>
      <c r="E2326" s="543"/>
      <c r="F2326" s="580">
        <v>2013</v>
      </c>
      <c r="G2326" s="543"/>
      <c r="H2326" s="543"/>
      <c r="I2326" s="543"/>
      <c r="J2326" s="580" t="s">
        <v>4473</v>
      </c>
      <c r="K2326" s="543"/>
      <c r="L2326" s="543"/>
      <c r="M2326" s="543"/>
      <c r="N2326" s="543"/>
      <c r="O2326" s="543"/>
      <c r="P2326" s="543" t="s">
        <v>2872</v>
      </c>
      <c r="Q2326" s="543" t="s">
        <v>2873</v>
      </c>
      <c r="R2326" s="543"/>
      <c r="S2326" s="536"/>
      <c r="T2326" s="536"/>
      <c r="U2326" s="536"/>
      <c r="V2326" s="536"/>
    </row>
    <row r="2327" spans="1:22" ht="30">
      <c r="A2327" s="537">
        <v>2312</v>
      </c>
      <c r="B2327" s="543">
        <v>15.5</v>
      </c>
      <c r="C2327" s="580">
        <v>65</v>
      </c>
      <c r="D2327" s="580">
        <v>7741</v>
      </c>
      <c r="E2327" s="543"/>
      <c r="F2327" s="580">
        <v>2013</v>
      </c>
      <c r="G2327" s="543"/>
      <c r="H2327" s="543"/>
      <c r="I2327" s="543"/>
      <c r="J2327" s="580" t="s">
        <v>4473</v>
      </c>
      <c r="K2327" s="543"/>
      <c r="L2327" s="543"/>
      <c r="M2327" s="543"/>
      <c r="N2327" s="543"/>
      <c r="O2327" s="543"/>
      <c r="P2327" s="543" t="s">
        <v>2872</v>
      </c>
      <c r="Q2327" s="543" t="s">
        <v>2873</v>
      </c>
      <c r="R2327" s="543"/>
      <c r="S2327" s="536"/>
      <c r="T2327" s="536"/>
      <c r="U2327" s="536"/>
      <c r="V2327" s="536"/>
    </row>
    <row r="2328" spans="1:22" ht="30">
      <c r="A2328" s="537">
        <v>2313</v>
      </c>
      <c r="B2328" s="543">
        <v>15.5</v>
      </c>
      <c r="C2328" s="580">
        <v>66</v>
      </c>
      <c r="D2328" s="580">
        <v>7742</v>
      </c>
      <c r="E2328" s="543"/>
      <c r="F2328" s="580">
        <v>2013</v>
      </c>
      <c r="G2328" s="543"/>
      <c r="H2328" s="543"/>
      <c r="I2328" s="543"/>
      <c r="J2328" s="580" t="s">
        <v>4474</v>
      </c>
      <c r="K2328" s="543"/>
      <c r="L2328" s="543"/>
      <c r="M2328" s="543"/>
      <c r="N2328" s="543"/>
      <c r="O2328" s="543"/>
      <c r="P2328" s="543" t="s">
        <v>2872</v>
      </c>
      <c r="Q2328" s="543" t="s">
        <v>2873</v>
      </c>
      <c r="R2328" s="543"/>
      <c r="S2328" s="536"/>
      <c r="T2328" s="536"/>
      <c r="U2328" s="536"/>
      <c r="V2328" s="536"/>
    </row>
    <row r="2329" spans="1:22" ht="30">
      <c r="A2329" s="537">
        <v>2314</v>
      </c>
      <c r="B2329" s="543">
        <v>15.5</v>
      </c>
      <c r="C2329" s="580">
        <v>68</v>
      </c>
      <c r="D2329" s="580">
        <v>7747</v>
      </c>
      <c r="E2329" s="543"/>
      <c r="F2329" s="580">
        <v>2013</v>
      </c>
      <c r="G2329" s="543"/>
      <c r="H2329" s="543"/>
      <c r="I2329" s="543"/>
      <c r="J2329" s="580" t="s">
        <v>4474</v>
      </c>
      <c r="K2329" s="543"/>
      <c r="L2329" s="543"/>
      <c r="M2329" s="543"/>
      <c r="N2329" s="543"/>
      <c r="O2329" s="543"/>
      <c r="P2329" s="543" t="s">
        <v>2872</v>
      </c>
      <c r="Q2329" s="543" t="s">
        <v>2873</v>
      </c>
      <c r="R2329" s="543"/>
      <c r="S2329" s="536"/>
      <c r="T2329" s="536"/>
      <c r="U2329" s="536"/>
      <c r="V2329" s="536"/>
    </row>
    <row r="2330" spans="1:22" ht="30">
      <c r="A2330" s="537">
        <v>2315</v>
      </c>
      <c r="B2330" s="543">
        <v>15.5</v>
      </c>
      <c r="C2330" s="580">
        <v>69</v>
      </c>
      <c r="D2330" s="580">
        <v>7749</v>
      </c>
      <c r="E2330" s="543"/>
      <c r="F2330" s="580">
        <v>2013</v>
      </c>
      <c r="G2330" s="543"/>
      <c r="H2330" s="543"/>
      <c r="I2330" s="543"/>
      <c r="J2330" s="580" t="s">
        <v>4474</v>
      </c>
      <c r="K2330" s="543"/>
      <c r="L2330" s="543"/>
      <c r="M2330" s="543"/>
      <c r="N2330" s="543"/>
      <c r="O2330" s="543"/>
      <c r="P2330" s="543" t="s">
        <v>2872</v>
      </c>
      <c r="Q2330" s="543" t="s">
        <v>2873</v>
      </c>
      <c r="R2330" s="543"/>
      <c r="S2330" s="536"/>
      <c r="T2330" s="536"/>
      <c r="U2330" s="536"/>
      <c r="V2330" s="536"/>
    </row>
    <row r="2331" spans="1:22" ht="30">
      <c r="A2331" s="537">
        <v>2316</v>
      </c>
      <c r="B2331" s="543">
        <v>15.5</v>
      </c>
      <c r="C2331" s="580">
        <v>70</v>
      </c>
      <c r="D2331" s="580">
        <v>7748</v>
      </c>
      <c r="E2331" s="543"/>
      <c r="F2331" s="580">
        <v>2013</v>
      </c>
      <c r="G2331" s="543"/>
      <c r="H2331" s="543"/>
      <c r="I2331" s="543"/>
      <c r="J2331" s="580" t="s">
        <v>4474</v>
      </c>
      <c r="K2331" s="543"/>
      <c r="L2331" s="543"/>
      <c r="M2331" s="543"/>
      <c r="N2331" s="543"/>
      <c r="O2331" s="543"/>
      <c r="P2331" s="543" t="s">
        <v>2872</v>
      </c>
      <c r="Q2331" s="543" t="s">
        <v>2873</v>
      </c>
      <c r="R2331" s="543"/>
      <c r="S2331" s="536"/>
      <c r="T2331" s="536"/>
      <c r="U2331" s="536"/>
      <c r="V2331" s="536"/>
    </row>
    <row r="2332" spans="1:22" ht="30">
      <c r="A2332" s="537">
        <v>2317</v>
      </c>
      <c r="B2332" s="543">
        <v>15.5</v>
      </c>
      <c r="C2332" s="580">
        <v>72</v>
      </c>
      <c r="D2332" s="580">
        <v>7768</v>
      </c>
      <c r="E2332" s="543"/>
      <c r="F2332" s="580">
        <v>2013</v>
      </c>
      <c r="G2332" s="543"/>
      <c r="H2332" s="543"/>
      <c r="I2332" s="543"/>
      <c r="J2332" s="580" t="s">
        <v>4474</v>
      </c>
      <c r="K2332" s="543"/>
      <c r="L2332" s="543"/>
      <c r="M2332" s="543"/>
      <c r="N2332" s="543"/>
      <c r="O2332" s="543"/>
      <c r="P2332" s="543" t="s">
        <v>2872</v>
      </c>
      <c r="Q2332" s="543" t="s">
        <v>2873</v>
      </c>
      <c r="R2332" s="543"/>
      <c r="S2332" s="536"/>
      <c r="T2332" s="536"/>
      <c r="U2332" s="536"/>
      <c r="V2332" s="536"/>
    </row>
    <row r="2333" spans="1:22" ht="30">
      <c r="A2333" s="537">
        <v>2318</v>
      </c>
      <c r="B2333" s="543">
        <v>15.5</v>
      </c>
      <c r="C2333" s="580">
        <v>75</v>
      </c>
      <c r="D2333" s="580">
        <v>7792</v>
      </c>
      <c r="E2333" s="543"/>
      <c r="F2333" s="580">
        <v>2013</v>
      </c>
      <c r="G2333" s="543"/>
      <c r="H2333" s="543"/>
      <c r="I2333" s="543"/>
      <c r="J2333" s="580" t="s">
        <v>4474</v>
      </c>
      <c r="K2333" s="543"/>
      <c r="L2333" s="543"/>
      <c r="M2333" s="543"/>
      <c r="N2333" s="543"/>
      <c r="O2333" s="543"/>
      <c r="P2333" s="543" t="s">
        <v>2872</v>
      </c>
      <c r="Q2333" s="543" t="s">
        <v>2873</v>
      </c>
      <c r="R2333" s="543"/>
      <c r="S2333" s="536"/>
      <c r="T2333" s="536"/>
      <c r="U2333" s="536"/>
      <c r="V2333" s="536"/>
    </row>
    <row r="2334" spans="1:22" ht="30">
      <c r="A2334" s="537">
        <v>2319</v>
      </c>
      <c r="B2334" s="543">
        <v>15.5</v>
      </c>
      <c r="C2334" s="580">
        <v>76</v>
      </c>
      <c r="D2334" s="580">
        <v>7830</v>
      </c>
      <c r="E2334" s="543"/>
      <c r="F2334" s="580">
        <v>2013</v>
      </c>
      <c r="G2334" s="543"/>
      <c r="H2334" s="543"/>
      <c r="I2334" s="543"/>
      <c r="J2334" s="580" t="s">
        <v>4474</v>
      </c>
      <c r="K2334" s="543"/>
      <c r="L2334" s="543"/>
      <c r="M2334" s="543"/>
      <c r="N2334" s="543"/>
      <c r="O2334" s="543"/>
      <c r="P2334" s="543" t="s">
        <v>2872</v>
      </c>
      <c r="Q2334" s="543" t="s">
        <v>2873</v>
      </c>
      <c r="R2334" s="543"/>
      <c r="S2334" s="536"/>
      <c r="T2334" s="536"/>
      <c r="U2334" s="536"/>
      <c r="V2334" s="536"/>
    </row>
    <row r="2335" spans="1:22" ht="30">
      <c r="A2335" s="537">
        <v>2320</v>
      </c>
      <c r="B2335" s="543">
        <v>15.5</v>
      </c>
      <c r="C2335" s="580">
        <v>77</v>
      </c>
      <c r="D2335" s="580">
        <v>7799</v>
      </c>
      <c r="E2335" s="543"/>
      <c r="F2335" s="580">
        <v>2013</v>
      </c>
      <c r="G2335" s="543"/>
      <c r="H2335" s="543"/>
      <c r="I2335" s="543"/>
      <c r="J2335" s="580" t="s">
        <v>4474</v>
      </c>
      <c r="K2335" s="543"/>
      <c r="L2335" s="543"/>
      <c r="M2335" s="543"/>
      <c r="N2335" s="543"/>
      <c r="O2335" s="543"/>
      <c r="P2335" s="543" t="s">
        <v>2872</v>
      </c>
      <c r="Q2335" s="543" t="s">
        <v>2873</v>
      </c>
      <c r="R2335" s="543"/>
      <c r="S2335" s="536"/>
      <c r="T2335" s="536"/>
      <c r="U2335" s="536"/>
      <c r="V2335" s="536"/>
    </row>
    <row r="2336" spans="1:22" ht="30">
      <c r="A2336" s="537">
        <v>2321</v>
      </c>
      <c r="B2336" s="543">
        <v>15.5</v>
      </c>
      <c r="C2336" s="580">
        <v>78</v>
      </c>
      <c r="D2336" s="580">
        <v>7817</v>
      </c>
      <c r="E2336" s="543"/>
      <c r="F2336" s="580">
        <v>2013</v>
      </c>
      <c r="G2336" s="543"/>
      <c r="H2336" s="543"/>
      <c r="I2336" s="543"/>
      <c r="J2336" s="580" t="s">
        <v>4475</v>
      </c>
      <c r="K2336" s="543"/>
      <c r="L2336" s="543"/>
      <c r="M2336" s="543"/>
      <c r="N2336" s="543"/>
      <c r="O2336" s="543"/>
      <c r="P2336" s="543" t="s">
        <v>2872</v>
      </c>
      <c r="Q2336" s="543" t="s">
        <v>2873</v>
      </c>
      <c r="R2336" s="543"/>
      <c r="S2336" s="536"/>
      <c r="T2336" s="536"/>
      <c r="U2336" s="536"/>
      <c r="V2336" s="536"/>
    </row>
    <row r="2337" spans="1:22" ht="30">
      <c r="A2337" s="537">
        <v>2322</v>
      </c>
      <c r="B2337" s="543">
        <v>15.5</v>
      </c>
      <c r="C2337" s="580">
        <v>79</v>
      </c>
      <c r="D2337" s="580">
        <v>7831</v>
      </c>
      <c r="E2337" s="543"/>
      <c r="F2337" s="580">
        <v>2013</v>
      </c>
      <c r="G2337" s="543"/>
      <c r="H2337" s="543"/>
      <c r="I2337" s="543"/>
      <c r="J2337" s="580" t="s">
        <v>4475</v>
      </c>
      <c r="K2337" s="543"/>
      <c r="L2337" s="543"/>
      <c r="M2337" s="543"/>
      <c r="N2337" s="543"/>
      <c r="O2337" s="543"/>
      <c r="P2337" s="543" t="s">
        <v>2872</v>
      </c>
      <c r="Q2337" s="543" t="s">
        <v>2873</v>
      </c>
      <c r="R2337" s="543"/>
      <c r="S2337" s="536"/>
      <c r="T2337" s="536"/>
      <c r="U2337" s="536"/>
      <c r="V2337" s="536"/>
    </row>
    <row r="2338" spans="1:22" ht="30">
      <c r="A2338" s="537">
        <v>2323</v>
      </c>
      <c r="B2338" s="543">
        <v>15.5</v>
      </c>
      <c r="C2338" s="580">
        <v>80</v>
      </c>
      <c r="D2338" s="580">
        <v>7843</v>
      </c>
      <c r="E2338" s="543"/>
      <c r="F2338" s="580">
        <v>2013</v>
      </c>
      <c r="G2338" s="543"/>
      <c r="H2338" s="543"/>
      <c r="I2338" s="543"/>
      <c r="J2338" s="580" t="s">
        <v>4475</v>
      </c>
      <c r="K2338" s="543"/>
      <c r="L2338" s="543"/>
      <c r="M2338" s="543"/>
      <c r="N2338" s="543"/>
      <c r="O2338" s="543"/>
      <c r="P2338" s="543" t="s">
        <v>2872</v>
      </c>
      <c r="Q2338" s="543" t="s">
        <v>2873</v>
      </c>
      <c r="R2338" s="543"/>
      <c r="S2338" s="536"/>
      <c r="T2338" s="536"/>
      <c r="U2338" s="536"/>
      <c r="V2338" s="536"/>
    </row>
    <row r="2339" spans="1:22" ht="30">
      <c r="A2339" s="537">
        <v>2324</v>
      </c>
      <c r="B2339" s="543">
        <v>15.5</v>
      </c>
      <c r="C2339" s="580">
        <v>82</v>
      </c>
      <c r="D2339" s="580">
        <v>7889</v>
      </c>
      <c r="E2339" s="543"/>
      <c r="F2339" s="580">
        <v>2013</v>
      </c>
      <c r="G2339" s="543"/>
      <c r="H2339" s="543"/>
      <c r="I2339" s="543"/>
      <c r="J2339" s="580" t="s">
        <v>4475</v>
      </c>
      <c r="K2339" s="543"/>
      <c r="L2339" s="543"/>
      <c r="M2339" s="543"/>
      <c r="N2339" s="543"/>
      <c r="O2339" s="543"/>
      <c r="P2339" s="543" t="s">
        <v>2872</v>
      </c>
      <c r="Q2339" s="543" t="s">
        <v>2873</v>
      </c>
      <c r="R2339" s="543"/>
      <c r="S2339" s="536"/>
      <c r="T2339" s="536"/>
      <c r="U2339" s="536"/>
      <c r="V2339" s="536"/>
    </row>
    <row r="2340" spans="1:22" ht="30">
      <c r="A2340" s="537">
        <v>2325</v>
      </c>
      <c r="B2340" s="543">
        <v>15.5</v>
      </c>
      <c r="C2340" s="580">
        <v>83</v>
      </c>
      <c r="D2340" s="580">
        <v>7890</v>
      </c>
      <c r="E2340" s="543"/>
      <c r="F2340" s="580">
        <v>2013</v>
      </c>
      <c r="G2340" s="543"/>
      <c r="H2340" s="543"/>
      <c r="I2340" s="543"/>
      <c r="J2340" s="580" t="s">
        <v>4475</v>
      </c>
      <c r="K2340" s="543"/>
      <c r="L2340" s="543"/>
      <c r="M2340" s="543"/>
      <c r="N2340" s="543"/>
      <c r="O2340" s="543"/>
      <c r="P2340" s="543" t="s">
        <v>2872</v>
      </c>
      <c r="Q2340" s="543" t="s">
        <v>2873</v>
      </c>
      <c r="R2340" s="543"/>
      <c r="S2340" s="536"/>
      <c r="T2340" s="536"/>
      <c r="U2340" s="536"/>
      <c r="V2340" s="536"/>
    </row>
    <row r="2341" spans="1:22" ht="30">
      <c r="A2341" s="537">
        <v>2326</v>
      </c>
      <c r="B2341" s="543">
        <v>15.5</v>
      </c>
      <c r="C2341" s="580">
        <v>85</v>
      </c>
      <c r="D2341" s="580">
        <v>7919</v>
      </c>
      <c r="E2341" s="543"/>
      <c r="F2341" s="580">
        <v>2013</v>
      </c>
      <c r="G2341" s="543"/>
      <c r="H2341" s="543"/>
      <c r="I2341" s="543"/>
      <c r="J2341" s="580" t="s">
        <v>4475</v>
      </c>
      <c r="K2341" s="543"/>
      <c r="L2341" s="543"/>
      <c r="M2341" s="543"/>
      <c r="N2341" s="543"/>
      <c r="O2341" s="543"/>
      <c r="P2341" s="543" t="s">
        <v>2872</v>
      </c>
      <c r="Q2341" s="543" t="s">
        <v>2873</v>
      </c>
      <c r="R2341" s="543"/>
      <c r="S2341" s="536"/>
      <c r="T2341" s="536"/>
      <c r="U2341" s="536"/>
      <c r="V2341" s="536"/>
    </row>
    <row r="2342" spans="1:22" ht="30">
      <c r="A2342" s="537">
        <v>2327</v>
      </c>
      <c r="B2342" s="543">
        <v>15.5</v>
      </c>
      <c r="C2342" s="580">
        <v>86</v>
      </c>
      <c r="D2342" s="580">
        <v>7920</v>
      </c>
      <c r="E2342" s="543"/>
      <c r="F2342" s="580">
        <v>2013</v>
      </c>
      <c r="G2342" s="543"/>
      <c r="H2342" s="543"/>
      <c r="I2342" s="543"/>
      <c r="J2342" s="580" t="s">
        <v>4475</v>
      </c>
      <c r="K2342" s="543"/>
      <c r="L2342" s="543"/>
      <c r="M2342" s="543"/>
      <c r="N2342" s="543"/>
      <c r="O2342" s="543"/>
      <c r="P2342" s="543" t="s">
        <v>2872</v>
      </c>
      <c r="Q2342" s="543" t="s">
        <v>2873</v>
      </c>
      <c r="R2342" s="543"/>
      <c r="S2342" s="536"/>
      <c r="T2342" s="536"/>
      <c r="U2342" s="536"/>
      <c r="V2342" s="536"/>
    </row>
    <row r="2343" spans="1:22" ht="30">
      <c r="A2343" s="537">
        <v>2328</v>
      </c>
      <c r="B2343" s="543">
        <v>15.5</v>
      </c>
      <c r="C2343" s="580">
        <v>87</v>
      </c>
      <c r="D2343" s="580">
        <v>7921</v>
      </c>
      <c r="E2343" s="543"/>
      <c r="F2343" s="580">
        <v>2013</v>
      </c>
      <c r="G2343" s="543"/>
      <c r="H2343" s="543"/>
      <c r="I2343" s="543"/>
      <c r="J2343" s="580" t="s">
        <v>4475</v>
      </c>
      <c r="K2343" s="543"/>
      <c r="L2343" s="543"/>
      <c r="M2343" s="543"/>
      <c r="N2343" s="543"/>
      <c r="O2343" s="543"/>
      <c r="P2343" s="543" t="s">
        <v>2872</v>
      </c>
      <c r="Q2343" s="543" t="s">
        <v>2873</v>
      </c>
      <c r="R2343" s="543"/>
      <c r="S2343" s="536"/>
      <c r="T2343" s="536"/>
      <c r="U2343" s="536"/>
      <c r="V2343" s="536"/>
    </row>
    <row r="2344" spans="1:22" ht="30">
      <c r="A2344" s="537">
        <v>2329</v>
      </c>
      <c r="B2344" s="543">
        <v>15.5</v>
      </c>
      <c r="C2344" s="580">
        <v>88</v>
      </c>
      <c r="D2344" s="580">
        <v>7927</v>
      </c>
      <c r="E2344" s="543"/>
      <c r="F2344" s="580">
        <v>2013</v>
      </c>
      <c r="G2344" s="543"/>
      <c r="H2344" s="543"/>
      <c r="I2344" s="543"/>
      <c r="J2344" s="580" t="s">
        <v>4475</v>
      </c>
      <c r="K2344" s="543"/>
      <c r="L2344" s="543"/>
      <c r="M2344" s="543"/>
      <c r="N2344" s="543"/>
      <c r="O2344" s="543"/>
      <c r="P2344" s="543" t="s">
        <v>2872</v>
      </c>
      <c r="Q2344" s="543" t="s">
        <v>2873</v>
      </c>
      <c r="R2344" s="543"/>
      <c r="S2344" s="536"/>
      <c r="T2344" s="536"/>
      <c r="U2344" s="536"/>
      <c r="V2344" s="536"/>
    </row>
    <row r="2345" spans="1:22" ht="30">
      <c r="A2345" s="537">
        <v>2330</v>
      </c>
      <c r="B2345" s="543">
        <v>15.5</v>
      </c>
      <c r="C2345" s="580">
        <v>89</v>
      </c>
      <c r="D2345" s="580">
        <v>7931</v>
      </c>
      <c r="E2345" s="543"/>
      <c r="F2345" s="580">
        <v>2013</v>
      </c>
      <c r="G2345" s="543"/>
      <c r="H2345" s="543"/>
      <c r="I2345" s="543"/>
      <c r="J2345" s="580" t="s">
        <v>4476</v>
      </c>
      <c r="K2345" s="543"/>
      <c r="L2345" s="543"/>
      <c r="M2345" s="543"/>
      <c r="N2345" s="543"/>
      <c r="O2345" s="543"/>
      <c r="P2345" s="543" t="s">
        <v>2872</v>
      </c>
      <c r="Q2345" s="543" t="s">
        <v>2873</v>
      </c>
      <c r="R2345" s="543"/>
      <c r="S2345" s="536"/>
      <c r="T2345" s="536"/>
      <c r="U2345" s="536"/>
      <c r="V2345" s="536"/>
    </row>
    <row r="2346" spans="1:22" ht="30">
      <c r="A2346" s="537">
        <v>2331</v>
      </c>
      <c r="B2346" s="543">
        <v>15.5</v>
      </c>
      <c r="C2346" s="580">
        <v>90</v>
      </c>
      <c r="D2346" s="580">
        <v>7964</v>
      </c>
      <c r="E2346" s="543"/>
      <c r="F2346" s="580">
        <v>2013</v>
      </c>
      <c r="G2346" s="543"/>
      <c r="H2346" s="543"/>
      <c r="I2346" s="543"/>
      <c r="J2346" s="580" t="s">
        <v>4476</v>
      </c>
      <c r="K2346" s="543"/>
      <c r="L2346" s="543"/>
      <c r="M2346" s="543"/>
      <c r="N2346" s="543"/>
      <c r="O2346" s="543"/>
      <c r="P2346" s="543" t="s">
        <v>2872</v>
      </c>
      <c r="Q2346" s="543" t="s">
        <v>2873</v>
      </c>
      <c r="R2346" s="543"/>
      <c r="S2346" s="536"/>
      <c r="T2346" s="536"/>
      <c r="U2346" s="536"/>
      <c r="V2346" s="536"/>
    </row>
    <row r="2347" spans="1:22" ht="30">
      <c r="A2347" s="537">
        <v>2332</v>
      </c>
      <c r="B2347" s="543">
        <v>15.5</v>
      </c>
      <c r="C2347" s="580">
        <v>91</v>
      </c>
      <c r="D2347" s="580">
        <v>7934</v>
      </c>
      <c r="E2347" s="543"/>
      <c r="F2347" s="580">
        <v>2013</v>
      </c>
      <c r="G2347" s="543"/>
      <c r="H2347" s="543"/>
      <c r="I2347" s="543"/>
      <c r="J2347" s="580" t="s">
        <v>4476</v>
      </c>
      <c r="K2347" s="543"/>
      <c r="L2347" s="543"/>
      <c r="M2347" s="543"/>
      <c r="N2347" s="543"/>
      <c r="O2347" s="543"/>
      <c r="P2347" s="543" t="s">
        <v>2872</v>
      </c>
      <c r="Q2347" s="543" t="s">
        <v>2873</v>
      </c>
      <c r="R2347" s="543"/>
      <c r="S2347" s="536"/>
      <c r="T2347" s="536"/>
      <c r="U2347" s="536"/>
      <c r="V2347" s="536"/>
    </row>
    <row r="2348" spans="1:22" ht="30">
      <c r="A2348" s="537">
        <v>2333</v>
      </c>
      <c r="B2348" s="543">
        <v>15.5</v>
      </c>
      <c r="C2348" s="580">
        <v>92</v>
      </c>
      <c r="D2348" s="580">
        <v>7946</v>
      </c>
      <c r="E2348" s="543"/>
      <c r="F2348" s="580">
        <v>2013</v>
      </c>
      <c r="G2348" s="543"/>
      <c r="H2348" s="543"/>
      <c r="I2348" s="543"/>
      <c r="J2348" s="580" t="s">
        <v>4476</v>
      </c>
      <c r="K2348" s="543"/>
      <c r="L2348" s="543"/>
      <c r="M2348" s="543"/>
      <c r="N2348" s="543"/>
      <c r="O2348" s="543"/>
      <c r="P2348" s="543" t="s">
        <v>2872</v>
      </c>
      <c r="Q2348" s="543" t="s">
        <v>2873</v>
      </c>
      <c r="R2348" s="543"/>
      <c r="S2348" s="536"/>
      <c r="T2348" s="536"/>
      <c r="U2348" s="536"/>
      <c r="V2348" s="536"/>
    </row>
    <row r="2349" spans="1:22" ht="30">
      <c r="A2349" s="537">
        <v>2334</v>
      </c>
      <c r="B2349" s="543">
        <v>15.5</v>
      </c>
      <c r="C2349" s="580">
        <v>93</v>
      </c>
      <c r="D2349" s="580">
        <v>7948</v>
      </c>
      <c r="E2349" s="543"/>
      <c r="F2349" s="580">
        <v>2013</v>
      </c>
      <c r="G2349" s="543"/>
      <c r="H2349" s="543"/>
      <c r="I2349" s="543"/>
      <c r="J2349" s="580" t="s">
        <v>4476</v>
      </c>
      <c r="K2349" s="543"/>
      <c r="L2349" s="543"/>
      <c r="M2349" s="543"/>
      <c r="N2349" s="543"/>
      <c r="O2349" s="543"/>
      <c r="P2349" s="543" t="s">
        <v>2872</v>
      </c>
      <c r="Q2349" s="543" t="s">
        <v>2873</v>
      </c>
      <c r="R2349" s="543"/>
      <c r="S2349" s="536"/>
      <c r="T2349" s="536"/>
      <c r="U2349" s="536"/>
      <c r="V2349" s="536"/>
    </row>
    <row r="2350" spans="1:22" ht="30">
      <c r="A2350" s="537">
        <v>2335</v>
      </c>
      <c r="B2350" s="543">
        <v>15.5</v>
      </c>
      <c r="C2350" s="580">
        <v>96</v>
      </c>
      <c r="D2350" s="580">
        <v>7974</v>
      </c>
      <c r="E2350" s="543"/>
      <c r="F2350" s="580">
        <v>2013</v>
      </c>
      <c r="G2350" s="543"/>
      <c r="H2350" s="543"/>
      <c r="I2350" s="543"/>
      <c r="J2350" s="580" t="s">
        <v>4476</v>
      </c>
      <c r="K2350" s="543"/>
      <c r="L2350" s="543"/>
      <c r="M2350" s="543"/>
      <c r="N2350" s="543"/>
      <c r="O2350" s="543"/>
      <c r="P2350" s="543" t="s">
        <v>2872</v>
      </c>
      <c r="Q2350" s="543" t="s">
        <v>2873</v>
      </c>
      <c r="R2350" s="543"/>
      <c r="S2350" s="536"/>
      <c r="T2350" s="536"/>
      <c r="U2350" s="536"/>
      <c r="V2350" s="536"/>
    </row>
    <row r="2351" spans="1:22" ht="30">
      <c r="A2351" s="537">
        <v>2336</v>
      </c>
      <c r="B2351" s="543">
        <v>15.5</v>
      </c>
      <c r="C2351" s="580">
        <v>97</v>
      </c>
      <c r="D2351" s="580">
        <v>7952</v>
      </c>
      <c r="E2351" s="543"/>
      <c r="F2351" s="580">
        <v>2013</v>
      </c>
      <c r="G2351" s="543"/>
      <c r="H2351" s="543"/>
      <c r="I2351" s="543"/>
      <c r="J2351" s="580" t="s">
        <v>4476</v>
      </c>
      <c r="K2351" s="543"/>
      <c r="L2351" s="543"/>
      <c r="M2351" s="543"/>
      <c r="N2351" s="543"/>
      <c r="O2351" s="543"/>
      <c r="P2351" s="543" t="s">
        <v>2872</v>
      </c>
      <c r="Q2351" s="543" t="s">
        <v>2873</v>
      </c>
      <c r="R2351" s="543"/>
      <c r="S2351" s="536"/>
      <c r="T2351" s="536"/>
      <c r="U2351" s="536"/>
      <c r="V2351" s="536"/>
    </row>
    <row r="2352" spans="1:22" ht="30">
      <c r="A2352" s="537">
        <v>2337</v>
      </c>
      <c r="B2352" s="543">
        <v>15.5</v>
      </c>
      <c r="C2352" s="580">
        <v>98</v>
      </c>
      <c r="D2352" s="580">
        <v>7953</v>
      </c>
      <c r="E2352" s="543"/>
      <c r="F2352" s="580">
        <v>2013</v>
      </c>
      <c r="G2352" s="543"/>
      <c r="H2352" s="543"/>
      <c r="I2352" s="543"/>
      <c r="J2352" s="580" t="s">
        <v>4476</v>
      </c>
      <c r="K2352" s="543"/>
      <c r="L2352" s="543"/>
      <c r="M2352" s="543"/>
      <c r="N2352" s="543"/>
      <c r="O2352" s="543"/>
      <c r="P2352" s="543" t="s">
        <v>2872</v>
      </c>
      <c r="Q2352" s="543" t="s">
        <v>2873</v>
      </c>
      <c r="R2352" s="543"/>
      <c r="S2352" s="536"/>
      <c r="T2352" s="536"/>
      <c r="U2352" s="536"/>
      <c r="V2352" s="536"/>
    </row>
    <row r="2353" spans="1:22" ht="30">
      <c r="A2353" s="537">
        <v>2338</v>
      </c>
      <c r="B2353" s="543">
        <v>15.5</v>
      </c>
      <c r="C2353" s="580">
        <v>99</v>
      </c>
      <c r="D2353" s="580">
        <v>7954</v>
      </c>
      <c r="E2353" s="543"/>
      <c r="F2353" s="580">
        <v>2013</v>
      </c>
      <c r="G2353" s="543"/>
      <c r="H2353" s="543"/>
      <c r="I2353" s="543"/>
      <c r="J2353" s="580" t="s">
        <v>4476</v>
      </c>
      <c r="K2353" s="543"/>
      <c r="L2353" s="543"/>
      <c r="M2353" s="543"/>
      <c r="N2353" s="543"/>
      <c r="O2353" s="543"/>
      <c r="P2353" s="543" t="s">
        <v>2872</v>
      </c>
      <c r="Q2353" s="543" t="s">
        <v>2873</v>
      </c>
      <c r="R2353" s="543"/>
      <c r="S2353" s="536"/>
      <c r="T2353" s="536"/>
      <c r="U2353" s="536"/>
      <c r="V2353" s="536"/>
    </row>
    <row r="2354" spans="1:22" ht="30">
      <c r="A2354" s="537">
        <v>2339</v>
      </c>
      <c r="B2354" s="543">
        <v>15.5</v>
      </c>
      <c r="C2354" s="580">
        <v>100</v>
      </c>
      <c r="D2354" s="580">
        <v>7957</v>
      </c>
      <c r="E2354" s="543"/>
      <c r="F2354" s="580">
        <v>2013</v>
      </c>
      <c r="G2354" s="543"/>
      <c r="H2354" s="543"/>
      <c r="I2354" s="543"/>
      <c r="J2354" s="580" t="s">
        <v>4476</v>
      </c>
      <c r="K2354" s="543"/>
      <c r="L2354" s="543"/>
      <c r="M2354" s="543"/>
      <c r="N2354" s="543"/>
      <c r="O2354" s="543"/>
      <c r="P2354" s="543" t="s">
        <v>2872</v>
      </c>
      <c r="Q2354" s="543" t="s">
        <v>2873</v>
      </c>
      <c r="R2354" s="543"/>
      <c r="S2354" s="536"/>
      <c r="T2354" s="536"/>
      <c r="U2354" s="536"/>
      <c r="V2354" s="536"/>
    </row>
    <row r="2355" spans="1:22" ht="30">
      <c r="A2355" s="537">
        <v>2340</v>
      </c>
      <c r="B2355" s="543">
        <v>15.5</v>
      </c>
      <c r="C2355" s="580">
        <v>101</v>
      </c>
      <c r="D2355" s="580">
        <v>7966</v>
      </c>
      <c r="E2355" s="543"/>
      <c r="F2355" s="580">
        <v>2013</v>
      </c>
      <c r="G2355" s="543"/>
      <c r="H2355" s="543"/>
      <c r="I2355" s="543"/>
      <c r="J2355" s="580" t="s">
        <v>4477</v>
      </c>
      <c r="K2355" s="543"/>
      <c r="L2355" s="543"/>
      <c r="M2355" s="543"/>
      <c r="N2355" s="543"/>
      <c r="O2355" s="543"/>
      <c r="P2355" s="543" t="s">
        <v>2872</v>
      </c>
      <c r="Q2355" s="543" t="s">
        <v>2873</v>
      </c>
      <c r="R2355" s="543"/>
      <c r="S2355" s="536"/>
      <c r="T2355" s="536"/>
      <c r="U2355" s="536"/>
      <c r="V2355" s="536"/>
    </row>
    <row r="2356" spans="1:22" ht="30">
      <c r="A2356" s="537">
        <v>2341</v>
      </c>
      <c r="B2356" s="543">
        <v>15.5</v>
      </c>
      <c r="C2356" s="580">
        <v>102</v>
      </c>
      <c r="D2356" s="580">
        <v>7994</v>
      </c>
      <c r="E2356" s="543"/>
      <c r="F2356" s="580">
        <v>2013</v>
      </c>
      <c r="G2356" s="543"/>
      <c r="H2356" s="543"/>
      <c r="I2356" s="543"/>
      <c r="J2356" s="580" t="s">
        <v>4477</v>
      </c>
      <c r="K2356" s="543"/>
      <c r="L2356" s="543"/>
      <c r="M2356" s="543"/>
      <c r="N2356" s="543"/>
      <c r="O2356" s="543"/>
      <c r="P2356" s="543" t="s">
        <v>2872</v>
      </c>
      <c r="Q2356" s="543" t="s">
        <v>2873</v>
      </c>
      <c r="R2356" s="543"/>
      <c r="S2356" s="536"/>
      <c r="T2356" s="536"/>
      <c r="U2356" s="536"/>
      <c r="V2356" s="536"/>
    </row>
    <row r="2357" spans="1:22" ht="30">
      <c r="A2357" s="537">
        <v>2342</v>
      </c>
      <c r="B2357" s="543">
        <v>15.5</v>
      </c>
      <c r="C2357" s="580">
        <v>103</v>
      </c>
      <c r="D2357" s="580">
        <v>7972</v>
      </c>
      <c r="E2357" s="543"/>
      <c r="F2357" s="580">
        <v>2013</v>
      </c>
      <c r="G2357" s="543"/>
      <c r="H2357" s="543"/>
      <c r="I2357" s="543"/>
      <c r="J2357" s="580" t="s">
        <v>4477</v>
      </c>
      <c r="K2357" s="543"/>
      <c r="L2357" s="543"/>
      <c r="M2357" s="543"/>
      <c r="N2357" s="543"/>
      <c r="O2357" s="543"/>
      <c r="P2357" s="543" t="s">
        <v>2872</v>
      </c>
      <c r="Q2357" s="543" t="s">
        <v>2873</v>
      </c>
      <c r="R2357" s="543"/>
      <c r="S2357" s="536"/>
      <c r="T2357" s="536"/>
      <c r="U2357" s="536"/>
      <c r="V2357" s="536"/>
    </row>
    <row r="2358" spans="1:22" ht="30">
      <c r="A2358" s="537">
        <v>2343</v>
      </c>
      <c r="B2358" s="543">
        <v>15.5</v>
      </c>
      <c r="C2358" s="580">
        <v>104</v>
      </c>
      <c r="D2358" s="580">
        <v>7955</v>
      </c>
      <c r="E2358" s="543"/>
      <c r="F2358" s="580">
        <v>2013</v>
      </c>
      <c r="G2358" s="543"/>
      <c r="H2358" s="543"/>
      <c r="I2358" s="543"/>
      <c r="J2358" s="580" t="s">
        <v>4477</v>
      </c>
      <c r="K2358" s="543"/>
      <c r="L2358" s="543"/>
      <c r="M2358" s="543"/>
      <c r="N2358" s="543"/>
      <c r="O2358" s="543"/>
      <c r="P2358" s="543" t="s">
        <v>2872</v>
      </c>
      <c r="Q2358" s="543" t="s">
        <v>2873</v>
      </c>
      <c r="R2358" s="543"/>
      <c r="S2358" s="536"/>
      <c r="T2358" s="536"/>
      <c r="U2358" s="536"/>
      <c r="V2358" s="536"/>
    </row>
    <row r="2359" spans="1:22" ht="30">
      <c r="A2359" s="537">
        <v>2344</v>
      </c>
      <c r="B2359" s="543">
        <v>15.5</v>
      </c>
      <c r="C2359" s="580">
        <v>105</v>
      </c>
      <c r="D2359" s="580">
        <v>7932</v>
      </c>
      <c r="E2359" s="543"/>
      <c r="F2359" s="580">
        <v>2013</v>
      </c>
      <c r="G2359" s="543"/>
      <c r="H2359" s="543"/>
      <c r="I2359" s="543"/>
      <c r="J2359" s="580" t="s">
        <v>4477</v>
      </c>
      <c r="K2359" s="543"/>
      <c r="L2359" s="543"/>
      <c r="M2359" s="543"/>
      <c r="N2359" s="543"/>
      <c r="O2359" s="543"/>
      <c r="P2359" s="543" t="s">
        <v>2872</v>
      </c>
      <c r="Q2359" s="543" t="s">
        <v>2873</v>
      </c>
      <c r="R2359" s="543"/>
      <c r="S2359" s="536"/>
      <c r="T2359" s="536"/>
      <c r="U2359" s="536"/>
      <c r="V2359" s="536"/>
    </row>
    <row r="2360" spans="1:22" ht="30">
      <c r="A2360" s="537">
        <v>2345</v>
      </c>
      <c r="B2360" s="543">
        <v>15.5</v>
      </c>
      <c r="C2360" s="580">
        <v>106</v>
      </c>
      <c r="D2360" s="580">
        <v>7958</v>
      </c>
      <c r="E2360" s="543"/>
      <c r="F2360" s="580">
        <v>2013</v>
      </c>
      <c r="G2360" s="543"/>
      <c r="H2360" s="543"/>
      <c r="I2360" s="543"/>
      <c r="J2360" s="580" t="s">
        <v>4477</v>
      </c>
      <c r="K2360" s="543"/>
      <c r="L2360" s="543"/>
      <c r="M2360" s="543"/>
      <c r="N2360" s="543"/>
      <c r="O2360" s="543"/>
      <c r="P2360" s="543" t="s">
        <v>2872</v>
      </c>
      <c r="Q2360" s="543" t="s">
        <v>2873</v>
      </c>
      <c r="R2360" s="543"/>
      <c r="S2360" s="536"/>
      <c r="T2360" s="536"/>
      <c r="U2360" s="536"/>
      <c r="V2360" s="536"/>
    </row>
    <row r="2361" spans="1:22" ht="30">
      <c r="A2361" s="537">
        <v>2346</v>
      </c>
      <c r="B2361" s="543">
        <v>15.5</v>
      </c>
      <c r="C2361" s="580">
        <v>107</v>
      </c>
      <c r="D2361" s="580">
        <v>7959</v>
      </c>
      <c r="E2361" s="543"/>
      <c r="F2361" s="580">
        <v>2013</v>
      </c>
      <c r="G2361" s="543"/>
      <c r="H2361" s="543"/>
      <c r="I2361" s="543"/>
      <c r="J2361" s="580" t="s">
        <v>4477</v>
      </c>
      <c r="K2361" s="543"/>
      <c r="L2361" s="543"/>
      <c r="M2361" s="543"/>
      <c r="N2361" s="543"/>
      <c r="O2361" s="543"/>
      <c r="P2361" s="543" t="s">
        <v>2872</v>
      </c>
      <c r="Q2361" s="543" t="s">
        <v>2873</v>
      </c>
      <c r="R2361" s="543"/>
      <c r="S2361" s="536"/>
      <c r="T2361" s="536"/>
      <c r="U2361" s="536"/>
      <c r="V2361" s="536"/>
    </row>
    <row r="2362" spans="1:22" ht="30">
      <c r="A2362" s="537">
        <v>2347</v>
      </c>
      <c r="B2362" s="543">
        <v>15.5</v>
      </c>
      <c r="C2362" s="580">
        <v>108</v>
      </c>
      <c r="D2362" s="580">
        <v>7963</v>
      </c>
      <c r="E2362" s="543"/>
      <c r="F2362" s="580">
        <v>2013</v>
      </c>
      <c r="G2362" s="543"/>
      <c r="H2362" s="543"/>
      <c r="I2362" s="543"/>
      <c r="J2362" s="580" t="s">
        <v>4477</v>
      </c>
      <c r="K2362" s="543"/>
      <c r="L2362" s="543"/>
      <c r="M2362" s="543"/>
      <c r="N2362" s="543"/>
      <c r="O2362" s="543"/>
      <c r="P2362" s="543" t="s">
        <v>2872</v>
      </c>
      <c r="Q2362" s="543" t="s">
        <v>2873</v>
      </c>
      <c r="R2362" s="543"/>
      <c r="S2362" s="536"/>
      <c r="T2362" s="536"/>
      <c r="U2362" s="536"/>
      <c r="V2362" s="536"/>
    </row>
    <row r="2363" spans="1:22" ht="30">
      <c r="A2363" s="537">
        <v>2348</v>
      </c>
      <c r="B2363" s="543">
        <v>15.5</v>
      </c>
      <c r="C2363" s="580">
        <v>109</v>
      </c>
      <c r="D2363" s="580">
        <v>7965</v>
      </c>
      <c r="E2363" s="543"/>
      <c r="F2363" s="580">
        <v>2013</v>
      </c>
      <c r="G2363" s="543"/>
      <c r="H2363" s="543"/>
      <c r="I2363" s="543"/>
      <c r="J2363" s="580" t="s">
        <v>4477</v>
      </c>
      <c r="K2363" s="543"/>
      <c r="L2363" s="543"/>
      <c r="M2363" s="543"/>
      <c r="N2363" s="543"/>
      <c r="O2363" s="543"/>
      <c r="P2363" s="543" t="s">
        <v>2872</v>
      </c>
      <c r="Q2363" s="543" t="s">
        <v>2873</v>
      </c>
      <c r="R2363" s="543"/>
      <c r="S2363" s="536"/>
      <c r="T2363" s="536"/>
      <c r="U2363" s="536"/>
      <c r="V2363" s="536"/>
    </row>
    <row r="2364" spans="1:22" ht="30">
      <c r="A2364" s="537">
        <v>2349</v>
      </c>
      <c r="B2364" s="543">
        <v>15.5</v>
      </c>
      <c r="C2364" s="580">
        <v>110</v>
      </c>
      <c r="D2364" s="580">
        <v>7968</v>
      </c>
      <c r="E2364" s="543"/>
      <c r="F2364" s="580">
        <v>2013</v>
      </c>
      <c r="G2364" s="543"/>
      <c r="H2364" s="543"/>
      <c r="I2364" s="543"/>
      <c r="J2364" s="580" t="s">
        <v>4478</v>
      </c>
      <c r="K2364" s="543"/>
      <c r="L2364" s="543"/>
      <c r="M2364" s="543"/>
      <c r="N2364" s="543"/>
      <c r="O2364" s="543"/>
      <c r="P2364" s="543" t="s">
        <v>2872</v>
      </c>
      <c r="Q2364" s="543" t="s">
        <v>2873</v>
      </c>
      <c r="R2364" s="543"/>
      <c r="S2364" s="536"/>
      <c r="T2364" s="536"/>
      <c r="U2364" s="536"/>
      <c r="V2364" s="536"/>
    </row>
    <row r="2365" spans="1:22" ht="30">
      <c r="A2365" s="537">
        <v>2350</v>
      </c>
      <c r="B2365" s="543">
        <v>15.5</v>
      </c>
      <c r="C2365" s="580">
        <v>111</v>
      </c>
      <c r="D2365" s="580">
        <v>7956</v>
      </c>
      <c r="E2365" s="543"/>
      <c r="F2365" s="580">
        <v>2013</v>
      </c>
      <c r="G2365" s="543"/>
      <c r="H2365" s="543"/>
      <c r="I2365" s="543"/>
      <c r="J2365" s="580" t="s">
        <v>4478</v>
      </c>
      <c r="K2365" s="543"/>
      <c r="L2365" s="543"/>
      <c r="M2365" s="543"/>
      <c r="N2365" s="543"/>
      <c r="O2365" s="543"/>
      <c r="P2365" s="543" t="s">
        <v>2872</v>
      </c>
      <c r="Q2365" s="543" t="s">
        <v>2873</v>
      </c>
      <c r="R2365" s="543"/>
      <c r="S2365" s="536"/>
      <c r="T2365" s="536"/>
      <c r="U2365" s="536"/>
      <c r="V2365" s="536"/>
    </row>
    <row r="2366" spans="1:22" ht="30">
      <c r="A2366" s="537">
        <v>2351</v>
      </c>
      <c r="B2366" s="543">
        <v>15.5</v>
      </c>
      <c r="C2366" s="580">
        <v>112</v>
      </c>
      <c r="D2366" s="580">
        <v>7960</v>
      </c>
      <c r="E2366" s="543"/>
      <c r="F2366" s="580">
        <v>2013</v>
      </c>
      <c r="G2366" s="543"/>
      <c r="H2366" s="543"/>
      <c r="I2366" s="543"/>
      <c r="J2366" s="580" t="s">
        <v>4478</v>
      </c>
      <c r="K2366" s="543"/>
      <c r="L2366" s="543"/>
      <c r="M2366" s="543"/>
      <c r="N2366" s="543"/>
      <c r="O2366" s="543"/>
      <c r="P2366" s="543" t="s">
        <v>2872</v>
      </c>
      <c r="Q2366" s="543" t="s">
        <v>2873</v>
      </c>
      <c r="R2366" s="543"/>
      <c r="S2366" s="536"/>
      <c r="T2366" s="536"/>
      <c r="U2366" s="536"/>
      <c r="V2366" s="536"/>
    </row>
    <row r="2367" spans="1:22" ht="30">
      <c r="A2367" s="537">
        <v>2352</v>
      </c>
      <c r="B2367" s="543">
        <v>15.5</v>
      </c>
      <c r="C2367" s="580">
        <v>113</v>
      </c>
      <c r="D2367" s="580">
        <v>7962</v>
      </c>
      <c r="E2367" s="543"/>
      <c r="F2367" s="580">
        <v>2013</v>
      </c>
      <c r="G2367" s="543"/>
      <c r="H2367" s="543"/>
      <c r="I2367" s="543"/>
      <c r="J2367" s="580" t="s">
        <v>4478</v>
      </c>
      <c r="K2367" s="543"/>
      <c r="L2367" s="543"/>
      <c r="M2367" s="543"/>
      <c r="N2367" s="543"/>
      <c r="O2367" s="543"/>
      <c r="P2367" s="543" t="s">
        <v>2872</v>
      </c>
      <c r="Q2367" s="543" t="s">
        <v>2873</v>
      </c>
      <c r="R2367" s="543"/>
      <c r="S2367" s="536"/>
      <c r="T2367" s="536"/>
      <c r="U2367" s="536"/>
      <c r="V2367" s="536"/>
    </row>
    <row r="2368" spans="1:22" ht="30">
      <c r="A2368" s="537">
        <v>2353</v>
      </c>
      <c r="B2368" s="543">
        <v>15.5</v>
      </c>
      <c r="C2368" s="580">
        <v>114</v>
      </c>
      <c r="D2368" s="580">
        <v>7961</v>
      </c>
      <c r="E2368" s="543"/>
      <c r="F2368" s="580">
        <v>2013</v>
      </c>
      <c r="G2368" s="543"/>
      <c r="H2368" s="543"/>
      <c r="I2368" s="543"/>
      <c r="J2368" s="580" t="s">
        <v>4478</v>
      </c>
      <c r="K2368" s="543"/>
      <c r="L2368" s="543"/>
      <c r="M2368" s="543"/>
      <c r="N2368" s="543"/>
      <c r="O2368" s="543"/>
      <c r="P2368" s="543" t="s">
        <v>2872</v>
      </c>
      <c r="Q2368" s="543" t="s">
        <v>2873</v>
      </c>
      <c r="R2368" s="543"/>
      <c r="S2368" s="536"/>
      <c r="T2368" s="536"/>
      <c r="U2368" s="536"/>
      <c r="V2368" s="536"/>
    </row>
    <row r="2369" spans="1:22" ht="30">
      <c r="A2369" s="537">
        <v>2354</v>
      </c>
      <c r="B2369" s="543">
        <v>15.5</v>
      </c>
      <c r="C2369" s="580">
        <v>115</v>
      </c>
      <c r="D2369" s="580">
        <v>7997</v>
      </c>
      <c r="E2369" s="543"/>
      <c r="F2369" s="580">
        <v>2013</v>
      </c>
      <c r="G2369" s="543"/>
      <c r="H2369" s="543"/>
      <c r="I2369" s="543"/>
      <c r="J2369" s="580" t="s">
        <v>4478</v>
      </c>
      <c r="K2369" s="543"/>
      <c r="L2369" s="543"/>
      <c r="M2369" s="543"/>
      <c r="N2369" s="543"/>
      <c r="O2369" s="543"/>
      <c r="P2369" s="543" t="s">
        <v>2872</v>
      </c>
      <c r="Q2369" s="543" t="s">
        <v>2873</v>
      </c>
      <c r="R2369" s="543"/>
      <c r="S2369" s="536"/>
      <c r="T2369" s="536"/>
      <c r="U2369" s="536"/>
      <c r="V2369" s="536"/>
    </row>
    <row r="2370" spans="1:22" ht="30">
      <c r="A2370" s="537">
        <v>2355</v>
      </c>
      <c r="B2370" s="543">
        <v>15.5</v>
      </c>
      <c r="C2370" s="580">
        <v>116</v>
      </c>
      <c r="D2370" s="580">
        <v>7990</v>
      </c>
      <c r="E2370" s="543"/>
      <c r="F2370" s="580">
        <v>2013</v>
      </c>
      <c r="G2370" s="543"/>
      <c r="H2370" s="543"/>
      <c r="I2370" s="543"/>
      <c r="J2370" s="580" t="s">
        <v>4478</v>
      </c>
      <c r="K2370" s="543"/>
      <c r="L2370" s="543"/>
      <c r="M2370" s="543"/>
      <c r="N2370" s="543"/>
      <c r="O2370" s="543"/>
      <c r="P2370" s="543" t="s">
        <v>2872</v>
      </c>
      <c r="Q2370" s="543" t="s">
        <v>2873</v>
      </c>
      <c r="R2370" s="543"/>
      <c r="S2370" s="536"/>
      <c r="T2370" s="536"/>
      <c r="U2370" s="536"/>
      <c r="V2370" s="536"/>
    </row>
    <row r="2371" spans="1:22" ht="30">
      <c r="A2371" s="537">
        <v>2356</v>
      </c>
      <c r="B2371" s="543">
        <v>15.5</v>
      </c>
      <c r="C2371" s="580">
        <v>117</v>
      </c>
      <c r="D2371" s="580">
        <v>7991</v>
      </c>
      <c r="E2371" s="543"/>
      <c r="F2371" s="580">
        <v>2013</v>
      </c>
      <c r="G2371" s="543"/>
      <c r="H2371" s="543"/>
      <c r="I2371" s="543"/>
      <c r="J2371" s="580" t="s">
        <v>4478</v>
      </c>
      <c r="K2371" s="543"/>
      <c r="L2371" s="543"/>
      <c r="M2371" s="543"/>
      <c r="N2371" s="543"/>
      <c r="O2371" s="543"/>
      <c r="P2371" s="543" t="s">
        <v>2872</v>
      </c>
      <c r="Q2371" s="543" t="s">
        <v>2873</v>
      </c>
      <c r="R2371" s="543"/>
      <c r="S2371" s="536"/>
      <c r="T2371" s="536"/>
      <c r="U2371" s="536"/>
      <c r="V2371" s="536"/>
    </row>
    <row r="2372" spans="1:22" ht="30">
      <c r="A2372" s="537">
        <v>2357</v>
      </c>
      <c r="B2372" s="543">
        <v>15.5</v>
      </c>
      <c r="C2372" s="580">
        <v>119</v>
      </c>
      <c r="D2372" s="580">
        <v>7984</v>
      </c>
      <c r="E2372" s="543"/>
      <c r="F2372" s="580">
        <v>2013</v>
      </c>
      <c r="G2372" s="543"/>
      <c r="H2372" s="543"/>
      <c r="I2372" s="543"/>
      <c r="J2372" s="580" t="s">
        <v>4478</v>
      </c>
      <c r="K2372" s="543"/>
      <c r="L2372" s="543"/>
      <c r="M2372" s="543"/>
      <c r="N2372" s="543"/>
      <c r="O2372" s="543"/>
      <c r="P2372" s="543" t="s">
        <v>2872</v>
      </c>
      <c r="Q2372" s="543" t="s">
        <v>2873</v>
      </c>
      <c r="R2372" s="543"/>
      <c r="S2372" s="536"/>
      <c r="T2372" s="536"/>
      <c r="U2372" s="536"/>
      <c r="V2372" s="536"/>
    </row>
    <row r="2373" spans="1:22" ht="30">
      <c r="A2373" s="537">
        <v>2358</v>
      </c>
      <c r="B2373" s="543">
        <v>15.5</v>
      </c>
      <c r="C2373" s="580">
        <v>121</v>
      </c>
      <c r="D2373" s="580">
        <v>7980</v>
      </c>
      <c r="E2373" s="543"/>
      <c r="F2373" s="580">
        <v>2013</v>
      </c>
      <c r="G2373" s="543"/>
      <c r="H2373" s="543"/>
      <c r="I2373" s="543"/>
      <c r="J2373" s="580" t="s">
        <v>4479</v>
      </c>
      <c r="K2373" s="543"/>
      <c r="L2373" s="543"/>
      <c r="M2373" s="543"/>
      <c r="N2373" s="543"/>
      <c r="O2373" s="543"/>
      <c r="P2373" s="543" t="s">
        <v>2872</v>
      </c>
      <c r="Q2373" s="543" t="s">
        <v>2873</v>
      </c>
      <c r="R2373" s="543"/>
      <c r="S2373" s="536"/>
      <c r="T2373" s="536"/>
      <c r="U2373" s="536"/>
      <c r="V2373" s="536"/>
    </row>
    <row r="2374" spans="1:22" ht="30">
      <c r="A2374" s="537">
        <v>2359</v>
      </c>
      <c r="B2374" s="543">
        <v>15.5</v>
      </c>
      <c r="C2374" s="580">
        <v>122</v>
      </c>
      <c r="D2374" s="580">
        <v>7989</v>
      </c>
      <c r="E2374" s="543"/>
      <c r="F2374" s="580">
        <v>2013</v>
      </c>
      <c r="G2374" s="543"/>
      <c r="H2374" s="543"/>
      <c r="I2374" s="543"/>
      <c r="J2374" s="580" t="s">
        <v>4479</v>
      </c>
      <c r="K2374" s="543"/>
      <c r="L2374" s="543"/>
      <c r="M2374" s="543"/>
      <c r="N2374" s="543"/>
      <c r="O2374" s="543"/>
      <c r="P2374" s="543" t="s">
        <v>2872</v>
      </c>
      <c r="Q2374" s="543" t="s">
        <v>2873</v>
      </c>
      <c r="R2374" s="543"/>
      <c r="S2374" s="536"/>
      <c r="T2374" s="536"/>
      <c r="U2374" s="536"/>
      <c r="V2374" s="536"/>
    </row>
    <row r="2375" spans="1:22" ht="30">
      <c r="A2375" s="537">
        <v>2360</v>
      </c>
      <c r="B2375" s="543">
        <v>15.5</v>
      </c>
      <c r="C2375" s="580">
        <v>123</v>
      </c>
      <c r="D2375" s="580">
        <v>7988</v>
      </c>
      <c r="E2375" s="543"/>
      <c r="F2375" s="580">
        <v>2013</v>
      </c>
      <c r="G2375" s="543"/>
      <c r="H2375" s="543"/>
      <c r="I2375" s="543"/>
      <c r="J2375" s="580" t="s">
        <v>4479</v>
      </c>
      <c r="K2375" s="543"/>
      <c r="L2375" s="543"/>
      <c r="M2375" s="543"/>
      <c r="N2375" s="543"/>
      <c r="O2375" s="543"/>
      <c r="P2375" s="543" t="s">
        <v>2872</v>
      </c>
      <c r="Q2375" s="543" t="s">
        <v>2873</v>
      </c>
      <c r="R2375" s="543"/>
      <c r="S2375" s="536"/>
      <c r="T2375" s="536"/>
      <c r="U2375" s="536"/>
      <c r="V2375" s="536"/>
    </row>
    <row r="2376" spans="1:22" ht="30">
      <c r="A2376" s="537">
        <v>2361</v>
      </c>
      <c r="B2376" s="543">
        <v>15.5</v>
      </c>
      <c r="C2376" s="580">
        <v>124</v>
      </c>
      <c r="D2376" s="580">
        <v>7998</v>
      </c>
      <c r="E2376" s="543"/>
      <c r="F2376" s="580">
        <v>2013</v>
      </c>
      <c r="G2376" s="543"/>
      <c r="H2376" s="543"/>
      <c r="I2376" s="543"/>
      <c r="J2376" s="580" t="s">
        <v>4479</v>
      </c>
      <c r="K2376" s="543"/>
      <c r="L2376" s="543"/>
      <c r="M2376" s="543"/>
      <c r="N2376" s="543"/>
      <c r="O2376" s="543"/>
      <c r="P2376" s="543" t="s">
        <v>2872</v>
      </c>
      <c r="Q2376" s="543" t="s">
        <v>2873</v>
      </c>
      <c r="R2376" s="543"/>
      <c r="S2376" s="536"/>
      <c r="T2376" s="536"/>
      <c r="U2376" s="536"/>
      <c r="V2376" s="536"/>
    </row>
    <row r="2377" spans="1:22" ht="30">
      <c r="A2377" s="537">
        <v>2362</v>
      </c>
      <c r="B2377" s="543">
        <v>15.5</v>
      </c>
      <c r="C2377" s="580">
        <v>125</v>
      </c>
      <c r="D2377" s="580">
        <v>7970</v>
      </c>
      <c r="E2377" s="543"/>
      <c r="F2377" s="580">
        <v>2013</v>
      </c>
      <c r="G2377" s="543"/>
      <c r="H2377" s="543"/>
      <c r="I2377" s="543"/>
      <c r="J2377" s="580" t="s">
        <v>4479</v>
      </c>
      <c r="K2377" s="543"/>
      <c r="L2377" s="543"/>
      <c r="M2377" s="543"/>
      <c r="N2377" s="543"/>
      <c r="O2377" s="543"/>
      <c r="P2377" s="543" t="s">
        <v>2872</v>
      </c>
      <c r="Q2377" s="543" t="s">
        <v>2873</v>
      </c>
      <c r="R2377" s="543"/>
      <c r="S2377" s="536"/>
      <c r="T2377" s="536"/>
      <c r="U2377" s="536"/>
      <c r="V2377" s="536"/>
    </row>
    <row r="2378" spans="1:22" ht="30">
      <c r="A2378" s="537">
        <v>2363</v>
      </c>
      <c r="B2378" s="543">
        <v>15.5</v>
      </c>
      <c r="C2378" s="580">
        <v>126</v>
      </c>
      <c r="D2378" s="580">
        <v>7993</v>
      </c>
      <c r="E2378" s="543"/>
      <c r="F2378" s="580">
        <v>2013</v>
      </c>
      <c r="G2378" s="543"/>
      <c r="H2378" s="543"/>
      <c r="I2378" s="543"/>
      <c r="J2378" s="580" t="s">
        <v>4479</v>
      </c>
      <c r="K2378" s="543"/>
      <c r="L2378" s="543"/>
      <c r="M2378" s="543"/>
      <c r="N2378" s="543"/>
      <c r="O2378" s="543"/>
      <c r="P2378" s="543" t="s">
        <v>2872</v>
      </c>
      <c r="Q2378" s="543" t="s">
        <v>2873</v>
      </c>
      <c r="R2378" s="543"/>
      <c r="S2378" s="536"/>
      <c r="T2378" s="536"/>
      <c r="U2378" s="536"/>
      <c r="V2378" s="536"/>
    </row>
    <row r="2379" spans="1:22" ht="30">
      <c r="A2379" s="537">
        <v>2364</v>
      </c>
      <c r="B2379" s="543">
        <v>15.5</v>
      </c>
      <c r="C2379" s="580">
        <v>127</v>
      </c>
      <c r="D2379" s="580">
        <v>7996</v>
      </c>
      <c r="E2379" s="543"/>
      <c r="F2379" s="580">
        <v>2013</v>
      </c>
      <c r="G2379" s="543"/>
      <c r="H2379" s="543"/>
      <c r="I2379" s="543"/>
      <c r="J2379" s="580" t="s">
        <v>4479</v>
      </c>
      <c r="K2379" s="543"/>
      <c r="L2379" s="543"/>
      <c r="M2379" s="543"/>
      <c r="N2379" s="543"/>
      <c r="O2379" s="543"/>
      <c r="P2379" s="543" t="s">
        <v>2872</v>
      </c>
      <c r="Q2379" s="543" t="s">
        <v>2873</v>
      </c>
      <c r="R2379" s="543"/>
      <c r="S2379" s="536"/>
      <c r="T2379" s="536"/>
      <c r="U2379" s="536"/>
      <c r="V2379" s="536"/>
    </row>
    <row r="2380" spans="1:22" ht="30">
      <c r="A2380" s="537">
        <v>2365</v>
      </c>
      <c r="B2380" s="543">
        <v>15.5</v>
      </c>
      <c r="C2380" s="580">
        <v>128</v>
      </c>
      <c r="D2380" s="580">
        <v>7995</v>
      </c>
      <c r="E2380" s="543"/>
      <c r="F2380" s="580">
        <v>2013</v>
      </c>
      <c r="G2380" s="543"/>
      <c r="H2380" s="543"/>
      <c r="I2380" s="543"/>
      <c r="J2380" s="580" t="s">
        <v>4479</v>
      </c>
      <c r="K2380" s="543"/>
      <c r="L2380" s="543"/>
      <c r="M2380" s="543"/>
      <c r="N2380" s="543"/>
      <c r="O2380" s="543"/>
      <c r="P2380" s="543" t="s">
        <v>2872</v>
      </c>
      <c r="Q2380" s="543" t="s">
        <v>2873</v>
      </c>
      <c r="R2380" s="543"/>
      <c r="S2380" s="536"/>
      <c r="T2380" s="536"/>
      <c r="U2380" s="536"/>
      <c r="V2380" s="536"/>
    </row>
    <row r="2381" spans="1:22" ht="30">
      <c r="A2381" s="537">
        <v>2366</v>
      </c>
      <c r="B2381" s="543">
        <v>15.5</v>
      </c>
      <c r="C2381" s="580">
        <v>130</v>
      </c>
      <c r="D2381" s="580">
        <v>7976</v>
      </c>
      <c r="E2381" s="543"/>
      <c r="F2381" s="580">
        <v>2013</v>
      </c>
      <c r="G2381" s="543"/>
      <c r="H2381" s="543"/>
      <c r="I2381" s="543"/>
      <c r="J2381" s="580" t="s">
        <v>4479</v>
      </c>
      <c r="K2381" s="543"/>
      <c r="L2381" s="543"/>
      <c r="M2381" s="543"/>
      <c r="N2381" s="543"/>
      <c r="O2381" s="543"/>
      <c r="P2381" s="543" t="s">
        <v>2872</v>
      </c>
      <c r="Q2381" s="543" t="s">
        <v>2873</v>
      </c>
      <c r="R2381" s="543"/>
      <c r="S2381" s="536"/>
      <c r="T2381" s="536"/>
      <c r="U2381" s="536"/>
      <c r="V2381" s="536"/>
    </row>
    <row r="2382" spans="1:22" ht="30">
      <c r="A2382" s="537">
        <v>2367</v>
      </c>
      <c r="B2382" s="543">
        <v>15.5</v>
      </c>
      <c r="C2382" s="580">
        <v>132</v>
      </c>
      <c r="D2382" s="580">
        <v>7975</v>
      </c>
      <c r="E2382" s="543"/>
      <c r="F2382" s="580">
        <v>2013</v>
      </c>
      <c r="G2382" s="543"/>
      <c r="H2382" s="543"/>
      <c r="I2382" s="543"/>
      <c r="J2382" s="580" t="s">
        <v>4480</v>
      </c>
      <c r="K2382" s="543"/>
      <c r="L2382" s="543"/>
      <c r="M2382" s="543"/>
      <c r="N2382" s="543"/>
      <c r="O2382" s="543"/>
      <c r="P2382" s="543" t="s">
        <v>2872</v>
      </c>
      <c r="Q2382" s="543" t="s">
        <v>2873</v>
      </c>
      <c r="R2382" s="543"/>
      <c r="S2382" s="536"/>
      <c r="T2382" s="536"/>
      <c r="U2382" s="536"/>
      <c r="V2382" s="536"/>
    </row>
    <row r="2383" spans="1:22" ht="30">
      <c r="A2383" s="537">
        <v>2368</v>
      </c>
      <c r="B2383" s="543">
        <v>15.5</v>
      </c>
      <c r="C2383" s="580">
        <v>133</v>
      </c>
      <c r="D2383" s="580">
        <v>7978</v>
      </c>
      <c r="E2383" s="543"/>
      <c r="F2383" s="580">
        <v>2013</v>
      </c>
      <c r="G2383" s="543"/>
      <c r="H2383" s="543"/>
      <c r="I2383" s="543"/>
      <c r="J2383" s="580" t="s">
        <v>4480</v>
      </c>
      <c r="K2383" s="543"/>
      <c r="L2383" s="543"/>
      <c r="M2383" s="543"/>
      <c r="N2383" s="543"/>
      <c r="O2383" s="543"/>
      <c r="P2383" s="543" t="s">
        <v>2872</v>
      </c>
      <c r="Q2383" s="543" t="s">
        <v>2873</v>
      </c>
      <c r="R2383" s="543"/>
      <c r="S2383" s="536"/>
      <c r="T2383" s="536"/>
      <c r="U2383" s="536"/>
      <c r="V2383" s="536"/>
    </row>
    <row r="2384" spans="1:22" ht="30">
      <c r="A2384" s="537">
        <v>2369</v>
      </c>
      <c r="B2384" s="543">
        <v>15.5</v>
      </c>
      <c r="C2384" s="580">
        <v>134</v>
      </c>
      <c r="D2384" s="580">
        <v>7985</v>
      </c>
      <c r="E2384" s="543"/>
      <c r="F2384" s="580">
        <v>2013</v>
      </c>
      <c r="G2384" s="543"/>
      <c r="H2384" s="543"/>
      <c r="I2384" s="543"/>
      <c r="J2384" s="580" t="s">
        <v>4480</v>
      </c>
      <c r="K2384" s="543"/>
      <c r="L2384" s="543"/>
      <c r="M2384" s="543"/>
      <c r="N2384" s="543"/>
      <c r="O2384" s="543"/>
      <c r="P2384" s="543" t="s">
        <v>2872</v>
      </c>
      <c r="Q2384" s="543" t="s">
        <v>2873</v>
      </c>
      <c r="R2384" s="543"/>
      <c r="S2384" s="536"/>
      <c r="T2384" s="536"/>
      <c r="U2384" s="536"/>
      <c r="V2384" s="536"/>
    </row>
    <row r="2385" spans="1:22" ht="30">
      <c r="A2385" s="537">
        <v>2370</v>
      </c>
      <c r="B2385" s="543">
        <v>15.5</v>
      </c>
      <c r="C2385" s="580">
        <v>135</v>
      </c>
      <c r="D2385" s="580">
        <v>7983</v>
      </c>
      <c r="E2385" s="543"/>
      <c r="F2385" s="580">
        <v>2013</v>
      </c>
      <c r="G2385" s="543"/>
      <c r="H2385" s="543"/>
      <c r="I2385" s="543"/>
      <c r="J2385" s="580" t="s">
        <v>4480</v>
      </c>
      <c r="K2385" s="543"/>
      <c r="L2385" s="543"/>
      <c r="M2385" s="543"/>
      <c r="N2385" s="543"/>
      <c r="O2385" s="543"/>
      <c r="P2385" s="543" t="s">
        <v>2872</v>
      </c>
      <c r="Q2385" s="543" t="s">
        <v>2873</v>
      </c>
      <c r="R2385" s="543"/>
      <c r="S2385" s="536"/>
      <c r="T2385" s="536"/>
      <c r="U2385" s="536"/>
      <c r="V2385" s="536"/>
    </row>
    <row r="2386" spans="1:22" ht="30">
      <c r="A2386" s="537">
        <v>2371</v>
      </c>
      <c r="B2386" s="543">
        <v>15.5</v>
      </c>
      <c r="C2386" s="580">
        <v>136</v>
      </c>
      <c r="D2386" s="580">
        <v>7986</v>
      </c>
      <c r="E2386" s="543"/>
      <c r="F2386" s="580">
        <v>2013</v>
      </c>
      <c r="G2386" s="543"/>
      <c r="H2386" s="543"/>
      <c r="I2386" s="543"/>
      <c r="J2386" s="580" t="s">
        <v>4480</v>
      </c>
      <c r="K2386" s="543"/>
      <c r="L2386" s="543"/>
      <c r="M2386" s="543"/>
      <c r="N2386" s="543"/>
      <c r="O2386" s="543"/>
      <c r="P2386" s="543" t="s">
        <v>2872</v>
      </c>
      <c r="Q2386" s="543" t="s">
        <v>2873</v>
      </c>
      <c r="R2386" s="543"/>
      <c r="S2386" s="536"/>
      <c r="T2386" s="536"/>
      <c r="U2386" s="536"/>
      <c r="V2386" s="536"/>
    </row>
    <row r="2387" spans="1:22" ht="30">
      <c r="A2387" s="537">
        <v>2372</v>
      </c>
      <c r="B2387" s="543">
        <v>15.5</v>
      </c>
      <c r="C2387" s="580">
        <v>138</v>
      </c>
      <c r="D2387" s="580">
        <v>8021</v>
      </c>
      <c r="E2387" s="543"/>
      <c r="F2387" s="580">
        <v>2013</v>
      </c>
      <c r="G2387" s="543"/>
      <c r="H2387" s="543"/>
      <c r="I2387" s="543"/>
      <c r="J2387" s="580" t="s">
        <v>4480</v>
      </c>
      <c r="K2387" s="543"/>
      <c r="L2387" s="543"/>
      <c r="M2387" s="543"/>
      <c r="N2387" s="543"/>
      <c r="O2387" s="543"/>
      <c r="P2387" s="543" t="s">
        <v>2872</v>
      </c>
      <c r="Q2387" s="543" t="s">
        <v>2873</v>
      </c>
      <c r="R2387" s="543"/>
      <c r="S2387" s="536"/>
      <c r="T2387" s="536"/>
      <c r="U2387" s="536"/>
      <c r="V2387" s="536"/>
    </row>
    <row r="2388" spans="1:22" ht="30">
      <c r="A2388" s="537">
        <v>2373</v>
      </c>
      <c r="B2388" s="543">
        <v>15.5</v>
      </c>
      <c r="C2388" s="580">
        <v>139</v>
      </c>
      <c r="D2388" s="580">
        <v>8039</v>
      </c>
      <c r="E2388" s="543"/>
      <c r="F2388" s="580">
        <v>2013</v>
      </c>
      <c r="G2388" s="543"/>
      <c r="H2388" s="543"/>
      <c r="I2388" s="543"/>
      <c r="J2388" s="580" t="s">
        <v>4480</v>
      </c>
      <c r="K2388" s="543"/>
      <c r="L2388" s="543"/>
      <c r="M2388" s="543"/>
      <c r="N2388" s="543"/>
      <c r="O2388" s="543"/>
      <c r="P2388" s="543" t="s">
        <v>2872</v>
      </c>
      <c r="Q2388" s="543" t="s">
        <v>2873</v>
      </c>
      <c r="R2388" s="543"/>
      <c r="S2388" s="536"/>
      <c r="T2388" s="536"/>
      <c r="U2388" s="536"/>
      <c r="V2388" s="536"/>
    </row>
    <row r="2389" spans="1:22" ht="30">
      <c r="A2389" s="537">
        <v>2374</v>
      </c>
      <c r="B2389" s="543">
        <v>15.5</v>
      </c>
      <c r="C2389" s="580">
        <v>141</v>
      </c>
      <c r="D2389" s="580">
        <v>8055</v>
      </c>
      <c r="E2389" s="543"/>
      <c r="F2389" s="580">
        <v>2013</v>
      </c>
      <c r="G2389" s="543"/>
      <c r="H2389" s="543"/>
      <c r="I2389" s="543"/>
      <c r="J2389" s="580" t="s">
        <v>4480</v>
      </c>
      <c r="K2389" s="543"/>
      <c r="L2389" s="543"/>
      <c r="M2389" s="543"/>
      <c r="N2389" s="543"/>
      <c r="O2389" s="543"/>
      <c r="P2389" s="543" t="s">
        <v>2872</v>
      </c>
      <c r="Q2389" s="543" t="s">
        <v>2873</v>
      </c>
      <c r="R2389" s="543"/>
      <c r="S2389" s="536"/>
      <c r="T2389" s="536"/>
      <c r="U2389" s="536"/>
      <c r="V2389" s="536"/>
    </row>
    <row r="2390" spans="1:22" ht="30">
      <c r="A2390" s="537">
        <v>2375</v>
      </c>
      <c r="B2390" s="543">
        <v>15.5</v>
      </c>
      <c r="C2390" s="580">
        <v>142</v>
      </c>
      <c r="D2390" s="580">
        <v>8056</v>
      </c>
      <c r="E2390" s="543"/>
      <c r="F2390" s="580">
        <v>2013</v>
      </c>
      <c r="G2390" s="543"/>
      <c r="H2390" s="543"/>
      <c r="I2390" s="543"/>
      <c r="J2390" s="580" t="s">
        <v>4480</v>
      </c>
      <c r="K2390" s="543"/>
      <c r="L2390" s="543"/>
      <c r="M2390" s="543"/>
      <c r="N2390" s="543"/>
      <c r="O2390" s="543"/>
      <c r="P2390" s="543" t="s">
        <v>2872</v>
      </c>
      <c r="Q2390" s="543" t="s">
        <v>2873</v>
      </c>
      <c r="R2390" s="543"/>
      <c r="S2390" s="536"/>
      <c r="T2390" s="536"/>
      <c r="U2390" s="536"/>
      <c r="V2390" s="536"/>
    </row>
    <row r="2391" spans="1:22" ht="30">
      <c r="A2391" s="537">
        <v>2376</v>
      </c>
      <c r="B2391" s="543">
        <v>15.5</v>
      </c>
      <c r="C2391" s="580">
        <v>143</v>
      </c>
      <c r="D2391" s="580">
        <v>8057</v>
      </c>
      <c r="E2391" s="543"/>
      <c r="F2391" s="580">
        <v>2013</v>
      </c>
      <c r="G2391" s="543"/>
      <c r="H2391" s="543"/>
      <c r="I2391" s="543"/>
      <c r="J2391" s="580" t="s">
        <v>4481</v>
      </c>
      <c r="K2391" s="543"/>
      <c r="L2391" s="543"/>
      <c r="M2391" s="543"/>
      <c r="N2391" s="543"/>
      <c r="O2391" s="543"/>
      <c r="P2391" s="543" t="s">
        <v>2872</v>
      </c>
      <c r="Q2391" s="543" t="s">
        <v>2873</v>
      </c>
      <c r="R2391" s="543"/>
      <c r="S2391" s="536"/>
      <c r="T2391" s="536"/>
      <c r="U2391" s="536"/>
      <c r="V2391" s="536"/>
    </row>
    <row r="2392" spans="1:22" ht="30">
      <c r="A2392" s="537">
        <v>2377</v>
      </c>
      <c r="B2392" s="543">
        <v>15.5</v>
      </c>
      <c r="C2392" s="580">
        <v>145</v>
      </c>
      <c r="D2392" s="580">
        <v>8059</v>
      </c>
      <c r="E2392" s="543"/>
      <c r="F2392" s="580">
        <v>2013</v>
      </c>
      <c r="G2392" s="543"/>
      <c r="H2392" s="543"/>
      <c r="I2392" s="543"/>
      <c r="J2392" s="580" t="s">
        <v>4481</v>
      </c>
      <c r="K2392" s="543"/>
      <c r="L2392" s="543"/>
      <c r="M2392" s="543"/>
      <c r="N2392" s="543"/>
      <c r="O2392" s="543"/>
      <c r="P2392" s="543" t="s">
        <v>2872</v>
      </c>
      <c r="Q2392" s="543" t="s">
        <v>2873</v>
      </c>
      <c r="R2392" s="543"/>
      <c r="S2392" s="536"/>
      <c r="T2392" s="536"/>
      <c r="U2392" s="536"/>
      <c r="V2392" s="536"/>
    </row>
    <row r="2393" spans="1:22" ht="30">
      <c r="A2393" s="537">
        <v>2378</v>
      </c>
      <c r="B2393" s="543">
        <v>15.5</v>
      </c>
      <c r="C2393" s="580">
        <v>152</v>
      </c>
      <c r="D2393" s="580">
        <v>8085</v>
      </c>
      <c r="E2393" s="543"/>
      <c r="F2393" s="580">
        <v>2013</v>
      </c>
      <c r="G2393" s="543"/>
      <c r="H2393" s="543"/>
      <c r="I2393" s="543"/>
      <c r="J2393" s="580" t="s">
        <v>4481</v>
      </c>
      <c r="K2393" s="543"/>
      <c r="L2393" s="543"/>
      <c r="M2393" s="543"/>
      <c r="N2393" s="543"/>
      <c r="O2393" s="543"/>
      <c r="P2393" s="543" t="s">
        <v>2872</v>
      </c>
      <c r="Q2393" s="543" t="s">
        <v>2873</v>
      </c>
      <c r="R2393" s="543"/>
      <c r="S2393" s="536"/>
      <c r="T2393" s="536"/>
      <c r="U2393" s="536"/>
      <c r="V2393" s="536"/>
    </row>
    <row r="2394" spans="1:22" ht="30">
      <c r="A2394" s="537">
        <v>2379</v>
      </c>
      <c r="B2394" s="543">
        <v>15.5</v>
      </c>
      <c r="C2394" s="580">
        <v>154</v>
      </c>
      <c r="D2394" s="580">
        <v>8078</v>
      </c>
      <c r="E2394" s="543"/>
      <c r="F2394" s="580">
        <v>2013</v>
      </c>
      <c r="G2394" s="543"/>
      <c r="H2394" s="543"/>
      <c r="I2394" s="543"/>
      <c r="J2394" s="580" t="s">
        <v>4481</v>
      </c>
      <c r="K2394" s="543"/>
      <c r="L2394" s="543"/>
      <c r="M2394" s="543"/>
      <c r="N2394" s="543"/>
      <c r="O2394" s="543"/>
      <c r="P2394" s="543" t="s">
        <v>2872</v>
      </c>
      <c r="Q2394" s="543" t="s">
        <v>2873</v>
      </c>
      <c r="R2394" s="543"/>
      <c r="S2394" s="536"/>
      <c r="T2394" s="536"/>
      <c r="U2394" s="536"/>
      <c r="V2394" s="536"/>
    </row>
    <row r="2395" spans="1:22" ht="30">
      <c r="A2395" s="537">
        <v>2380</v>
      </c>
      <c r="B2395" s="543">
        <v>15.5</v>
      </c>
      <c r="C2395" s="580">
        <v>155</v>
      </c>
      <c r="D2395" s="580">
        <v>8073</v>
      </c>
      <c r="E2395" s="543"/>
      <c r="F2395" s="580">
        <v>2013</v>
      </c>
      <c r="G2395" s="543"/>
      <c r="H2395" s="543"/>
      <c r="I2395" s="543"/>
      <c r="J2395" s="580" t="s">
        <v>4481</v>
      </c>
      <c r="K2395" s="543"/>
      <c r="L2395" s="543"/>
      <c r="M2395" s="543"/>
      <c r="N2395" s="543"/>
      <c r="O2395" s="543"/>
      <c r="P2395" s="543" t="s">
        <v>2872</v>
      </c>
      <c r="Q2395" s="543" t="s">
        <v>2873</v>
      </c>
      <c r="R2395" s="543"/>
      <c r="S2395" s="536"/>
      <c r="T2395" s="536"/>
      <c r="U2395" s="536"/>
      <c r="V2395" s="536"/>
    </row>
    <row r="2396" spans="1:22" ht="30">
      <c r="A2396" s="537">
        <v>2381</v>
      </c>
      <c r="B2396" s="543">
        <v>15.5</v>
      </c>
      <c r="C2396" s="580">
        <v>156</v>
      </c>
      <c r="D2396" s="580">
        <v>8074</v>
      </c>
      <c r="E2396" s="543"/>
      <c r="F2396" s="580">
        <v>2013</v>
      </c>
      <c r="G2396" s="543"/>
      <c r="H2396" s="543"/>
      <c r="I2396" s="543"/>
      <c r="J2396" s="580" t="s">
        <v>4481</v>
      </c>
      <c r="K2396" s="543"/>
      <c r="L2396" s="543"/>
      <c r="M2396" s="543"/>
      <c r="N2396" s="543"/>
      <c r="O2396" s="543"/>
      <c r="P2396" s="543" t="s">
        <v>2872</v>
      </c>
      <c r="Q2396" s="543" t="s">
        <v>2873</v>
      </c>
      <c r="R2396" s="543"/>
      <c r="S2396" s="536"/>
      <c r="T2396" s="536"/>
      <c r="U2396" s="536"/>
      <c r="V2396" s="536"/>
    </row>
    <row r="2397" spans="1:22" ht="30">
      <c r="A2397" s="537">
        <v>2382</v>
      </c>
      <c r="B2397" s="543">
        <v>15.5</v>
      </c>
      <c r="C2397" s="580">
        <v>157</v>
      </c>
      <c r="D2397" s="580">
        <v>8068</v>
      </c>
      <c r="E2397" s="543"/>
      <c r="F2397" s="580">
        <v>2013</v>
      </c>
      <c r="G2397" s="543"/>
      <c r="H2397" s="543"/>
      <c r="I2397" s="543"/>
      <c r="J2397" s="580" t="s">
        <v>4481</v>
      </c>
      <c r="K2397" s="543"/>
      <c r="L2397" s="543"/>
      <c r="M2397" s="543"/>
      <c r="N2397" s="543"/>
      <c r="O2397" s="543"/>
      <c r="P2397" s="543" t="s">
        <v>2872</v>
      </c>
      <c r="Q2397" s="543" t="s">
        <v>2873</v>
      </c>
      <c r="R2397" s="543"/>
      <c r="S2397" s="536"/>
      <c r="T2397" s="536"/>
      <c r="U2397" s="536"/>
      <c r="V2397" s="536"/>
    </row>
    <row r="2398" spans="1:22" ht="30">
      <c r="A2398" s="537">
        <v>2383</v>
      </c>
      <c r="B2398" s="543">
        <v>15.5</v>
      </c>
      <c r="C2398" s="580">
        <v>160</v>
      </c>
      <c r="D2398" s="580">
        <v>8076</v>
      </c>
      <c r="E2398" s="543"/>
      <c r="F2398" s="580">
        <v>2013</v>
      </c>
      <c r="G2398" s="543"/>
      <c r="H2398" s="543"/>
      <c r="I2398" s="543"/>
      <c r="J2398" s="580" t="s">
        <v>4482</v>
      </c>
      <c r="K2398" s="543"/>
      <c r="L2398" s="543"/>
      <c r="M2398" s="543"/>
      <c r="N2398" s="543"/>
      <c r="O2398" s="543"/>
      <c r="P2398" s="543" t="s">
        <v>2872</v>
      </c>
      <c r="Q2398" s="543" t="s">
        <v>2873</v>
      </c>
      <c r="R2398" s="543"/>
      <c r="S2398" s="536"/>
      <c r="T2398" s="536"/>
      <c r="U2398" s="536"/>
      <c r="V2398" s="536"/>
    </row>
    <row r="2399" spans="1:22" ht="30">
      <c r="A2399" s="537">
        <v>2384</v>
      </c>
      <c r="B2399" s="543">
        <v>15.5</v>
      </c>
      <c r="C2399" s="580">
        <v>161</v>
      </c>
      <c r="D2399" s="580">
        <v>8077</v>
      </c>
      <c r="E2399" s="543"/>
      <c r="F2399" s="580">
        <v>2013</v>
      </c>
      <c r="G2399" s="543"/>
      <c r="H2399" s="543"/>
      <c r="I2399" s="543"/>
      <c r="J2399" s="580" t="s">
        <v>4482</v>
      </c>
      <c r="K2399" s="543"/>
      <c r="L2399" s="543"/>
      <c r="M2399" s="543"/>
      <c r="N2399" s="543"/>
      <c r="O2399" s="543"/>
      <c r="P2399" s="543" t="s">
        <v>2872</v>
      </c>
      <c r="Q2399" s="543" t="s">
        <v>2873</v>
      </c>
      <c r="R2399" s="543"/>
      <c r="S2399" s="536"/>
      <c r="T2399" s="536"/>
      <c r="U2399" s="536"/>
      <c r="V2399" s="536"/>
    </row>
    <row r="2400" spans="1:22" ht="30">
      <c r="A2400" s="537">
        <v>2385</v>
      </c>
      <c r="B2400" s="543">
        <v>15.5</v>
      </c>
      <c r="C2400" s="580">
        <v>162</v>
      </c>
      <c r="D2400" s="580">
        <v>8079</v>
      </c>
      <c r="E2400" s="543"/>
      <c r="F2400" s="580">
        <v>2013</v>
      </c>
      <c r="G2400" s="543"/>
      <c r="H2400" s="543"/>
      <c r="I2400" s="543"/>
      <c r="J2400" s="580" t="s">
        <v>4482</v>
      </c>
      <c r="K2400" s="543"/>
      <c r="L2400" s="543"/>
      <c r="M2400" s="543"/>
      <c r="N2400" s="543"/>
      <c r="O2400" s="543"/>
      <c r="P2400" s="543" t="s">
        <v>2872</v>
      </c>
      <c r="Q2400" s="543" t="s">
        <v>2873</v>
      </c>
      <c r="R2400" s="543"/>
      <c r="S2400" s="536"/>
      <c r="T2400" s="536"/>
      <c r="U2400" s="536"/>
      <c r="V2400" s="536"/>
    </row>
    <row r="2401" spans="1:22" ht="30">
      <c r="A2401" s="537">
        <v>2386</v>
      </c>
      <c r="B2401" s="543">
        <v>15.5</v>
      </c>
      <c r="C2401" s="580">
        <v>163</v>
      </c>
      <c r="D2401" s="580">
        <v>8080</v>
      </c>
      <c r="E2401" s="543"/>
      <c r="F2401" s="580">
        <v>2013</v>
      </c>
      <c r="G2401" s="543"/>
      <c r="H2401" s="543"/>
      <c r="I2401" s="543"/>
      <c r="J2401" s="580" t="s">
        <v>4482</v>
      </c>
      <c r="K2401" s="543"/>
      <c r="L2401" s="543"/>
      <c r="M2401" s="543"/>
      <c r="N2401" s="543"/>
      <c r="O2401" s="543"/>
      <c r="P2401" s="543" t="s">
        <v>2872</v>
      </c>
      <c r="Q2401" s="543" t="s">
        <v>2873</v>
      </c>
      <c r="R2401" s="543"/>
      <c r="S2401" s="536"/>
      <c r="T2401" s="536"/>
      <c r="U2401" s="536"/>
      <c r="V2401" s="536"/>
    </row>
    <row r="2402" spans="1:22" ht="30">
      <c r="A2402" s="537">
        <v>2387</v>
      </c>
      <c r="B2402" s="543">
        <v>15.5</v>
      </c>
      <c r="C2402" s="580">
        <v>164</v>
      </c>
      <c r="D2402" s="580">
        <v>8081</v>
      </c>
      <c r="E2402" s="543"/>
      <c r="F2402" s="580">
        <v>2013</v>
      </c>
      <c r="G2402" s="543"/>
      <c r="H2402" s="543"/>
      <c r="I2402" s="543"/>
      <c r="J2402" s="580" t="s">
        <v>4482</v>
      </c>
      <c r="K2402" s="543"/>
      <c r="L2402" s="543"/>
      <c r="M2402" s="543"/>
      <c r="N2402" s="543"/>
      <c r="O2402" s="543"/>
      <c r="P2402" s="543" t="s">
        <v>2872</v>
      </c>
      <c r="Q2402" s="543" t="s">
        <v>2873</v>
      </c>
      <c r="R2402" s="543"/>
      <c r="S2402" s="536"/>
      <c r="T2402" s="536"/>
      <c r="U2402" s="536"/>
      <c r="V2402" s="536"/>
    </row>
    <row r="2403" spans="1:22" ht="30">
      <c r="A2403" s="537">
        <v>2388</v>
      </c>
      <c r="B2403" s="543">
        <v>15.5</v>
      </c>
      <c r="C2403" s="580">
        <v>165</v>
      </c>
      <c r="D2403" s="580">
        <v>8084</v>
      </c>
      <c r="E2403" s="543"/>
      <c r="F2403" s="580">
        <v>2013</v>
      </c>
      <c r="G2403" s="543"/>
      <c r="H2403" s="543"/>
      <c r="I2403" s="543"/>
      <c r="J2403" s="580" t="s">
        <v>4482</v>
      </c>
      <c r="K2403" s="543"/>
      <c r="L2403" s="543"/>
      <c r="M2403" s="543"/>
      <c r="N2403" s="543"/>
      <c r="O2403" s="543"/>
      <c r="P2403" s="543" t="s">
        <v>2872</v>
      </c>
      <c r="Q2403" s="543" t="s">
        <v>2873</v>
      </c>
      <c r="R2403" s="543"/>
      <c r="S2403" s="536"/>
      <c r="T2403" s="536"/>
      <c r="U2403" s="536"/>
      <c r="V2403" s="536"/>
    </row>
    <row r="2404" spans="1:22" ht="30">
      <c r="A2404" s="537">
        <v>2389</v>
      </c>
      <c r="B2404" s="543">
        <v>15.5</v>
      </c>
      <c r="C2404" s="580">
        <v>166</v>
      </c>
      <c r="D2404" s="580">
        <v>8089</v>
      </c>
      <c r="E2404" s="543"/>
      <c r="F2404" s="580">
        <v>2013</v>
      </c>
      <c r="G2404" s="543"/>
      <c r="H2404" s="543"/>
      <c r="I2404" s="543"/>
      <c r="J2404" s="580" t="s">
        <v>4482</v>
      </c>
      <c r="K2404" s="543"/>
      <c r="L2404" s="543"/>
      <c r="M2404" s="543"/>
      <c r="N2404" s="543"/>
      <c r="O2404" s="543"/>
      <c r="P2404" s="543" t="s">
        <v>2872</v>
      </c>
      <c r="Q2404" s="543" t="s">
        <v>2873</v>
      </c>
      <c r="R2404" s="543"/>
      <c r="S2404" s="536"/>
      <c r="T2404" s="536"/>
      <c r="U2404" s="536"/>
      <c r="V2404" s="536"/>
    </row>
    <row r="2405" spans="1:22" ht="30">
      <c r="A2405" s="537">
        <v>2390</v>
      </c>
      <c r="B2405" s="543">
        <v>15.5</v>
      </c>
      <c r="C2405" s="580">
        <v>167</v>
      </c>
      <c r="D2405" s="580">
        <v>8091</v>
      </c>
      <c r="E2405" s="543"/>
      <c r="F2405" s="580">
        <v>2013</v>
      </c>
      <c r="G2405" s="543"/>
      <c r="H2405" s="543"/>
      <c r="I2405" s="543"/>
      <c r="J2405" s="580" t="s">
        <v>4482</v>
      </c>
      <c r="K2405" s="543"/>
      <c r="L2405" s="543"/>
      <c r="M2405" s="543"/>
      <c r="N2405" s="543"/>
      <c r="O2405" s="543"/>
      <c r="P2405" s="543" t="s">
        <v>2872</v>
      </c>
      <c r="Q2405" s="543" t="s">
        <v>2873</v>
      </c>
      <c r="R2405" s="543"/>
      <c r="S2405" s="536"/>
      <c r="T2405" s="536"/>
      <c r="U2405" s="536"/>
      <c r="V2405" s="536"/>
    </row>
    <row r="2406" spans="1:22" ht="30">
      <c r="A2406" s="537">
        <v>2391</v>
      </c>
      <c r="B2406" s="543">
        <v>15.5</v>
      </c>
      <c r="C2406" s="580">
        <v>168</v>
      </c>
      <c r="D2406" s="580">
        <v>8152</v>
      </c>
      <c r="E2406" s="543"/>
      <c r="F2406" s="580">
        <v>2013</v>
      </c>
      <c r="G2406" s="543"/>
      <c r="H2406" s="543"/>
      <c r="I2406" s="543"/>
      <c r="J2406" s="580" t="s">
        <v>4482</v>
      </c>
      <c r="K2406" s="543"/>
      <c r="L2406" s="543"/>
      <c r="M2406" s="543"/>
      <c r="N2406" s="543"/>
      <c r="O2406" s="543"/>
      <c r="P2406" s="543" t="s">
        <v>2872</v>
      </c>
      <c r="Q2406" s="543" t="s">
        <v>2873</v>
      </c>
      <c r="R2406" s="543"/>
      <c r="S2406" s="536"/>
      <c r="T2406" s="536"/>
      <c r="U2406" s="536"/>
      <c r="V2406" s="536"/>
    </row>
    <row r="2407" spans="1:22" ht="30">
      <c r="A2407" s="537">
        <v>2392</v>
      </c>
      <c r="B2407" s="543">
        <v>15.5</v>
      </c>
      <c r="C2407" s="580">
        <v>169</v>
      </c>
      <c r="D2407" s="580">
        <v>8082</v>
      </c>
      <c r="E2407" s="543"/>
      <c r="F2407" s="580">
        <v>2013</v>
      </c>
      <c r="G2407" s="543"/>
      <c r="H2407" s="543"/>
      <c r="I2407" s="543"/>
      <c r="J2407" s="580" t="s">
        <v>4482</v>
      </c>
      <c r="K2407" s="543"/>
      <c r="L2407" s="543"/>
      <c r="M2407" s="543"/>
      <c r="N2407" s="543"/>
      <c r="O2407" s="543"/>
      <c r="P2407" s="543" t="s">
        <v>2872</v>
      </c>
      <c r="Q2407" s="543" t="s">
        <v>2873</v>
      </c>
      <c r="R2407" s="543"/>
      <c r="S2407" s="536"/>
      <c r="T2407" s="536"/>
      <c r="U2407" s="536"/>
      <c r="V2407" s="536"/>
    </row>
    <row r="2408" spans="1:22" ht="30">
      <c r="A2408" s="537">
        <v>2393</v>
      </c>
      <c r="B2408" s="543">
        <v>15.5</v>
      </c>
      <c r="C2408" s="580">
        <v>170</v>
      </c>
      <c r="D2408" s="580">
        <v>8088</v>
      </c>
      <c r="E2408" s="543"/>
      <c r="F2408" s="580">
        <v>2013</v>
      </c>
      <c r="G2408" s="543"/>
      <c r="H2408" s="543"/>
      <c r="I2408" s="543"/>
      <c r="J2408" s="580" t="s">
        <v>4482</v>
      </c>
      <c r="K2408" s="543"/>
      <c r="L2408" s="543"/>
      <c r="M2408" s="543"/>
      <c r="N2408" s="543"/>
      <c r="O2408" s="543"/>
      <c r="P2408" s="543" t="s">
        <v>2872</v>
      </c>
      <c r="Q2408" s="543" t="s">
        <v>2873</v>
      </c>
      <c r="R2408" s="543"/>
      <c r="S2408" s="536"/>
      <c r="T2408" s="536"/>
      <c r="U2408" s="536"/>
      <c r="V2408" s="536"/>
    </row>
    <row r="2409" spans="1:22" ht="30">
      <c r="A2409" s="537">
        <v>2394</v>
      </c>
      <c r="B2409" s="543">
        <v>15.5</v>
      </c>
      <c r="C2409" s="580">
        <v>171</v>
      </c>
      <c r="D2409" s="580">
        <v>8175</v>
      </c>
      <c r="E2409" s="543"/>
      <c r="F2409" s="580">
        <v>2013</v>
      </c>
      <c r="G2409" s="543"/>
      <c r="H2409" s="543"/>
      <c r="I2409" s="543"/>
      <c r="J2409" s="580" t="s">
        <v>4482</v>
      </c>
      <c r="K2409" s="543"/>
      <c r="L2409" s="543"/>
      <c r="M2409" s="543"/>
      <c r="N2409" s="543"/>
      <c r="O2409" s="543"/>
      <c r="P2409" s="543" t="s">
        <v>2872</v>
      </c>
      <c r="Q2409" s="543" t="s">
        <v>2873</v>
      </c>
      <c r="R2409" s="543"/>
      <c r="S2409" s="536"/>
      <c r="T2409" s="536"/>
      <c r="U2409" s="536"/>
      <c r="V2409" s="536"/>
    </row>
    <row r="2410" spans="1:22" ht="30">
      <c r="A2410" s="537">
        <v>2395</v>
      </c>
      <c r="B2410" s="543">
        <v>15.5</v>
      </c>
      <c r="C2410" s="580">
        <v>175</v>
      </c>
      <c r="D2410" s="580">
        <v>8118</v>
      </c>
      <c r="E2410" s="543"/>
      <c r="F2410" s="580">
        <v>2013</v>
      </c>
      <c r="G2410" s="543"/>
      <c r="H2410" s="543"/>
      <c r="I2410" s="543"/>
      <c r="J2410" s="580" t="s">
        <v>4483</v>
      </c>
      <c r="K2410" s="543"/>
      <c r="L2410" s="543"/>
      <c r="M2410" s="543"/>
      <c r="N2410" s="543"/>
      <c r="O2410" s="543"/>
      <c r="P2410" s="543" t="s">
        <v>2872</v>
      </c>
      <c r="Q2410" s="543" t="s">
        <v>2873</v>
      </c>
      <c r="R2410" s="543"/>
      <c r="S2410" s="536"/>
      <c r="T2410" s="536"/>
      <c r="U2410" s="536"/>
      <c r="V2410" s="536"/>
    </row>
    <row r="2411" spans="1:22" ht="30">
      <c r="A2411" s="537">
        <v>2396</v>
      </c>
      <c r="B2411" s="543">
        <v>15.5</v>
      </c>
      <c r="C2411" s="580">
        <v>176</v>
      </c>
      <c r="D2411" s="580">
        <v>8111</v>
      </c>
      <c r="E2411" s="543"/>
      <c r="F2411" s="580">
        <v>2013</v>
      </c>
      <c r="G2411" s="543"/>
      <c r="H2411" s="543"/>
      <c r="I2411" s="543"/>
      <c r="J2411" s="580" t="s">
        <v>4483</v>
      </c>
      <c r="K2411" s="543"/>
      <c r="L2411" s="543"/>
      <c r="M2411" s="543"/>
      <c r="N2411" s="543"/>
      <c r="O2411" s="543"/>
      <c r="P2411" s="543" t="s">
        <v>2872</v>
      </c>
      <c r="Q2411" s="543" t="s">
        <v>2873</v>
      </c>
      <c r="R2411" s="543"/>
      <c r="S2411" s="536"/>
      <c r="T2411" s="536"/>
      <c r="U2411" s="536"/>
      <c r="V2411" s="536"/>
    </row>
    <row r="2412" spans="1:22" ht="30">
      <c r="A2412" s="537">
        <v>2397</v>
      </c>
      <c r="B2412" s="543">
        <v>15.5</v>
      </c>
      <c r="C2412" s="580">
        <v>177</v>
      </c>
      <c r="D2412" s="580">
        <v>8108</v>
      </c>
      <c r="E2412" s="543"/>
      <c r="F2412" s="580">
        <v>2013</v>
      </c>
      <c r="G2412" s="543"/>
      <c r="H2412" s="543"/>
      <c r="I2412" s="543"/>
      <c r="J2412" s="580" t="s">
        <v>4483</v>
      </c>
      <c r="K2412" s="543"/>
      <c r="L2412" s="543"/>
      <c r="M2412" s="543"/>
      <c r="N2412" s="543"/>
      <c r="O2412" s="543"/>
      <c r="P2412" s="543" t="s">
        <v>2872</v>
      </c>
      <c r="Q2412" s="543" t="s">
        <v>2873</v>
      </c>
      <c r="R2412" s="543"/>
      <c r="S2412" s="536"/>
      <c r="T2412" s="536"/>
      <c r="U2412" s="536"/>
      <c r="V2412" s="536"/>
    </row>
    <row r="2413" spans="1:22" ht="30">
      <c r="A2413" s="537">
        <v>2398</v>
      </c>
      <c r="B2413" s="543">
        <v>15.5</v>
      </c>
      <c r="C2413" s="580">
        <v>178</v>
      </c>
      <c r="D2413" s="580">
        <v>8103</v>
      </c>
      <c r="E2413" s="543"/>
      <c r="F2413" s="580">
        <v>2013</v>
      </c>
      <c r="G2413" s="543"/>
      <c r="H2413" s="543"/>
      <c r="I2413" s="543"/>
      <c r="J2413" s="580" t="s">
        <v>4483</v>
      </c>
      <c r="K2413" s="543"/>
      <c r="L2413" s="543"/>
      <c r="M2413" s="543"/>
      <c r="N2413" s="543"/>
      <c r="O2413" s="543"/>
      <c r="P2413" s="543" t="s">
        <v>2872</v>
      </c>
      <c r="Q2413" s="543" t="s">
        <v>2873</v>
      </c>
      <c r="R2413" s="543"/>
      <c r="S2413" s="536"/>
      <c r="T2413" s="536"/>
      <c r="U2413" s="536"/>
      <c r="V2413" s="536"/>
    </row>
    <row r="2414" spans="1:22" ht="30">
      <c r="A2414" s="537">
        <v>2399</v>
      </c>
      <c r="B2414" s="543">
        <v>15.5</v>
      </c>
      <c r="C2414" s="580">
        <v>179</v>
      </c>
      <c r="D2414" s="580">
        <v>8112</v>
      </c>
      <c r="E2414" s="543"/>
      <c r="F2414" s="580">
        <v>2013</v>
      </c>
      <c r="G2414" s="543"/>
      <c r="H2414" s="543"/>
      <c r="I2414" s="543"/>
      <c r="J2414" s="580" t="s">
        <v>4483</v>
      </c>
      <c r="K2414" s="543"/>
      <c r="L2414" s="543"/>
      <c r="M2414" s="543"/>
      <c r="N2414" s="543"/>
      <c r="O2414" s="543"/>
      <c r="P2414" s="543" t="s">
        <v>2872</v>
      </c>
      <c r="Q2414" s="543" t="s">
        <v>2873</v>
      </c>
      <c r="R2414" s="543"/>
      <c r="S2414" s="536"/>
      <c r="T2414" s="536"/>
      <c r="U2414" s="536"/>
      <c r="V2414" s="536"/>
    </row>
    <row r="2415" spans="1:22" ht="30">
      <c r="A2415" s="537">
        <v>2400</v>
      </c>
      <c r="B2415" s="543">
        <v>15.5</v>
      </c>
      <c r="C2415" s="580">
        <v>181</v>
      </c>
      <c r="D2415" s="580">
        <v>8145</v>
      </c>
      <c r="E2415" s="543"/>
      <c r="F2415" s="580">
        <v>2013</v>
      </c>
      <c r="G2415" s="543"/>
      <c r="H2415" s="543"/>
      <c r="I2415" s="543"/>
      <c r="J2415" s="580" t="s">
        <v>4483</v>
      </c>
      <c r="K2415" s="543"/>
      <c r="L2415" s="543"/>
      <c r="M2415" s="543"/>
      <c r="N2415" s="543"/>
      <c r="O2415" s="543"/>
      <c r="P2415" s="543" t="s">
        <v>2872</v>
      </c>
      <c r="Q2415" s="543" t="s">
        <v>2873</v>
      </c>
      <c r="R2415" s="543"/>
      <c r="S2415" s="536"/>
      <c r="T2415" s="536"/>
      <c r="U2415" s="536"/>
      <c r="V2415" s="536"/>
    </row>
    <row r="2416" spans="1:22" ht="30">
      <c r="A2416" s="537">
        <v>2401</v>
      </c>
      <c r="B2416" s="543">
        <v>15.5</v>
      </c>
      <c r="C2416" s="580">
        <v>182</v>
      </c>
      <c r="D2416" s="580">
        <v>8182</v>
      </c>
      <c r="E2416" s="543"/>
      <c r="F2416" s="580">
        <v>2013</v>
      </c>
      <c r="G2416" s="543"/>
      <c r="H2416" s="543"/>
      <c r="I2416" s="543"/>
      <c r="J2416" s="580" t="s">
        <v>4483</v>
      </c>
      <c r="K2416" s="543"/>
      <c r="L2416" s="543"/>
      <c r="M2416" s="543"/>
      <c r="N2416" s="543"/>
      <c r="O2416" s="543"/>
      <c r="P2416" s="543" t="s">
        <v>2872</v>
      </c>
      <c r="Q2416" s="543" t="s">
        <v>2873</v>
      </c>
      <c r="R2416" s="543"/>
      <c r="S2416" s="536"/>
      <c r="T2416" s="536"/>
      <c r="U2416" s="536"/>
      <c r="V2416" s="536"/>
    </row>
    <row r="2417" spans="1:22" ht="30">
      <c r="A2417" s="537">
        <v>2402</v>
      </c>
      <c r="B2417" s="543">
        <v>15.5</v>
      </c>
      <c r="C2417" s="580">
        <v>184</v>
      </c>
      <c r="D2417" s="580">
        <v>8155</v>
      </c>
      <c r="E2417" s="543"/>
      <c r="F2417" s="580">
        <v>2013</v>
      </c>
      <c r="G2417" s="543"/>
      <c r="H2417" s="543"/>
      <c r="I2417" s="543"/>
      <c r="J2417" s="580" t="s">
        <v>4483</v>
      </c>
      <c r="K2417" s="543"/>
      <c r="L2417" s="543"/>
      <c r="M2417" s="543"/>
      <c r="N2417" s="543"/>
      <c r="O2417" s="543"/>
      <c r="P2417" s="543" t="s">
        <v>2872</v>
      </c>
      <c r="Q2417" s="543" t="s">
        <v>2873</v>
      </c>
      <c r="R2417" s="543"/>
      <c r="S2417" s="536"/>
      <c r="T2417" s="536"/>
      <c r="U2417" s="536"/>
      <c r="V2417" s="536"/>
    </row>
    <row r="2418" spans="1:22" ht="30">
      <c r="A2418" s="537">
        <v>2403</v>
      </c>
      <c r="B2418" s="543">
        <v>15.5</v>
      </c>
      <c r="C2418" s="580">
        <v>185</v>
      </c>
      <c r="D2418" s="580">
        <v>8106</v>
      </c>
      <c r="E2418" s="543"/>
      <c r="F2418" s="580">
        <v>2013</v>
      </c>
      <c r="G2418" s="543"/>
      <c r="H2418" s="543"/>
      <c r="I2418" s="543"/>
      <c r="J2418" s="580" t="s">
        <v>4483</v>
      </c>
      <c r="K2418" s="543"/>
      <c r="L2418" s="543"/>
      <c r="M2418" s="543"/>
      <c r="N2418" s="543"/>
      <c r="O2418" s="543"/>
      <c r="P2418" s="543" t="s">
        <v>2872</v>
      </c>
      <c r="Q2418" s="543" t="s">
        <v>2873</v>
      </c>
      <c r="R2418" s="543"/>
      <c r="S2418" s="536"/>
      <c r="T2418" s="536"/>
      <c r="U2418" s="536"/>
      <c r="V2418" s="536"/>
    </row>
    <row r="2419" spans="1:22" ht="30">
      <c r="A2419" s="537">
        <v>2404</v>
      </c>
      <c r="B2419" s="543">
        <v>15.5</v>
      </c>
      <c r="C2419" s="580">
        <v>187</v>
      </c>
      <c r="D2419" s="580">
        <v>8104</v>
      </c>
      <c r="E2419" s="543"/>
      <c r="F2419" s="580">
        <v>2013</v>
      </c>
      <c r="G2419" s="543"/>
      <c r="H2419" s="543"/>
      <c r="I2419" s="543"/>
      <c r="J2419" s="580" t="s">
        <v>4484</v>
      </c>
      <c r="K2419" s="543"/>
      <c r="L2419" s="543"/>
      <c r="M2419" s="543"/>
      <c r="N2419" s="543"/>
      <c r="O2419" s="543"/>
      <c r="P2419" s="543" t="s">
        <v>2872</v>
      </c>
      <c r="Q2419" s="543" t="s">
        <v>2873</v>
      </c>
      <c r="R2419" s="543"/>
      <c r="S2419" s="536"/>
      <c r="T2419" s="536"/>
      <c r="U2419" s="536"/>
      <c r="V2419" s="536"/>
    </row>
    <row r="2420" spans="1:22" ht="30">
      <c r="A2420" s="537">
        <v>2405</v>
      </c>
      <c r="B2420" s="543">
        <v>15.5</v>
      </c>
      <c r="C2420" s="580">
        <v>190</v>
      </c>
      <c r="D2420" s="580">
        <v>8124</v>
      </c>
      <c r="E2420" s="543"/>
      <c r="F2420" s="580">
        <v>2013</v>
      </c>
      <c r="G2420" s="543"/>
      <c r="H2420" s="543"/>
      <c r="I2420" s="543"/>
      <c r="J2420" s="580" t="s">
        <v>4485</v>
      </c>
      <c r="K2420" s="543"/>
      <c r="L2420" s="543"/>
      <c r="M2420" s="543"/>
      <c r="N2420" s="543"/>
      <c r="O2420" s="543"/>
      <c r="P2420" s="543" t="s">
        <v>2872</v>
      </c>
      <c r="Q2420" s="543" t="s">
        <v>2873</v>
      </c>
      <c r="R2420" s="543"/>
      <c r="S2420" s="536"/>
      <c r="T2420" s="536"/>
      <c r="U2420" s="536"/>
      <c r="V2420" s="536"/>
    </row>
    <row r="2421" spans="1:22" ht="30">
      <c r="A2421" s="537">
        <v>2406</v>
      </c>
      <c r="B2421" s="543">
        <v>15.5</v>
      </c>
      <c r="C2421" s="580">
        <v>191</v>
      </c>
      <c r="D2421" s="580">
        <v>8116</v>
      </c>
      <c r="E2421" s="543"/>
      <c r="F2421" s="580">
        <v>2013</v>
      </c>
      <c r="G2421" s="543"/>
      <c r="H2421" s="543"/>
      <c r="I2421" s="543"/>
      <c r="J2421" s="580" t="s">
        <v>4485</v>
      </c>
      <c r="K2421" s="543"/>
      <c r="L2421" s="543"/>
      <c r="M2421" s="543"/>
      <c r="N2421" s="543"/>
      <c r="O2421" s="543"/>
      <c r="P2421" s="543" t="s">
        <v>2872</v>
      </c>
      <c r="Q2421" s="543" t="s">
        <v>2873</v>
      </c>
      <c r="R2421" s="543"/>
      <c r="S2421" s="536"/>
      <c r="T2421" s="536"/>
      <c r="U2421" s="536"/>
      <c r="V2421" s="536"/>
    </row>
    <row r="2422" spans="1:22" ht="30">
      <c r="A2422" s="537">
        <v>2407</v>
      </c>
      <c r="B2422" s="543">
        <v>15.5</v>
      </c>
      <c r="C2422" s="580">
        <v>192</v>
      </c>
      <c r="D2422" s="580">
        <v>8114</v>
      </c>
      <c r="E2422" s="543"/>
      <c r="F2422" s="580">
        <v>2013</v>
      </c>
      <c r="G2422" s="543"/>
      <c r="H2422" s="543"/>
      <c r="I2422" s="543"/>
      <c r="J2422" s="580" t="s">
        <v>4484</v>
      </c>
      <c r="K2422" s="543"/>
      <c r="L2422" s="543"/>
      <c r="M2422" s="543"/>
      <c r="N2422" s="543"/>
      <c r="O2422" s="543"/>
      <c r="P2422" s="543" t="s">
        <v>2872</v>
      </c>
      <c r="Q2422" s="543" t="s">
        <v>2873</v>
      </c>
      <c r="R2422" s="543"/>
      <c r="S2422" s="536"/>
      <c r="T2422" s="536"/>
      <c r="U2422" s="536"/>
      <c r="V2422" s="536"/>
    </row>
    <row r="2423" spans="1:22" ht="30">
      <c r="A2423" s="537">
        <v>2408</v>
      </c>
      <c r="B2423" s="543">
        <v>15.5</v>
      </c>
      <c r="C2423" s="580">
        <v>193</v>
      </c>
      <c r="D2423" s="580">
        <v>8113</v>
      </c>
      <c r="E2423" s="543"/>
      <c r="F2423" s="580">
        <v>2013</v>
      </c>
      <c r="G2423" s="543"/>
      <c r="H2423" s="543"/>
      <c r="I2423" s="543"/>
      <c r="J2423" s="580" t="s">
        <v>4484</v>
      </c>
      <c r="K2423" s="543"/>
      <c r="L2423" s="543"/>
      <c r="M2423" s="543"/>
      <c r="N2423" s="543"/>
      <c r="O2423" s="543"/>
      <c r="P2423" s="543" t="s">
        <v>2872</v>
      </c>
      <c r="Q2423" s="543" t="s">
        <v>2873</v>
      </c>
      <c r="R2423" s="543"/>
      <c r="S2423" s="536"/>
      <c r="T2423" s="536"/>
      <c r="U2423" s="536"/>
      <c r="V2423" s="536"/>
    </row>
    <row r="2424" spans="1:22" ht="30">
      <c r="A2424" s="537">
        <v>2409</v>
      </c>
      <c r="B2424" s="543">
        <v>15.5</v>
      </c>
      <c r="C2424" s="580">
        <v>194</v>
      </c>
      <c r="D2424" s="580">
        <v>8107</v>
      </c>
      <c r="E2424" s="543"/>
      <c r="F2424" s="580">
        <v>2013</v>
      </c>
      <c r="G2424" s="543"/>
      <c r="H2424" s="543"/>
      <c r="I2424" s="543"/>
      <c r="J2424" s="580" t="s">
        <v>4484</v>
      </c>
      <c r="K2424" s="543"/>
      <c r="L2424" s="543"/>
      <c r="M2424" s="543"/>
      <c r="N2424" s="543"/>
      <c r="O2424" s="543"/>
      <c r="P2424" s="543" t="s">
        <v>2872</v>
      </c>
      <c r="Q2424" s="543" t="s">
        <v>2873</v>
      </c>
      <c r="R2424" s="543"/>
      <c r="S2424" s="536"/>
      <c r="T2424" s="536"/>
      <c r="U2424" s="536"/>
      <c r="V2424" s="536"/>
    </row>
    <row r="2425" spans="1:22" ht="30">
      <c r="A2425" s="537">
        <v>2410</v>
      </c>
      <c r="B2425" s="543">
        <v>15.5</v>
      </c>
      <c r="C2425" s="580">
        <v>195</v>
      </c>
      <c r="D2425" s="580">
        <v>8125</v>
      </c>
      <c r="E2425" s="543"/>
      <c r="F2425" s="580">
        <v>2013</v>
      </c>
      <c r="G2425" s="543"/>
      <c r="H2425" s="543"/>
      <c r="I2425" s="543"/>
      <c r="J2425" s="580" t="s">
        <v>4484</v>
      </c>
      <c r="K2425" s="543"/>
      <c r="L2425" s="543"/>
      <c r="M2425" s="543"/>
      <c r="N2425" s="543"/>
      <c r="O2425" s="543"/>
      <c r="P2425" s="543" t="s">
        <v>2872</v>
      </c>
      <c r="Q2425" s="543" t="s">
        <v>2873</v>
      </c>
      <c r="R2425" s="543"/>
      <c r="S2425" s="536"/>
      <c r="T2425" s="536"/>
      <c r="U2425" s="536"/>
      <c r="V2425" s="536"/>
    </row>
    <row r="2426" spans="1:22" ht="30">
      <c r="A2426" s="537">
        <v>2411</v>
      </c>
      <c r="B2426" s="543">
        <v>15.5</v>
      </c>
      <c r="C2426" s="580">
        <v>197</v>
      </c>
      <c r="D2426" s="580">
        <v>8090</v>
      </c>
      <c r="E2426" s="543"/>
      <c r="F2426" s="580">
        <v>2013</v>
      </c>
      <c r="G2426" s="543"/>
      <c r="H2426" s="543"/>
      <c r="I2426" s="543"/>
      <c r="J2426" s="580" t="s">
        <v>4484</v>
      </c>
      <c r="K2426" s="543"/>
      <c r="L2426" s="543"/>
      <c r="M2426" s="543"/>
      <c r="N2426" s="543"/>
      <c r="O2426" s="543"/>
      <c r="P2426" s="543" t="s">
        <v>2872</v>
      </c>
      <c r="Q2426" s="543" t="s">
        <v>2873</v>
      </c>
      <c r="R2426" s="543"/>
      <c r="S2426" s="536"/>
      <c r="T2426" s="536"/>
      <c r="U2426" s="536"/>
      <c r="V2426" s="536"/>
    </row>
    <row r="2427" spans="1:22" ht="30">
      <c r="A2427" s="537">
        <v>2412</v>
      </c>
      <c r="B2427" s="543">
        <v>15.5</v>
      </c>
      <c r="C2427" s="580">
        <v>198</v>
      </c>
      <c r="D2427" s="580">
        <v>8086</v>
      </c>
      <c r="E2427" s="543"/>
      <c r="F2427" s="580">
        <v>2013</v>
      </c>
      <c r="G2427" s="543"/>
      <c r="H2427" s="543"/>
      <c r="I2427" s="543"/>
      <c r="J2427" s="580" t="s">
        <v>4484</v>
      </c>
      <c r="K2427" s="543"/>
      <c r="L2427" s="543"/>
      <c r="M2427" s="543"/>
      <c r="N2427" s="543"/>
      <c r="O2427" s="543"/>
      <c r="P2427" s="543" t="s">
        <v>2872</v>
      </c>
      <c r="Q2427" s="543" t="s">
        <v>2873</v>
      </c>
      <c r="R2427" s="543"/>
      <c r="S2427" s="536"/>
      <c r="T2427" s="536"/>
      <c r="U2427" s="536"/>
      <c r="V2427" s="536"/>
    </row>
    <row r="2428" spans="1:22" ht="30">
      <c r="A2428" s="537">
        <v>2413</v>
      </c>
      <c r="B2428" s="543">
        <v>15.5</v>
      </c>
      <c r="C2428" s="580">
        <v>201</v>
      </c>
      <c r="D2428" s="580">
        <v>8101</v>
      </c>
      <c r="E2428" s="543"/>
      <c r="F2428" s="580">
        <v>2013</v>
      </c>
      <c r="G2428" s="543"/>
      <c r="H2428" s="543"/>
      <c r="I2428" s="543"/>
      <c r="J2428" s="580" t="s">
        <v>4484</v>
      </c>
      <c r="K2428" s="543"/>
      <c r="L2428" s="543"/>
      <c r="M2428" s="543"/>
      <c r="N2428" s="543"/>
      <c r="O2428" s="543"/>
      <c r="P2428" s="543" t="s">
        <v>2872</v>
      </c>
      <c r="Q2428" s="543" t="s">
        <v>2873</v>
      </c>
      <c r="R2428" s="543"/>
      <c r="S2428" s="536"/>
      <c r="T2428" s="536"/>
      <c r="U2428" s="536"/>
      <c r="V2428" s="536"/>
    </row>
    <row r="2429" spans="1:22" ht="30">
      <c r="A2429" s="537">
        <v>2414</v>
      </c>
      <c r="B2429" s="543">
        <v>15.5</v>
      </c>
      <c r="C2429" s="580">
        <v>202</v>
      </c>
      <c r="D2429" s="580">
        <v>8100</v>
      </c>
      <c r="E2429" s="543"/>
      <c r="F2429" s="580">
        <v>2013</v>
      </c>
      <c r="G2429" s="543"/>
      <c r="H2429" s="543"/>
      <c r="I2429" s="543"/>
      <c r="J2429" s="580" t="s">
        <v>4486</v>
      </c>
      <c r="K2429" s="543"/>
      <c r="L2429" s="543"/>
      <c r="M2429" s="543"/>
      <c r="N2429" s="543"/>
      <c r="O2429" s="543"/>
      <c r="P2429" s="543" t="s">
        <v>2872</v>
      </c>
      <c r="Q2429" s="543" t="s">
        <v>2873</v>
      </c>
      <c r="R2429" s="543"/>
      <c r="S2429" s="536"/>
      <c r="T2429" s="536"/>
      <c r="U2429" s="536"/>
      <c r="V2429" s="536"/>
    </row>
    <row r="2430" spans="1:22" ht="30">
      <c r="A2430" s="537">
        <v>2415</v>
      </c>
      <c r="B2430" s="543">
        <v>15.5</v>
      </c>
      <c r="C2430" s="580">
        <v>203</v>
      </c>
      <c r="D2430" s="580">
        <v>8099</v>
      </c>
      <c r="E2430" s="543"/>
      <c r="F2430" s="580">
        <v>2013</v>
      </c>
      <c r="G2430" s="543"/>
      <c r="H2430" s="543"/>
      <c r="I2430" s="543"/>
      <c r="J2430" s="580" t="s">
        <v>4486</v>
      </c>
      <c r="K2430" s="543"/>
      <c r="L2430" s="543"/>
      <c r="M2430" s="543"/>
      <c r="N2430" s="543"/>
      <c r="O2430" s="543"/>
      <c r="P2430" s="543" t="s">
        <v>2872</v>
      </c>
      <c r="Q2430" s="543" t="s">
        <v>2873</v>
      </c>
      <c r="R2430" s="543"/>
      <c r="S2430" s="536"/>
      <c r="T2430" s="536"/>
      <c r="U2430" s="536"/>
      <c r="V2430" s="536"/>
    </row>
    <row r="2431" spans="1:22" ht="30">
      <c r="A2431" s="537">
        <v>2416</v>
      </c>
      <c r="B2431" s="543">
        <v>15.5</v>
      </c>
      <c r="C2431" s="580">
        <v>204</v>
      </c>
      <c r="D2431" s="580">
        <v>8097</v>
      </c>
      <c r="E2431" s="543"/>
      <c r="F2431" s="580">
        <v>2013</v>
      </c>
      <c r="G2431" s="543"/>
      <c r="H2431" s="543"/>
      <c r="I2431" s="543"/>
      <c r="J2431" s="580" t="s">
        <v>4486</v>
      </c>
      <c r="K2431" s="543"/>
      <c r="L2431" s="543"/>
      <c r="M2431" s="543"/>
      <c r="N2431" s="543"/>
      <c r="O2431" s="543"/>
      <c r="P2431" s="543" t="s">
        <v>2872</v>
      </c>
      <c r="Q2431" s="543" t="s">
        <v>2873</v>
      </c>
      <c r="R2431" s="543"/>
      <c r="S2431" s="536"/>
      <c r="T2431" s="536"/>
      <c r="U2431" s="536"/>
      <c r="V2431" s="536"/>
    </row>
    <row r="2432" spans="1:22" ht="30">
      <c r="A2432" s="537">
        <v>2417</v>
      </c>
      <c r="B2432" s="543">
        <v>15.5</v>
      </c>
      <c r="C2432" s="580">
        <v>205</v>
      </c>
      <c r="D2432" s="580">
        <v>8148</v>
      </c>
      <c r="E2432" s="543"/>
      <c r="F2432" s="580">
        <v>2013</v>
      </c>
      <c r="G2432" s="543"/>
      <c r="H2432" s="543"/>
      <c r="I2432" s="543"/>
      <c r="J2432" s="580" t="s">
        <v>4486</v>
      </c>
      <c r="K2432" s="543"/>
      <c r="L2432" s="543"/>
      <c r="M2432" s="543"/>
      <c r="N2432" s="543"/>
      <c r="O2432" s="543"/>
      <c r="P2432" s="543" t="s">
        <v>2872</v>
      </c>
      <c r="Q2432" s="543" t="s">
        <v>2873</v>
      </c>
      <c r="R2432" s="543"/>
      <c r="S2432" s="536"/>
      <c r="T2432" s="536"/>
      <c r="U2432" s="536"/>
      <c r="V2432" s="536"/>
    </row>
    <row r="2433" spans="1:22" ht="30">
      <c r="A2433" s="537">
        <v>2418</v>
      </c>
      <c r="B2433" s="543">
        <v>15.5</v>
      </c>
      <c r="C2433" s="580">
        <v>208</v>
      </c>
      <c r="D2433" s="580">
        <v>8154</v>
      </c>
      <c r="E2433" s="543"/>
      <c r="F2433" s="580">
        <v>2013</v>
      </c>
      <c r="G2433" s="543"/>
      <c r="H2433" s="543"/>
      <c r="I2433" s="543"/>
      <c r="J2433" s="580" t="s">
        <v>4486</v>
      </c>
      <c r="K2433" s="543"/>
      <c r="L2433" s="543"/>
      <c r="M2433" s="543"/>
      <c r="N2433" s="543"/>
      <c r="O2433" s="543"/>
      <c r="P2433" s="543" t="s">
        <v>2872</v>
      </c>
      <c r="Q2433" s="543" t="s">
        <v>2873</v>
      </c>
      <c r="R2433" s="543"/>
      <c r="S2433" s="536"/>
      <c r="T2433" s="536"/>
      <c r="U2433" s="536"/>
      <c r="V2433" s="536"/>
    </row>
    <row r="2434" spans="1:22" ht="30">
      <c r="A2434" s="537">
        <v>2419</v>
      </c>
      <c r="B2434" s="543">
        <v>15.5</v>
      </c>
      <c r="C2434" s="580">
        <v>209</v>
      </c>
      <c r="D2434" s="580">
        <v>8147</v>
      </c>
      <c r="E2434" s="543"/>
      <c r="F2434" s="580">
        <v>2013</v>
      </c>
      <c r="G2434" s="543"/>
      <c r="H2434" s="543"/>
      <c r="I2434" s="543"/>
      <c r="J2434" s="580" t="s">
        <v>4486</v>
      </c>
      <c r="K2434" s="543"/>
      <c r="L2434" s="543"/>
      <c r="M2434" s="543"/>
      <c r="N2434" s="543"/>
      <c r="O2434" s="543"/>
      <c r="P2434" s="543" t="s">
        <v>2872</v>
      </c>
      <c r="Q2434" s="543" t="s">
        <v>2873</v>
      </c>
      <c r="R2434" s="543"/>
      <c r="S2434" s="536"/>
      <c r="T2434" s="536"/>
      <c r="U2434" s="536"/>
      <c r="V2434" s="536"/>
    </row>
    <row r="2435" spans="1:22" ht="30">
      <c r="A2435" s="537">
        <v>2420</v>
      </c>
      <c r="B2435" s="543">
        <v>15.5</v>
      </c>
      <c r="C2435" s="580">
        <v>210</v>
      </c>
      <c r="D2435" s="580">
        <v>8153</v>
      </c>
      <c r="E2435" s="543"/>
      <c r="F2435" s="580">
        <v>2013</v>
      </c>
      <c r="G2435" s="543"/>
      <c r="H2435" s="543"/>
      <c r="I2435" s="543"/>
      <c r="J2435" s="580" t="s">
        <v>4486</v>
      </c>
      <c r="K2435" s="543"/>
      <c r="L2435" s="543"/>
      <c r="M2435" s="543"/>
      <c r="N2435" s="543"/>
      <c r="O2435" s="543"/>
      <c r="P2435" s="543" t="s">
        <v>2872</v>
      </c>
      <c r="Q2435" s="543" t="s">
        <v>2873</v>
      </c>
      <c r="R2435" s="543"/>
      <c r="S2435" s="536"/>
      <c r="T2435" s="536"/>
      <c r="U2435" s="536"/>
      <c r="V2435" s="536"/>
    </row>
    <row r="2436" spans="1:22" ht="30">
      <c r="A2436" s="537">
        <v>2421</v>
      </c>
      <c r="B2436" s="543">
        <v>15.5</v>
      </c>
      <c r="C2436" s="580">
        <v>212</v>
      </c>
      <c r="D2436" s="580">
        <v>8142</v>
      </c>
      <c r="E2436" s="543"/>
      <c r="F2436" s="580">
        <v>2013</v>
      </c>
      <c r="G2436" s="543"/>
      <c r="H2436" s="543"/>
      <c r="I2436" s="543"/>
      <c r="J2436" s="580" t="s">
        <v>4486</v>
      </c>
      <c r="K2436" s="543"/>
      <c r="L2436" s="543"/>
      <c r="M2436" s="543"/>
      <c r="N2436" s="543"/>
      <c r="O2436" s="543"/>
      <c r="P2436" s="543" t="s">
        <v>2872</v>
      </c>
      <c r="Q2436" s="543" t="s">
        <v>2873</v>
      </c>
      <c r="R2436" s="543"/>
      <c r="S2436" s="536"/>
      <c r="T2436" s="536"/>
      <c r="U2436" s="536"/>
      <c r="V2436" s="536"/>
    </row>
    <row r="2437" spans="1:22" ht="30">
      <c r="A2437" s="537">
        <v>2422</v>
      </c>
      <c r="B2437" s="543">
        <v>15.5</v>
      </c>
      <c r="C2437" s="580">
        <v>214</v>
      </c>
      <c r="D2437" s="580">
        <v>8141</v>
      </c>
      <c r="E2437" s="543"/>
      <c r="F2437" s="580">
        <v>2013</v>
      </c>
      <c r="G2437" s="543"/>
      <c r="H2437" s="543"/>
      <c r="I2437" s="543"/>
      <c r="J2437" s="580" t="s">
        <v>4486</v>
      </c>
      <c r="K2437" s="543"/>
      <c r="L2437" s="543"/>
      <c r="M2437" s="543"/>
      <c r="N2437" s="543"/>
      <c r="O2437" s="543"/>
      <c r="P2437" s="543" t="s">
        <v>2872</v>
      </c>
      <c r="Q2437" s="543" t="s">
        <v>2873</v>
      </c>
      <c r="R2437" s="543"/>
      <c r="S2437" s="536"/>
      <c r="T2437" s="536"/>
      <c r="U2437" s="536"/>
      <c r="V2437" s="536"/>
    </row>
    <row r="2438" spans="1:22" ht="30">
      <c r="A2438" s="537">
        <v>2423</v>
      </c>
      <c r="B2438" s="543">
        <v>15.5</v>
      </c>
      <c r="C2438" s="580">
        <v>218</v>
      </c>
      <c r="D2438" s="580">
        <v>8135</v>
      </c>
      <c r="E2438" s="543"/>
      <c r="F2438" s="580">
        <v>2013</v>
      </c>
      <c r="G2438" s="543"/>
      <c r="H2438" s="543"/>
      <c r="I2438" s="543"/>
      <c r="J2438" s="580" t="s">
        <v>4487</v>
      </c>
      <c r="K2438" s="543"/>
      <c r="L2438" s="543"/>
      <c r="M2438" s="543"/>
      <c r="N2438" s="543"/>
      <c r="O2438" s="543"/>
      <c r="P2438" s="543" t="s">
        <v>2872</v>
      </c>
      <c r="Q2438" s="543" t="s">
        <v>2873</v>
      </c>
      <c r="R2438" s="543"/>
      <c r="S2438" s="536"/>
      <c r="T2438" s="536"/>
      <c r="U2438" s="536"/>
      <c r="V2438" s="536"/>
    </row>
    <row r="2439" spans="1:22" ht="30">
      <c r="A2439" s="537">
        <v>2424</v>
      </c>
      <c r="B2439" s="543">
        <v>15.5</v>
      </c>
      <c r="C2439" s="580">
        <v>220</v>
      </c>
      <c r="D2439" s="580">
        <v>8139</v>
      </c>
      <c r="E2439" s="543"/>
      <c r="F2439" s="580">
        <v>2013</v>
      </c>
      <c r="G2439" s="543"/>
      <c r="H2439" s="543"/>
      <c r="I2439" s="543"/>
      <c r="J2439" s="580" t="s">
        <v>4487</v>
      </c>
      <c r="K2439" s="543"/>
      <c r="L2439" s="543"/>
      <c r="M2439" s="543"/>
      <c r="N2439" s="543"/>
      <c r="O2439" s="543"/>
      <c r="P2439" s="543" t="s">
        <v>2872</v>
      </c>
      <c r="Q2439" s="543" t="s">
        <v>2873</v>
      </c>
      <c r="R2439" s="543"/>
      <c r="S2439" s="536"/>
      <c r="T2439" s="536"/>
      <c r="U2439" s="536"/>
      <c r="V2439" s="536"/>
    </row>
    <row r="2440" spans="1:22" ht="30">
      <c r="A2440" s="537">
        <v>2425</v>
      </c>
      <c r="B2440" s="543">
        <v>15.5</v>
      </c>
      <c r="C2440" s="580">
        <v>222</v>
      </c>
      <c r="D2440" s="580">
        <v>8138</v>
      </c>
      <c r="E2440" s="543"/>
      <c r="F2440" s="580">
        <v>2013</v>
      </c>
      <c r="G2440" s="543"/>
      <c r="H2440" s="543"/>
      <c r="I2440" s="543"/>
      <c r="J2440" s="580" t="s">
        <v>4487</v>
      </c>
      <c r="K2440" s="543"/>
      <c r="L2440" s="543"/>
      <c r="M2440" s="543"/>
      <c r="N2440" s="543"/>
      <c r="O2440" s="543"/>
      <c r="P2440" s="543" t="s">
        <v>2872</v>
      </c>
      <c r="Q2440" s="543" t="s">
        <v>2873</v>
      </c>
      <c r="R2440" s="543"/>
      <c r="S2440" s="536"/>
      <c r="T2440" s="536"/>
      <c r="U2440" s="536"/>
      <c r="V2440" s="536"/>
    </row>
    <row r="2441" spans="1:22" ht="30">
      <c r="A2441" s="537">
        <v>2426</v>
      </c>
      <c r="B2441" s="543">
        <v>15.5</v>
      </c>
      <c r="C2441" s="580">
        <v>223</v>
      </c>
      <c r="D2441" s="580">
        <v>8140</v>
      </c>
      <c r="E2441" s="543"/>
      <c r="F2441" s="580">
        <v>2013</v>
      </c>
      <c r="G2441" s="543"/>
      <c r="H2441" s="543"/>
      <c r="I2441" s="543"/>
      <c r="J2441" s="580" t="s">
        <v>4487</v>
      </c>
      <c r="K2441" s="543"/>
      <c r="L2441" s="543"/>
      <c r="M2441" s="543"/>
      <c r="N2441" s="543"/>
      <c r="O2441" s="543"/>
      <c r="P2441" s="543" t="s">
        <v>2872</v>
      </c>
      <c r="Q2441" s="543" t="s">
        <v>2873</v>
      </c>
      <c r="R2441" s="543"/>
      <c r="S2441" s="536"/>
      <c r="T2441" s="536"/>
      <c r="U2441" s="536"/>
      <c r="V2441" s="536"/>
    </row>
    <row r="2442" spans="1:22" ht="30">
      <c r="A2442" s="537">
        <v>2427</v>
      </c>
      <c r="B2442" s="543">
        <v>15.5</v>
      </c>
      <c r="C2442" s="580">
        <v>224</v>
      </c>
      <c r="D2442" s="580">
        <v>8159</v>
      </c>
      <c r="E2442" s="543"/>
      <c r="F2442" s="580">
        <v>2013</v>
      </c>
      <c r="G2442" s="543"/>
      <c r="H2442" s="543"/>
      <c r="I2442" s="543"/>
      <c r="J2442" s="580" t="s">
        <v>4487</v>
      </c>
      <c r="K2442" s="543"/>
      <c r="L2442" s="543"/>
      <c r="M2442" s="543"/>
      <c r="N2442" s="543"/>
      <c r="O2442" s="543"/>
      <c r="P2442" s="543" t="s">
        <v>2872</v>
      </c>
      <c r="Q2442" s="543" t="s">
        <v>2873</v>
      </c>
      <c r="R2442" s="543"/>
      <c r="S2442" s="536"/>
      <c r="T2442" s="536"/>
      <c r="U2442" s="536"/>
      <c r="V2442" s="536"/>
    </row>
    <row r="2443" spans="1:22" ht="30">
      <c r="A2443" s="537">
        <v>2428</v>
      </c>
      <c r="B2443" s="543">
        <v>15.5</v>
      </c>
      <c r="C2443" s="580">
        <v>227</v>
      </c>
      <c r="D2443" s="580">
        <v>8144</v>
      </c>
      <c r="E2443" s="543"/>
      <c r="F2443" s="580">
        <v>2013</v>
      </c>
      <c r="G2443" s="543"/>
      <c r="H2443" s="543"/>
      <c r="I2443" s="543"/>
      <c r="J2443" s="580" t="s">
        <v>4487</v>
      </c>
      <c r="K2443" s="543"/>
      <c r="L2443" s="543"/>
      <c r="M2443" s="543"/>
      <c r="N2443" s="543"/>
      <c r="O2443" s="543"/>
      <c r="P2443" s="543" t="s">
        <v>2872</v>
      </c>
      <c r="Q2443" s="543" t="s">
        <v>2873</v>
      </c>
      <c r="R2443" s="543"/>
      <c r="S2443" s="536"/>
      <c r="T2443" s="536"/>
      <c r="U2443" s="536"/>
      <c r="V2443" s="536"/>
    </row>
    <row r="2444" spans="1:22" ht="30">
      <c r="A2444" s="537">
        <v>2429</v>
      </c>
      <c r="B2444" s="543">
        <v>15.5</v>
      </c>
      <c r="C2444" s="580">
        <v>229</v>
      </c>
      <c r="D2444" s="580">
        <v>8146</v>
      </c>
      <c r="E2444" s="543"/>
      <c r="F2444" s="580">
        <v>2013</v>
      </c>
      <c r="G2444" s="543"/>
      <c r="H2444" s="543"/>
      <c r="I2444" s="543"/>
      <c r="J2444" s="580" t="s">
        <v>4488</v>
      </c>
      <c r="K2444" s="543"/>
      <c r="L2444" s="543"/>
      <c r="M2444" s="543"/>
      <c r="N2444" s="543"/>
      <c r="O2444" s="543"/>
      <c r="P2444" s="543" t="s">
        <v>2872</v>
      </c>
      <c r="Q2444" s="543" t="s">
        <v>2873</v>
      </c>
      <c r="R2444" s="543"/>
      <c r="S2444" s="536"/>
      <c r="T2444" s="536"/>
      <c r="U2444" s="536"/>
      <c r="V2444" s="536"/>
    </row>
    <row r="2445" spans="1:22" ht="30">
      <c r="A2445" s="537">
        <v>2430</v>
      </c>
      <c r="B2445" s="543">
        <v>15.5</v>
      </c>
      <c r="C2445" s="580">
        <v>232</v>
      </c>
      <c r="D2445" s="580">
        <v>8180</v>
      </c>
      <c r="E2445" s="543"/>
      <c r="F2445" s="580">
        <v>2013</v>
      </c>
      <c r="G2445" s="543"/>
      <c r="H2445" s="543"/>
      <c r="I2445" s="543"/>
      <c r="J2445" s="580" t="s">
        <v>4488</v>
      </c>
      <c r="K2445" s="543"/>
      <c r="L2445" s="543"/>
      <c r="M2445" s="543"/>
      <c r="N2445" s="543"/>
      <c r="O2445" s="543"/>
      <c r="P2445" s="543" t="s">
        <v>2872</v>
      </c>
      <c r="Q2445" s="543" t="s">
        <v>2873</v>
      </c>
      <c r="R2445" s="543"/>
      <c r="S2445" s="536"/>
      <c r="T2445" s="536"/>
      <c r="U2445" s="536"/>
      <c r="V2445" s="536"/>
    </row>
    <row r="2446" spans="1:22" ht="30">
      <c r="A2446" s="537">
        <v>2431</v>
      </c>
      <c r="B2446" s="543">
        <v>15.5</v>
      </c>
      <c r="C2446" s="580">
        <v>233</v>
      </c>
      <c r="D2446" s="580">
        <v>8109</v>
      </c>
      <c r="E2446" s="543"/>
      <c r="F2446" s="580">
        <v>2013</v>
      </c>
      <c r="G2446" s="543"/>
      <c r="H2446" s="543"/>
      <c r="I2446" s="543"/>
      <c r="J2446" s="580" t="s">
        <v>4488</v>
      </c>
      <c r="K2446" s="543"/>
      <c r="L2446" s="543"/>
      <c r="M2446" s="543"/>
      <c r="N2446" s="543"/>
      <c r="O2446" s="543"/>
      <c r="P2446" s="543" t="s">
        <v>2872</v>
      </c>
      <c r="Q2446" s="543" t="s">
        <v>2873</v>
      </c>
      <c r="R2446" s="543"/>
      <c r="S2446" s="536"/>
      <c r="T2446" s="536"/>
      <c r="U2446" s="536"/>
      <c r="V2446" s="536"/>
    </row>
    <row r="2447" spans="1:22" ht="30">
      <c r="A2447" s="537">
        <v>2432</v>
      </c>
      <c r="B2447" s="543">
        <v>15.5</v>
      </c>
      <c r="C2447" s="580">
        <v>234</v>
      </c>
      <c r="D2447" s="580">
        <v>8110</v>
      </c>
      <c r="E2447" s="543"/>
      <c r="F2447" s="580">
        <v>2013</v>
      </c>
      <c r="G2447" s="543"/>
      <c r="H2447" s="543"/>
      <c r="I2447" s="543"/>
      <c r="J2447" s="580" t="s">
        <v>4488</v>
      </c>
      <c r="K2447" s="543"/>
      <c r="L2447" s="543"/>
      <c r="M2447" s="543"/>
      <c r="N2447" s="543"/>
      <c r="O2447" s="543"/>
      <c r="P2447" s="543" t="s">
        <v>2872</v>
      </c>
      <c r="Q2447" s="543" t="s">
        <v>2873</v>
      </c>
      <c r="R2447" s="543"/>
      <c r="S2447" s="536"/>
      <c r="T2447" s="536"/>
      <c r="U2447" s="536"/>
      <c r="V2447" s="536"/>
    </row>
    <row r="2448" spans="1:22" ht="30">
      <c r="A2448" s="537">
        <v>2433</v>
      </c>
      <c r="B2448" s="543">
        <v>15.5</v>
      </c>
      <c r="C2448" s="580">
        <v>236</v>
      </c>
      <c r="D2448" s="580">
        <v>8126</v>
      </c>
      <c r="E2448" s="543"/>
      <c r="F2448" s="580">
        <v>2013</v>
      </c>
      <c r="G2448" s="543"/>
      <c r="H2448" s="543"/>
      <c r="I2448" s="543"/>
      <c r="J2448" s="580" t="s">
        <v>4488</v>
      </c>
      <c r="K2448" s="543"/>
      <c r="L2448" s="543"/>
      <c r="M2448" s="543"/>
      <c r="N2448" s="543"/>
      <c r="O2448" s="543"/>
      <c r="P2448" s="543" t="s">
        <v>2872</v>
      </c>
      <c r="Q2448" s="543" t="s">
        <v>2873</v>
      </c>
      <c r="R2448" s="543"/>
      <c r="S2448" s="536"/>
      <c r="T2448" s="536"/>
      <c r="U2448" s="536"/>
      <c r="V2448" s="536"/>
    </row>
    <row r="2449" spans="1:22" ht="30">
      <c r="A2449" s="537">
        <v>2434</v>
      </c>
      <c r="B2449" s="543">
        <v>15.5</v>
      </c>
      <c r="C2449" s="580">
        <v>3</v>
      </c>
      <c r="D2449" s="580">
        <v>8165</v>
      </c>
      <c r="E2449" s="543"/>
      <c r="F2449" s="580">
        <v>2014</v>
      </c>
      <c r="G2449" s="543"/>
      <c r="H2449" s="543"/>
      <c r="I2449" s="543"/>
      <c r="J2449" s="580" t="s">
        <v>4489</v>
      </c>
      <c r="K2449" s="543"/>
      <c r="L2449" s="543"/>
      <c r="M2449" s="543"/>
      <c r="N2449" s="543"/>
      <c r="O2449" s="543"/>
      <c r="P2449" s="543" t="s">
        <v>2872</v>
      </c>
      <c r="Q2449" s="543" t="s">
        <v>2873</v>
      </c>
      <c r="R2449" s="543"/>
      <c r="S2449" s="536"/>
      <c r="T2449" s="536"/>
      <c r="U2449" s="536"/>
      <c r="V2449" s="536"/>
    </row>
    <row r="2450" spans="1:22" ht="30">
      <c r="A2450" s="537">
        <v>2435</v>
      </c>
      <c r="B2450" s="543">
        <v>15.5</v>
      </c>
      <c r="C2450" s="580">
        <v>2</v>
      </c>
      <c r="D2450" s="580">
        <v>8167</v>
      </c>
      <c r="E2450" s="543"/>
      <c r="F2450" s="580">
        <v>2014</v>
      </c>
      <c r="G2450" s="543"/>
      <c r="H2450" s="543"/>
      <c r="I2450" s="543"/>
      <c r="J2450" s="580" t="s">
        <v>4489</v>
      </c>
      <c r="K2450" s="543"/>
      <c r="L2450" s="543"/>
      <c r="M2450" s="543"/>
      <c r="N2450" s="543"/>
      <c r="O2450" s="543"/>
      <c r="P2450" s="543" t="s">
        <v>2872</v>
      </c>
      <c r="Q2450" s="543" t="s">
        <v>2873</v>
      </c>
      <c r="R2450" s="543"/>
      <c r="S2450" s="536"/>
      <c r="T2450" s="536"/>
      <c r="U2450" s="536"/>
      <c r="V2450" s="536"/>
    </row>
    <row r="2451" spans="1:22" ht="30">
      <c r="A2451" s="537">
        <v>2436</v>
      </c>
      <c r="B2451" s="543">
        <v>15.5</v>
      </c>
      <c r="C2451" s="580">
        <v>5</v>
      </c>
      <c r="D2451" s="580">
        <v>8185</v>
      </c>
      <c r="E2451" s="543"/>
      <c r="F2451" s="580">
        <v>2014</v>
      </c>
      <c r="G2451" s="543"/>
      <c r="H2451" s="543"/>
      <c r="I2451" s="543"/>
      <c r="J2451" s="580" t="s">
        <v>4489</v>
      </c>
      <c r="K2451" s="543"/>
      <c r="L2451" s="543"/>
      <c r="M2451" s="543"/>
      <c r="N2451" s="543"/>
      <c r="O2451" s="543"/>
      <c r="P2451" s="543" t="s">
        <v>2872</v>
      </c>
      <c r="Q2451" s="543" t="s">
        <v>2873</v>
      </c>
      <c r="R2451" s="543"/>
      <c r="S2451" s="536"/>
      <c r="T2451" s="536"/>
      <c r="U2451" s="536"/>
      <c r="V2451" s="536"/>
    </row>
    <row r="2452" spans="1:22" ht="30">
      <c r="A2452" s="537">
        <v>2437</v>
      </c>
      <c r="B2452" s="543">
        <v>15.5</v>
      </c>
      <c r="C2452" s="580">
        <v>6</v>
      </c>
      <c r="D2452" s="580">
        <v>8193</v>
      </c>
      <c r="E2452" s="543"/>
      <c r="F2452" s="580">
        <v>2014</v>
      </c>
      <c r="G2452" s="543"/>
      <c r="H2452" s="543"/>
      <c r="I2452" s="543"/>
      <c r="J2452" s="580" t="s">
        <v>4489</v>
      </c>
      <c r="K2452" s="543"/>
      <c r="L2452" s="543"/>
      <c r="M2452" s="543"/>
      <c r="N2452" s="543"/>
      <c r="O2452" s="543"/>
      <c r="P2452" s="543" t="s">
        <v>2872</v>
      </c>
      <c r="Q2452" s="543" t="s">
        <v>2873</v>
      </c>
      <c r="R2452" s="543"/>
      <c r="S2452" s="536"/>
      <c r="T2452" s="536"/>
      <c r="U2452" s="536"/>
      <c r="V2452" s="536"/>
    </row>
    <row r="2453" spans="1:22" ht="30">
      <c r="A2453" s="537">
        <v>2438</v>
      </c>
      <c r="B2453" s="543">
        <v>15.5</v>
      </c>
      <c r="C2453" s="580">
        <v>7</v>
      </c>
      <c r="D2453" s="580">
        <v>8215</v>
      </c>
      <c r="E2453" s="543"/>
      <c r="F2453" s="580">
        <v>2014</v>
      </c>
      <c r="G2453" s="543"/>
      <c r="H2453" s="543"/>
      <c r="I2453" s="543"/>
      <c r="J2453" s="580" t="s">
        <v>4489</v>
      </c>
      <c r="K2453" s="543"/>
      <c r="L2453" s="543"/>
      <c r="M2453" s="543"/>
      <c r="N2453" s="543"/>
      <c r="O2453" s="543"/>
      <c r="P2453" s="543" t="s">
        <v>2872</v>
      </c>
      <c r="Q2453" s="543" t="s">
        <v>2873</v>
      </c>
      <c r="R2453" s="543"/>
      <c r="S2453" s="536"/>
      <c r="T2453" s="536"/>
      <c r="U2453" s="536"/>
      <c r="V2453" s="536"/>
    </row>
    <row r="2454" spans="1:22" ht="30">
      <c r="A2454" s="537">
        <v>2439</v>
      </c>
      <c r="B2454" s="543">
        <v>15.5</v>
      </c>
      <c r="C2454" s="580">
        <v>9</v>
      </c>
      <c r="D2454" s="580">
        <v>8219</v>
      </c>
      <c r="E2454" s="543"/>
      <c r="F2454" s="580">
        <v>2014</v>
      </c>
      <c r="G2454" s="543"/>
      <c r="H2454" s="543"/>
      <c r="I2454" s="543"/>
      <c r="J2454" s="580" t="s">
        <v>4489</v>
      </c>
      <c r="K2454" s="543"/>
      <c r="L2454" s="543"/>
      <c r="M2454" s="543"/>
      <c r="N2454" s="543"/>
      <c r="O2454" s="543"/>
      <c r="P2454" s="543" t="s">
        <v>2872</v>
      </c>
      <c r="Q2454" s="543" t="s">
        <v>2873</v>
      </c>
      <c r="R2454" s="543"/>
      <c r="S2454" s="536"/>
      <c r="T2454" s="536"/>
      <c r="U2454" s="536"/>
      <c r="V2454" s="536"/>
    </row>
    <row r="2455" spans="1:22" ht="30">
      <c r="A2455" s="537">
        <v>2440</v>
      </c>
      <c r="B2455" s="543">
        <v>15.5</v>
      </c>
      <c r="C2455" s="580">
        <v>10</v>
      </c>
      <c r="D2455" s="580">
        <v>8220</v>
      </c>
      <c r="E2455" s="543"/>
      <c r="F2455" s="580">
        <v>2014</v>
      </c>
      <c r="G2455" s="543"/>
      <c r="H2455" s="543"/>
      <c r="I2455" s="543"/>
      <c r="J2455" s="580" t="s">
        <v>4489</v>
      </c>
      <c r="K2455" s="543"/>
      <c r="L2455" s="543"/>
      <c r="M2455" s="543"/>
      <c r="N2455" s="543"/>
      <c r="O2455" s="543"/>
      <c r="P2455" s="543" t="s">
        <v>2872</v>
      </c>
      <c r="Q2455" s="543" t="s">
        <v>2873</v>
      </c>
      <c r="R2455" s="543"/>
      <c r="S2455" s="536"/>
      <c r="T2455" s="536"/>
      <c r="U2455" s="536"/>
      <c r="V2455" s="536"/>
    </row>
    <row r="2456" spans="1:22" ht="30">
      <c r="A2456" s="537">
        <v>2441</v>
      </c>
      <c r="B2456" s="543">
        <v>15.5</v>
      </c>
      <c r="C2456" s="580">
        <v>13</v>
      </c>
      <c r="D2456" s="580">
        <v>8224</v>
      </c>
      <c r="E2456" s="543"/>
      <c r="F2456" s="580">
        <v>2014</v>
      </c>
      <c r="G2456" s="543"/>
      <c r="H2456" s="543"/>
      <c r="I2456" s="543"/>
      <c r="J2456" s="580" t="s">
        <v>4489</v>
      </c>
      <c r="K2456" s="543"/>
      <c r="L2456" s="543"/>
      <c r="M2456" s="543"/>
      <c r="N2456" s="543"/>
      <c r="O2456" s="543"/>
      <c r="P2456" s="543" t="s">
        <v>2872</v>
      </c>
      <c r="Q2456" s="543" t="s">
        <v>2873</v>
      </c>
      <c r="R2456" s="543"/>
      <c r="S2456" s="536"/>
      <c r="T2456" s="536"/>
      <c r="U2456" s="536"/>
      <c r="V2456" s="536"/>
    </row>
    <row r="2457" spans="1:22" ht="30">
      <c r="A2457" s="537">
        <v>2442</v>
      </c>
      <c r="B2457" s="543">
        <v>15.5</v>
      </c>
      <c r="C2457" s="580">
        <v>12</v>
      </c>
      <c r="D2457" s="580">
        <v>8225</v>
      </c>
      <c r="E2457" s="543"/>
      <c r="F2457" s="580">
        <v>2014</v>
      </c>
      <c r="G2457" s="543"/>
      <c r="H2457" s="543"/>
      <c r="I2457" s="543"/>
      <c r="J2457" s="580" t="s">
        <v>4489</v>
      </c>
      <c r="K2457" s="543"/>
      <c r="L2457" s="543"/>
      <c r="M2457" s="543"/>
      <c r="N2457" s="543"/>
      <c r="O2457" s="543"/>
      <c r="P2457" s="543" t="s">
        <v>2872</v>
      </c>
      <c r="Q2457" s="543" t="s">
        <v>2873</v>
      </c>
      <c r="R2457" s="543"/>
      <c r="S2457" s="536"/>
      <c r="T2457" s="536"/>
      <c r="U2457" s="536"/>
      <c r="V2457" s="536"/>
    </row>
    <row r="2458" spans="1:22" ht="30">
      <c r="A2458" s="537">
        <v>2443</v>
      </c>
      <c r="B2458" s="543">
        <v>15.5</v>
      </c>
      <c r="C2458" s="580">
        <v>14</v>
      </c>
      <c r="D2458" s="580">
        <v>8226</v>
      </c>
      <c r="E2458" s="543"/>
      <c r="F2458" s="580">
        <v>2014</v>
      </c>
      <c r="G2458" s="543"/>
      <c r="H2458" s="543"/>
      <c r="I2458" s="543"/>
      <c r="J2458" s="580" t="s">
        <v>4489</v>
      </c>
      <c r="K2458" s="543"/>
      <c r="L2458" s="543"/>
      <c r="M2458" s="543"/>
      <c r="N2458" s="543"/>
      <c r="O2458" s="543"/>
      <c r="P2458" s="543" t="s">
        <v>2872</v>
      </c>
      <c r="Q2458" s="543" t="s">
        <v>2873</v>
      </c>
      <c r="R2458" s="543"/>
      <c r="S2458" s="536"/>
      <c r="T2458" s="536"/>
      <c r="U2458" s="536"/>
      <c r="V2458" s="536"/>
    </row>
    <row r="2459" spans="1:22" ht="30">
      <c r="A2459" s="537">
        <v>2444</v>
      </c>
      <c r="B2459" s="543">
        <v>15.5</v>
      </c>
      <c r="C2459" s="580">
        <v>16</v>
      </c>
      <c r="D2459" s="580">
        <v>8227</v>
      </c>
      <c r="E2459" s="543"/>
      <c r="F2459" s="580">
        <v>2014</v>
      </c>
      <c r="G2459" s="543"/>
      <c r="H2459" s="543"/>
      <c r="I2459" s="543"/>
      <c r="J2459" s="580" t="s">
        <v>4490</v>
      </c>
      <c r="K2459" s="543"/>
      <c r="L2459" s="543"/>
      <c r="M2459" s="543"/>
      <c r="N2459" s="543"/>
      <c r="O2459" s="543"/>
      <c r="P2459" s="543" t="s">
        <v>2872</v>
      </c>
      <c r="Q2459" s="543" t="s">
        <v>2873</v>
      </c>
      <c r="R2459" s="543"/>
      <c r="S2459" s="536"/>
      <c r="T2459" s="536"/>
      <c r="U2459" s="536"/>
      <c r="V2459" s="536"/>
    </row>
    <row r="2460" spans="1:22" ht="30">
      <c r="A2460" s="537">
        <v>2445</v>
      </c>
      <c r="B2460" s="543">
        <v>15.5</v>
      </c>
      <c r="C2460" s="580">
        <v>17</v>
      </c>
      <c r="D2460" s="580">
        <v>8242</v>
      </c>
      <c r="E2460" s="543"/>
      <c r="F2460" s="580">
        <v>2014</v>
      </c>
      <c r="G2460" s="543"/>
      <c r="H2460" s="543"/>
      <c r="I2460" s="543"/>
      <c r="J2460" s="580" t="s">
        <v>4490</v>
      </c>
      <c r="K2460" s="543"/>
      <c r="L2460" s="543"/>
      <c r="M2460" s="543"/>
      <c r="N2460" s="543"/>
      <c r="O2460" s="543"/>
      <c r="P2460" s="543" t="s">
        <v>2872</v>
      </c>
      <c r="Q2460" s="543" t="s">
        <v>2873</v>
      </c>
      <c r="R2460" s="543"/>
      <c r="S2460" s="536"/>
      <c r="T2460" s="536"/>
      <c r="U2460" s="536"/>
      <c r="V2460" s="536"/>
    </row>
    <row r="2461" spans="1:22" ht="30">
      <c r="A2461" s="537">
        <v>2446</v>
      </c>
      <c r="B2461" s="543">
        <v>15.5</v>
      </c>
      <c r="C2461" s="580">
        <v>18</v>
      </c>
      <c r="D2461" s="580">
        <v>8246</v>
      </c>
      <c r="E2461" s="543"/>
      <c r="F2461" s="580">
        <v>2014</v>
      </c>
      <c r="G2461" s="543"/>
      <c r="H2461" s="543"/>
      <c r="I2461" s="543"/>
      <c r="J2461" s="580" t="s">
        <v>4490</v>
      </c>
      <c r="K2461" s="543"/>
      <c r="L2461" s="543"/>
      <c r="M2461" s="543"/>
      <c r="N2461" s="543"/>
      <c r="O2461" s="543"/>
      <c r="P2461" s="543" t="s">
        <v>2872</v>
      </c>
      <c r="Q2461" s="543" t="s">
        <v>2873</v>
      </c>
      <c r="R2461" s="543"/>
      <c r="S2461" s="536"/>
      <c r="T2461" s="536"/>
      <c r="U2461" s="536"/>
      <c r="V2461" s="536"/>
    </row>
    <row r="2462" spans="1:22" ht="30">
      <c r="A2462" s="537">
        <v>2447</v>
      </c>
      <c r="B2462" s="543">
        <v>15.5</v>
      </c>
      <c r="C2462" s="580">
        <v>19</v>
      </c>
      <c r="D2462" s="580">
        <v>8249</v>
      </c>
      <c r="E2462" s="543"/>
      <c r="F2462" s="580">
        <v>2014</v>
      </c>
      <c r="G2462" s="543"/>
      <c r="H2462" s="543"/>
      <c r="I2462" s="543"/>
      <c r="J2462" s="580" t="s">
        <v>4490</v>
      </c>
      <c r="K2462" s="543"/>
      <c r="L2462" s="543"/>
      <c r="M2462" s="543"/>
      <c r="N2462" s="543"/>
      <c r="O2462" s="543"/>
      <c r="P2462" s="543" t="s">
        <v>2872</v>
      </c>
      <c r="Q2462" s="543" t="s">
        <v>2873</v>
      </c>
      <c r="R2462" s="543"/>
      <c r="S2462" s="536"/>
      <c r="T2462" s="536"/>
      <c r="U2462" s="536"/>
      <c r="V2462" s="536"/>
    </row>
    <row r="2463" spans="1:22" ht="30">
      <c r="A2463" s="537">
        <v>2448</v>
      </c>
      <c r="B2463" s="543">
        <v>15.5</v>
      </c>
      <c r="C2463" s="580">
        <v>20</v>
      </c>
      <c r="D2463" s="580">
        <v>8250</v>
      </c>
      <c r="E2463" s="543"/>
      <c r="F2463" s="580">
        <v>2014</v>
      </c>
      <c r="G2463" s="543"/>
      <c r="H2463" s="543"/>
      <c r="I2463" s="543"/>
      <c r="J2463" s="580" t="s">
        <v>4490</v>
      </c>
      <c r="K2463" s="543"/>
      <c r="L2463" s="543"/>
      <c r="M2463" s="543"/>
      <c r="N2463" s="543"/>
      <c r="O2463" s="543"/>
      <c r="P2463" s="543" t="s">
        <v>2872</v>
      </c>
      <c r="Q2463" s="543" t="s">
        <v>2873</v>
      </c>
      <c r="R2463" s="543"/>
      <c r="S2463" s="536"/>
      <c r="T2463" s="536"/>
      <c r="U2463" s="536"/>
      <c r="V2463" s="536"/>
    </row>
    <row r="2464" spans="1:22" ht="30">
      <c r="A2464" s="537">
        <v>2449</v>
      </c>
      <c r="B2464" s="543">
        <v>15.5</v>
      </c>
      <c r="C2464" s="580">
        <v>22</v>
      </c>
      <c r="D2464" s="580">
        <v>8259</v>
      </c>
      <c r="E2464" s="543"/>
      <c r="F2464" s="580">
        <v>2014</v>
      </c>
      <c r="G2464" s="543"/>
      <c r="H2464" s="543"/>
      <c r="I2464" s="543"/>
      <c r="J2464" s="580" t="s">
        <v>4490</v>
      </c>
      <c r="K2464" s="543"/>
      <c r="L2464" s="543"/>
      <c r="M2464" s="543"/>
      <c r="N2464" s="543"/>
      <c r="O2464" s="543"/>
      <c r="P2464" s="543" t="s">
        <v>2872</v>
      </c>
      <c r="Q2464" s="543" t="s">
        <v>2873</v>
      </c>
      <c r="R2464" s="543"/>
      <c r="S2464" s="536"/>
      <c r="T2464" s="536"/>
      <c r="U2464" s="536"/>
      <c r="V2464" s="536"/>
    </row>
    <row r="2465" spans="1:22" ht="30">
      <c r="A2465" s="537">
        <v>2450</v>
      </c>
      <c r="B2465" s="543">
        <v>15.5</v>
      </c>
      <c r="C2465" s="580">
        <v>23</v>
      </c>
      <c r="D2465" s="580">
        <v>8260</v>
      </c>
      <c r="E2465" s="543"/>
      <c r="F2465" s="580">
        <v>2014</v>
      </c>
      <c r="G2465" s="543"/>
      <c r="H2465" s="543"/>
      <c r="I2465" s="543"/>
      <c r="J2465" s="580" t="s">
        <v>4490</v>
      </c>
      <c r="K2465" s="543"/>
      <c r="L2465" s="543"/>
      <c r="M2465" s="543"/>
      <c r="N2465" s="543"/>
      <c r="O2465" s="543"/>
      <c r="P2465" s="543" t="s">
        <v>2872</v>
      </c>
      <c r="Q2465" s="543" t="s">
        <v>2873</v>
      </c>
      <c r="R2465" s="543"/>
      <c r="S2465" s="536"/>
      <c r="T2465" s="536"/>
      <c r="U2465" s="536"/>
      <c r="V2465" s="536"/>
    </row>
    <row r="2466" spans="1:22" ht="30">
      <c r="A2466" s="537">
        <v>2451</v>
      </c>
      <c r="B2466" s="543">
        <v>15.5</v>
      </c>
      <c r="C2466" s="580">
        <v>24</v>
      </c>
      <c r="D2466" s="580">
        <v>8262</v>
      </c>
      <c r="E2466" s="543"/>
      <c r="F2466" s="580">
        <v>2014</v>
      </c>
      <c r="G2466" s="543"/>
      <c r="H2466" s="543"/>
      <c r="I2466" s="543"/>
      <c r="J2466" s="580" t="s">
        <v>4491</v>
      </c>
      <c r="K2466" s="543"/>
      <c r="L2466" s="543"/>
      <c r="M2466" s="543"/>
      <c r="N2466" s="543"/>
      <c r="O2466" s="543"/>
      <c r="P2466" s="543" t="s">
        <v>2872</v>
      </c>
      <c r="Q2466" s="543" t="s">
        <v>2873</v>
      </c>
      <c r="R2466" s="543"/>
      <c r="S2466" s="536"/>
      <c r="T2466" s="536"/>
      <c r="U2466" s="536"/>
      <c r="V2466" s="536"/>
    </row>
    <row r="2467" spans="1:22" ht="30">
      <c r="A2467" s="537">
        <v>2452</v>
      </c>
      <c r="B2467" s="543">
        <v>15.5</v>
      </c>
      <c r="C2467" s="580">
        <v>27</v>
      </c>
      <c r="D2467" s="580">
        <v>8265</v>
      </c>
      <c r="E2467" s="543"/>
      <c r="F2467" s="580">
        <v>2014</v>
      </c>
      <c r="G2467" s="543"/>
      <c r="H2467" s="543"/>
      <c r="I2467" s="543"/>
      <c r="J2467" s="580" t="s">
        <v>4491</v>
      </c>
      <c r="K2467" s="543"/>
      <c r="L2467" s="543"/>
      <c r="M2467" s="543"/>
      <c r="N2467" s="543"/>
      <c r="O2467" s="543"/>
      <c r="P2467" s="543" t="s">
        <v>2872</v>
      </c>
      <c r="Q2467" s="543" t="s">
        <v>2873</v>
      </c>
      <c r="R2467" s="543"/>
      <c r="S2467" s="536"/>
      <c r="T2467" s="536"/>
      <c r="U2467" s="536"/>
      <c r="V2467" s="536"/>
    </row>
    <row r="2468" spans="1:22" ht="30">
      <c r="A2468" s="537">
        <v>2453</v>
      </c>
      <c r="B2468" s="543">
        <v>15.5</v>
      </c>
      <c r="C2468" s="580">
        <v>28</v>
      </c>
      <c r="D2468" s="580">
        <v>8266</v>
      </c>
      <c r="E2468" s="543"/>
      <c r="F2468" s="580">
        <v>2014</v>
      </c>
      <c r="G2468" s="543"/>
      <c r="H2468" s="543"/>
      <c r="I2468" s="543"/>
      <c r="J2468" s="580" t="s">
        <v>4491</v>
      </c>
      <c r="K2468" s="543"/>
      <c r="L2468" s="543"/>
      <c r="M2468" s="543"/>
      <c r="N2468" s="543"/>
      <c r="O2468" s="543"/>
      <c r="P2468" s="543" t="s">
        <v>2872</v>
      </c>
      <c r="Q2468" s="543" t="s">
        <v>2873</v>
      </c>
      <c r="R2468" s="543"/>
      <c r="S2468" s="536"/>
      <c r="T2468" s="536"/>
      <c r="U2468" s="536"/>
      <c r="V2468" s="536"/>
    </row>
    <row r="2469" spans="1:22" ht="30">
      <c r="A2469" s="537">
        <v>2454</v>
      </c>
      <c r="B2469" s="543">
        <v>15.5</v>
      </c>
      <c r="C2469" s="580">
        <v>29</v>
      </c>
      <c r="D2469" s="580">
        <v>8267</v>
      </c>
      <c r="E2469" s="543"/>
      <c r="F2469" s="580">
        <v>2014</v>
      </c>
      <c r="G2469" s="543"/>
      <c r="H2469" s="543"/>
      <c r="I2469" s="543"/>
      <c r="J2469" s="580" t="s">
        <v>4491</v>
      </c>
      <c r="K2469" s="543"/>
      <c r="L2469" s="543"/>
      <c r="M2469" s="543"/>
      <c r="N2469" s="543"/>
      <c r="O2469" s="543"/>
      <c r="P2469" s="543" t="s">
        <v>2872</v>
      </c>
      <c r="Q2469" s="543" t="s">
        <v>2873</v>
      </c>
      <c r="R2469" s="543"/>
      <c r="S2469" s="536"/>
      <c r="T2469" s="536"/>
      <c r="U2469" s="536"/>
      <c r="V2469" s="536"/>
    </row>
    <row r="2470" spans="1:22" ht="30">
      <c r="A2470" s="537">
        <v>2455</v>
      </c>
      <c r="B2470" s="543">
        <v>15.5</v>
      </c>
      <c r="C2470" s="580">
        <v>31</v>
      </c>
      <c r="D2470" s="580">
        <v>8268</v>
      </c>
      <c r="E2470" s="543"/>
      <c r="F2470" s="580">
        <v>2014</v>
      </c>
      <c r="G2470" s="543"/>
      <c r="H2470" s="543"/>
      <c r="I2470" s="543"/>
      <c r="J2470" s="580" t="s">
        <v>4491</v>
      </c>
      <c r="K2470" s="543"/>
      <c r="L2470" s="543"/>
      <c r="M2470" s="543"/>
      <c r="N2470" s="543"/>
      <c r="O2470" s="543"/>
      <c r="P2470" s="543" t="s">
        <v>2872</v>
      </c>
      <c r="Q2470" s="543" t="s">
        <v>2873</v>
      </c>
      <c r="R2470" s="543"/>
      <c r="S2470" s="536"/>
      <c r="T2470" s="536"/>
      <c r="U2470" s="536"/>
      <c r="V2470" s="536"/>
    </row>
    <row r="2471" spans="1:22" ht="30">
      <c r="A2471" s="537">
        <v>2456</v>
      </c>
      <c r="B2471" s="543">
        <v>15.5</v>
      </c>
      <c r="C2471" s="580">
        <v>33</v>
      </c>
      <c r="D2471" s="580">
        <v>8269</v>
      </c>
      <c r="E2471" s="543"/>
      <c r="F2471" s="580">
        <v>2014</v>
      </c>
      <c r="G2471" s="543"/>
      <c r="H2471" s="543"/>
      <c r="I2471" s="543"/>
      <c r="J2471" s="580" t="s">
        <v>4491</v>
      </c>
      <c r="K2471" s="543"/>
      <c r="L2471" s="543"/>
      <c r="M2471" s="543"/>
      <c r="N2471" s="543"/>
      <c r="O2471" s="543"/>
      <c r="P2471" s="543" t="s">
        <v>2872</v>
      </c>
      <c r="Q2471" s="543" t="s">
        <v>2873</v>
      </c>
      <c r="R2471" s="543"/>
      <c r="S2471" s="536"/>
      <c r="T2471" s="536"/>
      <c r="U2471" s="536"/>
      <c r="V2471" s="536"/>
    </row>
    <row r="2472" spans="1:22" ht="30">
      <c r="A2472" s="537">
        <v>2457</v>
      </c>
      <c r="B2472" s="543">
        <v>15.5</v>
      </c>
      <c r="C2472" s="580">
        <v>34</v>
      </c>
      <c r="D2472" s="580">
        <v>8270</v>
      </c>
      <c r="E2472" s="543"/>
      <c r="F2472" s="580">
        <v>2014</v>
      </c>
      <c r="G2472" s="543"/>
      <c r="H2472" s="543"/>
      <c r="I2472" s="543"/>
      <c r="J2472" s="580" t="s">
        <v>4491</v>
      </c>
      <c r="K2472" s="543"/>
      <c r="L2472" s="543"/>
      <c r="M2472" s="543"/>
      <c r="N2472" s="543"/>
      <c r="O2472" s="543"/>
      <c r="P2472" s="543" t="s">
        <v>2872</v>
      </c>
      <c r="Q2472" s="543" t="s">
        <v>2873</v>
      </c>
      <c r="R2472" s="543"/>
      <c r="S2472" s="536"/>
      <c r="T2472" s="536"/>
      <c r="U2472" s="536"/>
      <c r="V2472" s="536"/>
    </row>
    <row r="2473" spans="1:22" ht="30">
      <c r="A2473" s="537">
        <v>2458</v>
      </c>
      <c r="B2473" s="543">
        <v>15.5</v>
      </c>
      <c r="C2473" s="580">
        <v>36</v>
      </c>
      <c r="D2473" s="580">
        <v>8273</v>
      </c>
      <c r="E2473" s="543"/>
      <c r="F2473" s="580">
        <v>2014</v>
      </c>
      <c r="G2473" s="543"/>
      <c r="H2473" s="543"/>
      <c r="I2473" s="543"/>
      <c r="J2473" s="580" t="s">
        <v>4492</v>
      </c>
      <c r="K2473" s="543"/>
      <c r="L2473" s="543"/>
      <c r="M2473" s="543"/>
      <c r="N2473" s="543"/>
      <c r="O2473" s="543"/>
      <c r="P2473" s="543" t="s">
        <v>2872</v>
      </c>
      <c r="Q2473" s="543" t="s">
        <v>2873</v>
      </c>
      <c r="R2473" s="543"/>
      <c r="S2473" s="536"/>
      <c r="T2473" s="536"/>
      <c r="U2473" s="536"/>
      <c r="V2473" s="536"/>
    </row>
    <row r="2474" spans="1:22" ht="30">
      <c r="A2474" s="537">
        <v>2459</v>
      </c>
      <c r="B2474" s="543">
        <v>15.5</v>
      </c>
      <c r="C2474" s="580">
        <v>39</v>
      </c>
      <c r="D2474" s="580">
        <v>8341</v>
      </c>
      <c r="E2474" s="543"/>
      <c r="F2474" s="580">
        <v>2014</v>
      </c>
      <c r="G2474" s="543"/>
      <c r="H2474" s="543"/>
      <c r="I2474" s="543"/>
      <c r="J2474" s="580" t="s">
        <v>4492</v>
      </c>
      <c r="K2474" s="543"/>
      <c r="L2474" s="543"/>
      <c r="M2474" s="543"/>
      <c r="N2474" s="543"/>
      <c r="O2474" s="543"/>
      <c r="P2474" s="543" t="s">
        <v>2872</v>
      </c>
      <c r="Q2474" s="543" t="s">
        <v>2873</v>
      </c>
      <c r="R2474" s="543"/>
      <c r="S2474" s="536"/>
      <c r="T2474" s="536"/>
      <c r="U2474" s="536"/>
      <c r="V2474" s="536"/>
    </row>
    <row r="2475" spans="1:22" ht="30">
      <c r="A2475" s="537">
        <v>2460</v>
      </c>
      <c r="B2475" s="543">
        <v>15.5</v>
      </c>
      <c r="C2475" s="580">
        <v>40</v>
      </c>
      <c r="D2475" s="580">
        <v>8342</v>
      </c>
      <c r="E2475" s="543"/>
      <c r="F2475" s="580">
        <v>2014</v>
      </c>
      <c r="G2475" s="543"/>
      <c r="H2475" s="543"/>
      <c r="I2475" s="543"/>
      <c r="J2475" s="580" t="s">
        <v>4492</v>
      </c>
      <c r="K2475" s="543"/>
      <c r="L2475" s="543"/>
      <c r="M2475" s="543"/>
      <c r="N2475" s="543"/>
      <c r="O2475" s="543"/>
      <c r="P2475" s="543" t="s">
        <v>2872</v>
      </c>
      <c r="Q2475" s="543" t="s">
        <v>2873</v>
      </c>
      <c r="R2475" s="543"/>
      <c r="S2475" s="536"/>
      <c r="T2475" s="536"/>
      <c r="U2475" s="536"/>
      <c r="V2475" s="536"/>
    </row>
    <row r="2476" spans="1:22" ht="30">
      <c r="A2476" s="537">
        <v>2461</v>
      </c>
      <c r="B2476" s="543">
        <v>15.5</v>
      </c>
      <c r="C2476" s="580">
        <v>42</v>
      </c>
      <c r="D2476" s="580">
        <v>8347</v>
      </c>
      <c r="E2476" s="543"/>
      <c r="F2476" s="580">
        <v>2014</v>
      </c>
      <c r="G2476" s="543"/>
      <c r="H2476" s="543"/>
      <c r="I2476" s="543"/>
      <c r="J2476" s="580" t="s">
        <v>4492</v>
      </c>
      <c r="K2476" s="543"/>
      <c r="L2476" s="543"/>
      <c r="M2476" s="543"/>
      <c r="N2476" s="543"/>
      <c r="O2476" s="543"/>
      <c r="P2476" s="543" t="s">
        <v>2872</v>
      </c>
      <c r="Q2476" s="543" t="s">
        <v>2873</v>
      </c>
      <c r="R2476" s="543"/>
      <c r="S2476" s="536"/>
      <c r="T2476" s="536"/>
      <c r="U2476" s="536"/>
      <c r="V2476" s="536"/>
    </row>
    <row r="2477" spans="1:22" ht="30">
      <c r="A2477" s="537">
        <v>2462</v>
      </c>
      <c r="B2477" s="543">
        <v>15.5</v>
      </c>
      <c r="C2477" s="580">
        <v>44</v>
      </c>
      <c r="D2477" s="580">
        <v>8354</v>
      </c>
      <c r="E2477" s="543"/>
      <c r="F2477" s="580">
        <v>2014</v>
      </c>
      <c r="G2477" s="543"/>
      <c r="H2477" s="543"/>
      <c r="I2477" s="543"/>
      <c r="J2477" s="580" t="s">
        <v>4492</v>
      </c>
      <c r="K2477" s="543"/>
      <c r="L2477" s="543"/>
      <c r="M2477" s="543"/>
      <c r="N2477" s="543"/>
      <c r="O2477" s="543"/>
      <c r="P2477" s="543" t="s">
        <v>2872</v>
      </c>
      <c r="Q2477" s="543" t="s">
        <v>2873</v>
      </c>
      <c r="R2477" s="543"/>
      <c r="S2477" s="536"/>
      <c r="T2477" s="536"/>
      <c r="U2477" s="536"/>
      <c r="V2477" s="536"/>
    </row>
    <row r="2478" spans="1:22" ht="30">
      <c r="A2478" s="537">
        <v>2463</v>
      </c>
      <c r="B2478" s="543">
        <v>15.5</v>
      </c>
      <c r="C2478" s="580">
        <v>45</v>
      </c>
      <c r="D2478" s="580">
        <v>8355</v>
      </c>
      <c r="E2478" s="543"/>
      <c r="F2478" s="580">
        <v>2014</v>
      </c>
      <c r="G2478" s="543"/>
      <c r="H2478" s="543"/>
      <c r="I2478" s="543"/>
      <c r="J2478" s="580" t="s">
        <v>4492</v>
      </c>
      <c r="K2478" s="543"/>
      <c r="L2478" s="543"/>
      <c r="M2478" s="543"/>
      <c r="N2478" s="543"/>
      <c r="O2478" s="543"/>
      <c r="P2478" s="543" t="s">
        <v>2872</v>
      </c>
      <c r="Q2478" s="543" t="s">
        <v>2873</v>
      </c>
      <c r="R2478" s="543"/>
      <c r="S2478" s="536"/>
      <c r="T2478" s="536"/>
      <c r="U2478" s="536"/>
      <c r="V2478" s="536"/>
    </row>
    <row r="2479" spans="1:22" ht="30">
      <c r="A2479" s="537">
        <v>2464</v>
      </c>
      <c r="B2479" s="543">
        <v>15.5</v>
      </c>
      <c r="C2479" s="580">
        <v>49</v>
      </c>
      <c r="D2479" s="580">
        <v>8356</v>
      </c>
      <c r="E2479" s="543"/>
      <c r="F2479" s="580">
        <v>2014</v>
      </c>
      <c r="G2479" s="543"/>
      <c r="H2479" s="543"/>
      <c r="I2479" s="543"/>
      <c r="J2479" s="580" t="s">
        <v>4492</v>
      </c>
      <c r="K2479" s="543"/>
      <c r="L2479" s="543"/>
      <c r="M2479" s="543"/>
      <c r="N2479" s="543"/>
      <c r="O2479" s="543"/>
      <c r="P2479" s="543" t="s">
        <v>2872</v>
      </c>
      <c r="Q2479" s="543" t="s">
        <v>2873</v>
      </c>
      <c r="R2479" s="543"/>
      <c r="S2479" s="536"/>
      <c r="T2479" s="536"/>
      <c r="U2479" s="536"/>
      <c r="V2479" s="536"/>
    </row>
    <row r="2480" spans="1:22" ht="30">
      <c r="A2480" s="537">
        <v>2465</v>
      </c>
      <c r="B2480" s="543">
        <v>15.5</v>
      </c>
      <c r="C2480" s="580">
        <v>46</v>
      </c>
      <c r="D2480" s="580">
        <v>8357</v>
      </c>
      <c r="E2480" s="543"/>
      <c r="F2480" s="580">
        <v>2014</v>
      </c>
      <c r="G2480" s="543"/>
      <c r="H2480" s="543"/>
      <c r="I2480" s="543"/>
      <c r="J2480" s="580" t="s">
        <v>4492</v>
      </c>
      <c r="K2480" s="543"/>
      <c r="L2480" s="543"/>
      <c r="M2480" s="543"/>
      <c r="N2480" s="543"/>
      <c r="O2480" s="543"/>
      <c r="P2480" s="543" t="s">
        <v>2872</v>
      </c>
      <c r="Q2480" s="543" t="s">
        <v>2873</v>
      </c>
      <c r="R2480" s="543"/>
      <c r="S2480" s="536"/>
      <c r="T2480" s="536"/>
      <c r="U2480" s="536"/>
      <c r="V2480" s="536"/>
    </row>
    <row r="2481" spans="1:22" ht="30">
      <c r="A2481" s="537">
        <v>2466</v>
      </c>
      <c r="B2481" s="543">
        <v>15.5</v>
      </c>
      <c r="C2481" s="580">
        <v>54</v>
      </c>
      <c r="D2481" s="580">
        <v>8358</v>
      </c>
      <c r="E2481" s="543"/>
      <c r="F2481" s="580">
        <v>2014</v>
      </c>
      <c r="G2481" s="543"/>
      <c r="H2481" s="543"/>
      <c r="I2481" s="543"/>
      <c r="J2481" s="580" t="s">
        <v>4493</v>
      </c>
      <c r="K2481" s="543"/>
      <c r="L2481" s="543"/>
      <c r="M2481" s="543"/>
      <c r="N2481" s="543"/>
      <c r="O2481" s="543"/>
      <c r="P2481" s="543" t="s">
        <v>2872</v>
      </c>
      <c r="Q2481" s="543" t="s">
        <v>2873</v>
      </c>
      <c r="R2481" s="543"/>
      <c r="S2481" s="536"/>
      <c r="T2481" s="536"/>
      <c r="U2481" s="536"/>
      <c r="V2481" s="536"/>
    </row>
    <row r="2482" spans="1:22" ht="30">
      <c r="A2482" s="537">
        <v>2467</v>
      </c>
      <c r="B2482" s="543">
        <v>15.5</v>
      </c>
      <c r="C2482" s="580">
        <v>50</v>
      </c>
      <c r="D2482" s="580">
        <v>8359</v>
      </c>
      <c r="E2482" s="543"/>
      <c r="F2482" s="580">
        <v>2014</v>
      </c>
      <c r="G2482" s="543"/>
      <c r="H2482" s="543"/>
      <c r="I2482" s="543"/>
      <c r="J2482" s="580" t="s">
        <v>4493</v>
      </c>
      <c r="K2482" s="543"/>
      <c r="L2482" s="543"/>
      <c r="M2482" s="543"/>
      <c r="N2482" s="543"/>
      <c r="O2482" s="543"/>
      <c r="P2482" s="543" t="s">
        <v>2872</v>
      </c>
      <c r="Q2482" s="543" t="s">
        <v>2873</v>
      </c>
      <c r="R2482" s="543"/>
      <c r="S2482" s="536"/>
      <c r="T2482" s="536"/>
      <c r="U2482" s="536"/>
      <c r="V2482" s="536"/>
    </row>
    <row r="2483" spans="1:22" ht="30">
      <c r="A2483" s="537">
        <v>2468</v>
      </c>
      <c r="B2483" s="543">
        <v>15.5</v>
      </c>
      <c r="C2483" s="580">
        <v>53</v>
      </c>
      <c r="D2483" s="580">
        <v>8360</v>
      </c>
      <c r="E2483" s="543"/>
      <c r="F2483" s="580">
        <v>2014</v>
      </c>
      <c r="G2483" s="543"/>
      <c r="H2483" s="543"/>
      <c r="I2483" s="543"/>
      <c r="J2483" s="580" t="s">
        <v>4493</v>
      </c>
      <c r="K2483" s="543"/>
      <c r="L2483" s="543"/>
      <c r="M2483" s="543"/>
      <c r="N2483" s="543"/>
      <c r="O2483" s="543"/>
      <c r="P2483" s="543" t="s">
        <v>2872</v>
      </c>
      <c r="Q2483" s="543" t="s">
        <v>2873</v>
      </c>
      <c r="R2483" s="543"/>
      <c r="S2483" s="536"/>
      <c r="T2483" s="536"/>
      <c r="U2483" s="536"/>
      <c r="V2483" s="536"/>
    </row>
    <row r="2484" spans="1:22" ht="30">
      <c r="A2484" s="537">
        <v>2469</v>
      </c>
      <c r="B2484" s="543">
        <v>15.5</v>
      </c>
      <c r="C2484" s="580">
        <v>51</v>
      </c>
      <c r="D2484" s="580">
        <v>8361</v>
      </c>
      <c r="E2484" s="543"/>
      <c r="F2484" s="580">
        <v>2014</v>
      </c>
      <c r="G2484" s="543"/>
      <c r="H2484" s="543"/>
      <c r="I2484" s="543"/>
      <c r="J2484" s="580" t="s">
        <v>4493</v>
      </c>
      <c r="K2484" s="543"/>
      <c r="L2484" s="543"/>
      <c r="M2484" s="543"/>
      <c r="N2484" s="543"/>
      <c r="O2484" s="543"/>
      <c r="P2484" s="543" t="s">
        <v>2872</v>
      </c>
      <c r="Q2484" s="543" t="s">
        <v>2873</v>
      </c>
      <c r="R2484" s="543"/>
      <c r="S2484" s="536"/>
      <c r="T2484" s="536"/>
      <c r="U2484" s="536"/>
      <c r="V2484" s="536"/>
    </row>
    <row r="2485" spans="1:22" ht="30">
      <c r="A2485" s="537">
        <v>2470</v>
      </c>
      <c r="B2485" s="543">
        <v>15.5</v>
      </c>
      <c r="C2485" s="580">
        <v>52</v>
      </c>
      <c r="D2485" s="580">
        <v>8365</v>
      </c>
      <c r="E2485" s="543"/>
      <c r="F2485" s="580">
        <v>2014</v>
      </c>
      <c r="G2485" s="543"/>
      <c r="H2485" s="543"/>
      <c r="I2485" s="543"/>
      <c r="J2485" s="580" t="s">
        <v>4493</v>
      </c>
      <c r="K2485" s="543"/>
      <c r="L2485" s="543"/>
      <c r="M2485" s="543"/>
      <c r="N2485" s="543"/>
      <c r="O2485" s="543"/>
      <c r="P2485" s="543" t="s">
        <v>2872</v>
      </c>
      <c r="Q2485" s="543" t="s">
        <v>2873</v>
      </c>
      <c r="R2485" s="543"/>
      <c r="S2485" s="536"/>
      <c r="T2485" s="536"/>
      <c r="U2485" s="536"/>
      <c r="V2485" s="536"/>
    </row>
    <row r="2486" spans="1:22" ht="30">
      <c r="A2486" s="537">
        <v>2471</v>
      </c>
      <c r="B2486" s="543">
        <v>15.5</v>
      </c>
      <c r="C2486" s="580">
        <v>55</v>
      </c>
      <c r="D2486" s="580">
        <v>8374</v>
      </c>
      <c r="E2486" s="543"/>
      <c r="F2486" s="580">
        <v>2014</v>
      </c>
      <c r="G2486" s="543"/>
      <c r="H2486" s="543"/>
      <c r="I2486" s="543"/>
      <c r="J2486" s="580" t="s">
        <v>4493</v>
      </c>
      <c r="K2486" s="543"/>
      <c r="L2486" s="543"/>
      <c r="M2486" s="543"/>
      <c r="N2486" s="543"/>
      <c r="O2486" s="543"/>
      <c r="P2486" s="543" t="s">
        <v>2872</v>
      </c>
      <c r="Q2486" s="543" t="s">
        <v>2873</v>
      </c>
      <c r="R2486" s="543"/>
      <c r="S2486" s="536"/>
      <c r="T2486" s="536"/>
      <c r="U2486" s="536"/>
      <c r="V2486" s="536"/>
    </row>
    <row r="2487" spans="1:22" ht="30">
      <c r="A2487" s="537">
        <v>2472</v>
      </c>
      <c r="B2487" s="543">
        <v>15.5</v>
      </c>
      <c r="C2487" s="580">
        <v>56</v>
      </c>
      <c r="D2487" s="580">
        <v>8401</v>
      </c>
      <c r="E2487" s="543"/>
      <c r="F2487" s="580">
        <v>2014</v>
      </c>
      <c r="G2487" s="543"/>
      <c r="H2487" s="543"/>
      <c r="I2487" s="543"/>
      <c r="J2487" s="580" t="s">
        <v>4493</v>
      </c>
      <c r="K2487" s="543"/>
      <c r="L2487" s="543"/>
      <c r="M2487" s="543"/>
      <c r="N2487" s="543"/>
      <c r="O2487" s="543"/>
      <c r="P2487" s="543" t="s">
        <v>2872</v>
      </c>
      <c r="Q2487" s="543" t="s">
        <v>2873</v>
      </c>
      <c r="R2487" s="543"/>
      <c r="S2487" s="536"/>
      <c r="T2487" s="536"/>
      <c r="U2487" s="536"/>
      <c r="V2487" s="536"/>
    </row>
    <row r="2488" spans="1:22" ht="30">
      <c r="A2488" s="537">
        <v>2473</v>
      </c>
      <c r="B2488" s="543">
        <v>15.5</v>
      </c>
      <c r="C2488" s="580">
        <v>58</v>
      </c>
      <c r="D2488" s="580">
        <v>8427</v>
      </c>
      <c r="E2488" s="543"/>
      <c r="F2488" s="580">
        <v>2014</v>
      </c>
      <c r="G2488" s="543"/>
      <c r="H2488" s="543"/>
      <c r="I2488" s="543"/>
      <c r="J2488" s="580" t="s">
        <v>4493</v>
      </c>
      <c r="K2488" s="543"/>
      <c r="L2488" s="543"/>
      <c r="M2488" s="543"/>
      <c r="N2488" s="543"/>
      <c r="O2488" s="543"/>
      <c r="P2488" s="543" t="s">
        <v>2872</v>
      </c>
      <c r="Q2488" s="543" t="s">
        <v>2873</v>
      </c>
      <c r="R2488" s="543"/>
      <c r="S2488" s="536"/>
      <c r="T2488" s="536"/>
      <c r="U2488" s="536"/>
      <c r="V2488" s="536"/>
    </row>
    <row r="2489" spans="1:22" ht="30">
      <c r="A2489" s="537">
        <v>2474</v>
      </c>
      <c r="B2489" s="543">
        <v>15.5</v>
      </c>
      <c r="C2489" s="580">
        <v>63</v>
      </c>
      <c r="D2489" s="580">
        <v>8439</v>
      </c>
      <c r="E2489" s="543"/>
      <c r="F2489" s="580">
        <v>2014</v>
      </c>
      <c r="G2489" s="543"/>
      <c r="H2489" s="543"/>
      <c r="I2489" s="543"/>
      <c r="J2489" s="580" t="s">
        <v>4493</v>
      </c>
      <c r="K2489" s="543"/>
      <c r="L2489" s="543"/>
      <c r="M2489" s="543"/>
      <c r="N2489" s="543"/>
      <c r="O2489" s="543"/>
      <c r="P2489" s="543" t="s">
        <v>2872</v>
      </c>
      <c r="Q2489" s="543" t="s">
        <v>2873</v>
      </c>
      <c r="R2489" s="543"/>
      <c r="S2489" s="536"/>
      <c r="T2489" s="536"/>
      <c r="U2489" s="536"/>
      <c r="V2489" s="536"/>
    </row>
    <row r="2490" spans="1:22" ht="30">
      <c r="A2490" s="537">
        <v>2475</v>
      </c>
      <c r="B2490" s="543">
        <v>15.5</v>
      </c>
      <c r="C2490" s="580">
        <v>64</v>
      </c>
      <c r="D2490" s="580">
        <v>8440</v>
      </c>
      <c r="E2490" s="543"/>
      <c r="F2490" s="580">
        <v>2014</v>
      </c>
      <c r="G2490" s="543"/>
      <c r="H2490" s="543"/>
      <c r="I2490" s="543"/>
      <c r="J2490" s="580" t="s">
        <v>4493</v>
      </c>
      <c r="K2490" s="543"/>
      <c r="L2490" s="543"/>
      <c r="M2490" s="543"/>
      <c r="N2490" s="543"/>
      <c r="O2490" s="543"/>
      <c r="P2490" s="543" t="s">
        <v>2872</v>
      </c>
      <c r="Q2490" s="543" t="s">
        <v>2873</v>
      </c>
      <c r="R2490" s="543"/>
      <c r="S2490" s="536"/>
      <c r="T2490" s="536"/>
      <c r="U2490" s="536"/>
      <c r="V2490" s="536"/>
    </row>
    <row r="2491" spans="1:22" ht="30">
      <c r="A2491" s="537">
        <v>2476</v>
      </c>
      <c r="B2491" s="543">
        <v>15.5</v>
      </c>
      <c r="C2491" s="580">
        <v>59</v>
      </c>
      <c r="D2491" s="580">
        <v>8441</v>
      </c>
      <c r="E2491" s="543"/>
      <c r="F2491" s="580">
        <v>2014</v>
      </c>
      <c r="G2491" s="543"/>
      <c r="H2491" s="543"/>
      <c r="I2491" s="543"/>
      <c r="J2491" s="580" t="s">
        <v>4493</v>
      </c>
      <c r="K2491" s="543"/>
      <c r="L2491" s="543"/>
      <c r="M2491" s="543"/>
      <c r="N2491" s="543"/>
      <c r="O2491" s="543"/>
      <c r="P2491" s="543" t="s">
        <v>2872</v>
      </c>
      <c r="Q2491" s="543" t="s">
        <v>2873</v>
      </c>
      <c r="R2491" s="543"/>
      <c r="S2491" s="536"/>
      <c r="T2491" s="536"/>
      <c r="U2491" s="536"/>
      <c r="V2491" s="536"/>
    </row>
    <row r="2492" spans="1:22" ht="30">
      <c r="A2492" s="537">
        <v>2477</v>
      </c>
      <c r="B2492" s="543">
        <v>15.5</v>
      </c>
      <c r="C2492" s="580">
        <v>61</v>
      </c>
      <c r="D2492" s="580">
        <v>8442</v>
      </c>
      <c r="E2492" s="543"/>
      <c r="F2492" s="580">
        <v>2014</v>
      </c>
      <c r="G2492" s="543"/>
      <c r="H2492" s="543"/>
      <c r="I2492" s="543"/>
      <c r="J2492" s="580" t="s">
        <v>4494</v>
      </c>
      <c r="K2492" s="543"/>
      <c r="L2492" s="543"/>
      <c r="M2492" s="543"/>
      <c r="N2492" s="543"/>
      <c r="O2492" s="543"/>
      <c r="P2492" s="543" t="s">
        <v>2872</v>
      </c>
      <c r="Q2492" s="543" t="s">
        <v>2873</v>
      </c>
      <c r="R2492" s="543"/>
      <c r="S2492" s="536"/>
      <c r="T2492" s="536"/>
      <c r="U2492" s="536"/>
      <c r="V2492" s="536"/>
    </row>
    <row r="2493" spans="1:22" ht="30">
      <c r="A2493" s="537">
        <v>2478</v>
      </c>
      <c r="B2493" s="543">
        <v>15.5</v>
      </c>
      <c r="C2493" s="580">
        <v>60</v>
      </c>
      <c r="D2493" s="580">
        <v>8443</v>
      </c>
      <c r="E2493" s="543"/>
      <c r="F2493" s="580">
        <v>2014</v>
      </c>
      <c r="G2493" s="543"/>
      <c r="H2493" s="543"/>
      <c r="I2493" s="543"/>
      <c r="J2493" s="580" t="s">
        <v>4494</v>
      </c>
      <c r="K2493" s="543"/>
      <c r="L2493" s="543"/>
      <c r="M2493" s="543"/>
      <c r="N2493" s="543"/>
      <c r="O2493" s="543"/>
      <c r="P2493" s="543" t="s">
        <v>2872</v>
      </c>
      <c r="Q2493" s="543" t="s">
        <v>2873</v>
      </c>
      <c r="R2493" s="543"/>
      <c r="S2493" s="536"/>
      <c r="T2493" s="536"/>
      <c r="U2493" s="536"/>
      <c r="V2493" s="536"/>
    </row>
    <row r="2494" spans="1:22" ht="30">
      <c r="A2494" s="537">
        <v>2479</v>
      </c>
      <c r="B2494" s="543">
        <v>15.5</v>
      </c>
      <c r="C2494" s="580">
        <v>30</v>
      </c>
      <c r="D2494" s="580">
        <v>8447</v>
      </c>
      <c r="E2494" s="543"/>
      <c r="F2494" s="580">
        <v>2014</v>
      </c>
      <c r="G2494" s="543"/>
      <c r="H2494" s="543"/>
      <c r="I2494" s="543"/>
      <c r="J2494" s="580" t="s">
        <v>4494</v>
      </c>
      <c r="K2494" s="543"/>
      <c r="L2494" s="543"/>
      <c r="M2494" s="543"/>
      <c r="N2494" s="543"/>
      <c r="O2494" s="543"/>
      <c r="P2494" s="543" t="s">
        <v>2872</v>
      </c>
      <c r="Q2494" s="543" t="s">
        <v>2873</v>
      </c>
      <c r="R2494" s="543"/>
      <c r="S2494" s="536"/>
      <c r="T2494" s="536"/>
      <c r="U2494" s="536"/>
      <c r="V2494" s="536"/>
    </row>
    <row r="2495" spans="1:22" ht="30">
      <c r="A2495" s="537">
        <v>2480</v>
      </c>
      <c r="B2495" s="543">
        <v>15.5</v>
      </c>
      <c r="C2495" s="580">
        <v>32</v>
      </c>
      <c r="D2495" s="580">
        <v>8448</v>
      </c>
      <c r="E2495" s="543"/>
      <c r="F2495" s="580">
        <v>2014</v>
      </c>
      <c r="G2495" s="543"/>
      <c r="H2495" s="543"/>
      <c r="I2495" s="543"/>
      <c r="J2495" s="580" t="s">
        <v>4494</v>
      </c>
      <c r="K2495" s="543"/>
      <c r="L2495" s="543"/>
      <c r="M2495" s="543"/>
      <c r="N2495" s="543"/>
      <c r="O2495" s="543"/>
      <c r="P2495" s="543" t="s">
        <v>2872</v>
      </c>
      <c r="Q2495" s="543" t="s">
        <v>2873</v>
      </c>
      <c r="R2495" s="543"/>
      <c r="S2495" s="536"/>
      <c r="T2495" s="536"/>
      <c r="U2495" s="536"/>
      <c r="V2495" s="536"/>
    </row>
    <row r="2496" spans="1:22" ht="30">
      <c r="A2496" s="537">
        <v>2481</v>
      </c>
      <c r="B2496" s="543">
        <v>15.5</v>
      </c>
      <c r="C2496" s="580">
        <v>70</v>
      </c>
      <c r="D2496" s="580">
        <v>8451</v>
      </c>
      <c r="E2496" s="543"/>
      <c r="F2496" s="580">
        <v>2014</v>
      </c>
      <c r="G2496" s="543"/>
      <c r="H2496" s="543"/>
      <c r="I2496" s="543"/>
      <c r="J2496" s="580" t="s">
        <v>4494</v>
      </c>
      <c r="K2496" s="543"/>
      <c r="L2496" s="543"/>
      <c r="M2496" s="543"/>
      <c r="N2496" s="543"/>
      <c r="O2496" s="543"/>
      <c r="P2496" s="543" t="s">
        <v>2872</v>
      </c>
      <c r="Q2496" s="543" t="s">
        <v>2873</v>
      </c>
      <c r="R2496" s="543"/>
      <c r="S2496" s="536"/>
      <c r="T2496" s="536"/>
      <c r="U2496" s="536"/>
      <c r="V2496" s="536"/>
    </row>
    <row r="2497" spans="1:22" ht="30">
      <c r="A2497" s="537">
        <v>2482</v>
      </c>
      <c r="B2497" s="543">
        <v>15.5</v>
      </c>
      <c r="C2497" s="580">
        <v>71</v>
      </c>
      <c r="D2497" s="580">
        <v>8452</v>
      </c>
      <c r="E2497" s="543"/>
      <c r="F2497" s="580">
        <v>2014</v>
      </c>
      <c r="G2497" s="543"/>
      <c r="H2497" s="543"/>
      <c r="I2497" s="543"/>
      <c r="J2497" s="580" t="s">
        <v>4494</v>
      </c>
      <c r="K2497" s="543"/>
      <c r="L2497" s="543"/>
      <c r="M2497" s="543"/>
      <c r="N2497" s="543"/>
      <c r="O2497" s="543"/>
      <c r="P2497" s="543" t="s">
        <v>2872</v>
      </c>
      <c r="Q2497" s="543" t="s">
        <v>2873</v>
      </c>
      <c r="R2497" s="543"/>
      <c r="S2497" s="536"/>
      <c r="T2497" s="536"/>
      <c r="U2497" s="536"/>
      <c r="V2497" s="536"/>
    </row>
    <row r="2498" spans="1:22" ht="30">
      <c r="A2498" s="537">
        <v>2483</v>
      </c>
      <c r="B2498" s="543">
        <v>15.5</v>
      </c>
      <c r="C2498" s="580">
        <v>72</v>
      </c>
      <c r="D2498" s="580">
        <v>8453</v>
      </c>
      <c r="E2498" s="543"/>
      <c r="F2498" s="580">
        <v>2014</v>
      </c>
      <c r="G2498" s="543"/>
      <c r="H2498" s="543"/>
      <c r="I2498" s="543"/>
      <c r="J2498" s="580" t="s">
        <v>4494</v>
      </c>
      <c r="K2498" s="543"/>
      <c r="L2498" s="543"/>
      <c r="M2498" s="543"/>
      <c r="N2498" s="543"/>
      <c r="O2498" s="543"/>
      <c r="P2498" s="543" t="s">
        <v>2872</v>
      </c>
      <c r="Q2498" s="543" t="s">
        <v>2873</v>
      </c>
      <c r="R2498" s="543"/>
      <c r="S2498" s="536"/>
      <c r="T2498" s="536"/>
      <c r="U2498" s="536"/>
      <c r="V2498" s="536"/>
    </row>
    <row r="2499" spans="1:22" ht="30">
      <c r="A2499" s="537">
        <v>2484</v>
      </c>
      <c r="B2499" s="543">
        <v>15.5</v>
      </c>
      <c r="C2499" s="580">
        <v>73</v>
      </c>
      <c r="D2499" s="580">
        <v>8457</v>
      </c>
      <c r="E2499" s="543"/>
      <c r="F2499" s="580">
        <v>2014</v>
      </c>
      <c r="G2499" s="543"/>
      <c r="H2499" s="543"/>
      <c r="I2499" s="543"/>
      <c r="J2499" s="580" t="s">
        <v>4494</v>
      </c>
      <c r="K2499" s="543"/>
      <c r="L2499" s="543"/>
      <c r="M2499" s="543"/>
      <c r="N2499" s="543"/>
      <c r="O2499" s="543"/>
      <c r="P2499" s="543" t="s">
        <v>2872</v>
      </c>
      <c r="Q2499" s="543" t="s">
        <v>2873</v>
      </c>
      <c r="R2499" s="543"/>
      <c r="S2499" s="536"/>
      <c r="T2499" s="536"/>
      <c r="U2499" s="536"/>
      <c r="V2499" s="536"/>
    </row>
    <row r="2500" spans="1:22" ht="30">
      <c r="A2500" s="537">
        <v>2485</v>
      </c>
      <c r="B2500" s="543">
        <v>15.5</v>
      </c>
      <c r="C2500" s="580">
        <v>74</v>
      </c>
      <c r="D2500" s="580">
        <v>8475</v>
      </c>
      <c r="E2500" s="543"/>
      <c r="F2500" s="580">
        <v>2014</v>
      </c>
      <c r="G2500" s="543"/>
      <c r="H2500" s="543"/>
      <c r="I2500" s="543"/>
      <c r="J2500" s="580" t="s">
        <v>4495</v>
      </c>
      <c r="K2500" s="543"/>
      <c r="L2500" s="543"/>
      <c r="M2500" s="543"/>
      <c r="N2500" s="543"/>
      <c r="O2500" s="543"/>
      <c r="P2500" s="543" t="s">
        <v>2872</v>
      </c>
      <c r="Q2500" s="543" t="s">
        <v>2873</v>
      </c>
      <c r="R2500" s="543"/>
      <c r="S2500" s="536"/>
      <c r="T2500" s="536"/>
      <c r="U2500" s="536"/>
      <c r="V2500" s="536"/>
    </row>
    <row r="2501" spans="1:22" ht="30">
      <c r="A2501" s="537">
        <v>2486</v>
      </c>
      <c r="B2501" s="543">
        <v>15.5</v>
      </c>
      <c r="C2501" s="580">
        <v>89</v>
      </c>
      <c r="D2501" s="580">
        <v>8513</v>
      </c>
      <c r="E2501" s="543"/>
      <c r="F2501" s="580">
        <v>2014</v>
      </c>
      <c r="G2501" s="543"/>
      <c r="H2501" s="543"/>
      <c r="I2501" s="543"/>
      <c r="J2501" s="580" t="s">
        <v>4495</v>
      </c>
      <c r="K2501" s="543"/>
      <c r="L2501" s="543"/>
      <c r="M2501" s="543"/>
      <c r="N2501" s="543"/>
      <c r="O2501" s="543"/>
      <c r="P2501" s="543" t="s">
        <v>2872</v>
      </c>
      <c r="Q2501" s="543" t="s">
        <v>2873</v>
      </c>
      <c r="R2501" s="543"/>
      <c r="S2501" s="536"/>
      <c r="T2501" s="536"/>
      <c r="U2501" s="536"/>
      <c r="V2501" s="536"/>
    </row>
    <row r="2502" spans="1:22" ht="30">
      <c r="A2502" s="537">
        <v>2487</v>
      </c>
      <c r="B2502" s="543">
        <v>15.5</v>
      </c>
      <c r="C2502" s="580">
        <v>77</v>
      </c>
      <c r="D2502" s="580">
        <v>8514</v>
      </c>
      <c r="E2502" s="543"/>
      <c r="F2502" s="580">
        <v>2014</v>
      </c>
      <c r="G2502" s="543"/>
      <c r="H2502" s="543"/>
      <c r="I2502" s="543"/>
      <c r="J2502" s="580" t="s">
        <v>4495</v>
      </c>
      <c r="K2502" s="543"/>
      <c r="L2502" s="543"/>
      <c r="M2502" s="543"/>
      <c r="N2502" s="543"/>
      <c r="O2502" s="543"/>
      <c r="P2502" s="543" t="s">
        <v>2872</v>
      </c>
      <c r="Q2502" s="543" t="s">
        <v>2873</v>
      </c>
      <c r="R2502" s="543"/>
      <c r="S2502" s="536"/>
      <c r="T2502" s="536"/>
      <c r="U2502" s="536"/>
      <c r="V2502" s="536"/>
    </row>
    <row r="2503" spans="1:22" ht="30">
      <c r="A2503" s="537">
        <v>2488</v>
      </c>
      <c r="B2503" s="543">
        <v>15.5</v>
      </c>
      <c r="C2503" s="580">
        <v>79</v>
      </c>
      <c r="D2503" s="580">
        <v>8516</v>
      </c>
      <c r="E2503" s="543"/>
      <c r="F2503" s="580">
        <v>2014</v>
      </c>
      <c r="G2503" s="543"/>
      <c r="H2503" s="543"/>
      <c r="I2503" s="543"/>
      <c r="J2503" s="580" t="s">
        <v>4495</v>
      </c>
      <c r="K2503" s="543"/>
      <c r="L2503" s="543"/>
      <c r="M2503" s="543"/>
      <c r="N2503" s="543"/>
      <c r="O2503" s="543"/>
      <c r="P2503" s="543" t="s">
        <v>2872</v>
      </c>
      <c r="Q2503" s="543" t="s">
        <v>2873</v>
      </c>
      <c r="R2503" s="543"/>
      <c r="S2503" s="536"/>
      <c r="T2503" s="536"/>
      <c r="U2503" s="536"/>
      <c r="V2503" s="536"/>
    </row>
    <row r="2504" spans="1:22" ht="30">
      <c r="A2504" s="537">
        <v>2489</v>
      </c>
      <c r="B2504" s="543">
        <v>15.5</v>
      </c>
      <c r="C2504" s="580">
        <v>80</v>
      </c>
      <c r="D2504" s="580">
        <v>8517</v>
      </c>
      <c r="E2504" s="543"/>
      <c r="F2504" s="580">
        <v>2014</v>
      </c>
      <c r="G2504" s="543"/>
      <c r="H2504" s="543"/>
      <c r="I2504" s="543"/>
      <c r="J2504" s="580" t="s">
        <v>4495</v>
      </c>
      <c r="K2504" s="543"/>
      <c r="L2504" s="543"/>
      <c r="M2504" s="543"/>
      <c r="N2504" s="543"/>
      <c r="O2504" s="543"/>
      <c r="P2504" s="543" t="s">
        <v>2872</v>
      </c>
      <c r="Q2504" s="543" t="s">
        <v>2873</v>
      </c>
      <c r="R2504" s="543"/>
      <c r="S2504" s="536"/>
      <c r="T2504" s="536"/>
      <c r="U2504" s="536"/>
      <c r="V2504" s="536"/>
    </row>
    <row r="2505" spans="1:22" ht="30">
      <c r="A2505" s="537">
        <v>2490</v>
      </c>
      <c r="B2505" s="543">
        <v>15.5</v>
      </c>
      <c r="C2505" s="580">
        <v>81</v>
      </c>
      <c r="D2505" s="580">
        <v>8533</v>
      </c>
      <c r="E2505" s="543"/>
      <c r="F2505" s="580">
        <v>2014</v>
      </c>
      <c r="G2505" s="543"/>
      <c r="H2505" s="543"/>
      <c r="I2505" s="543"/>
      <c r="J2505" s="580" t="s">
        <v>4495</v>
      </c>
      <c r="K2505" s="543"/>
      <c r="L2505" s="543"/>
      <c r="M2505" s="543"/>
      <c r="N2505" s="543"/>
      <c r="O2505" s="543"/>
      <c r="P2505" s="543" t="s">
        <v>2872</v>
      </c>
      <c r="Q2505" s="543" t="s">
        <v>2873</v>
      </c>
      <c r="R2505" s="543"/>
      <c r="S2505" s="536"/>
      <c r="T2505" s="536"/>
      <c r="U2505" s="536"/>
      <c r="V2505" s="536"/>
    </row>
    <row r="2506" spans="1:22" ht="30">
      <c r="A2506" s="537">
        <v>2491</v>
      </c>
      <c r="B2506" s="543">
        <v>15.5</v>
      </c>
      <c r="C2506" s="580">
        <v>82</v>
      </c>
      <c r="D2506" s="580">
        <v>8534</v>
      </c>
      <c r="E2506" s="543"/>
      <c r="F2506" s="580">
        <v>2014</v>
      </c>
      <c r="G2506" s="543"/>
      <c r="H2506" s="543"/>
      <c r="I2506" s="543"/>
      <c r="J2506" s="580" t="s">
        <v>4495</v>
      </c>
      <c r="K2506" s="543"/>
      <c r="L2506" s="543"/>
      <c r="M2506" s="543"/>
      <c r="N2506" s="543"/>
      <c r="O2506" s="543"/>
      <c r="P2506" s="543" t="s">
        <v>2872</v>
      </c>
      <c r="Q2506" s="543" t="s">
        <v>2873</v>
      </c>
      <c r="R2506" s="543"/>
      <c r="S2506" s="536"/>
      <c r="T2506" s="536"/>
      <c r="U2506" s="536"/>
      <c r="V2506" s="536"/>
    </row>
    <row r="2507" spans="1:22" ht="30">
      <c r="A2507" s="537">
        <v>2492</v>
      </c>
      <c r="B2507" s="543">
        <v>15.5</v>
      </c>
      <c r="C2507" s="580">
        <v>83</v>
      </c>
      <c r="D2507" s="580">
        <v>8536</v>
      </c>
      <c r="E2507" s="543"/>
      <c r="F2507" s="580">
        <v>2014</v>
      </c>
      <c r="G2507" s="543"/>
      <c r="H2507" s="543"/>
      <c r="I2507" s="543"/>
      <c r="J2507" s="580" t="s">
        <v>4495</v>
      </c>
      <c r="K2507" s="543"/>
      <c r="L2507" s="543"/>
      <c r="M2507" s="543"/>
      <c r="N2507" s="543"/>
      <c r="O2507" s="543"/>
      <c r="P2507" s="543" t="s">
        <v>2872</v>
      </c>
      <c r="Q2507" s="543" t="s">
        <v>2873</v>
      </c>
      <c r="R2507" s="543"/>
      <c r="S2507" s="536"/>
      <c r="T2507" s="536"/>
      <c r="U2507" s="536"/>
      <c r="V2507" s="536"/>
    </row>
    <row r="2508" spans="1:22" ht="30">
      <c r="A2508" s="537">
        <v>2493</v>
      </c>
      <c r="B2508" s="543">
        <v>15.5</v>
      </c>
      <c r="C2508" s="580">
        <v>84</v>
      </c>
      <c r="D2508" s="580">
        <v>8537</v>
      </c>
      <c r="E2508" s="543"/>
      <c r="F2508" s="580">
        <v>2014</v>
      </c>
      <c r="G2508" s="543"/>
      <c r="H2508" s="543"/>
      <c r="I2508" s="543"/>
      <c r="J2508" s="580" t="s">
        <v>4495</v>
      </c>
      <c r="K2508" s="543"/>
      <c r="L2508" s="543"/>
      <c r="M2508" s="543"/>
      <c r="N2508" s="543"/>
      <c r="O2508" s="543"/>
      <c r="P2508" s="543" t="s">
        <v>2872</v>
      </c>
      <c r="Q2508" s="543" t="s">
        <v>2873</v>
      </c>
      <c r="R2508" s="543"/>
      <c r="S2508" s="536"/>
      <c r="T2508" s="536"/>
      <c r="U2508" s="536"/>
      <c r="V2508" s="536"/>
    </row>
    <row r="2509" spans="1:22" ht="30">
      <c r="A2509" s="537">
        <v>2494</v>
      </c>
      <c r="B2509" s="543">
        <v>15.5</v>
      </c>
      <c r="C2509" s="580">
        <v>87</v>
      </c>
      <c r="D2509" s="580">
        <v>8540</v>
      </c>
      <c r="E2509" s="543"/>
      <c r="F2509" s="580">
        <v>2014</v>
      </c>
      <c r="G2509" s="543"/>
      <c r="H2509" s="543"/>
      <c r="I2509" s="543"/>
      <c r="J2509" s="580" t="s">
        <v>4496</v>
      </c>
      <c r="K2509" s="543"/>
      <c r="L2509" s="543"/>
      <c r="M2509" s="543"/>
      <c r="N2509" s="543"/>
      <c r="O2509" s="543"/>
      <c r="P2509" s="543" t="s">
        <v>2872</v>
      </c>
      <c r="Q2509" s="543" t="s">
        <v>2873</v>
      </c>
      <c r="R2509" s="543"/>
      <c r="S2509" s="536"/>
      <c r="T2509" s="536"/>
      <c r="U2509" s="536"/>
      <c r="V2509" s="536"/>
    </row>
    <row r="2510" spans="1:22" ht="30">
      <c r="A2510" s="537">
        <v>2495</v>
      </c>
      <c r="B2510" s="543">
        <v>15.5</v>
      </c>
      <c r="C2510" s="580">
        <v>88</v>
      </c>
      <c r="D2510" s="580">
        <v>8542</v>
      </c>
      <c r="E2510" s="543"/>
      <c r="F2510" s="580">
        <v>2014</v>
      </c>
      <c r="G2510" s="543"/>
      <c r="H2510" s="543"/>
      <c r="I2510" s="543"/>
      <c r="J2510" s="580" t="s">
        <v>4496</v>
      </c>
      <c r="K2510" s="543"/>
      <c r="L2510" s="543"/>
      <c r="M2510" s="543"/>
      <c r="N2510" s="543"/>
      <c r="O2510" s="543"/>
      <c r="P2510" s="543" t="s">
        <v>2872</v>
      </c>
      <c r="Q2510" s="543" t="s">
        <v>2873</v>
      </c>
      <c r="R2510" s="543"/>
      <c r="S2510" s="536"/>
      <c r="T2510" s="536"/>
      <c r="U2510" s="536"/>
      <c r="V2510" s="536"/>
    </row>
    <row r="2511" spans="1:22" ht="30">
      <c r="A2511" s="537">
        <v>2496</v>
      </c>
      <c r="B2511" s="543">
        <v>15.5</v>
      </c>
      <c r="C2511" s="580">
        <v>90</v>
      </c>
      <c r="D2511" s="580">
        <v>8546</v>
      </c>
      <c r="E2511" s="543"/>
      <c r="F2511" s="580">
        <v>2014</v>
      </c>
      <c r="G2511" s="543"/>
      <c r="H2511" s="543"/>
      <c r="I2511" s="543"/>
      <c r="J2511" s="580" t="s">
        <v>4496</v>
      </c>
      <c r="K2511" s="543"/>
      <c r="L2511" s="543"/>
      <c r="M2511" s="543"/>
      <c r="N2511" s="543"/>
      <c r="O2511" s="543"/>
      <c r="P2511" s="543" t="s">
        <v>2872</v>
      </c>
      <c r="Q2511" s="543" t="s">
        <v>2873</v>
      </c>
      <c r="R2511" s="543"/>
      <c r="S2511" s="536"/>
      <c r="T2511" s="536"/>
      <c r="U2511" s="536"/>
      <c r="V2511" s="536"/>
    </row>
    <row r="2512" spans="1:22" ht="30">
      <c r="A2512" s="537">
        <v>2497</v>
      </c>
      <c r="B2512" s="543">
        <v>15.5</v>
      </c>
      <c r="C2512" s="580">
        <v>92</v>
      </c>
      <c r="D2512" s="580">
        <v>8551</v>
      </c>
      <c r="E2512" s="543"/>
      <c r="F2512" s="580">
        <v>2014</v>
      </c>
      <c r="G2512" s="543"/>
      <c r="H2512" s="543"/>
      <c r="I2512" s="543"/>
      <c r="J2512" s="580" t="s">
        <v>4496</v>
      </c>
      <c r="K2512" s="543"/>
      <c r="L2512" s="543"/>
      <c r="M2512" s="543"/>
      <c r="N2512" s="543"/>
      <c r="O2512" s="543"/>
      <c r="P2512" s="543" t="s">
        <v>2872</v>
      </c>
      <c r="Q2512" s="543" t="s">
        <v>2873</v>
      </c>
      <c r="R2512" s="543"/>
      <c r="S2512" s="536"/>
      <c r="T2512" s="536"/>
      <c r="U2512" s="536"/>
      <c r="V2512" s="536"/>
    </row>
    <row r="2513" spans="1:22" ht="30">
      <c r="A2513" s="537">
        <v>2498</v>
      </c>
      <c r="B2513" s="543">
        <v>15.5</v>
      </c>
      <c r="C2513" s="580">
        <v>93</v>
      </c>
      <c r="D2513" s="580">
        <v>8562</v>
      </c>
      <c r="E2513" s="543"/>
      <c r="F2513" s="580">
        <v>2014</v>
      </c>
      <c r="G2513" s="543"/>
      <c r="H2513" s="543"/>
      <c r="I2513" s="543"/>
      <c r="J2513" s="580" t="s">
        <v>4496</v>
      </c>
      <c r="K2513" s="543"/>
      <c r="L2513" s="543"/>
      <c r="M2513" s="543"/>
      <c r="N2513" s="543"/>
      <c r="O2513" s="543"/>
      <c r="P2513" s="543" t="s">
        <v>2872</v>
      </c>
      <c r="Q2513" s="543" t="s">
        <v>2873</v>
      </c>
      <c r="R2513" s="543"/>
      <c r="S2513" s="536"/>
      <c r="T2513" s="536"/>
      <c r="U2513" s="536"/>
      <c r="V2513" s="536"/>
    </row>
    <row r="2514" spans="1:22" ht="30">
      <c r="A2514" s="537">
        <v>2499</v>
      </c>
      <c r="B2514" s="543">
        <v>15.5</v>
      </c>
      <c r="C2514" s="580">
        <v>94</v>
      </c>
      <c r="D2514" s="580">
        <v>8563</v>
      </c>
      <c r="E2514" s="543"/>
      <c r="F2514" s="580">
        <v>2014</v>
      </c>
      <c r="G2514" s="543"/>
      <c r="H2514" s="543"/>
      <c r="I2514" s="543"/>
      <c r="J2514" s="580" t="s">
        <v>4496</v>
      </c>
      <c r="K2514" s="543"/>
      <c r="L2514" s="543"/>
      <c r="M2514" s="543"/>
      <c r="N2514" s="543"/>
      <c r="O2514" s="543"/>
      <c r="P2514" s="543" t="s">
        <v>2872</v>
      </c>
      <c r="Q2514" s="543" t="s">
        <v>2873</v>
      </c>
      <c r="R2514" s="543"/>
      <c r="S2514" s="536"/>
      <c r="T2514" s="536"/>
      <c r="U2514" s="536"/>
      <c r="V2514" s="536"/>
    </row>
    <row r="2515" spans="1:22" ht="30">
      <c r="A2515" s="537">
        <v>2500</v>
      </c>
      <c r="B2515" s="543">
        <v>15.5</v>
      </c>
      <c r="C2515" s="580">
        <v>95</v>
      </c>
      <c r="D2515" s="580">
        <v>8564</v>
      </c>
      <c r="E2515" s="543"/>
      <c r="F2515" s="580">
        <v>2014</v>
      </c>
      <c r="G2515" s="543"/>
      <c r="H2515" s="543"/>
      <c r="I2515" s="543"/>
      <c r="J2515" s="580" t="s">
        <v>4496</v>
      </c>
      <c r="K2515" s="543"/>
      <c r="L2515" s="543"/>
      <c r="M2515" s="543"/>
      <c r="N2515" s="543"/>
      <c r="O2515" s="543"/>
      <c r="P2515" s="543" t="s">
        <v>2872</v>
      </c>
      <c r="Q2515" s="543" t="s">
        <v>2873</v>
      </c>
      <c r="R2515" s="543"/>
      <c r="S2515" s="536"/>
      <c r="T2515" s="536"/>
      <c r="U2515" s="536"/>
      <c r="V2515" s="536"/>
    </row>
    <row r="2516" spans="1:22" ht="30">
      <c r="A2516" s="537">
        <v>2501</v>
      </c>
      <c r="B2516" s="543">
        <v>15.5</v>
      </c>
      <c r="C2516" s="580">
        <v>96</v>
      </c>
      <c r="D2516" s="580">
        <v>8565</v>
      </c>
      <c r="E2516" s="543"/>
      <c r="F2516" s="580">
        <v>2014</v>
      </c>
      <c r="G2516" s="543"/>
      <c r="H2516" s="543"/>
      <c r="I2516" s="543"/>
      <c r="J2516" s="580" t="s">
        <v>4496</v>
      </c>
      <c r="K2516" s="543"/>
      <c r="L2516" s="543"/>
      <c r="M2516" s="543"/>
      <c r="N2516" s="543"/>
      <c r="O2516" s="543"/>
      <c r="P2516" s="543" t="s">
        <v>2872</v>
      </c>
      <c r="Q2516" s="543" t="s">
        <v>2873</v>
      </c>
      <c r="R2516" s="543"/>
      <c r="S2516" s="536"/>
      <c r="T2516" s="536"/>
      <c r="U2516" s="536"/>
      <c r="V2516" s="536"/>
    </row>
    <row r="2517" spans="1:22" ht="30">
      <c r="A2517" s="537">
        <v>2502</v>
      </c>
      <c r="B2517" s="543">
        <v>15.5</v>
      </c>
      <c r="C2517" s="580">
        <v>98</v>
      </c>
      <c r="D2517" s="580">
        <v>8574</v>
      </c>
      <c r="E2517" s="543"/>
      <c r="F2517" s="580">
        <v>2014</v>
      </c>
      <c r="G2517" s="543"/>
      <c r="H2517" s="543"/>
      <c r="I2517" s="543"/>
      <c r="J2517" s="580" t="s">
        <v>4497</v>
      </c>
      <c r="K2517" s="543"/>
      <c r="L2517" s="543"/>
      <c r="M2517" s="543"/>
      <c r="N2517" s="543"/>
      <c r="O2517" s="543"/>
      <c r="P2517" s="543" t="s">
        <v>2872</v>
      </c>
      <c r="Q2517" s="543" t="s">
        <v>2873</v>
      </c>
      <c r="R2517" s="543"/>
      <c r="S2517" s="536"/>
      <c r="T2517" s="536"/>
      <c r="U2517" s="536"/>
      <c r="V2517" s="536"/>
    </row>
    <row r="2518" spans="1:22" ht="30">
      <c r="A2518" s="537">
        <v>2503</v>
      </c>
      <c r="B2518" s="543">
        <v>15.5</v>
      </c>
      <c r="C2518" s="580">
        <v>99</v>
      </c>
      <c r="D2518" s="580">
        <v>8577</v>
      </c>
      <c r="E2518" s="543"/>
      <c r="F2518" s="580">
        <v>2014</v>
      </c>
      <c r="G2518" s="543"/>
      <c r="H2518" s="543"/>
      <c r="I2518" s="543"/>
      <c r="J2518" s="580" t="s">
        <v>4497</v>
      </c>
      <c r="K2518" s="543"/>
      <c r="L2518" s="543"/>
      <c r="M2518" s="543"/>
      <c r="N2518" s="543"/>
      <c r="O2518" s="543"/>
      <c r="P2518" s="543" t="s">
        <v>2872</v>
      </c>
      <c r="Q2518" s="543" t="s">
        <v>2873</v>
      </c>
      <c r="R2518" s="543"/>
      <c r="S2518" s="536"/>
      <c r="T2518" s="536"/>
      <c r="U2518" s="536"/>
      <c r="V2518" s="536"/>
    </row>
    <row r="2519" spans="1:22" ht="30">
      <c r="A2519" s="537">
        <v>2504</v>
      </c>
      <c r="B2519" s="543">
        <v>15.5</v>
      </c>
      <c r="C2519" s="580">
        <v>102</v>
      </c>
      <c r="D2519" s="580">
        <v>8579</v>
      </c>
      <c r="E2519" s="543"/>
      <c r="F2519" s="580">
        <v>2014</v>
      </c>
      <c r="G2519" s="543"/>
      <c r="H2519" s="543"/>
      <c r="I2519" s="543"/>
      <c r="J2519" s="580" t="s">
        <v>4497</v>
      </c>
      <c r="K2519" s="543"/>
      <c r="L2519" s="543"/>
      <c r="M2519" s="543"/>
      <c r="N2519" s="543"/>
      <c r="O2519" s="543"/>
      <c r="P2519" s="543" t="s">
        <v>2872</v>
      </c>
      <c r="Q2519" s="543" t="s">
        <v>2873</v>
      </c>
      <c r="R2519" s="543"/>
      <c r="S2519" s="536"/>
      <c r="T2519" s="536"/>
      <c r="U2519" s="536"/>
      <c r="V2519" s="536"/>
    </row>
    <row r="2520" spans="1:22" ht="30">
      <c r="A2520" s="537">
        <v>2505</v>
      </c>
      <c r="B2520" s="543">
        <v>15.5</v>
      </c>
      <c r="C2520" s="580">
        <v>103</v>
      </c>
      <c r="D2520" s="580">
        <v>8580</v>
      </c>
      <c r="E2520" s="543"/>
      <c r="F2520" s="580">
        <v>2014</v>
      </c>
      <c r="G2520" s="543"/>
      <c r="H2520" s="543"/>
      <c r="I2520" s="543"/>
      <c r="J2520" s="580" t="s">
        <v>4497</v>
      </c>
      <c r="K2520" s="543"/>
      <c r="L2520" s="543"/>
      <c r="M2520" s="543"/>
      <c r="N2520" s="543"/>
      <c r="O2520" s="543"/>
      <c r="P2520" s="543" t="s">
        <v>2872</v>
      </c>
      <c r="Q2520" s="543" t="s">
        <v>2873</v>
      </c>
      <c r="R2520" s="543"/>
      <c r="S2520" s="536"/>
      <c r="T2520" s="536"/>
      <c r="U2520" s="536"/>
      <c r="V2520" s="536"/>
    </row>
    <row r="2521" spans="1:22" ht="30">
      <c r="A2521" s="537">
        <v>2506</v>
      </c>
      <c r="B2521" s="543">
        <v>15.5</v>
      </c>
      <c r="C2521" s="580">
        <v>104</v>
      </c>
      <c r="D2521" s="580">
        <v>8581</v>
      </c>
      <c r="E2521" s="543"/>
      <c r="F2521" s="580">
        <v>2014</v>
      </c>
      <c r="G2521" s="543"/>
      <c r="H2521" s="543"/>
      <c r="I2521" s="543"/>
      <c r="J2521" s="580" t="s">
        <v>4497</v>
      </c>
      <c r="K2521" s="543"/>
      <c r="L2521" s="543"/>
      <c r="M2521" s="543"/>
      <c r="N2521" s="543"/>
      <c r="O2521" s="543"/>
      <c r="P2521" s="543" t="s">
        <v>2872</v>
      </c>
      <c r="Q2521" s="543" t="s">
        <v>2873</v>
      </c>
      <c r="R2521" s="543"/>
      <c r="S2521" s="536"/>
      <c r="T2521" s="536"/>
      <c r="U2521" s="536"/>
      <c r="V2521" s="536"/>
    </row>
    <row r="2522" spans="1:22" ht="30">
      <c r="A2522" s="537">
        <v>2507</v>
      </c>
      <c r="B2522" s="543">
        <v>15.5</v>
      </c>
      <c r="C2522" s="580">
        <v>105</v>
      </c>
      <c r="D2522" s="580">
        <v>8582</v>
      </c>
      <c r="E2522" s="543"/>
      <c r="F2522" s="580">
        <v>2014</v>
      </c>
      <c r="G2522" s="543"/>
      <c r="H2522" s="543"/>
      <c r="I2522" s="543"/>
      <c r="J2522" s="580" t="s">
        <v>4497</v>
      </c>
      <c r="K2522" s="543"/>
      <c r="L2522" s="543"/>
      <c r="M2522" s="543"/>
      <c r="N2522" s="543"/>
      <c r="O2522" s="543"/>
      <c r="P2522" s="543" t="s">
        <v>2872</v>
      </c>
      <c r="Q2522" s="543" t="s">
        <v>2873</v>
      </c>
      <c r="R2522" s="543"/>
      <c r="S2522" s="536"/>
      <c r="T2522" s="536"/>
      <c r="U2522" s="536"/>
      <c r="V2522" s="536"/>
    </row>
    <row r="2523" spans="1:22" ht="30">
      <c r="A2523" s="537">
        <v>2508</v>
      </c>
      <c r="B2523" s="543">
        <v>15.5</v>
      </c>
      <c r="C2523" s="580">
        <v>107</v>
      </c>
      <c r="D2523" s="580">
        <v>8584</v>
      </c>
      <c r="E2523" s="543"/>
      <c r="F2523" s="580">
        <v>2014</v>
      </c>
      <c r="G2523" s="543"/>
      <c r="H2523" s="543"/>
      <c r="I2523" s="543"/>
      <c r="J2523" s="580" t="s">
        <v>4497</v>
      </c>
      <c r="K2523" s="543"/>
      <c r="L2523" s="543"/>
      <c r="M2523" s="543"/>
      <c r="N2523" s="543"/>
      <c r="O2523" s="543"/>
      <c r="P2523" s="543" t="s">
        <v>2872</v>
      </c>
      <c r="Q2523" s="543" t="s">
        <v>2873</v>
      </c>
      <c r="R2523" s="543"/>
      <c r="S2523" s="536"/>
      <c r="T2523" s="536"/>
      <c r="U2523" s="536"/>
      <c r="V2523" s="536"/>
    </row>
    <row r="2524" spans="1:22" ht="30">
      <c r="A2524" s="537">
        <v>2509</v>
      </c>
      <c r="B2524" s="543">
        <v>15.5</v>
      </c>
      <c r="C2524" s="580">
        <v>108</v>
      </c>
      <c r="D2524" s="580">
        <v>8590</v>
      </c>
      <c r="E2524" s="543"/>
      <c r="F2524" s="580">
        <v>2014</v>
      </c>
      <c r="G2524" s="543"/>
      <c r="H2524" s="543"/>
      <c r="I2524" s="543"/>
      <c r="J2524" s="580" t="s">
        <v>4497</v>
      </c>
      <c r="K2524" s="543"/>
      <c r="L2524" s="543"/>
      <c r="M2524" s="543"/>
      <c r="N2524" s="543"/>
      <c r="O2524" s="543"/>
      <c r="P2524" s="543" t="s">
        <v>2872</v>
      </c>
      <c r="Q2524" s="543" t="s">
        <v>2873</v>
      </c>
      <c r="R2524" s="543"/>
      <c r="S2524" s="536"/>
      <c r="T2524" s="536"/>
      <c r="U2524" s="536"/>
      <c r="V2524" s="536"/>
    </row>
    <row r="2525" spans="1:22" ht="30">
      <c r="A2525" s="537">
        <v>2510</v>
      </c>
      <c r="B2525" s="543">
        <v>15.5</v>
      </c>
      <c r="C2525" s="580">
        <v>110</v>
      </c>
      <c r="D2525" s="580">
        <v>8612</v>
      </c>
      <c r="E2525" s="543"/>
      <c r="F2525" s="580">
        <v>2014</v>
      </c>
      <c r="G2525" s="543"/>
      <c r="H2525" s="543"/>
      <c r="I2525" s="543"/>
      <c r="J2525" s="580" t="s">
        <v>4498</v>
      </c>
      <c r="K2525" s="543"/>
      <c r="L2525" s="543"/>
      <c r="M2525" s="543"/>
      <c r="N2525" s="543"/>
      <c r="O2525" s="543"/>
      <c r="P2525" s="543" t="s">
        <v>2872</v>
      </c>
      <c r="Q2525" s="543" t="s">
        <v>2873</v>
      </c>
      <c r="R2525" s="543"/>
      <c r="S2525" s="536"/>
      <c r="T2525" s="536"/>
      <c r="U2525" s="536"/>
      <c r="V2525" s="536"/>
    </row>
    <row r="2526" spans="1:22" ht="30">
      <c r="A2526" s="537">
        <v>2511</v>
      </c>
      <c r="B2526" s="543">
        <v>15.5</v>
      </c>
      <c r="C2526" s="580">
        <v>112</v>
      </c>
      <c r="D2526" s="580">
        <v>8615</v>
      </c>
      <c r="E2526" s="543"/>
      <c r="F2526" s="580">
        <v>2014</v>
      </c>
      <c r="G2526" s="543"/>
      <c r="H2526" s="543"/>
      <c r="I2526" s="543"/>
      <c r="J2526" s="580" t="s">
        <v>4498</v>
      </c>
      <c r="K2526" s="543"/>
      <c r="L2526" s="543"/>
      <c r="M2526" s="543"/>
      <c r="N2526" s="543"/>
      <c r="O2526" s="543"/>
      <c r="P2526" s="543" t="s">
        <v>2872</v>
      </c>
      <c r="Q2526" s="543" t="s">
        <v>2873</v>
      </c>
      <c r="R2526" s="543"/>
      <c r="S2526" s="536"/>
      <c r="T2526" s="536"/>
      <c r="U2526" s="536"/>
      <c r="V2526" s="536"/>
    </row>
    <row r="2527" spans="1:22" ht="30">
      <c r="A2527" s="537">
        <v>2512</v>
      </c>
      <c r="B2527" s="543">
        <v>15.5</v>
      </c>
      <c r="C2527" s="580">
        <v>113</v>
      </c>
      <c r="D2527" s="580">
        <v>8616</v>
      </c>
      <c r="E2527" s="543"/>
      <c r="F2527" s="580">
        <v>2014</v>
      </c>
      <c r="G2527" s="543"/>
      <c r="H2527" s="543"/>
      <c r="I2527" s="543"/>
      <c r="J2527" s="580" t="s">
        <v>4498</v>
      </c>
      <c r="K2527" s="543"/>
      <c r="L2527" s="543"/>
      <c r="M2527" s="543"/>
      <c r="N2527" s="543"/>
      <c r="O2527" s="543"/>
      <c r="P2527" s="543" t="s">
        <v>2872</v>
      </c>
      <c r="Q2527" s="543" t="s">
        <v>2873</v>
      </c>
      <c r="R2527" s="543"/>
      <c r="S2527" s="536"/>
      <c r="T2527" s="536"/>
      <c r="U2527" s="536"/>
      <c r="V2527" s="536"/>
    </row>
    <row r="2528" spans="1:22" ht="30">
      <c r="A2528" s="537">
        <v>2513</v>
      </c>
      <c r="B2528" s="543">
        <v>15.5</v>
      </c>
      <c r="C2528" s="580">
        <v>114</v>
      </c>
      <c r="D2528" s="580">
        <v>8633</v>
      </c>
      <c r="E2528" s="543"/>
      <c r="F2528" s="580">
        <v>2014</v>
      </c>
      <c r="G2528" s="543"/>
      <c r="H2528" s="543"/>
      <c r="I2528" s="543"/>
      <c r="J2528" s="580" t="s">
        <v>4498</v>
      </c>
      <c r="K2528" s="543"/>
      <c r="L2528" s="543"/>
      <c r="M2528" s="543"/>
      <c r="N2528" s="543"/>
      <c r="O2528" s="543"/>
      <c r="P2528" s="543" t="s">
        <v>2872</v>
      </c>
      <c r="Q2528" s="543" t="s">
        <v>2873</v>
      </c>
      <c r="R2528" s="543"/>
      <c r="S2528" s="536"/>
      <c r="T2528" s="536"/>
      <c r="U2528" s="536"/>
      <c r="V2528" s="536"/>
    </row>
    <row r="2529" spans="1:22" ht="30">
      <c r="A2529" s="537">
        <v>2514</v>
      </c>
      <c r="B2529" s="543">
        <v>15.5</v>
      </c>
      <c r="C2529" s="580">
        <v>101</v>
      </c>
      <c r="D2529" s="580">
        <v>8639</v>
      </c>
      <c r="E2529" s="543"/>
      <c r="F2529" s="580">
        <v>2014</v>
      </c>
      <c r="G2529" s="543"/>
      <c r="H2529" s="543"/>
      <c r="I2529" s="543"/>
      <c r="J2529" s="580" t="s">
        <v>4498</v>
      </c>
      <c r="K2529" s="543"/>
      <c r="L2529" s="543"/>
      <c r="M2529" s="543"/>
      <c r="N2529" s="543"/>
      <c r="O2529" s="543"/>
      <c r="P2529" s="543" t="s">
        <v>2872</v>
      </c>
      <c r="Q2529" s="543" t="s">
        <v>2873</v>
      </c>
      <c r="R2529" s="543"/>
      <c r="S2529" s="536"/>
      <c r="T2529" s="536"/>
      <c r="U2529" s="536"/>
      <c r="V2529" s="536"/>
    </row>
    <row r="2530" spans="1:22" ht="30">
      <c r="A2530" s="537">
        <v>2515</v>
      </c>
      <c r="B2530" s="543">
        <v>15.5</v>
      </c>
      <c r="C2530" s="580">
        <v>115</v>
      </c>
      <c r="D2530" s="580">
        <v>8644</v>
      </c>
      <c r="E2530" s="543"/>
      <c r="F2530" s="580">
        <v>2014</v>
      </c>
      <c r="G2530" s="543"/>
      <c r="H2530" s="543"/>
      <c r="I2530" s="543"/>
      <c r="J2530" s="580" t="s">
        <v>4498</v>
      </c>
      <c r="K2530" s="543"/>
      <c r="L2530" s="543"/>
      <c r="M2530" s="543"/>
      <c r="N2530" s="543"/>
      <c r="O2530" s="543"/>
      <c r="P2530" s="543" t="s">
        <v>2872</v>
      </c>
      <c r="Q2530" s="543" t="s">
        <v>2873</v>
      </c>
      <c r="R2530" s="543"/>
      <c r="S2530" s="536"/>
      <c r="T2530" s="536"/>
      <c r="U2530" s="536"/>
      <c r="V2530" s="536"/>
    </row>
    <row r="2531" spans="1:22" ht="30">
      <c r="A2531" s="537">
        <v>2516</v>
      </c>
      <c r="B2531" s="543">
        <v>15.5</v>
      </c>
      <c r="C2531" s="580">
        <v>116</v>
      </c>
      <c r="D2531" s="580">
        <v>8645</v>
      </c>
      <c r="E2531" s="543"/>
      <c r="F2531" s="580">
        <v>2014</v>
      </c>
      <c r="G2531" s="543"/>
      <c r="H2531" s="543"/>
      <c r="I2531" s="543"/>
      <c r="J2531" s="580" t="s">
        <v>4498</v>
      </c>
      <c r="K2531" s="543"/>
      <c r="L2531" s="543"/>
      <c r="M2531" s="543"/>
      <c r="N2531" s="543"/>
      <c r="O2531" s="543"/>
      <c r="P2531" s="543" t="s">
        <v>2872</v>
      </c>
      <c r="Q2531" s="543" t="s">
        <v>2873</v>
      </c>
      <c r="R2531" s="543"/>
      <c r="S2531" s="536"/>
      <c r="T2531" s="536"/>
      <c r="U2531" s="536"/>
      <c r="V2531" s="536"/>
    </row>
    <row r="2532" spans="1:22" ht="30">
      <c r="A2532" s="537">
        <v>2517</v>
      </c>
      <c r="B2532" s="543">
        <v>15.5</v>
      </c>
      <c r="C2532" s="580">
        <v>117</v>
      </c>
      <c r="D2532" s="580">
        <v>8649</v>
      </c>
      <c r="E2532" s="543"/>
      <c r="F2532" s="580">
        <v>2014</v>
      </c>
      <c r="G2532" s="543"/>
      <c r="H2532" s="543"/>
      <c r="I2532" s="543"/>
      <c r="J2532" s="580" t="s">
        <v>4498</v>
      </c>
      <c r="K2532" s="543"/>
      <c r="L2532" s="543"/>
      <c r="M2532" s="543"/>
      <c r="N2532" s="543"/>
      <c r="O2532" s="543"/>
      <c r="P2532" s="543" t="s">
        <v>2872</v>
      </c>
      <c r="Q2532" s="543" t="s">
        <v>2873</v>
      </c>
      <c r="R2532" s="543"/>
      <c r="S2532" s="536"/>
      <c r="T2532" s="536"/>
      <c r="U2532" s="536"/>
      <c r="V2532" s="536"/>
    </row>
    <row r="2533" spans="1:22" ht="30">
      <c r="A2533" s="537">
        <v>2518</v>
      </c>
      <c r="B2533" s="543">
        <v>15.5</v>
      </c>
      <c r="C2533" s="589">
        <v>118</v>
      </c>
      <c r="D2533" s="589">
        <v>8669</v>
      </c>
      <c r="E2533" s="543"/>
      <c r="F2533" s="589">
        <v>2014</v>
      </c>
      <c r="G2533" s="543"/>
      <c r="H2533" s="543"/>
      <c r="I2533" s="543"/>
      <c r="J2533" s="589" t="s">
        <v>4499</v>
      </c>
      <c r="K2533" s="543"/>
      <c r="L2533" s="543"/>
      <c r="M2533" s="543"/>
      <c r="N2533" s="543"/>
      <c r="O2533" s="543"/>
      <c r="P2533" s="543" t="s">
        <v>2872</v>
      </c>
      <c r="Q2533" s="543" t="s">
        <v>2873</v>
      </c>
      <c r="R2533" s="543"/>
      <c r="S2533" s="536"/>
      <c r="T2533" s="536"/>
      <c r="U2533" s="536"/>
      <c r="V2533" s="536"/>
    </row>
    <row r="2534" spans="1:22" ht="30">
      <c r="A2534" s="537">
        <v>2519</v>
      </c>
      <c r="B2534" s="543">
        <v>15.5</v>
      </c>
      <c r="C2534" s="580">
        <v>121</v>
      </c>
      <c r="D2534" s="580">
        <v>8672</v>
      </c>
      <c r="E2534" s="543"/>
      <c r="F2534" s="580">
        <v>2014</v>
      </c>
      <c r="G2534" s="543"/>
      <c r="H2534" s="543"/>
      <c r="I2534" s="543"/>
      <c r="J2534" s="580" t="s">
        <v>4499</v>
      </c>
      <c r="K2534" s="543"/>
      <c r="L2534" s="543"/>
      <c r="M2534" s="543"/>
      <c r="N2534" s="543"/>
      <c r="O2534" s="543"/>
      <c r="P2534" s="543" t="s">
        <v>2872</v>
      </c>
      <c r="Q2534" s="543" t="s">
        <v>2873</v>
      </c>
      <c r="R2534" s="543"/>
      <c r="S2534" s="536"/>
      <c r="T2534" s="536"/>
      <c r="U2534" s="536"/>
      <c r="V2534" s="536"/>
    </row>
    <row r="2535" spans="1:22" ht="30">
      <c r="A2535" s="537">
        <v>2520</v>
      </c>
      <c r="B2535" s="543">
        <v>15.5</v>
      </c>
      <c r="C2535" s="580">
        <v>122</v>
      </c>
      <c r="D2535" s="580">
        <v>8673</v>
      </c>
      <c r="E2535" s="543"/>
      <c r="F2535" s="580">
        <v>2014</v>
      </c>
      <c r="G2535" s="543"/>
      <c r="H2535" s="543"/>
      <c r="I2535" s="543"/>
      <c r="J2535" s="580" t="s">
        <v>4499</v>
      </c>
      <c r="K2535" s="543"/>
      <c r="L2535" s="543"/>
      <c r="M2535" s="543"/>
      <c r="N2535" s="543"/>
      <c r="O2535" s="543"/>
      <c r="P2535" s="543" t="s">
        <v>2872</v>
      </c>
      <c r="Q2535" s="543" t="s">
        <v>2873</v>
      </c>
      <c r="R2535" s="543"/>
      <c r="S2535" s="536"/>
      <c r="T2535" s="536"/>
      <c r="U2535" s="536"/>
      <c r="V2535" s="536"/>
    </row>
    <row r="2536" spans="1:22" ht="30">
      <c r="A2536" s="537">
        <v>2521</v>
      </c>
      <c r="B2536" s="543">
        <v>15.5</v>
      </c>
      <c r="C2536" s="580">
        <v>123</v>
      </c>
      <c r="D2536" s="580">
        <v>8681</v>
      </c>
      <c r="E2536" s="543"/>
      <c r="F2536" s="580">
        <v>2014</v>
      </c>
      <c r="G2536" s="543"/>
      <c r="H2536" s="543"/>
      <c r="I2536" s="543"/>
      <c r="J2536" s="580" t="s">
        <v>4499</v>
      </c>
      <c r="K2536" s="543"/>
      <c r="L2536" s="543"/>
      <c r="M2536" s="543"/>
      <c r="N2536" s="543"/>
      <c r="O2536" s="543"/>
      <c r="P2536" s="543" t="s">
        <v>2872</v>
      </c>
      <c r="Q2536" s="543" t="s">
        <v>2873</v>
      </c>
      <c r="R2536" s="543"/>
      <c r="S2536" s="536"/>
      <c r="T2536" s="536"/>
      <c r="U2536" s="536"/>
      <c r="V2536" s="536"/>
    </row>
    <row r="2537" spans="1:22" ht="30">
      <c r="A2537" s="537">
        <v>2522</v>
      </c>
      <c r="B2537" s="543">
        <v>15.5</v>
      </c>
      <c r="C2537" s="580">
        <v>125</v>
      </c>
      <c r="D2537" s="580">
        <v>8695</v>
      </c>
      <c r="E2537" s="543"/>
      <c r="F2537" s="580">
        <v>2014</v>
      </c>
      <c r="G2537" s="543"/>
      <c r="H2537" s="543"/>
      <c r="I2537" s="543"/>
      <c r="J2537" s="580" t="s">
        <v>4499</v>
      </c>
      <c r="K2537" s="543"/>
      <c r="L2537" s="543"/>
      <c r="M2537" s="543"/>
      <c r="N2537" s="543"/>
      <c r="O2537" s="543"/>
      <c r="P2537" s="543" t="s">
        <v>2872</v>
      </c>
      <c r="Q2537" s="543" t="s">
        <v>2873</v>
      </c>
      <c r="R2537" s="543"/>
      <c r="S2537" s="536"/>
      <c r="T2537" s="536"/>
      <c r="U2537" s="536"/>
      <c r="V2537" s="536"/>
    </row>
    <row r="2538" spans="1:22" ht="30">
      <c r="A2538" s="537">
        <v>2523</v>
      </c>
      <c r="B2538" s="543">
        <v>15.5</v>
      </c>
      <c r="C2538" s="580">
        <v>127</v>
      </c>
      <c r="D2538" s="580">
        <v>8697</v>
      </c>
      <c r="E2538" s="543"/>
      <c r="F2538" s="580">
        <v>2014</v>
      </c>
      <c r="G2538" s="543"/>
      <c r="H2538" s="543"/>
      <c r="I2538" s="543"/>
      <c r="J2538" s="580" t="s">
        <v>4499</v>
      </c>
      <c r="K2538" s="543"/>
      <c r="L2538" s="543"/>
      <c r="M2538" s="543"/>
      <c r="N2538" s="543"/>
      <c r="O2538" s="543"/>
      <c r="P2538" s="543" t="s">
        <v>2872</v>
      </c>
      <c r="Q2538" s="543" t="s">
        <v>2873</v>
      </c>
      <c r="R2538" s="543"/>
      <c r="S2538" s="536"/>
      <c r="T2538" s="536"/>
      <c r="U2538" s="536"/>
      <c r="V2538" s="536"/>
    </row>
    <row r="2539" spans="1:22" ht="30">
      <c r="A2539" s="537">
        <v>2524</v>
      </c>
      <c r="B2539" s="543">
        <v>15.5</v>
      </c>
      <c r="C2539" s="580">
        <v>128</v>
      </c>
      <c r="D2539" s="580">
        <v>8698</v>
      </c>
      <c r="E2539" s="543"/>
      <c r="F2539" s="580">
        <v>2014</v>
      </c>
      <c r="G2539" s="543"/>
      <c r="H2539" s="543"/>
      <c r="I2539" s="543"/>
      <c r="J2539" s="580" t="s">
        <v>4499</v>
      </c>
      <c r="K2539" s="543"/>
      <c r="L2539" s="543"/>
      <c r="M2539" s="543"/>
      <c r="N2539" s="543"/>
      <c r="O2539" s="543"/>
      <c r="P2539" s="543" t="s">
        <v>2872</v>
      </c>
      <c r="Q2539" s="543" t="s">
        <v>2873</v>
      </c>
      <c r="R2539" s="543"/>
      <c r="S2539" s="536"/>
      <c r="T2539" s="536"/>
      <c r="U2539" s="536"/>
      <c r="V2539" s="536"/>
    </row>
    <row r="2540" spans="1:22" ht="30">
      <c r="A2540" s="537">
        <v>2525</v>
      </c>
      <c r="B2540" s="543">
        <v>15.5</v>
      </c>
      <c r="C2540" s="580">
        <v>130</v>
      </c>
      <c r="D2540" s="580">
        <v>8719</v>
      </c>
      <c r="E2540" s="543"/>
      <c r="F2540" s="580">
        <v>2014</v>
      </c>
      <c r="G2540" s="543"/>
      <c r="H2540" s="543"/>
      <c r="I2540" s="543"/>
      <c r="J2540" s="580" t="s">
        <v>4500</v>
      </c>
      <c r="K2540" s="543"/>
      <c r="L2540" s="543"/>
      <c r="M2540" s="543"/>
      <c r="N2540" s="543"/>
      <c r="O2540" s="543"/>
      <c r="P2540" s="543" t="s">
        <v>2872</v>
      </c>
      <c r="Q2540" s="543" t="s">
        <v>2873</v>
      </c>
      <c r="R2540" s="543"/>
      <c r="S2540" s="536"/>
      <c r="T2540" s="536"/>
      <c r="U2540" s="536"/>
      <c r="V2540" s="536"/>
    </row>
    <row r="2541" spans="1:22" ht="30">
      <c r="A2541" s="537">
        <v>2526</v>
      </c>
      <c r="B2541" s="543">
        <v>15.5</v>
      </c>
      <c r="C2541" s="580">
        <v>132</v>
      </c>
      <c r="D2541" s="580">
        <v>8722</v>
      </c>
      <c r="E2541" s="543"/>
      <c r="F2541" s="580">
        <v>2014</v>
      </c>
      <c r="G2541" s="543"/>
      <c r="H2541" s="543"/>
      <c r="I2541" s="543"/>
      <c r="J2541" s="580" t="s">
        <v>4500</v>
      </c>
      <c r="K2541" s="543"/>
      <c r="L2541" s="543"/>
      <c r="M2541" s="543"/>
      <c r="N2541" s="543"/>
      <c r="O2541" s="543"/>
      <c r="P2541" s="543" t="s">
        <v>2872</v>
      </c>
      <c r="Q2541" s="543" t="s">
        <v>2873</v>
      </c>
      <c r="R2541" s="543"/>
      <c r="S2541" s="536"/>
      <c r="T2541" s="536"/>
      <c r="U2541" s="536"/>
      <c r="V2541" s="536"/>
    </row>
    <row r="2542" spans="1:22" ht="30">
      <c r="A2542" s="537">
        <v>2527</v>
      </c>
      <c r="B2542" s="543">
        <v>15.5</v>
      </c>
      <c r="C2542" s="580">
        <v>133</v>
      </c>
      <c r="D2542" s="580">
        <v>8723</v>
      </c>
      <c r="E2542" s="543"/>
      <c r="F2542" s="580">
        <v>2014</v>
      </c>
      <c r="G2542" s="543"/>
      <c r="H2542" s="543"/>
      <c r="I2542" s="543"/>
      <c r="J2542" s="580" t="s">
        <v>4500</v>
      </c>
      <c r="K2542" s="543"/>
      <c r="L2542" s="543"/>
      <c r="M2542" s="543"/>
      <c r="N2542" s="543"/>
      <c r="O2542" s="543"/>
      <c r="P2542" s="543" t="s">
        <v>2872</v>
      </c>
      <c r="Q2542" s="543" t="s">
        <v>2873</v>
      </c>
      <c r="R2542" s="543"/>
      <c r="S2542" s="536"/>
      <c r="T2542" s="536"/>
      <c r="U2542" s="536"/>
      <c r="V2542" s="536"/>
    </row>
    <row r="2543" spans="1:22" ht="30">
      <c r="A2543" s="537">
        <v>2528</v>
      </c>
      <c r="B2543" s="543">
        <v>15.5</v>
      </c>
      <c r="C2543" s="580">
        <v>131</v>
      </c>
      <c r="D2543" s="580">
        <v>8725</v>
      </c>
      <c r="E2543" s="543"/>
      <c r="F2543" s="580">
        <v>2014</v>
      </c>
      <c r="G2543" s="543"/>
      <c r="H2543" s="543"/>
      <c r="I2543" s="543"/>
      <c r="J2543" s="580" t="s">
        <v>4500</v>
      </c>
      <c r="K2543" s="543"/>
      <c r="L2543" s="543"/>
      <c r="M2543" s="543"/>
      <c r="N2543" s="543"/>
      <c r="O2543" s="543"/>
      <c r="P2543" s="543" t="s">
        <v>2872</v>
      </c>
      <c r="Q2543" s="543" t="s">
        <v>2873</v>
      </c>
      <c r="R2543" s="543"/>
      <c r="S2543" s="536"/>
      <c r="T2543" s="536"/>
      <c r="U2543" s="536"/>
      <c r="V2543" s="536"/>
    </row>
    <row r="2544" spans="1:22" ht="30">
      <c r="A2544" s="537">
        <v>2529</v>
      </c>
      <c r="B2544" s="543">
        <v>15.5</v>
      </c>
      <c r="C2544" s="580">
        <v>134</v>
      </c>
      <c r="D2544" s="580">
        <v>8726</v>
      </c>
      <c r="E2544" s="543"/>
      <c r="F2544" s="580">
        <v>2014</v>
      </c>
      <c r="G2544" s="543"/>
      <c r="H2544" s="543"/>
      <c r="I2544" s="543"/>
      <c r="J2544" s="580" t="s">
        <v>4500</v>
      </c>
      <c r="K2544" s="543"/>
      <c r="L2544" s="543"/>
      <c r="M2544" s="543"/>
      <c r="N2544" s="543"/>
      <c r="O2544" s="543"/>
      <c r="P2544" s="543" t="s">
        <v>2872</v>
      </c>
      <c r="Q2544" s="543" t="s">
        <v>2873</v>
      </c>
      <c r="R2544" s="543"/>
      <c r="S2544" s="536"/>
      <c r="T2544" s="536"/>
      <c r="U2544" s="536"/>
      <c r="V2544" s="536"/>
    </row>
    <row r="2545" spans="1:22" ht="30">
      <c r="A2545" s="537">
        <v>2530</v>
      </c>
      <c r="B2545" s="543">
        <v>15.5</v>
      </c>
      <c r="C2545" s="580">
        <v>135</v>
      </c>
      <c r="D2545" s="580">
        <v>8727</v>
      </c>
      <c r="E2545" s="543"/>
      <c r="F2545" s="580">
        <v>2014</v>
      </c>
      <c r="G2545" s="543"/>
      <c r="H2545" s="543"/>
      <c r="I2545" s="543"/>
      <c r="J2545" s="580" t="s">
        <v>4500</v>
      </c>
      <c r="K2545" s="543"/>
      <c r="L2545" s="543"/>
      <c r="M2545" s="543"/>
      <c r="N2545" s="543"/>
      <c r="O2545" s="543"/>
      <c r="P2545" s="543" t="s">
        <v>2872</v>
      </c>
      <c r="Q2545" s="543" t="s">
        <v>2873</v>
      </c>
      <c r="R2545" s="543"/>
      <c r="S2545" s="536"/>
      <c r="T2545" s="536"/>
      <c r="U2545" s="536"/>
      <c r="V2545" s="536"/>
    </row>
    <row r="2546" spans="1:22" ht="30">
      <c r="A2546" s="537">
        <v>2531</v>
      </c>
      <c r="B2546" s="543">
        <v>15.5</v>
      </c>
      <c r="C2546" s="580">
        <v>136</v>
      </c>
      <c r="D2546" s="580">
        <v>8732</v>
      </c>
      <c r="E2546" s="543"/>
      <c r="F2546" s="580">
        <v>2014</v>
      </c>
      <c r="G2546" s="543"/>
      <c r="H2546" s="543"/>
      <c r="I2546" s="543"/>
      <c r="J2546" s="580" t="s">
        <v>4500</v>
      </c>
      <c r="K2546" s="543"/>
      <c r="L2546" s="543"/>
      <c r="M2546" s="543"/>
      <c r="N2546" s="543"/>
      <c r="O2546" s="543"/>
      <c r="P2546" s="543" t="s">
        <v>2872</v>
      </c>
      <c r="Q2546" s="543" t="s">
        <v>2873</v>
      </c>
      <c r="R2546" s="543"/>
      <c r="S2546" s="536"/>
      <c r="T2546" s="536"/>
      <c r="U2546" s="536"/>
      <c r="V2546" s="536"/>
    </row>
    <row r="2547" spans="1:22" ht="30">
      <c r="A2547" s="537">
        <v>2532</v>
      </c>
      <c r="B2547" s="543">
        <v>15.5</v>
      </c>
      <c r="C2547" s="580">
        <v>137</v>
      </c>
      <c r="D2547" s="580">
        <v>8733</v>
      </c>
      <c r="E2547" s="543"/>
      <c r="F2547" s="580">
        <v>2014</v>
      </c>
      <c r="G2547" s="543"/>
      <c r="H2547" s="543"/>
      <c r="I2547" s="543"/>
      <c r="J2547" s="580" t="s">
        <v>4500</v>
      </c>
      <c r="K2547" s="543"/>
      <c r="L2547" s="543"/>
      <c r="M2547" s="543"/>
      <c r="N2547" s="543"/>
      <c r="O2547" s="543"/>
      <c r="P2547" s="543" t="s">
        <v>2872</v>
      </c>
      <c r="Q2547" s="543" t="s">
        <v>2873</v>
      </c>
      <c r="R2547" s="543"/>
      <c r="S2547" s="536"/>
      <c r="T2547" s="536"/>
      <c r="U2547" s="536"/>
      <c r="V2547" s="536"/>
    </row>
    <row r="2548" spans="1:22" ht="30">
      <c r="A2548" s="537">
        <v>2533</v>
      </c>
      <c r="B2548" s="543">
        <v>15.5</v>
      </c>
      <c r="C2548" s="580">
        <v>138</v>
      </c>
      <c r="D2548" s="580">
        <v>8734</v>
      </c>
      <c r="E2548" s="543"/>
      <c r="F2548" s="580">
        <v>2014</v>
      </c>
      <c r="G2548" s="543"/>
      <c r="H2548" s="543"/>
      <c r="I2548" s="543"/>
      <c r="J2548" s="580" t="s">
        <v>4500</v>
      </c>
      <c r="K2548" s="543"/>
      <c r="L2548" s="543"/>
      <c r="M2548" s="543"/>
      <c r="N2548" s="543"/>
      <c r="O2548" s="543"/>
      <c r="P2548" s="543" t="s">
        <v>2872</v>
      </c>
      <c r="Q2548" s="543" t="s">
        <v>2873</v>
      </c>
      <c r="R2548" s="543"/>
      <c r="S2548" s="536"/>
      <c r="T2548" s="536"/>
      <c r="U2548" s="536"/>
      <c r="V2548" s="536"/>
    </row>
    <row r="2549" spans="1:22" ht="30">
      <c r="A2549" s="537">
        <v>2534</v>
      </c>
      <c r="B2549" s="543">
        <v>15.5</v>
      </c>
      <c r="C2549" s="580">
        <v>139</v>
      </c>
      <c r="D2549" s="580">
        <v>8740</v>
      </c>
      <c r="E2549" s="543"/>
      <c r="F2549" s="580">
        <v>2014</v>
      </c>
      <c r="G2549" s="543"/>
      <c r="H2549" s="543"/>
      <c r="I2549" s="543"/>
      <c r="J2549" s="580" t="s">
        <v>4500</v>
      </c>
      <c r="K2549" s="543"/>
      <c r="L2549" s="543"/>
      <c r="M2549" s="543"/>
      <c r="N2549" s="543"/>
      <c r="O2549" s="543"/>
      <c r="P2549" s="543" t="s">
        <v>2872</v>
      </c>
      <c r="Q2549" s="543" t="s">
        <v>2873</v>
      </c>
      <c r="R2549" s="543"/>
      <c r="S2549" s="536"/>
      <c r="T2549" s="536"/>
      <c r="U2549" s="536"/>
      <c r="V2549" s="536"/>
    </row>
    <row r="2550" spans="1:22" ht="30">
      <c r="A2550" s="537">
        <v>2535</v>
      </c>
      <c r="B2550" s="543">
        <v>15.5</v>
      </c>
      <c r="C2550" s="580">
        <v>140</v>
      </c>
      <c r="D2550" s="580">
        <v>8750</v>
      </c>
      <c r="E2550" s="543"/>
      <c r="F2550" s="580">
        <v>2014</v>
      </c>
      <c r="G2550" s="543"/>
      <c r="H2550" s="543"/>
      <c r="I2550" s="543"/>
      <c r="J2550" s="580" t="s">
        <v>4500</v>
      </c>
      <c r="K2550" s="543"/>
      <c r="L2550" s="543"/>
      <c r="M2550" s="543"/>
      <c r="N2550" s="543"/>
      <c r="O2550" s="543"/>
      <c r="P2550" s="543" t="s">
        <v>2872</v>
      </c>
      <c r="Q2550" s="543" t="s">
        <v>2873</v>
      </c>
      <c r="R2550" s="543"/>
      <c r="S2550" s="536"/>
      <c r="T2550" s="536"/>
      <c r="U2550" s="536"/>
      <c r="V2550" s="536"/>
    </row>
    <row r="2551" spans="1:22" ht="30">
      <c r="A2551" s="537">
        <v>2536</v>
      </c>
      <c r="B2551" s="543">
        <v>15.5</v>
      </c>
      <c r="C2551" s="580">
        <v>141</v>
      </c>
      <c r="D2551" s="580">
        <v>8755</v>
      </c>
      <c r="E2551" s="543"/>
      <c r="F2551" s="580">
        <v>2014</v>
      </c>
      <c r="G2551" s="543"/>
      <c r="H2551" s="543"/>
      <c r="I2551" s="543"/>
      <c r="J2551" s="580" t="s">
        <v>4500</v>
      </c>
      <c r="K2551" s="543"/>
      <c r="L2551" s="543"/>
      <c r="M2551" s="543"/>
      <c r="N2551" s="543"/>
      <c r="O2551" s="543"/>
      <c r="P2551" s="543" t="s">
        <v>2872</v>
      </c>
      <c r="Q2551" s="543" t="s">
        <v>2873</v>
      </c>
      <c r="R2551" s="543"/>
      <c r="S2551" s="536"/>
      <c r="T2551" s="536"/>
      <c r="U2551" s="536"/>
      <c r="V2551" s="536"/>
    </row>
    <row r="2552" spans="1:22" ht="30">
      <c r="A2552" s="537">
        <v>2537</v>
      </c>
      <c r="B2552" s="543">
        <v>15.5</v>
      </c>
      <c r="C2552" s="580">
        <v>143</v>
      </c>
      <c r="D2552" s="580">
        <v>8766</v>
      </c>
      <c r="E2552" s="543"/>
      <c r="F2552" s="580">
        <v>2014</v>
      </c>
      <c r="G2552" s="543"/>
      <c r="H2552" s="543"/>
      <c r="I2552" s="543"/>
      <c r="J2552" s="580" t="s">
        <v>4501</v>
      </c>
      <c r="K2552" s="543"/>
      <c r="L2552" s="543"/>
      <c r="M2552" s="543"/>
      <c r="N2552" s="543"/>
      <c r="O2552" s="543"/>
      <c r="P2552" s="543" t="s">
        <v>2872</v>
      </c>
      <c r="Q2552" s="543" t="s">
        <v>2873</v>
      </c>
      <c r="R2552" s="543"/>
      <c r="S2552" s="536"/>
      <c r="T2552" s="536"/>
      <c r="U2552" s="536"/>
      <c r="V2552" s="536"/>
    </row>
    <row r="2553" spans="1:22" ht="30">
      <c r="A2553" s="537">
        <v>2538</v>
      </c>
      <c r="B2553" s="543">
        <v>15.5</v>
      </c>
      <c r="C2553" s="580">
        <v>144</v>
      </c>
      <c r="D2553" s="580">
        <v>8769</v>
      </c>
      <c r="E2553" s="543"/>
      <c r="F2553" s="580">
        <v>2014</v>
      </c>
      <c r="G2553" s="543"/>
      <c r="H2553" s="543"/>
      <c r="I2553" s="543"/>
      <c r="J2553" s="580" t="s">
        <v>4501</v>
      </c>
      <c r="K2553" s="543"/>
      <c r="L2553" s="543"/>
      <c r="M2553" s="543"/>
      <c r="N2553" s="543"/>
      <c r="O2553" s="543"/>
      <c r="P2553" s="543" t="s">
        <v>2872</v>
      </c>
      <c r="Q2553" s="543" t="s">
        <v>2873</v>
      </c>
      <c r="R2553" s="543"/>
      <c r="S2553" s="536"/>
      <c r="T2553" s="536"/>
      <c r="U2553" s="536"/>
      <c r="V2553" s="536"/>
    </row>
    <row r="2554" spans="1:22" ht="30">
      <c r="A2554" s="537">
        <v>2539</v>
      </c>
      <c r="B2554" s="543">
        <v>15.5</v>
      </c>
      <c r="C2554" s="580">
        <v>147</v>
      </c>
      <c r="D2554" s="580">
        <v>8770</v>
      </c>
      <c r="E2554" s="543"/>
      <c r="F2554" s="580">
        <v>2014</v>
      </c>
      <c r="G2554" s="543"/>
      <c r="H2554" s="543"/>
      <c r="I2554" s="543"/>
      <c r="J2554" s="580" t="s">
        <v>4501</v>
      </c>
      <c r="K2554" s="543"/>
      <c r="L2554" s="543"/>
      <c r="M2554" s="543"/>
      <c r="N2554" s="543"/>
      <c r="O2554" s="543"/>
      <c r="P2554" s="543" t="s">
        <v>2872</v>
      </c>
      <c r="Q2554" s="543" t="s">
        <v>2873</v>
      </c>
      <c r="R2554" s="543"/>
      <c r="S2554" s="536"/>
      <c r="T2554" s="536"/>
      <c r="U2554" s="536"/>
      <c r="V2554" s="536"/>
    </row>
    <row r="2555" spans="1:22" ht="30">
      <c r="A2555" s="537">
        <v>2540</v>
      </c>
      <c r="B2555" s="543">
        <v>15.5</v>
      </c>
      <c r="C2555" s="580">
        <v>145</v>
      </c>
      <c r="D2555" s="580">
        <v>8771</v>
      </c>
      <c r="E2555" s="543"/>
      <c r="F2555" s="580">
        <v>2014</v>
      </c>
      <c r="G2555" s="543"/>
      <c r="H2555" s="543"/>
      <c r="I2555" s="543"/>
      <c r="J2555" s="580" t="s">
        <v>4501</v>
      </c>
      <c r="K2555" s="543"/>
      <c r="L2555" s="543"/>
      <c r="M2555" s="543"/>
      <c r="N2555" s="543"/>
      <c r="O2555" s="543"/>
      <c r="P2555" s="543" t="s">
        <v>2872</v>
      </c>
      <c r="Q2555" s="543" t="s">
        <v>2873</v>
      </c>
      <c r="R2555" s="543"/>
      <c r="S2555" s="536"/>
      <c r="T2555" s="536"/>
      <c r="U2555" s="536"/>
      <c r="V2555" s="536"/>
    </row>
    <row r="2556" spans="1:22" ht="30">
      <c r="A2556" s="537">
        <v>2541</v>
      </c>
      <c r="B2556" s="543">
        <v>15.5</v>
      </c>
      <c r="C2556" s="580">
        <v>146</v>
      </c>
      <c r="D2556" s="580">
        <v>8780</v>
      </c>
      <c r="E2556" s="543"/>
      <c r="F2556" s="580">
        <v>2014</v>
      </c>
      <c r="G2556" s="543"/>
      <c r="H2556" s="543"/>
      <c r="I2556" s="543"/>
      <c r="J2556" s="580" t="s">
        <v>4501</v>
      </c>
      <c r="K2556" s="543"/>
      <c r="L2556" s="543"/>
      <c r="M2556" s="543"/>
      <c r="N2556" s="543"/>
      <c r="O2556" s="543"/>
      <c r="P2556" s="543" t="s">
        <v>2872</v>
      </c>
      <c r="Q2556" s="543" t="s">
        <v>2873</v>
      </c>
      <c r="R2556" s="543"/>
      <c r="S2556" s="536"/>
      <c r="T2556" s="536"/>
      <c r="U2556" s="536"/>
      <c r="V2556" s="536"/>
    </row>
    <row r="2557" spans="1:22" ht="30">
      <c r="A2557" s="537">
        <v>2542</v>
      </c>
      <c r="B2557" s="543">
        <v>15.5</v>
      </c>
      <c r="C2557" s="580">
        <v>149</v>
      </c>
      <c r="D2557" s="580">
        <v>8785</v>
      </c>
      <c r="E2557" s="543"/>
      <c r="F2557" s="580">
        <v>2014</v>
      </c>
      <c r="G2557" s="543"/>
      <c r="H2557" s="543"/>
      <c r="I2557" s="543"/>
      <c r="J2557" s="580" t="s">
        <v>4501</v>
      </c>
      <c r="K2557" s="543"/>
      <c r="L2557" s="543"/>
      <c r="M2557" s="543"/>
      <c r="N2557" s="543"/>
      <c r="O2557" s="543"/>
      <c r="P2557" s="543" t="s">
        <v>2872</v>
      </c>
      <c r="Q2557" s="543" t="s">
        <v>2873</v>
      </c>
      <c r="R2557" s="543"/>
      <c r="S2557" s="536"/>
      <c r="T2557" s="536"/>
      <c r="U2557" s="536"/>
      <c r="V2557" s="536"/>
    </row>
    <row r="2558" spans="1:22" ht="30">
      <c r="A2558" s="537">
        <v>2543</v>
      </c>
      <c r="B2558" s="543">
        <v>15.5</v>
      </c>
      <c r="C2558" s="580">
        <v>150</v>
      </c>
      <c r="D2558" s="580">
        <v>8786</v>
      </c>
      <c r="E2558" s="543"/>
      <c r="F2558" s="580">
        <v>2014</v>
      </c>
      <c r="G2558" s="543"/>
      <c r="H2558" s="543"/>
      <c r="I2558" s="543"/>
      <c r="J2558" s="580" t="s">
        <v>4501</v>
      </c>
      <c r="K2558" s="543"/>
      <c r="L2558" s="543"/>
      <c r="M2558" s="543"/>
      <c r="N2558" s="543"/>
      <c r="O2558" s="543"/>
      <c r="P2558" s="543" t="s">
        <v>2872</v>
      </c>
      <c r="Q2558" s="543" t="s">
        <v>2873</v>
      </c>
      <c r="R2558" s="543"/>
      <c r="S2558" s="536"/>
      <c r="T2558" s="536"/>
      <c r="U2558" s="536"/>
      <c r="V2558" s="536"/>
    </row>
    <row r="2559" spans="1:22" ht="30">
      <c r="A2559" s="537">
        <v>2544</v>
      </c>
      <c r="B2559" s="543">
        <v>15.5</v>
      </c>
      <c r="C2559" s="580">
        <v>148</v>
      </c>
      <c r="D2559" s="580">
        <v>8788</v>
      </c>
      <c r="E2559" s="543"/>
      <c r="F2559" s="580">
        <v>2014</v>
      </c>
      <c r="G2559" s="543"/>
      <c r="H2559" s="543"/>
      <c r="I2559" s="543"/>
      <c r="J2559" s="580" t="s">
        <v>4501</v>
      </c>
      <c r="K2559" s="543"/>
      <c r="L2559" s="543"/>
      <c r="M2559" s="543"/>
      <c r="N2559" s="543"/>
      <c r="O2559" s="543"/>
      <c r="P2559" s="543" t="s">
        <v>2872</v>
      </c>
      <c r="Q2559" s="543" t="s">
        <v>2873</v>
      </c>
      <c r="R2559" s="543"/>
      <c r="S2559" s="536"/>
      <c r="T2559" s="536"/>
      <c r="U2559" s="536"/>
      <c r="V2559" s="536"/>
    </row>
    <row r="2560" spans="1:22" ht="30">
      <c r="A2560" s="537">
        <v>2545</v>
      </c>
      <c r="B2560" s="543">
        <v>15.5</v>
      </c>
      <c r="C2560" s="580">
        <v>151</v>
      </c>
      <c r="D2560" s="580">
        <v>8789</v>
      </c>
      <c r="E2560" s="543"/>
      <c r="F2560" s="580">
        <v>2014</v>
      </c>
      <c r="G2560" s="543"/>
      <c r="H2560" s="543"/>
      <c r="I2560" s="543"/>
      <c r="J2560" s="580" t="s">
        <v>4501</v>
      </c>
      <c r="K2560" s="543"/>
      <c r="L2560" s="543"/>
      <c r="M2560" s="543"/>
      <c r="N2560" s="543"/>
      <c r="O2560" s="543"/>
      <c r="P2560" s="543" t="s">
        <v>2872</v>
      </c>
      <c r="Q2560" s="543" t="s">
        <v>2873</v>
      </c>
      <c r="R2560" s="543"/>
      <c r="S2560" s="536"/>
      <c r="T2560" s="536"/>
      <c r="U2560" s="536"/>
      <c r="V2560" s="536"/>
    </row>
    <row r="2561" spans="1:22" ht="30">
      <c r="A2561" s="537">
        <v>2546</v>
      </c>
      <c r="B2561" s="543">
        <v>15.5</v>
      </c>
      <c r="C2561" s="580">
        <v>153</v>
      </c>
      <c r="D2561" s="580">
        <v>8794</v>
      </c>
      <c r="E2561" s="543"/>
      <c r="F2561" s="580">
        <v>2014</v>
      </c>
      <c r="G2561" s="543"/>
      <c r="H2561" s="543"/>
      <c r="I2561" s="543"/>
      <c r="J2561" s="580" t="s">
        <v>4501</v>
      </c>
      <c r="K2561" s="543"/>
      <c r="L2561" s="543"/>
      <c r="M2561" s="543"/>
      <c r="N2561" s="543"/>
      <c r="O2561" s="543"/>
      <c r="P2561" s="543" t="s">
        <v>2872</v>
      </c>
      <c r="Q2561" s="543" t="s">
        <v>2873</v>
      </c>
      <c r="R2561" s="543"/>
      <c r="S2561" s="536"/>
      <c r="T2561" s="536"/>
      <c r="U2561" s="536"/>
      <c r="V2561" s="536"/>
    </row>
    <row r="2562" spans="1:22" ht="30">
      <c r="A2562" s="537">
        <v>2547</v>
      </c>
      <c r="B2562" s="543">
        <v>15.5</v>
      </c>
      <c r="C2562" s="580">
        <v>161</v>
      </c>
      <c r="D2562" s="580">
        <v>8802</v>
      </c>
      <c r="E2562" s="543"/>
      <c r="F2562" s="580">
        <v>2014</v>
      </c>
      <c r="G2562" s="543"/>
      <c r="H2562" s="543"/>
      <c r="I2562" s="543"/>
      <c r="J2562" s="580" t="s">
        <v>4502</v>
      </c>
      <c r="K2562" s="543"/>
      <c r="L2562" s="543"/>
      <c r="M2562" s="543"/>
      <c r="N2562" s="543"/>
      <c r="O2562" s="543"/>
      <c r="P2562" s="543" t="s">
        <v>2872</v>
      </c>
      <c r="Q2562" s="543" t="s">
        <v>2873</v>
      </c>
      <c r="R2562" s="543"/>
      <c r="S2562" s="536"/>
      <c r="T2562" s="536"/>
      <c r="U2562" s="536"/>
      <c r="V2562" s="536"/>
    </row>
    <row r="2563" spans="1:22" ht="30">
      <c r="A2563" s="537">
        <v>2548</v>
      </c>
      <c r="B2563" s="543">
        <v>15.5</v>
      </c>
      <c r="C2563" s="580">
        <v>156</v>
      </c>
      <c r="D2563" s="580">
        <v>8815</v>
      </c>
      <c r="E2563" s="543"/>
      <c r="F2563" s="580">
        <v>2014</v>
      </c>
      <c r="G2563" s="543"/>
      <c r="H2563" s="543"/>
      <c r="I2563" s="543"/>
      <c r="J2563" s="580" t="s">
        <v>4502</v>
      </c>
      <c r="K2563" s="543"/>
      <c r="L2563" s="543"/>
      <c r="M2563" s="543"/>
      <c r="N2563" s="543"/>
      <c r="O2563" s="543"/>
      <c r="P2563" s="543" t="s">
        <v>2872</v>
      </c>
      <c r="Q2563" s="543" t="s">
        <v>2873</v>
      </c>
      <c r="R2563" s="543"/>
      <c r="S2563" s="536"/>
      <c r="T2563" s="536"/>
      <c r="U2563" s="536"/>
      <c r="V2563" s="536"/>
    </row>
    <row r="2564" spans="1:22" ht="30">
      <c r="A2564" s="537">
        <v>2549</v>
      </c>
      <c r="B2564" s="543">
        <v>15.5</v>
      </c>
      <c r="C2564" s="580">
        <v>155</v>
      </c>
      <c r="D2564" s="580">
        <v>8819</v>
      </c>
      <c r="E2564" s="543"/>
      <c r="F2564" s="580">
        <v>2014</v>
      </c>
      <c r="G2564" s="543"/>
      <c r="H2564" s="543"/>
      <c r="I2564" s="543"/>
      <c r="J2564" s="580" t="s">
        <v>4502</v>
      </c>
      <c r="K2564" s="543"/>
      <c r="L2564" s="543"/>
      <c r="M2564" s="543"/>
      <c r="N2564" s="543"/>
      <c r="O2564" s="543"/>
      <c r="P2564" s="543" t="s">
        <v>2872</v>
      </c>
      <c r="Q2564" s="543" t="s">
        <v>2873</v>
      </c>
      <c r="R2564" s="543"/>
      <c r="S2564" s="536"/>
      <c r="T2564" s="536"/>
      <c r="U2564" s="536"/>
      <c r="V2564" s="536"/>
    </row>
    <row r="2565" spans="1:22" ht="30">
      <c r="A2565" s="537">
        <v>2550</v>
      </c>
      <c r="B2565" s="543">
        <v>15.5</v>
      </c>
      <c r="C2565" s="580">
        <v>163</v>
      </c>
      <c r="D2565" s="580">
        <v>8821</v>
      </c>
      <c r="E2565" s="543"/>
      <c r="F2565" s="580">
        <v>2014</v>
      </c>
      <c r="G2565" s="543"/>
      <c r="H2565" s="543"/>
      <c r="I2565" s="543"/>
      <c r="J2565" s="580" t="s">
        <v>4502</v>
      </c>
      <c r="K2565" s="543"/>
      <c r="L2565" s="543"/>
      <c r="M2565" s="543"/>
      <c r="N2565" s="543"/>
      <c r="O2565" s="543"/>
      <c r="P2565" s="543" t="s">
        <v>2872</v>
      </c>
      <c r="Q2565" s="543" t="s">
        <v>2873</v>
      </c>
      <c r="R2565" s="543"/>
      <c r="S2565" s="536"/>
      <c r="T2565" s="536"/>
      <c r="U2565" s="536"/>
      <c r="V2565" s="536"/>
    </row>
    <row r="2566" spans="1:22" ht="30">
      <c r="A2566" s="537">
        <v>2551</v>
      </c>
      <c r="B2566" s="543">
        <v>15.5</v>
      </c>
      <c r="C2566" s="580">
        <v>162</v>
      </c>
      <c r="D2566" s="580">
        <v>8822</v>
      </c>
      <c r="E2566" s="543"/>
      <c r="F2566" s="580">
        <v>2014</v>
      </c>
      <c r="G2566" s="543"/>
      <c r="H2566" s="543"/>
      <c r="I2566" s="543"/>
      <c r="J2566" s="580" t="s">
        <v>4502</v>
      </c>
      <c r="K2566" s="543"/>
      <c r="L2566" s="543"/>
      <c r="M2566" s="543"/>
      <c r="N2566" s="543"/>
      <c r="O2566" s="543"/>
      <c r="P2566" s="543" t="s">
        <v>2872</v>
      </c>
      <c r="Q2566" s="543" t="s">
        <v>2873</v>
      </c>
      <c r="R2566" s="543"/>
      <c r="S2566" s="536"/>
      <c r="T2566" s="536"/>
      <c r="U2566" s="536"/>
      <c r="V2566" s="536"/>
    </row>
    <row r="2567" spans="1:22" ht="30">
      <c r="A2567" s="537">
        <v>2552</v>
      </c>
      <c r="B2567" s="543">
        <v>15.5</v>
      </c>
      <c r="C2567" s="580">
        <v>160</v>
      </c>
      <c r="D2567" s="580">
        <v>8829</v>
      </c>
      <c r="E2567" s="543"/>
      <c r="F2567" s="580">
        <v>2014</v>
      </c>
      <c r="G2567" s="543"/>
      <c r="H2567" s="543"/>
      <c r="I2567" s="543"/>
      <c r="J2567" s="580" t="s">
        <v>4502</v>
      </c>
      <c r="K2567" s="543"/>
      <c r="L2567" s="543"/>
      <c r="M2567" s="543"/>
      <c r="N2567" s="543"/>
      <c r="O2567" s="543"/>
      <c r="P2567" s="543" t="s">
        <v>2872</v>
      </c>
      <c r="Q2567" s="543" t="s">
        <v>2873</v>
      </c>
      <c r="R2567" s="543"/>
      <c r="S2567" s="536"/>
      <c r="T2567" s="536"/>
      <c r="U2567" s="536"/>
      <c r="V2567" s="536"/>
    </row>
    <row r="2568" spans="1:22" ht="30">
      <c r="A2568" s="537">
        <v>2553</v>
      </c>
      <c r="B2568" s="543">
        <v>15.5</v>
      </c>
      <c r="C2568" s="580">
        <v>158</v>
      </c>
      <c r="D2568" s="580">
        <v>8833</v>
      </c>
      <c r="E2568" s="543"/>
      <c r="F2568" s="580">
        <v>2014</v>
      </c>
      <c r="G2568" s="543"/>
      <c r="H2568" s="543"/>
      <c r="I2568" s="543"/>
      <c r="J2568" s="580" t="s">
        <v>4502</v>
      </c>
      <c r="K2568" s="543"/>
      <c r="L2568" s="543"/>
      <c r="M2568" s="543"/>
      <c r="N2568" s="543"/>
      <c r="O2568" s="543"/>
      <c r="P2568" s="543" t="s">
        <v>2872</v>
      </c>
      <c r="Q2568" s="543" t="s">
        <v>2873</v>
      </c>
      <c r="R2568" s="543"/>
      <c r="S2568" s="536"/>
      <c r="T2568" s="536"/>
      <c r="U2568" s="536"/>
      <c r="V2568" s="536"/>
    </row>
    <row r="2569" spans="1:22" ht="30">
      <c r="A2569" s="537">
        <v>2554</v>
      </c>
      <c r="B2569" s="543">
        <v>15.5</v>
      </c>
      <c r="C2569" s="580">
        <v>162</v>
      </c>
      <c r="D2569" s="580">
        <v>8837</v>
      </c>
      <c r="E2569" s="543"/>
      <c r="F2569" s="580">
        <v>2014</v>
      </c>
      <c r="G2569" s="543"/>
      <c r="H2569" s="543"/>
      <c r="I2569" s="543"/>
      <c r="J2569" s="580" t="s">
        <v>4502</v>
      </c>
      <c r="K2569" s="543"/>
      <c r="L2569" s="543"/>
      <c r="M2569" s="543"/>
      <c r="N2569" s="543"/>
      <c r="O2569" s="543"/>
      <c r="P2569" s="543" t="s">
        <v>2872</v>
      </c>
      <c r="Q2569" s="543" t="s">
        <v>2873</v>
      </c>
      <c r="R2569" s="543"/>
      <c r="S2569" s="536"/>
      <c r="T2569" s="536"/>
      <c r="U2569" s="536"/>
      <c r="V2569" s="536"/>
    </row>
    <row r="2570" spans="1:22" ht="30">
      <c r="A2570" s="537">
        <v>2555</v>
      </c>
      <c r="B2570" s="543">
        <v>15.5</v>
      </c>
      <c r="C2570" s="580">
        <v>164</v>
      </c>
      <c r="D2570" s="580">
        <v>8840</v>
      </c>
      <c r="E2570" s="543"/>
      <c r="F2570" s="580">
        <v>2014</v>
      </c>
      <c r="G2570" s="543"/>
      <c r="H2570" s="543"/>
      <c r="I2570" s="543"/>
      <c r="J2570" s="580" t="s">
        <v>4503</v>
      </c>
      <c r="K2570" s="543"/>
      <c r="L2570" s="543"/>
      <c r="M2570" s="543"/>
      <c r="N2570" s="543"/>
      <c r="O2570" s="543"/>
      <c r="P2570" s="543" t="s">
        <v>2872</v>
      </c>
      <c r="Q2570" s="543" t="s">
        <v>2873</v>
      </c>
      <c r="R2570" s="543"/>
      <c r="S2570" s="536"/>
      <c r="T2570" s="536"/>
      <c r="U2570" s="536"/>
      <c r="V2570" s="536"/>
    </row>
    <row r="2571" spans="1:22" ht="30">
      <c r="A2571" s="537">
        <v>2556</v>
      </c>
      <c r="B2571" s="543">
        <v>15.5</v>
      </c>
      <c r="C2571" s="580">
        <v>165</v>
      </c>
      <c r="D2571" s="580">
        <v>8845</v>
      </c>
      <c r="E2571" s="543"/>
      <c r="F2571" s="580">
        <v>2014</v>
      </c>
      <c r="G2571" s="543"/>
      <c r="H2571" s="543"/>
      <c r="I2571" s="543"/>
      <c r="J2571" s="580" t="s">
        <v>4503</v>
      </c>
      <c r="K2571" s="543"/>
      <c r="L2571" s="543"/>
      <c r="M2571" s="543"/>
      <c r="N2571" s="543"/>
      <c r="O2571" s="543"/>
      <c r="P2571" s="543" t="s">
        <v>2872</v>
      </c>
      <c r="Q2571" s="543" t="s">
        <v>2873</v>
      </c>
      <c r="R2571" s="543"/>
      <c r="S2571" s="536"/>
      <c r="T2571" s="536"/>
      <c r="U2571" s="536"/>
      <c r="V2571" s="536"/>
    </row>
    <row r="2572" spans="1:22" ht="30">
      <c r="A2572" s="537">
        <v>2557</v>
      </c>
      <c r="B2572" s="543">
        <v>15.5</v>
      </c>
      <c r="C2572" s="580">
        <v>169</v>
      </c>
      <c r="D2572" s="580">
        <v>8851</v>
      </c>
      <c r="E2572" s="543"/>
      <c r="F2572" s="580">
        <v>2014</v>
      </c>
      <c r="G2572" s="543"/>
      <c r="H2572" s="543"/>
      <c r="I2572" s="543"/>
      <c r="J2572" s="580" t="s">
        <v>4503</v>
      </c>
      <c r="K2572" s="543"/>
      <c r="L2572" s="543"/>
      <c r="M2572" s="543"/>
      <c r="N2572" s="543"/>
      <c r="O2572" s="543"/>
      <c r="P2572" s="543" t="s">
        <v>2872</v>
      </c>
      <c r="Q2572" s="543" t="s">
        <v>2873</v>
      </c>
      <c r="R2572" s="543"/>
      <c r="S2572" s="536"/>
      <c r="T2572" s="536"/>
      <c r="U2572" s="536"/>
      <c r="V2572" s="536"/>
    </row>
    <row r="2573" spans="1:22" ht="30">
      <c r="A2573" s="537">
        <v>2558</v>
      </c>
      <c r="B2573" s="543">
        <v>15.5</v>
      </c>
      <c r="C2573" s="580">
        <v>166</v>
      </c>
      <c r="D2573" s="580">
        <v>8856</v>
      </c>
      <c r="E2573" s="543"/>
      <c r="F2573" s="580">
        <v>2014</v>
      </c>
      <c r="G2573" s="543"/>
      <c r="H2573" s="543"/>
      <c r="I2573" s="543"/>
      <c r="J2573" s="580" t="s">
        <v>4503</v>
      </c>
      <c r="K2573" s="543"/>
      <c r="L2573" s="543"/>
      <c r="M2573" s="543"/>
      <c r="N2573" s="543"/>
      <c r="O2573" s="543"/>
      <c r="P2573" s="543" t="s">
        <v>2872</v>
      </c>
      <c r="Q2573" s="543" t="s">
        <v>2873</v>
      </c>
      <c r="R2573" s="543"/>
      <c r="S2573" s="536"/>
      <c r="T2573" s="536"/>
      <c r="U2573" s="536"/>
      <c r="V2573" s="536"/>
    </row>
    <row r="2574" spans="1:22" ht="30">
      <c r="A2574" s="537">
        <v>2559</v>
      </c>
      <c r="B2574" s="543">
        <v>15.5</v>
      </c>
      <c r="C2574" s="580">
        <v>170</v>
      </c>
      <c r="D2574" s="580">
        <v>8858</v>
      </c>
      <c r="E2574" s="543"/>
      <c r="F2574" s="580">
        <v>2014</v>
      </c>
      <c r="G2574" s="543"/>
      <c r="H2574" s="543"/>
      <c r="I2574" s="543"/>
      <c r="J2574" s="580" t="s">
        <v>4503</v>
      </c>
      <c r="K2574" s="543"/>
      <c r="L2574" s="543"/>
      <c r="M2574" s="543"/>
      <c r="N2574" s="543"/>
      <c r="O2574" s="543"/>
      <c r="P2574" s="543" t="s">
        <v>2872</v>
      </c>
      <c r="Q2574" s="543" t="s">
        <v>2873</v>
      </c>
      <c r="R2574" s="543"/>
      <c r="S2574" s="536"/>
      <c r="T2574" s="536"/>
      <c r="U2574" s="536"/>
      <c r="V2574" s="536"/>
    </row>
    <row r="2575" spans="1:22" ht="30">
      <c r="A2575" s="537">
        <v>2560</v>
      </c>
      <c r="B2575" s="543">
        <v>15.5</v>
      </c>
      <c r="C2575" s="580">
        <v>173</v>
      </c>
      <c r="D2575" s="580">
        <v>8862</v>
      </c>
      <c r="E2575" s="543"/>
      <c r="F2575" s="580">
        <v>2014</v>
      </c>
      <c r="G2575" s="543"/>
      <c r="H2575" s="543"/>
      <c r="I2575" s="543"/>
      <c r="J2575" s="580" t="s">
        <v>4503</v>
      </c>
      <c r="K2575" s="543"/>
      <c r="L2575" s="543"/>
      <c r="M2575" s="543"/>
      <c r="N2575" s="543"/>
      <c r="O2575" s="543"/>
      <c r="P2575" s="543" t="s">
        <v>2872</v>
      </c>
      <c r="Q2575" s="543" t="s">
        <v>2873</v>
      </c>
      <c r="R2575" s="543"/>
      <c r="S2575" s="536"/>
      <c r="T2575" s="536"/>
      <c r="U2575" s="536"/>
      <c r="V2575" s="536"/>
    </row>
    <row r="2576" spans="1:22" ht="30">
      <c r="A2576" s="537">
        <v>2561</v>
      </c>
      <c r="B2576" s="543">
        <v>15.5</v>
      </c>
      <c r="C2576" s="580">
        <v>172</v>
      </c>
      <c r="D2576" s="580">
        <v>8863</v>
      </c>
      <c r="E2576" s="543"/>
      <c r="F2576" s="580">
        <v>2014</v>
      </c>
      <c r="G2576" s="543"/>
      <c r="H2576" s="543"/>
      <c r="I2576" s="543"/>
      <c r="J2576" s="580" t="s">
        <v>4503</v>
      </c>
      <c r="K2576" s="543"/>
      <c r="L2576" s="543"/>
      <c r="M2576" s="543"/>
      <c r="N2576" s="543"/>
      <c r="O2576" s="543"/>
      <c r="P2576" s="543" t="s">
        <v>2872</v>
      </c>
      <c r="Q2576" s="543" t="s">
        <v>2873</v>
      </c>
      <c r="R2576" s="543"/>
      <c r="S2576" s="536"/>
      <c r="T2576" s="536"/>
      <c r="U2576" s="536"/>
      <c r="V2576" s="536"/>
    </row>
    <row r="2577" spans="1:22" ht="30">
      <c r="A2577" s="537">
        <v>2562</v>
      </c>
      <c r="B2577" s="543">
        <v>15.5</v>
      </c>
      <c r="C2577" s="580">
        <v>177</v>
      </c>
      <c r="D2577" s="580">
        <v>8877</v>
      </c>
      <c r="E2577" s="543"/>
      <c r="F2577" s="580">
        <v>2014</v>
      </c>
      <c r="G2577" s="543"/>
      <c r="H2577" s="543"/>
      <c r="I2577" s="543"/>
      <c r="J2577" s="580" t="s">
        <v>4504</v>
      </c>
      <c r="K2577" s="543"/>
      <c r="L2577" s="543"/>
      <c r="M2577" s="543"/>
      <c r="N2577" s="543"/>
      <c r="O2577" s="543"/>
      <c r="P2577" s="543" t="s">
        <v>2872</v>
      </c>
      <c r="Q2577" s="543" t="s">
        <v>2873</v>
      </c>
      <c r="R2577" s="543"/>
      <c r="S2577" s="536"/>
      <c r="T2577" s="536"/>
      <c r="U2577" s="536"/>
      <c r="V2577" s="536"/>
    </row>
    <row r="2578" spans="1:22" ht="30">
      <c r="A2578" s="537">
        <v>2563</v>
      </c>
      <c r="B2578" s="543">
        <v>15.5</v>
      </c>
      <c r="C2578" s="580">
        <v>178</v>
      </c>
      <c r="D2578" s="580">
        <v>8882</v>
      </c>
      <c r="E2578" s="543"/>
      <c r="F2578" s="580">
        <v>2014</v>
      </c>
      <c r="G2578" s="543"/>
      <c r="H2578" s="543"/>
      <c r="I2578" s="543"/>
      <c r="J2578" s="580" t="s">
        <v>4504</v>
      </c>
      <c r="K2578" s="543"/>
      <c r="L2578" s="543"/>
      <c r="M2578" s="543"/>
      <c r="N2578" s="543"/>
      <c r="O2578" s="543"/>
      <c r="P2578" s="543" t="s">
        <v>2872</v>
      </c>
      <c r="Q2578" s="543" t="s">
        <v>2873</v>
      </c>
      <c r="R2578" s="543"/>
      <c r="S2578" s="536"/>
      <c r="T2578" s="536"/>
      <c r="U2578" s="536"/>
      <c r="V2578" s="536"/>
    </row>
    <row r="2579" spans="1:22" ht="30">
      <c r="A2579" s="537">
        <v>2564</v>
      </c>
      <c r="B2579" s="543">
        <v>15.5</v>
      </c>
      <c r="C2579" s="580">
        <v>179</v>
      </c>
      <c r="D2579" s="580">
        <v>8891</v>
      </c>
      <c r="E2579" s="543"/>
      <c r="F2579" s="580">
        <v>2014</v>
      </c>
      <c r="G2579" s="543"/>
      <c r="H2579" s="543"/>
      <c r="I2579" s="543"/>
      <c r="J2579" s="580" t="s">
        <v>4504</v>
      </c>
      <c r="K2579" s="543"/>
      <c r="L2579" s="543"/>
      <c r="M2579" s="543"/>
      <c r="N2579" s="543"/>
      <c r="O2579" s="543"/>
      <c r="P2579" s="543" t="s">
        <v>2872</v>
      </c>
      <c r="Q2579" s="543" t="s">
        <v>2873</v>
      </c>
      <c r="R2579" s="543"/>
      <c r="S2579" s="536"/>
      <c r="T2579" s="536"/>
      <c r="U2579" s="536"/>
      <c r="V2579" s="536"/>
    </row>
    <row r="2580" spans="1:22" ht="30">
      <c r="A2580" s="537">
        <v>2565</v>
      </c>
      <c r="B2580" s="543">
        <v>15.5</v>
      </c>
      <c r="C2580" s="580">
        <v>184</v>
      </c>
      <c r="D2580" s="580">
        <v>8902</v>
      </c>
      <c r="E2580" s="543"/>
      <c r="F2580" s="580">
        <v>2014</v>
      </c>
      <c r="G2580" s="543"/>
      <c r="H2580" s="543"/>
      <c r="I2580" s="543"/>
      <c r="J2580" s="580" t="s">
        <v>4504</v>
      </c>
      <c r="K2580" s="543"/>
      <c r="L2580" s="543"/>
      <c r="M2580" s="543"/>
      <c r="N2580" s="543"/>
      <c r="O2580" s="543"/>
      <c r="P2580" s="543" t="s">
        <v>2872</v>
      </c>
      <c r="Q2580" s="543" t="s">
        <v>2873</v>
      </c>
      <c r="R2580" s="543"/>
      <c r="S2580" s="536"/>
      <c r="T2580" s="536"/>
      <c r="U2580" s="536"/>
      <c r="V2580" s="536"/>
    </row>
    <row r="2581" spans="1:22" ht="30">
      <c r="A2581" s="537">
        <v>2566</v>
      </c>
      <c r="B2581" s="543">
        <v>15.5</v>
      </c>
      <c r="C2581" s="580">
        <v>181</v>
      </c>
      <c r="D2581" s="580">
        <v>8920</v>
      </c>
      <c r="E2581" s="543"/>
      <c r="F2581" s="580">
        <v>2014</v>
      </c>
      <c r="G2581" s="543"/>
      <c r="H2581" s="543"/>
      <c r="I2581" s="543"/>
      <c r="J2581" s="580" t="s">
        <v>4504</v>
      </c>
      <c r="K2581" s="543"/>
      <c r="L2581" s="543"/>
      <c r="M2581" s="543"/>
      <c r="N2581" s="543"/>
      <c r="O2581" s="543"/>
      <c r="P2581" s="543" t="s">
        <v>2872</v>
      </c>
      <c r="Q2581" s="543" t="s">
        <v>2873</v>
      </c>
      <c r="R2581" s="543"/>
      <c r="S2581" s="536"/>
      <c r="T2581" s="536"/>
      <c r="U2581" s="536"/>
      <c r="V2581" s="536"/>
    </row>
    <row r="2582" spans="1:22" ht="30">
      <c r="A2582" s="537">
        <v>2567</v>
      </c>
      <c r="B2582" s="543">
        <v>15.5</v>
      </c>
      <c r="C2582" s="580">
        <v>180</v>
      </c>
      <c r="D2582" s="580">
        <v>8929</v>
      </c>
      <c r="E2582" s="543"/>
      <c r="F2582" s="580">
        <v>2014</v>
      </c>
      <c r="G2582" s="543"/>
      <c r="H2582" s="543"/>
      <c r="I2582" s="543"/>
      <c r="J2582" s="580" t="s">
        <v>4504</v>
      </c>
      <c r="K2582" s="543"/>
      <c r="L2582" s="543"/>
      <c r="M2582" s="543"/>
      <c r="N2582" s="543"/>
      <c r="O2582" s="543"/>
      <c r="P2582" s="543" t="s">
        <v>2872</v>
      </c>
      <c r="Q2582" s="543" t="s">
        <v>2873</v>
      </c>
      <c r="R2582" s="543"/>
      <c r="S2582" s="536"/>
      <c r="T2582" s="536"/>
      <c r="U2582" s="536"/>
      <c r="V2582" s="536"/>
    </row>
    <row r="2583" spans="1:22" ht="30">
      <c r="A2583" s="537">
        <v>2568</v>
      </c>
      <c r="B2583" s="543">
        <v>15.5</v>
      </c>
      <c r="C2583" s="580">
        <v>182</v>
      </c>
      <c r="D2583" s="580">
        <v>8931</v>
      </c>
      <c r="E2583" s="543"/>
      <c r="F2583" s="580">
        <v>2014</v>
      </c>
      <c r="G2583" s="543"/>
      <c r="H2583" s="543"/>
      <c r="I2583" s="543"/>
      <c r="J2583" s="580" t="s">
        <v>4504</v>
      </c>
      <c r="K2583" s="543"/>
      <c r="L2583" s="543"/>
      <c r="M2583" s="543"/>
      <c r="N2583" s="543"/>
      <c r="O2583" s="543"/>
      <c r="P2583" s="543" t="s">
        <v>2872</v>
      </c>
      <c r="Q2583" s="543" t="s">
        <v>2873</v>
      </c>
      <c r="R2583" s="543"/>
      <c r="S2583" s="536"/>
      <c r="T2583" s="536"/>
      <c r="U2583" s="536"/>
      <c r="V2583" s="536"/>
    </row>
    <row r="2584" spans="1:22" ht="30">
      <c r="A2584" s="537">
        <v>2569</v>
      </c>
      <c r="B2584" s="543">
        <v>15.5</v>
      </c>
      <c r="C2584" s="580">
        <v>183</v>
      </c>
      <c r="D2584" s="580">
        <v>8932</v>
      </c>
      <c r="E2584" s="543"/>
      <c r="F2584" s="580">
        <v>2014</v>
      </c>
      <c r="G2584" s="543"/>
      <c r="H2584" s="543"/>
      <c r="I2584" s="543"/>
      <c r="J2584" s="580" t="s">
        <v>4504</v>
      </c>
      <c r="K2584" s="543"/>
      <c r="L2584" s="543"/>
      <c r="M2584" s="543"/>
      <c r="N2584" s="543"/>
      <c r="O2584" s="543"/>
      <c r="P2584" s="543" t="s">
        <v>2872</v>
      </c>
      <c r="Q2584" s="543" t="s">
        <v>2873</v>
      </c>
      <c r="R2584" s="543"/>
      <c r="S2584" s="536"/>
      <c r="T2584" s="536"/>
      <c r="U2584" s="536"/>
      <c r="V2584" s="536"/>
    </row>
    <row r="2585" spans="1:22" ht="30">
      <c r="A2585" s="537">
        <v>2570</v>
      </c>
      <c r="B2585" s="543">
        <v>15.5</v>
      </c>
      <c r="C2585" s="580">
        <v>185</v>
      </c>
      <c r="D2585" s="580">
        <v>8934</v>
      </c>
      <c r="E2585" s="543"/>
      <c r="F2585" s="580">
        <v>2014</v>
      </c>
      <c r="G2585" s="543"/>
      <c r="H2585" s="543"/>
      <c r="I2585" s="543"/>
      <c r="J2585" s="580" t="s">
        <v>4504</v>
      </c>
      <c r="K2585" s="543"/>
      <c r="L2585" s="543"/>
      <c r="M2585" s="543"/>
      <c r="N2585" s="543"/>
      <c r="O2585" s="543"/>
      <c r="P2585" s="543" t="s">
        <v>2872</v>
      </c>
      <c r="Q2585" s="543" t="s">
        <v>2873</v>
      </c>
      <c r="R2585" s="543"/>
      <c r="S2585" s="536"/>
      <c r="T2585" s="536"/>
      <c r="U2585" s="536"/>
      <c r="V2585" s="536"/>
    </row>
    <row r="2586" spans="1:22" ht="30">
      <c r="A2586" s="537">
        <v>2571</v>
      </c>
      <c r="B2586" s="543">
        <v>15.5</v>
      </c>
      <c r="C2586" s="580">
        <v>184</v>
      </c>
      <c r="D2586" s="580">
        <v>8935</v>
      </c>
      <c r="E2586" s="543"/>
      <c r="F2586" s="580">
        <v>2014</v>
      </c>
      <c r="G2586" s="543"/>
      <c r="H2586" s="543"/>
      <c r="I2586" s="543"/>
      <c r="J2586" s="580" t="s">
        <v>4504</v>
      </c>
      <c r="K2586" s="543"/>
      <c r="L2586" s="543"/>
      <c r="M2586" s="543"/>
      <c r="N2586" s="543"/>
      <c r="O2586" s="543"/>
      <c r="P2586" s="543" t="s">
        <v>2872</v>
      </c>
      <c r="Q2586" s="543" t="s">
        <v>2873</v>
      </c>
      <c r="R2586" s="543"/>
      <c r="S2586" s="536"/>
      <c r="T2586" s="536"/>
      <c r="U2586" s="536"/>
      <c r="V2586" s="536"/>
    </row>
    <row r="2587" spans="1:22" ht="30">
      <c r="A2587" s="537">
        <v>2572</v>
      </c>
      <c r="B2587" s="543">
        <v>15.5</v>
      </c>
      <c r="C2587" s="580">
        <v>189</v>
      </c>
      <c r="D2587" s="580">
        <v>8959</v>
      </c>
      <c r="E2587" s="543"/>
      <c r="F2587" s="580">
        <v>2014</v>
      </c>
      <c r="G2587" s="543"/>
      <c r="H2587" s="543"/>
      <c r="I2587" s="543"/>
      <c r="J2587" s="580" t="s">
        <v>4505</v>
      </c>
      <c r="K2587" s="543"/>
      <c r="L2587" s="543"/>
      <c r="M2587" s="543"/>
      <c r="N2587" s="543"/>
      <c r="O2587" s="543"/>
      <c r="P2587" s="543" t="s">
        <v>2872</v>
      </c>
      <c r="Q2587" s="543" t="s">
        <v>2873</v>
      </c>
      <c r="R2587" s="543"/>
      <c r="S2587" s="536"/>
      <c r="T2587" s="536"/>
      <c r="U2587" s="536"/>
      <c r="V2587" s="536"/>
    </row>
    <row r="2588" spans="1:22" ht="30">
      <c r="A2588" s="537">
        <v>2573</v>
      </c>
      <c r="B2588" s="543">
        <v>15.5</v>
      </c>
      <c r="C2588" s="580">
        <v>188</v>
      </c>
      <c r="D2588" s="580">
        <v>8960</v>
      </c>
      <c r="E2588" s="543"/>
      <c r="F2588" s="580">
        <v>2014</v>
      </c>
      <c r="G2588" s="543"/>
      <c r="H2588" s="543"/>
      <c r="I2588" s="543"/>
      <c r="J2588" s="580" t="s">
        <v>4505</v>
      </c>
      <c r="K2588" s="543"/>
      <c r="L2588" s="543"/>
      <c r="M2588" s="543"/>
      <c r="N2588" s="543"/>
      <c r="O2588" s="543"/>
      <c r="P2588" s="543" t="s">
        <v>2872</v>
      </c>
      <c r="Q2588" s="543" t="s">
        <v>2873</v>
      </c>
      <c r="R2588" s="543"/>
      <c r="S2588" s="536"/>
      <c r="T2588" s="536"/>
      <c r="U2588" s="536"/>
      <c r="V2588" s="536"/>
    </row>
    <row r="2589" spans="1:22" ht="30">
      <c r="A2589" s="537">
        <v>2574</v>
      </c>
      <c r="B2589" s="543">
        <v>15.5</v>
      </c>
      <c r="C2589" s="580">
        <v>190</v>
      </c>
      <c r="D2589" s="580">
        <v>8973</v>
      </c>
      <c r="E2589" s="543"/>
      <c r="F2589" s="580">
        <v>2014</v>
      </c>
      <c r="G2589" s="543"/>
      <c r="H2589" s="543"/>
      <c r="I2589" s="543"/>
      <c r="J2589" s="580" t="s">
        <v>4505</v>
      </c>
      <c r="K2589" s="543"/>
      <c r="L2589" s="543"/>
      <c r="M2589" s="543"/>
      <c r="N2589" s="543"/>
      <c r="O2589" s="543"/>
      <c r="P2589" s="543" t="s">
        <v>2872</v>
      </c>
      <c r="Q2589" s="543" t="s">
        <v>2873</v>
      </c>
      <c r="R2589" s="543"/>
      <c r="S2589" s="536"/>
      <c r="T2589" s="536"/>
      <c r="U2589" s="536"/>
      <c r="V2589" s="536"/>
    </row>
    <row r="2590" spans="1:22" ht="30">
      <c r="A2590" s="537">
        <v>2575</v>
      </c>
      <c r="B2590" s="543">
        <v>15.5</v>
      </c>
      <c r="C2590" s="580">
        <v>198</v>
      </c>
      <c r="D2590" s="580">
        <v>8979</v>
      </c>
      <c r="E2590" s="543"/>
      <c r="F2590" s="580">
        <v>2014</v>
      </c>
      <c r="G2590" s="543"/>
      <c r="H2590" s="543"/>
      <c r="I2590" s="543"/>
      <c r="J2590" s="580" t="s">
        <v>4505</v>
      </c>
      <c r="K2590" s="543"/>
      <c r="L2590" s="543"/>
      <c r="M2590" s="543"/>
      <c r="N2590" s="543"/>
      <c r="O2590" s="543"/>
      <c r="P2590" s="543" t="s">
        <v>2872</v>
      </c>
      <c r="Q2590" s="543" t="s">
        <v>2873</v>
      </c>
      <c r="R2590" s="543"/>
      <c r="S2590" s="536"/>
      <c r="T2590" s="536"/>
      <c r="U2590" s="536"/>
      <c r="V2590" s="536"/>
    </row>
    <row r="2591" spans="1:22" ht="30">
      <c r="A2591" s="537">
        <v>2576</v>
      </c>
      <c r="B2591" s="543">
        <v>15.5</v>
      </c>
      <c r="C2591" s="580">
        <v>193</v>
      </c>
      <c r="D2591" s="580">
        <v>8980</v>
      </c>
      <c r="E2591" s="543"/>
      <c r="F2591" s="580">
        <v>2014</v>
      </c>
      <c r="G2591" s="543"/>
      <c r="H2591" s="543"/>
      <c r="I2591" s="543"/>
      <c r="J2591" s="580" t="s">
        <v>4505</v>
      </c>
      <c r="K2591" s="543"/>
      <c r="L2591" s="543"/>
      <c r="M2591" s="543"/>
      <c r="N2591" s="543"/>
      <c r="O2591" s="543"/>
      <c r="P2591" s="543" t="s">
        <v>2872</v>
      </c>
      <c r="Q2591" s="543" t="s">
        <v>2873</v>
      </c>
      <c r="R2591" s="543"/>
      <c r="S2591" s="536"/>
      <c r="T2591" s="536"/>
      <c r="U2591" s="536"/>
      <c r="V2591" s="536"/>
    </row>
    <row r="2592" spans="1:22" ht="30">
      <c r="A2592" s="537">
        <v>2577</v>
      </c>
      <c r="B2592" s="543">
        <v>15.5</v>
      </c>
      <c r="C2592" s="580">
        <v>192</v>
      </c>
      <c r="D2592" s="580">
        <v>8982</v>
      </c>
      <c r="E2592" s="543"/>
      <c r="F2592" s="580">
        <v>2014</v>
      </c>
      <c r="G2592" s="543"/>
      <c r="H2592" s="543"/>
      <c r="I2592" s="543"/>
      <c r="J2592" s="580" t="s">
        <v>4505</v>
      </c>
      <c r="K2592" s="543"/>
      <c r="L2592" s="543"/>
      <c r="M2592" s="543"/>
      <c r="N2592" s="543"/>
      <c r="O2592" s="543"/>
      <c r="P2592" s="543" t="s">
        <v>2872</v>
      </c>
      <c r="Q2592" s="543" t="s">
        <v>2873</v>
      </c>
      <c r="R2592" s="543"/>
      <c r="S2592" s="536"/>
      <c r="T2592" s="536"/>
      <c r="U2592" s="536"/>
      <c r="V2592" s="536"/>
    </row>
    <row r="2593" spans="1:22" ht="30">
      <c r="A2593" s="537">
        <v>2578</v>
      </c>
      <c r="B2593" s="543">
        <v>15.5</v>
      </c>
      <c r="C2593" s="580">
        <v>191</v>
      </c>
      <c r="D2593" s="580">
        <v>8983</v>
      </c>
      <c r="E2593" s="543"/>
      <c r="F2593" s="580">
        <v>2014</v>
      </c>
      <c r="G2593" s="543"/>
      <c r="H2593" s="543"/>
      <c r="I2593" s="543"/>
      <c r="J2593" s="580" t="s">
        <v>4505</v>
      </c>
      <c r="K2593" s="543"/>
      <c r="L2593" s="543"/>
      <c r="M2593" s="543"/>
      <c r="N2593" s="543"/>
      <c r="O2593" s="543"/>
      <c r="P2593" s="543" t="s">
        <v>2872</v>
      </c>
      <c r="Q2593" s="543" t="s">
        <v>2873</v>
      </c>
      <c r="R2593" s="543"/>
      <c r="S2593" s="536"/>
      <c r="T2593" s="536"/>
      <c r="U2593" s="536"/>
      <c r="V2593" s="536"/>
    </row>
    <row r="2594" spans="1:22" ht="30">
      <c r="A2594" s="537">
        <v>2579</v>
      </c>
      <c r="B2594" s="543">
        <v>15.5</v>
      </c>
      <c r="C2594" s="580">
        <v>195</v>
      </c>
      <c r="D2594" s="580">
        <v>8985</v>
      </c>
      <c r="E2594" s="543"/>
      <c r="F2594" s="580">
        <v>2014</v>
      </c>
      <c r="G2594" s="543"/>
      <c r="H2594" s="543"/>
      <c r="I2594" s="543"/>
      <c r="J2594" s="580" t="s">
        <v>4505</v>
      </c>
      <c r="K2594" s="543"/>
      <c r="L2594" s="543"/>
      <c r="M2594" s="543"/>
      <c r="N2594" s="543"/>
      <c r="O2594" s="543"/>
      <c r="P2594" s="543" t="s">
        <v>2872</v>
      </c>
      <c r="Q2594" s="543" t="s">
        <v>2873</v>
      </c>
      <c r="R2594" s="543"/>
      <c r="S2594" s="536"/>
      <c r="T2594" s="536"/>
      <c r="U2594" s="536"/>
      <c r="V2594" s="536"/>
    </row>
    <row r="2595" spans="1:22" ht="30">
      <c r="A2595" s="537">
        <v>2580</v>
      </c>
      <c r="B2595" s="543">
        <v>15.5</v>
      </c>
      <c r="C2595" s="580">
        <v>197</v>
      </c>
      <c r="D2595" s="580">
        <v>8988</v>
      </c>
      <c r="E2595" s="543"/>
      <c r="F2595" s="580">
        <v>2014</v>
      </c>
      <c r="G2595" s="543"/>
      <c r="H2595" s="543"/>
      <c r="I2595" s="543"/>
      <c r="J2595" s="580" t="s">
        <v>4505</v>
      </c>
      <c r="K2595" s="543"/>
      <c r="L2595" s="543"/>
      <c r="M2595" s="543"/>
      <c r="N2595" s="543"/>
      <c r="O2595" s="543"/>
      <c r="P2595" s="543" t="s">
        <v>2872</v>
      </c>
      <c r="Q2595" s="543" t="s">
        <v>2873</v>
      </c>
      <c r="R2595" s="543"/>
      <c r="S2595" s="536"/>
      <c r="T2595" s="536"/>
      <c r="U2595" s="536"/>
      <c r="V2595" s="536"/>
    </row>
    <row r="2596" spans="1:22" ht="30">
      <c r="A2596" s="537">
        <v>2581</v>
      </c>
      <c r="B2596" s="543">
        <v>15.5</v>
      </c>
      <c r="C2596" s="580">
        <v>196</v>
      </c>
      <c r="D2596" s="580">
        <v>8989</v>
      </c>
      <c r="E2596" s="543"/>
      <c r="F2596" s="580">
        <v>2014</v>
      </c>
      <c r="G2596" s="543"/>
      <c r="H2596" s="543"/>
      <c r="I2596" s="543"/>
      <c r="J2596" s="580" t="s">
        <v>4505</v>
      </c>
      <c r="K2596" s="543"/>
      <c r="L2596" s="543"/>
      <c r="M2596" s="543"/>
      <c r="N2596" s="543"/>
      <c r="O2596" s="543"/>
      <c r="P2596" s="543" t="s">
        <v>2872</v>
      </c>
      <c r="Q2596" s="543" t="s">
        <v>2873</v>
      </c>
      <c r="R2596" s="543"/>
      <c r="S2596" s="536"/>
      <c r="T2596" s="536"/>
      <c r="U2596" s="536"/>
      <c r="V2596" s="536"/>
    </row>
    <row r="2597" spans="1:22" ht="30">
      <c r="A2597" s="537">
        <v>2582</v>
      </c>
      <c r="B2597" s="543">
        <v>15.5</v>
      </c>
      <c r="C2597" s="580">
        <v>200</v>
      </c>
      <c r="D2597" s="580">
        <v>8998</v>
      </c>
      <c r="E2597" s="543"/>
      <c r="F2597" s="580">
        <v>2014</v>
      </c>
      <c r="G2597" s="543"/>
      <c r="H2597" s="543"/>
      <c r="I2597" s="543"/>
      <c r="J2597" s="580" t="s">
        <v>4505</v>
      </c>
      <c r="K2597" s="543"/>
      <c r="L2597" s="543"/>
      <c r="M2597" s="543"/>
      <c r="N2597" s="543"/>
      <c r="O2597" s="543"/>
      <c r="P2597" s="543" t="s">
        <v>2872</v>
      </c>
      <c r="Q2597" s="543" t="s">
        <v>2873</v>
      </c>
      <c r="R2597" s="543"/>
      <c r="S2597" s="536"/>
      <c r="T2597" s="536"/>
      <c r="U2597" s="536"/>
      <c r="V2597" s="536"/>
    </row>
    <row r="2598" spans="1:22" ht="30">
      <c r="A2598" s="537">
        <v>2583</v>
      </c>
      <c r="B2598" s="543">
        <v>15.5</v>
      </c>
      <c r="C2598" s="580">
        <v>199</v>
      </c>
      <c r="D2598" s="580">
        <v>8999</v>
      </c>
      <c r="E2598" s="543"/>
      <c r="F2598" s="580">
        <v>2014</v>
      </c>
      <c r="G2598" s="543"/>
      <c r="H2598" s="543"/>
      <c r="I2598" s="543"/>
      <c r="J2598" s="580" t="s">
        <v>4505</v>
      </c>
      <c r="K2598" s="543"/>
      <c r="L2598" s="543"/>
      <c r="M2598" s="543"/>
      <c r="N2598" s="543"/>
      <c r="O2598" s="543"/>
      <c r="P2598" s="543" t="s">
        <v>2872</v>
      </c>
      <c r="Q2598" s="543" t="s">
        <v>2873</v>
      </c>
      <c r="R2598" s="543"/>
      <c r="S2598" s="536"/>
      <c r="T2598" s="536"/>
      <c r="U2598" s="536"/>
      <c r="V2598" s="536"/>
    </row>
    <row r="2599" spans="1:22" ht="30">
      <c r="A2599" s="537">
        <v>2584</v>
      </c>
      <c r="B2599" s="543">
        <v>15.5</v>
      </c>
      <c r="C2599" s="580">
        <v>201</v>
      </c>
      <c r="D2599" s="580">
        <v>9004</v>
      </c>
      <c r="E2599" s="543"/>
      <c r="F2599" s="580">
        <v>2014</v>
      </c>
      <c r="G2599" s="543"/>
      <c r="H2599" s="543"/>
      <c r="I2599" s="543"/>
      <c r="J2599" s="580" t="s">
        <v>4506</v>
      </c>
      <c r="K2599" s="543"/>
      <c r="L2599" s="543"/>
      <c r="M2599" s="543"/>
      <c r="N2599" s="543"/>
      <c r="O2599" s="543"/>
      <c r="P2599" s="543" t="s">
        <v>2872</v>
      </c>
      <c r="Q2599" s="543" t="s">
        <v>2873</v>
      </c>
      <c r="R2599" s="543"/>
      <c r="S2599" s="536"/>
      <c r="T2599" s="536"/>
      <c r="U2599" s="536"/>
      <c r="V2599" s="536"/>
    </row>
    <row r="2600" spans="1:22" ht="30">
      <c r="A2600" s="537">
        <v>2585</v>
      </c>
      <c r="B2600" s="543">
        <v>15.5</v>
      </c>
      <c r="C2600" s="580">
        <v>203</v>
      </c>
      <c r="D2600" s="580">
        <v>9005</v>
      </c>
      <c r="E2600" s="543"/>
      <c r="F2600" s="580">
        <v>2014</v>
      </c>
      <c r="G2600" s="543"/>
      <c r="H2600" s="543"/>
      <c r="I2600" s="543"/>
      <c r="J2600" s="580" t="s">
        <v>4506</v>
      </c>
      <c r="K2600" s="543"/>
      <c r="L2600" s="543"/>
      <c r="M2600" s="543"/>
      <c r="N2600" s="543"/>
      <c r="O2600" s="543"/>
      <c r="P2600" s="543" t="s">
        <v>2872</v>
      </c>
      <c r="Q2600" s="543" t="s">
        <v>2873</v>
      </c>
      <c r="R2600" s="543"/>
      <c r="S2600" s="536"/>
      <c r="T2600" s="536"/>
      <c r="U2600" s="536"/>
      <c r="V2600" s="536"/>
    </row>
    <row r="2601" spans="1:22" ht="30">
      <c r="A2601" s="537">
        <v>2586</v>
      </c>
      <c r="B2601" s="543">
        <v>15.5</v>
      </c>
      <c r="C2601" s="580">
        <v>204</v>
      </c>
      <c r="D2601" s="580">
        <v>9015</v>
      </c>
      <c r="E2601" s="543"/>
      <c r="F2601" s="580">
        <v>2014</v>
      </c>
      <c r="G2601" s="543"/>
      <c r="H2601" s="543"/>
      <c r="I2601" s="543"/>
      <c r="J2601" s="580" t="s">
        <v>4506</v>
      </c>
      <c r="K2601" s="543"/>
      <c r="L2601" s="543"/>
      <c r="M2601" s="543"/>
      <c r="N2601" s="543"/>
      <c r="O2601" s="543"/>
      <c r="P2601" s="543" t="s">
        <v>2872</v>
      </c>
      <c r="Q2601" s="543" t="s">
        <v>2873</v>
      </c>
      <c r="R2601" s="543"/>
      <c r="S2601" s="536"/>
      <c r="T2601" s="536"/>
      <c r="U2601" s="536"/>
      <c r="V2601" s="536"/>
    </row>
    <row r="2602" spans="1:22" ht="30">
      <c r="A2602" s="537">
        <v>2587</v>
      </c>
      <c r="B2602" s="543">
        <v>15.5</v>
      </c>
      <c r="C2602" s="580">
        <v>205</v>
      </c>
      <c r="D2602" s="580">
        <v>9016</v>
      </c>
      <c r="E2602" s="543"/>
      <c r="F2602" s="580">
        <v>2014</v>
      </c>
      <c r="G2602" s="543"/>
      <c r="H2602" s="543"/>
      <c r="I2602" s="543"/>
      <c r="J2602" s="580" t="s">
        <v>4506</v>
      </c>
      <c r="K2602" s="543"/>
      <c r="L2602" s="543"/>
      <c r="M2602" s="543"/>
      <c r="N2602" s="543"/>
      <c r="O2602" s="543"/>
      <c r="P2602" s="543" t="s">
        <v>2872</v>
      </c>
      <c r="Q2602" s="543" t="s">
        <v>2873</v>
      </c>
      <c r="R2602" s="543"/>
      <c r="S2602" s="536"/>
      <c r="T2602" s="536"/>
      <c r="U2602" s="536"/>
      <c r="V2602" s="536"/>
    </row>
    <row r="2603" spans="1:22" ht="30">
      <c r="A2603" s="537">
        <v>2588</v>
      </c>
      <c r="B2603" s="543">
        <v>15.5</v>
      </c>
      <c r="C2603" s="580">
        <v>206</v>
      </c>
      <c r="D2603" s="580">
        <v>9017</v>
      </c>
      <c r="E2603" s="543"/>
      <c r="F2603" s="580">
        <v>2014</v>
      </c>
      <c r="G2603" s="543"/>
      <c r="H2603" s="543"/>
      <c r="I2603" s="543"/>
      <c r="J2603" s="580" t="s">
        <v>4506</v>
      </c>
      <c r="K2603" s="543"/>
      <c r="L2603" s="543"/>
      <c r="M2603" s="543"/>
      <c r="N2603" s="543"/>
      <c r="O2603" s="543"/>
      <c r="P2603" s="543" t="s">
        <v>2872</v>
      </c>
      <c r="Q2603" s="543" t="s">
        <v>2873</v>
      </c>
      <c r="R2603" s="543"/>
      <c r="S2603" s="536"/>
      <c r="T2603" s="536"/>
      <c r="U2603" s="536"/>
      <c r="V2603" s="536"/>
    </row>
    <row r="2604" spans="1:22" ht="30">
      <c r="A2604" s="537">
        <v>2589</v>
      </c>
      <c r="B2604" s="543">
        <v>15.5</v>
      </c>
      <c r="C2604" s="580">
        <v>207</v>
      </c>
      <c r="D2604" s="580">
        <v>9030</v>
      </c>
      <c r="E2604" s="543"/>
      <c r="F2604" s="580">
        <v>2014</v>
      </c>
      <c r="G2604" s="543"/>
      <c r="H2604" s="543"/>
      <c r="I2604" s="543"/>
      <c r="J2604" s="580" t="s">
        <v>4506</v>
      </c>
      <c r="K2604" s="543"/>
      <c r="L2604" s="543"/>
      <c r="M2604" s="543"/>
      <c r="N2604" s="543"/>
      <c r="O2604" s="543"/>
      <c r="P2604" s="543" t="s">
        <v>2872</v>
      </c>
      <c r="Q2604" s="543" t="s">
        <v>2873</v>
      </c>
      <c r="R2604" s="543"/>
      <c r="S2604" s="536"/>
      <c r="T2604" s="536"/>
      <c r="U2604" s="536"/>
      <c r="V2604" s="536"/>
    </row>
    <row r="2605" spans="1:22" ht="30">
      <c r="A2605" s="537">
        <v>2590</v>
      </c>
      <c r="B2605" s="543">
        <v>15.5</v>
      </c>
      <c r="C2605" s="580">
        <v>208</v>
      </c>
      <c r="D2605" s="580">
        <v>9032</v>
      </c>
      <c r="E2605" s="543"/>
      <c r="F2605" s="580">
        <v>2014</v>
      </c>
      <c r="G2605" s="543"/>
      <c r="H2605" s="543"/>
      <c r="I2605" s="543"/>
      <c r="J2605" s="580" t="s">
        <v>4506</v>
      </c>
      <c r="K2605" s="543"/>
      <c r="L2605" s="543"/>
      <c r="M2605" s="543"/>
      <c r="N2605" s="543"/>
      <c r="O2605" s="543"/>
      <c r="P2605" s="543" t="s">
        <v>2872</v>
      </c>
      <c r="Q2605" s="543" t="s">
        <v>2873</v>
      </c>
      <c r="R2605" s="543"/>
      <c r="S2605" s="536"/>
      <c r="T2605" s="536"/>
      <c r="U2605" s="536"/>
      <c r="V2605" s="536"/>
    </row>
    <row r="2606" spans="1:22" ht="30">
      <c r="A2606" s="537">
        <v>2591</v>
      </c>
      <c r="B2606" s="543">
        <v>15.5</v>
      </c>
      <c r="C2606" s="580">
        <v>209</v>
      </c>
      <c r="D2606" s="580">
        <v>9033</v>
      </c>
      <c r="E2606" s="543"/>
      <c r="F2606" s="580">
        <v>2014</v>
      </c>
      <c r="G2606" s="543"/>
      <c r="H2606" s="543"/>
      <c r="I2606" s="543"/>
      <c r="J2606" s="580" t="s">
        <v>4506</v>
      </c>
      <c r="K2606" s="543"/>
      <c r="L2606" s="543"/>
      <c r="M2606" s="543"/>
      <c r="N2606" s="543"/>
      <c r="O2606" s="543"/>
      <c r="P2606" s="543" t="s">
        <v>2872</v>
      </c>
      <c r="Q2606" s="543" t="s">
        <v>2873</v>
      </c>
      <c r="R2606" s="543"/>
      <c r="S2606" s="536"/>
      <c r="T2606" s="536"/>
      <c r="U2606" s="536"/>
      <c r="V2606" s="536"/>
    </row>
    <row r="2607" spans="1:22" ht="30">
      <c r="A2607" s="537">
        <v>2592</v>
      </c>
      <c r="B2607" s="543">
        <v>15.5</v>
      </c>
      <c r="C2607" s="580">
        <v>210</v>
      </c>
      <c r="D2607" s="580">
        <v>9041</v>
      </c>
      <c r="E2607" s="543"/>
      <c r="F2607" s="580">
        <v>2014</v>
      </c>
      <c r="G2607" s="543"/>
      <c r="H2607" s="543"/>
      <c r="I2607" s="543"/>
      <c r="J2607" s="580" t="s">
        <v>4506</v>
      </c>
      <c r="K2607" s="543"/>
      <c r="L2607" s="543"/>
      <c r="M2607" s="543"/>
      <c r="N2607" s="543"/>
      <c r="O2607" s="543"/>
      <c r="P2607" s="543" t="s">
        <v>2872</v>
      </c>
      <c r="Q2607" s="543" t="s">
        <v>2873</v>
      </c>
      <c r="R2607" s="543"/>
      <c r="S2607" s="536"/>
      <c r="T2607" s="536"/>
      <c r="U2607" s="536"/>
      <c r="V2607" s="536"/>
    </row>
    <row r="2608" spans="1:22" ht="30">
      <c r="A2608" s="537">
        <v>2593</v>
      </c>
      <c r="B2608" s="543">
        <v>15.5</v>
      </c>
      <c r="C2608" s="580">
        <v>211</v>
      </c>
      <c r="D2608" s="580">
        <v>9047</v>
      </c>
      <c r="E2608" s="543"/>
      <c r="F2608" s="580">
        <v>2014</v>
      </c>
      <c r="G2608" s="543"/>
      <c r="H2608" s="543"/>
      <c r="I2608" s="543"/>
      <c r="J2608" s="580" t="s">
        <v>4506</v>
      </c>
      <c r="K2608" s="543"/>
      <c r="L2608" s="543"/>
      <c r="M2608" s="543"/>
      <c r="N2608" s="543"/>
      <c r="O2608" s="543"/>
      <c r="P2608" s="543" t="s">
        <v>2872</v>
      </c>
      <c r="Q2608" s="543" t="s">
        <v>2873</v>
      </c>
      <c r="R2608" s="543"/>
      <c r="S2608" s="536"/>
      <c r="T2608" s="536"/>
      <c r="U2608" s="536"/>
      <c r="V2608" s="536"/>
    </row>
    <row r="2609" spans="1:22" ht="30">
      <c r="A2609" s="537">
        <v>2594</v>
      </c>
      <c r="B2609" s="543">
        <v>15.5</v>
      </c>
      <c r="C2609" s="580">
        <v>214</v>
      </c>
      <c r="D2609" s="580">
        <v>9055</v>
      </c>
      <c r="E2609" s="543"/>
      <c r="F2609" s="580">
        <v>2014</v>
      </c>
      <c r="G2609" s="543"/>
      <c r="H2609" s="543"/>
      <c r="I2609" s="543"/>
      <c r="J2609" s="580" t="s">
        <v>4507</v>
      </c>
      <c r="K2609" s="543"/>
      <c r="L2609" s="543"/>
      <c r="M2609" s="543"/>
      <c r="N2609" s="543"/>
      <c r="O2609" s="543"/>
      <c r="P2609" s="543" t="s">
        <v>2872</v>
      </c>
      <c r="Q2609" s="543" t="s">
        <v>2873</v>
      </c>
      <c r="R2609" s="543"/>
      <c r="S2609" s="536"/>
      <c r="T2609" s="536"/>
      <c r="U2609" s="536"/>
      <c r="V2609" s="536"/>
    </row>
    <row r="2610" spans="1:22" ht="30">
      <c r="A2610" s="537">
        <v>2595</v>
      </c>
      <c r="B2610" s="543">
        <v>15.5</v>
      </c>
      <c r="C2610" s="580">
        <v>215</v>
      </c>
      <c r="D2610" s="580">
        <v>9058</v>
      </c>
      <c r="E2610" s="543"/>
      <c r="F2610" s="580">
        <v>2014</v>
      </c>
      <c r="G2610" s="543"/>
      <c r="H2610" s="543"/>
      <c r="I2610" s="543"/>
      <c r="J2610" s="580" t="s">
        <v>4507</v>
      </c>
      <c r="K2610" s="543"/>
      <c r="L2610" s="543"/>
      <c r="M2610" s="543"/>
      <c r="N2610" s="543"/>
      <c r="O2610" s="543"/>
      <c r="P2610" s="543" t="s">
        <v>2872</v>
      </c>
      <c r="Q2610" s="543" t="s">
        <v>2873</v>
      </c>
      <c r="R2610" s="543"/>
      <c r="S2610" s="536"/>
      <c r="T2610" s="536"/>
      <c r="U2610" s="536"/>
      <c r="V2610" s="536"/>
    </row>
    <row r="2611" spans="1:22" ht="30">
      <c r="A2611" s="537">
        <v>2596</v>
      </c>
      <c r="B2611" s="543">
        <v>15.5</v>
      </c>
      <c r="C2611" s="580">
        <v>216</v>
      </c>
      <c r="D2611" s="580">
        <v>9064</v>
      </c>
      <c r="E2611" s="543"/>
      <c r="F2611" s="580">
        <v>2014</v>
      </c>
      <c r="G2611" s="543"/>
      <c r="H2611" s="543"/>
      <c r="I2611" s="543"/>
      <c r="J2611" s="580" t="s">
        <v>4507</v>
      </c>
      <c r="K2611" s="543"/>
      <c r="L2611" s="543"/>
      <c r="M2611" s="543"/>
      <c r="N2611" s="543"/>
      <c r="O2611" s="543"/>
      <c r="P2611" s="543" t="s">
        <v>2872</v>
      </c>
      <c r="Q2611" s="543" t="s">
        <v>2873</v>
      </c>
      <c r="R2611" s="543"/>
      <c r="S2611" s="536"/>
      <c r="T2611" s="536"/>
      <c r="U2611" s="536"/>
      <c r="V2611" s="536"/>
    </row>
    <row r="2612" spans="1:22" ht="30">
      <c r="A2612" s="537">
        <v>2597</v>
      </c>
      <c r="B2612" s="543">
        <v>15.5</v>
      </c>
      <c r="C2612" s="580">
        <v>218</v>
      </c>
      <c r="D2612" s="580">
        <v>9075</v>
      </c>
      <c r="E2612" s="543"/>
      <c r="F2612" s="580">
        <v>2014</v>
      </c>
      <c r="G2612" s="543"/>
      <c r="H2612" s="543"/>
      <c r="I2612" s="543"/>
      <c r="J2612" s="580" t="s">
        <v>4507</v>
      </c>
      <c r="K2612" s="543"/>
      <c r="L2612" s="543"/>
      <c r="M2612" s="543"/>
      <c r="N2612" s="543"/>
      <c r="O2612" s="543"/>
      <c r="P2612" s="543" t="s">
        <v>2872</v>
      </c>
      <c r="Q2612" s="543" t="s">
        <v>2873</v>
      </c>
      <c r="R2612" s="543"/>
      <c r="S2612" s="536"/>
      <c r="T2612" s="536"/>
      <c r="U2612" s="536"/>
      <c r="V2612" s="536"/>
    </row>
    <row r="2613" spans="1:22" ht="30">
      <c r="A2613" s="537">
        <v>2598</v>
      </c>
      <c r="B2613" s="543">
        <v>15.5</v>
      </c>
      <c r="C2613" s="580">
        <v>219</v>
      </c>
      <c r="D2613" s="580">
        <v>9076</v>
      </c>
      <c r="E2613" s="543"/>
      <c r="F2613" s="580">
        <v>2014</v>
      </c>
      <c r="G2613" s="543"/>
      <c r="H2613" s="543"/>
      <c r="I2613" s="543"/>
      <c r="J2613" s="580" t="s">
        <v>4507</v>
      </c>
      <c r="K2613" s="543"/>
      <c r="L2613" s="543"/>
      <c r="M2613" s="543"/>
      <c r="N2613" s="543"/>
      <c r="O2613" s="543"/>
      <c r="P2613" s="543" t="s">
        <v>2872</v>
      </c>
      <c r="Q2613" s="543" t="s">
        <v>2873</v>
      </c>
      <c r="R2613" s="543"/>
      <c r="S2613" s="536"/>
      <c r="T2613" s="536"/>
      <c r="U2613" s="536"/>
      <c r="V2613" s="536"/>
    </row>
    <row r="2614" spans="1:22" ht="30">
      <c r="A2614" s="537">
        <v>2599</v>
      </c>
      <c r="B2614" s="543">
        <v>15.5</v>
      </c>
      <c r="C2614" s="580">
        <v>2</v>
      </c>
      <c r="D2614" s="580">
        <v>9088</v>
      </c>
      <c r="E2614" s="543"/>
      <c r="F2614" s="580">
        <v>2015</v>
      </c>
      <c r="G2614" s="543"/>
      <c r="H2614" s="543"/>
      <c r="I2614" s="543"/>
      <c r="J2614" s="580" t="s">
        <v>4507</v>
      </c>
      <c r="K2614" s="543"/>
      <c r="L2614" s="543"/>
      <c r="M2614" s="543"/>
      <c r="N2614" s="543"/>
      <c r="O2614" s="543"/>
      <c r="P2614" s="543" t="s">
        <v>2872</v>
      </c>
      <c r="Q2614" s="543" t="s">
        <v>2873</v>
      </c>
      <c r="R2614" s="543"/>
      <c r="S2614" s="536"/>
      <c r="T2614" s="536"/>
      <c r="U2614" s="536"/>
      <c r="V2614" s="536"/>
    </row>
    <row r="2615" spans="1:22" ht="30">
      <c r="A2615" s="537">
        <v>2600</v>
      </c>
      <c r="B2615" s="543">
        <v>15.5</v>
      </c>
      <c r="C2615" s="580">
        <v>3</v>
      </c>
      <c r="D2615" s="580">
        <v>9090</v>
      </c>
      <c r="E2615" s="543"/>
      <c r="F2615" s="580">
        <v>2015</v>
      </c>
      <c r="G2615" s="543"/>
      <c r="H2615" s="543"/>
      <c r="I2615" s="543"/>
      <c r="J2615" s="580" t="s">
        <v>4507</v>
      </c>
      <c r="K2615" s="543"/>
      <c r="L2615" s="543"/>
      <c r="M2615" s="543"/>
      <c r="N2615" s="543"/>
      <c r="O2615" s="543"/>
      <c r="P2615" s="543" t="s">
        <v>2872</v>
      </c>
      <c r="Q2615" s="543" t="s">
        <v>2873</v>
      </c>
      <c r="R2615" s="543"/>
      <c r="S2615" s="536"/>
      <c r="T2615" s="536"/>
      <c r="U2615" s="536"/>
      <c r="V2615" s="536"/>
    </row>
    <row r="2616" spans="1:22" ht="30">
      <c r="A2616" s="537">
        <v>2601</v>
      </c>
      <c r="B2616" s="543">
        <v>15.5</v>
      </c>
      <c r="C2616" s="580">
        <v>4</v>
      </c>
      <c r="D2616" s="580">
        <v>9091</v>
      </c>
      <c r="E2616" s="543"/>
      <c r="F2616" s="580">
        <v>2015</v>
      </c>
      <c r="G2616" s="543"/>
      <c r="H2616" s="543"/>
      <c r="I2616" s="543"/>
      <c r="J2616" s="580" t="s">
        <v>4507</v>
      </c>
      <c r="K2616" s="543"/>
      <c r="L2616" s="543"/>
      <c r="M2616" s="543"/>
      <c r="N2616" s="543"/>
      <c r="O2616" s="543"/>
      <c r="P2616" s="543" t="s">
        <v>2872</v>
      </c>
      <c r="Q2616" s="543" t="s">
        <v>2873</v>
      </c>
      <c r="R2616" s="543"/>
      <c r="S2616" s="536"/>
      <c r="T2616" s="536"/>
      <c r="U2616" s="536"/>
      <c r="V2616" s="536"/>
    </row>
    <row r="2617" spans="1:22" ht="30">
      <c r="A2617" s="537">
        <v>2602</v>
      </c>
      <c r="B2617" s="543">
        <v>15.5</v>
      </c>
      <c r="C2617" s="580">
        <v>5</v>
      </c>
      <c r="D2617" s="580">
        <v>9092</v>
      </c>
      <c r="E2617" s="543"/>
      <c r="F2617" s="580">
        <v>2015</v>
      </c>
      <c r="G2617" s="543"/>
      <c r="H2617" s="543"/>
      <c r="I2617" s="543"/>
      <c r="J2617" s="580" t="s">
        <v>4507</v>
      </c>
      <c r="K2617" s="543"/>
      <c r="L2617" s="543"/>
      <c r="M2617" s="543"/>
      <c r="N2617" s="543"/>
      <c r="O2617" s="543"/>
      <c r="P2617" s="543" t="s">
        <v>2872</v>
      </c>
      <c r="Q2617" s="543" t="s">
        <v>2873</v>
      </c>
      <c r="R2617" s="543"/>
      <c r="S2617" s="536"/>
      <c r="T2617" s="536"/>
      <c r="U2617" s="536"/>
      <c r="V2617" s="536"/>
    </row>
    <row r="2618" spans="1:22" ht="30">
      <c r="A2618" s="537">
        <v>2603</v>
      </c>
      <c r="B2618" s="543">
        <v>15.5</v>
      </c>
      <c r="C2618" s="580">
        <v>7</v>
      </c>
      <c r="D2618" s="580">
        <v>9123</v>
      </c>
      <c r="E2618" s="543"/>
      <c r="F2618" s="580">
        <v>2015</v>
      </c>
      <c r="G2618" s="543"/>
      <c r="H2618" s="543"/>
      <c r="I2618" s="543"/>
      <c r="J2618" s="580" t="s">
        <v>4508</v>
      </c>
      <c r="K2618" s="543"/>
      <c r="L2618" s="543"/>
      <c r="M2618" s="543"/>
      <c r="N2618" s="543"/>
      <c r="O2618" s="543"/>
      <c r="P2618" s="543" t="s">
        <v>2872</v>
      </c>
      <c r="Q2618" s="543" t="s">
        <v>2873</v>
      </c>
      <c r="R2618" s="543"/>
      <c r="S2618" s="536"/>
      <c r="T2618" s="536"/>
      <c r="U2618" s="536"/>
      <c r="V2618" s="536"/>
    </row>
    <row r="2619" spans="1:22" ht="30">
      <c r="A2619" s="537">
        <v>2604</v>
      </c>
      <c r="B2619" s="543">
        <v>15.5</v>
      </c>
      <c r="C2619" s="580">
        <v>8</v>
      </c>
      <c r="D2619" s="580">
        <v>9126</v>
      </c>
      <c r="E2619" s="543"/>
      <c r="F2619" s="580">
        <v>2015</v>
      </c>
      <c r="G2619" s="543"/>
      <c r="H2619" s="543"/>
      <c r="I2619" s="543"/>
      <c r="J2619" s="580" t="s">
        <v>4508</v>
      </c>
      <c r="K2619" s="543"/>
      <c r="L2619" s="543"/>
      <c r="M2619" s="543"/>
      <c r="N2619" s="543"/>
      <c r="O2619" s="543"/>
      <c r="P2619" s="543" t="s">
        <v>2872</v>
      </c>
      <c r="Q2619" s="543" t="s">
        <v>2873</v>
      </c>
      <c r="R2619" s="543"/>
      <c r="S2619" s="536"/>
      <c r="T2619" s="536"/>
      <c r="U2619" s="536"/>
      <c r="V2619" s="536"/>
    </row>
    <row r="2620" spans="1:22" ht="30">
      <c r="A2620" s="537">
        <v>2605</v>
      </c>
      <c r="B2620" s="543">
        <v>15.5</v>
      </c>
      <c r="C2620" s="580">
        <v>10</v>
      </c>
      <c r="D2620" s="580">
        <v>9128</v>
      </c>
      <c r="E2620" s="543"/>
      <c r="F2620" s="580">
        <v>2015</v>
      </c>
      <c r="G2620" s="543"/>
      <c r="H2620" s="543"/>
      <c r="I2620" s="543"/>
      <c r="J2620" s="580" t="s">
        <v>4508</v>
      </c>
      <c r="K2620" s="543"/>
      <c r="L2620" s="543"/>
      <c r="M2620" s="543"/>
      <c r="N2620" s="543"/>
      <c r="O2620" s="543"/>
      <c r="P2620" s="543" t="s">
        <v>2872</v>
      </c>
      <c r="Q2620" s="543" t="s">
        <v>2873</v>
      </c>
      <c r="R2620" s="543"/>
      <c r="S2620" s="536"/>
      <c r="T2620" s="536"/>
      <c r="U2620" s="536"/>
      <c r="V2620" s="536"/>
    </row>
    <row r="2621" spans="1:22" ht="30">
      <c r="A2621" s="537">
        <v>2606</v>
      </c>
      <c r="B2621" s="543">
        <v>15.5</v>
      </c>
      <c r="C2621" s="580">
        <v>9</v>
      </c>
      <c r="D2621" s="580">
        <v>9129</v>
      </c>
      <c r="E2621" s="543"/>
      <c r="F2621" s="580">
        <v>2015</v>
      </c>
      <c r="G2621" s="543"/>
      <c r="H2621" s="543"/>
      <c r="I2621" s="543"/>
      <c r="J2621" s="580" t="s">
        <v>4508</v>
      </c>
      <c r="K2621" s="543"/>
      <c r="L2621" s="543"/>
      <c r="M2621" s="543"/>
      <c r="N2621" s="543"/>
      <c r="O2621" s="543"/>
      <c r="P2621" s="543" t="s">
        <v>2872</v>
      </c>
      <c r="Q2621" s="543" t="s">
        <v>2873</v>
      </c>
      <c r="R2621" s="543"/>
      <c r="S2621" s="536"/>
      <c r="T2621" s="536"/>
      <c r="U2621" s="536"/>
      <c r="V2621" s="536"/>
    </row>
    <row r="2622" spans="1:22" ht="30">
      <c r="A2622" s="537">
        <v>2607</v>
      </c>
      <c r="B2622" s="543">
        <v>15.5</v>
      </c>
      <c r="C2622" s="580">
        <v>11</v>
      </c>
      <c r="D2622" s="580">
        <v>9131</v>
      </c>
      <c r="E2622" s="543"/>
      <c r="F2622" s="580">
        <v>2015</v>
      </c>
      <c r="G2622" s="543"/>
      <c r="H2622" s="543"/>
      <c r="I2622" s="543"/>
      <c r="J2622" s="580" t="s">
        <v>4508</v>
      </c>
      <c r="K2622" s="543"/>
      <c r="L2622" s="543"/>
      <c r="M2622" s="543"/>
      <c r="N2622" s="543"/>
      <c r="O2622" s="543"/>
      <c r="P2622" s="543" t="s">
        <v>2872</v>
      </c>
      <c r="Q2622" s="543" t="s">
        <v>2873</v>
      </c>
      <c r="R2622" s="543"/>
      <c r="S2622" s="536"/>
      <c r="T2622" s="536"/>
      <c r="U2622" s="536"/>
      <c r="V2622" s="536"/>
    </row>
    <row r="2623" spans="1:22" ht="30">
      <c r="A2623" s="537">
        <v>2608</v>
      </c>
      <c r="B2623" s="543">
        <v>15.5</v>
      </c>
      <c r="C2623" s="580">
        <v>13</v>
      </c>
      <c r="D2623" s="580">
        <v>9140</v>
      </c>
      <c r="E2623" s="543"/>
      <c r="F2623" s="580">
        <v>2015</v>
      </c>
      <c r="G2623" s="543"/>
      <c r="H2623" s="543"/>
      <c r="I2623" s="543"/>
      <c r="J2623" s="580" t="s">
        <v>4508</v>
      </c>
      <c r="K2623" s="543"/>
      <c r="L2623" s="543"/>
      <c r="M2623" s="543"/>
      <c r="N2623" s="543"/>
      <c r="O2623" s="543"/>
      <c r="P2623" s="543" t="s">
        <v>2872</v>
      </c>
      <c r="Q2623" s="543" t="s">
        <v>2873</v>
      </c>
      <c r="R2623" s="543"/>
      <c r="S2623" s="536"/>
      <c r="T2623" s="536"/>
      <c r="U2623" s="536"/>
      <c r="V2623" s="536"/>
    </row>
    <row r="2624" spans="1:22" ht="30">
      <c r="A2624" s="537">
        <v>2609</v>
      </c>
      <c r="B2624" s="543">
        <v>15.5</v>
      </c>
      <c r="C2624" s="580">
        <v>14</v>
      </c>
      <c r="D2624" s="580">
        <v>9147</v>
      </c>
      <c r="E2624" s="543"/>
      <c r="F2624" s="580">
        <v>2015</v>
      </c>
      <c r="G2624" s="543"/>
      <c r="H2624" s="543"/>
      <c r="I2624" s="543"/>
      <c r="J2624" s="580" t="s">
        <v>4508</v>
      </c>
      <c r="K2624" s="543"/>
      <c r="L2624" s="543"/>
      <c r="M2624" s="543"/>
      <c r="N2624" s="543"/>
      <c r="O2624" s="543"/>
      <c r="P2624" s="543" t="s">
        <v>2872</v>
      </c>
      <c r="Q2624" s="543" t="s">
        <v>2873</v>
      </c>
      <c r="R2624" s="543"/>
      <c r="S2624" s="536"/>
      <c r="T2624" s="536"/>
      <c r="U2624" s="536"/>
      <c r="V2624" s="536"/>
    </row>
    <row r="2625" spans="1:22" ht="30">
      <c r="A2625" s="537">
        <v>2610</v>
      </c>
      <c r="B2625" s="543">
        <v>15.5</v>
      </c>
      <c r="C2625" s="580">
        <v>15</v>
      </c>
      <c r="D2625" s="580">
        <v>9148</v>
      </c>
      <c r="E2625" s="543"/>
      <c r="F2625" s="580">
        <v>2015</v>
      </c>
      <c r="G2625" s="543"/>
      <c r="H2625" s="543"/>
      <c r="I2625" s="543"/>
      <c r="J2625" s="580" t="s">
        <v>4508</v>
      </c>
      <c r="K2625" s="543"/>
      <c r="L2625" s="543"/>
      <c r="M2625" s="543"/>
      <c r="N2625" s="543"/>
      <c r="O2625" s="543"/>
      <c r="P2625" s="543" t="s">
        <v>2872</v>
      </c>
      <c r="Q2625" s="543" t="s">
        <v>2873</v>
      </c>
      <c r="R2625" s="543"/>
      <c r="S2625" s="536"/>
      <c r="T2625" s="536"/>
      <c r="U2625" s="536"/>
      <c r="V2625" s="536"/>
    </row>
    <row r="2626" spans="1:22" ht="30">
      <c r="A2626" s="537">
        <v>2611</v>
      </c>
      <c r="B2626" s="543">
        <v>15.5</v>
      </c>
      <c r="C2626" s="580">
        <v>17</v>
      </c>
      <c r="D2626" s="580">
        <v>9162</v>
      </c>
      <c r="E2626" s="543"/>
      <c r="F2626" s="580">
        <v>2015</v>
      </c>
      <c r="G2626" s="543"/>
      <c r="H2626" s="543"/>
      <c r="I2626" s="543"/>
      <c r="J2626" s="580" t="s">
        <v>4509</v>
      </c>
      <c r="K2626" s="543"/>
      <c r="L2626" s="543"/>
      <c r="M2626" s="543"/>
      <c r="N2626" s="543"/>
      <c r="O2626" s="543"/>
      <c r="P2626" s="543" t="s">
        <v>2872</v>
      </c>
      <c r="Q2626" s="543" t="s">
        <v>2873</v>
      </c>
      <c r="R2626" s="543"/>
      <c r="S2626" s="536"/>
      <c r="T2626" s="536"/>
      <c r="U2626" s="536"/>
      <c r="V2626" s="536"/>
    </row>
    <row r="2627" spans="1:22" ht="30">
      <c r="A2627" s="537">
        <v>2612</v>
      </c>
      <c r="B2627" s="543">
        <v>15.5</v>
      </c>
      <c r="C2627" s="580">
        <v>18</v>
      </c>
      <c r="D2627" s="580">
        <v>9165</v>
      </c>
      <c r="E2627" s="543"/>
      <c r="F2627" s="580">
        <v>2015</v>
      </c>
      <c r="G2627" s="543"/>
      <c r="H2627" s="543"/>
      <c r="I2627" s="543"/>
      <c r="J2627" s="580" t="s">
        <v>4509</v>
      </c>
      <c r="K2627" s="543"/>
      <c r="L2627" s="543"/>
      <c r="M2627" s="543"/>
      <c r="N2627" s="543"/>
      <c r="O2627" s="543"/>
      <c r="P2627" s="543" t="s">
        <v>2872</v>
      </c>
      <c r="Q2627" s="543" t="s">
        <v>2873</v>
      </c>
      <c r="R2627" s="543"/>
      <c r="S2627" s="536"/>
      <c r="T2627" s="536"/>
      <c r="U2627" s="536"/>
      <c r="V2627" s="536"/>
    </row>
    <row r="2628" spans="1:22" ht="30">
      <c r="A2628" s="537">
        <v>2613</v>
      </c>
      <c r="B2628" s="543">
        <v>15.5</v>
      </c>
      <c r="C2628" s="580">
        <v>19</v>
      </c>
      <c r="D2628" s="580">
        <v>9166</v>
      </c>
      <c r="E2628" s="543"/>
      <c r="F2628" s="580">
        <v>2015</v>
      </c>
      <c r="G2628" s="543"/>
      <c r="H2628" s="543"/>
      <c r="I2628" s="543"/>
      <c r="J2628" s="580" t="s">
        <v>4509</v>
      </c>
      <c r="K2628" s="543"/>
      <c r="L2628" s="543"/>
      <c r="M2628" s="543"/>
      <c r="N2628" s="543"/>
      <c r="O2628" s="543"/>
      <c r="P2628" s="543" t="s">
        <v>2872</v>
      </c>
      <c r="Q2628" s="543" t="s">
        <v>2873</v>
      </c>
      <c r="R2628" s="543"/>
      <c r="S2628" s="536"/>
      <c r="T2628" s="536"/>
      <c r="U2628" s="536"/>
      <c r="V2628" s="536"/>
    </row>
    <row r="2629" spans="1:22" ht="30">
      <c r="A2629" s="537">
        <v>2614</v>
      </c>
      <c r="B2629" s="543">
        <v>15.5</v>
      </c>
      <c r="C2629" s="580">
        <v>21</v>
      </c>
      <c r="D2629" s="580">
        <v>9172</v>
      </c>
      <c r="E2629" s="543"/>
      <c r="F2629" s="580">
        <v>2015</v>
      </c>
      <c r="G2629" s="543"/>
      <c r="H2629" s="543"/>
      <c r="I2629" s="543"/>
      <c r="J2629" s="580" t="s">
        <v>4509</v>
      </c>
      <c r="K2629" s="543"/>
      <c r="L2629" s="543"/>
      <c r="M2629" s="543"/>
      <c r="N2629" s="543"/>
      <c r="O2629" s="543"/>
      <c r="P2629" s="543" t="s">
        <v>2872</v>
      </c>
      <c r="Q2629" s="543" t="s">
        <v>2873</v>
      </c>
      <c r="R2629" s="543"/>
      <c r="S2629" s="536"/>
      <c r="T2629" s="536"/>
      <c r="U2629" s="536"/>
      <c r="V2629" s="536"/>
    </row>
    <row r="2630" spans="1:22" ht="30">
      <c r="A2630" s="537">
        <v>2615</v>
      </c>
      <c r="B2630" s="543">
        <v>15.5</v>
      </c>
      <c r="C2630" s="580">
        <v>22</v>
      </c>
      <c r="D2630" s="580">
        <v>9174</v>
      </c>
      <c r="E2630" s="543"/>
      <c r="F2630" s="580">
        <v>2015</v>
      </c>
      <c r="G2630" s="543"/>
      <c r="H2630" s="543"/>
      <c r="I2630" s="543"/>
      <c r="J2630" s="580" t="s">
        <v>4509</v>
      </c>
      <c r="K2630" s="543"/>
      <c r="L2630" s="543"/>
      <c r="M2630" s="543"/>
      <c r="N2630" s="543"/>
      <c r="O2630" s="543"/>
      <c r="P2630" s="543" t="s">
        <v>2872</v>
      </c>
      <c r="Q2630" s="543" t="s">
        <v>2873</v>
      </c>
      <c r="R2630" s="543"/>
      <c r="S2630" s="536"/>
      <c r="T2630" s="536"/>
      <c r="U2630" s="536"/>
      <c r="V2630" s="536"/>
    </row>
    <row r="2631" spans="1:22" ht="30">
      <c r="A2631" s="537">
        <v>2616</v>
      </c>
      <c r="B2631" s="543">
        <v>15.5</v>
      </c>
      <c r="C2631" s="580">
        <v>23</v>
      </c>
      <c r="D2631" s="580">
        <v>9175</v>
      </c>
      <c r="E2631" s="543"/>
      <c r="F2631" s="580">
        <v>2015</v>
      </c>
      <c r="G2631" s="543"/>
      <c r="H2631" s="543"/>
      <c r="I2631" s="543"/>
      <c r="J2631" s="580" t="s">
        <v>4509</v>
      </c>
      <c r="K2631" s="543"/>
      <c r="L2631" s="543"/>
      <c r="M2631" s="543"/>
      <c r="N2631" s="543"/>
      <c r="O2631" s="543"/>
      <c r="P2631" s="543" t="s">
        <v>2872</v>
      </c>
      <c r="Q2631" s="543" t="s">
        <v>2873</v>
      </c>
      <c r="R2631" s="543"/>
      <c r="S2631" s="536"/>
      <c r="T2631" s="536"/>
      <c r="U2631" s="536"/>
      <c r="V2631" s="536"/>
    </row>
    <row r="2632" spans="1:22" ht="30">
      <c r="A2632" s="537">
        <v>2617</v>
      </c>
      <c r="B2632" s="543">
        <v>15.5</v>
      </c>
      <c r="C2632" s="580">
        <v>24</v>
      </c>
      <c r="D2632" s="580">
        <v>9176</v>
      </c>
      <c r="E2632" s="543"/>
      <c r="F2632" s="580">
        <v>2015</v>
      </c>
      <c r="G2632" s="543"/>
      <c r="H2632" s="543"/>
      <c r="I2632" s="543"/>
      <c r="J2632" s="580" t="s">
        <v>4509</v>
      </c>
      <c r="K2632" s="543"/>
      <c r="L2632" s="543"/>
      <c r="M2632" s="543"/>
      <c r="N2632" s="543"/>
      <c r="O2632" s="543"/>
      <c r="P2632" s="543" t="s">
        <v>2872</v>
      </c>
      <c r="Q2632" s="543" t="s">
        <v>2873</v>
      </c>
      <c r="R2632" s="543"/>
      <c r="S2632" s="536"/>
      <c r="T2632" s="536"/>
      <c r="U2632" s="536"/>
      <c r="V2632" s="536"/>
    </row>
    <row r="2633" spans="1:22" ht="30">
      <c r="A2633" s="537">
        <v>2618</v>
      </c>
      <c r="B2633" s="543">
        <v>15.5</v>
      </c>
      <c r="C2633" s="580">
        <v>25</v>
      </c>
      <c r="D2633" s="580">
        <v>9177</v>
      </c>
      <c r="E2633" s="543"/>
      <c r="F2633" s="580">
        <v>2015</v>
      </c>
      <c r="G2633" s="543"/>
      <c r="H2633" s="543"/>
      <c r="I2633" s="543"/>
      <c r="J2633" s="580" t="s">
        <v>4509</v>
      </c>
      <c r="K2633" s="543"/>
      <c r="L2633" s="543"/>
      <c r="M2633" s="543"/>
      <c r="N2633" s="543"/>
      <c r="O2633" s="543"/>
      <c r="P2633" s="543" t="s">
        <v>2872</v>
      </c>
      <c r="Q2633" s="543" t="s">
        <v>2873</v>
      </c>
      <c r="R2633" s="543"/>
      <c r="S2633" s="536"/>
      <c r="T2633" s="536"/>
      <c r="U2633" s="536"/>
      <c r="V2633" s="536"/>
    </row>
    <row r="2634" spans="1:22" ht="30">
      <c r="A2634" s="537">
        <v>2619</v>
      </c>
      <c r="B2634" s="543">
        <v>15.5</v>
      </c>
      <c r="C2634" s="580">
        <v>26</v>
      </c>
      <c r="D2634" s="580">
        <v>9180</v>
      </c>
      <c r="E2634" s="543"/>
      <c r="F2634" s="580">
        <v>2015</v>
      </c>
      <c r="G2634" s="543"/>
      <c r="H2634" s="543"/>
      <c r="I2634" s="543"/>
      <c r="J2634" s="580" t="s">
        <v>4509</v>
      </c>
      <c r="K2634" s="543"/>
      <c r="L2634" s="543"/>
      <c r="M2634" s="543"/>
      <c r="N2634" s="543"/>
      <c r="O2634" s="543"/>
      <c r="P2634" s="543" t="s">
        <v>2872</v>
      </c>
      <c r="Q2634" s="543" t="s">
        <v>2873</v>
      </c>
      <c r="R2634" s="543"/>
      <c r="S2634" s="536"/>
      <c r="T2634" s="536"/>
      <c r="U2634" s="536"/>
      <c r="V2634" s="536"/>
    </row>
    <row r="2635" spans="1:22" ht="30">
      <c r="A2635" s="537">
        <v>2620</v>
      </c>
      <c r="B2635" s="543">
        <v>15.5</v>
      </c>
      <c r="C2635" s="580">
        <v>29</v>
      </c>
      <c r="D2635" s="580">
        <v>9188</v>
      </c>
      <c r="E2635" s="543"/>
      <c r="F2635" s="580">
        <v>2015</v>
      </c>
      <c r="G2635" s="543"/>
      <c r="H2635" s="543"/>
      <c r="I2635" s="543"/>
      <c r="J2635" s="580" t="s">
        <v>4510</v>
      </c>
      <c r="K2635" s="543"/>
      <c r="L2635" s="543"/>
      <c r="M2635" s="543"/>
      <c r="N2635" s="543"/>
      <c r="O2635" s="543"/>
      <c r="P2635" s="543" t="s">
        <v>2872</v>
      </c>
      <c r="Q2635" s="543" t="s">
        <v>2873</v>
      </c>
      <c r="R2635" s="543"/>
      <c r="S2635" s="536"/>
      <c r="T2635" s="536"/>
      <c r="U2635" s="536"/>
      <c r="V2635" s="536"/>
    </row>
    <row r="2636" spans="1:22" ht="30">
      <c r="A2636" s="537">
        <v>2621</v>
      </c>
      <c r="B2636" s="543">
        <v>15.5</v>
      </c>
      <c r="C2636" s="580">
        <v>30</v>
      </c>
      <c r="D2636" s="580">
        <v>9195</v>
      </c>
      <c r="E2636" s="543"/>
      <c r="F2636" s="580">
        <v>2015</v>
      </c>
      <c r="G2636" s="543"/>
      <c r="H2636" s="543"/>
      <c r="I2636" s="543"/>
      <c r="J2636" s="580" t="s">
        <v>4510</v>
      </c>
      <c r="K2636" s="543"/>
      <c r="L2636" s="543"/>
      <c r="M2636" s="543"/>
      <c r="N2636" s="543"/>
      <c r="O2636" s="543"/>
      <c r="P2636" s="543" t="s">
        <v>2872</v>
      </c>
      <c r="Q2636" s="543" t="s">
        <v>2873</v>
      </c>
      <c r="R2636" s="543"/>
      <c r="S2636" s="536"/>
      <c r="T2636" s="536"/>
      <c r="U2636" s="536"/>
      <c r="V2636" s="536"/>
    </row>
    <row r="2637" spans="1:22" ht="30">
      <c r="A2637" s="537">
        <v>2622</v>
      </c>
      <c r="B2637" s="543">
        <v>15.5</v>
      </c>
      <c r="C2637" s="580">
        <v>32</v>
      </c>
      <c r="D2637" s="580">
        <v>9197</v>
      </c>
      <c r="E2637" s="543"/>
      <c r="F2637" s="580">
        <v>2015</v>
      </c>
      <c r="G2637" s="543"/>
      <c r="H2637" s="543"/>
      <c r="I2637" s="543"/>
      <c r="J2637" s="580" t="s">
        <v>4510</v>
      </c>
      <c r="K2637" s="543"/>
      <c r="L2637" s="543"/>
      <c r="M2637" s="543"/>
      <c r="N2637" s="543"/>
      <c r="O2637" s="543"/>
      <c r="P2637" s="543" t="s">
        <v>2872</v>
      </c>
      <c r="Q2637" s="543" t="s">
        <v>2873</v>
      </c>
      <c r="R2637" s="543"/>
      <c r="S2637" s="536"/>
      <c r="T2637" s="536"/>
      <c r="U2637" s="536"/>
      <c r="V2637" s="536"/>
    </row>
    <row r="2638" spans="1:22" ht="30">
      <c r="A2638" s="537">
        <v>2623</v>
      </c>
      <c r="B2638" s="543">
        <v>15.5</v>
      </c>
      <c r="C2638" s="580">
        <v>33</v>
      </c>
      <c r="D2638" s="580">
        <v>9198</v>
      </c>
      <c r="E2638" s="543"/>
      <c r="F2638" s="580">
        <v>2015</v>
      </c>
      <c r="G2638" s="543"/>
      <c r="H2638" s="543"/>
      <c r="I2638" s="543"/>
      <c r="J2638" s="580" t="s">
        <v>4510</v>
      </c>
      <c r="K2638" s="543"/>
      <c r="L2638" s="543"/>
      <c r="M2638" s="543"/>
      <c r="N2638" s="543"/>
      <c r="O2638" s="543"/>
      <c r="P2638" s="543" t="s">
        <v>2872</v>
      </c>
      <c r="Q2638" s="543" t="s">
        <v>2873</v>
      </c>
      <c r="R2638" s="543"/>
      <c r="S2638" s="536"/>
      <c r="T2638" s="536"/>
      <c r="U2638" s="536"/>
      <c r="V2638" s="536"/>
    </row>
    <row r="2639" spans="1:22" ht="30">
      <c r="A2639" s="537">
        <v>2624</v>
      </c>
      <c r="B2639" s="543">
        <v>15.5</v>
      </c>
      <c r="C2639" s="580">
        <v>34</v>
      </c>
      <c r="D2639" s="580">
        <v>9199</v>
      </c>
      <c r="E2639" s="543"/>
      <c r="F2639" s="580">
        <v>2015</v>
      </c>
      <c r="G2639" s="543"/>
      <c r="H2639" s="543"/>
      <c r="I2639" s="543"/>
      <c r="J2639" s="580" t="s">
        <v>4510</v>
      </c>
      <c r="K2639" s="543"/>
      <c r="L2639" s="543"/>
      <c r="M2639" s="543"/>
      <c r="N2639" s="543"/>
      <c r="O2639" s="543"/>
      <c r="P2639" s="543" t="s">
        <v>2872</v>
      </c>
      <c r="Q2639" s="543" t="s">
        <v>2873</v>
      </c>
      <c r="R2639" s="543"/>
      <c r="S2639" s="536"/>
      <c r="T2639" s="536"/>
      <c r="U2639" s="536"/>
      <c r="V2639" s="536"/>
    </row>
    <row r="2640" spans="1:22" ht="30">
      <c r="A2640" s="537">
        <v>2625</v>
      </c>
      <c r="B2640" s="543">
        <v>15.5</v>
      </c>
      <c r="C2640" s="580">
        <v>35</v>
      </c>
      <c r="D2640" s="580">
        <v>9200</v>
      </c>
      <c r="E2640" s="543"/>
      <c r="F2640" s="580">
        <v>2015</v>
      </c>
      <c r="G2640" s="543"/>
      <c r="H2640" s="543"/>
      <c r="I2640" s="543"/>
      <c r="J2640" s="580" t="s">
        <v>4510</v>
      </c>
      <c r="K2640" s="543"/>
      <c r="L2640" s="543"/>
      <c r="M2640" s="543"/>
      <c r="N2640" s="543"/>
      <c r="O2640" s="543"/>
      <c r="P2640" s="543" t="s">
        <v>2872</v>
      </c>
      <c r="Q2640" s="543" t="s">
        <v>2873</v>
      </c>
      <c r="R2640" s="543"/>
      <c r="S2640" s="536"/>
      <c r="T2640" s="536"/>
      <c r="U2640" s="536"/>
      <c r="V2640" s="536"/>
    </row>
    <row r="2641" spans="1:22" ht="30">
      <c r="A2641" s="537">
        <v>2626</v>
      </c>
      <c r="B2641" s="543">
        <v>15.5</v>
      </c>
      <c r="C2641" s="580">
        <v>36</v>
      </c>
      <c r="D2641" s="580">
        <v>9211</v>
      </c>
      <c r="E2641" s="543"/>
      <c r="F2641" s="580">
        <v>2015</v>
      </c>
      <c r="G2641" s="543"/>
      <c r="H2641" s="543"/>
      <c r="I2641" s="543"/>
      <c r="J2641" s="580" t="s">
        <v>4510</v>
      </c>
      <c r="K2641" s="543"/>
      <c r="L2641" s="543"/>
      <c r="M2641" s="543"/>
      <c r="N2641" s="543"/>
      <c r="O2641" s="543"/>
      <c r="P2641" s="543" t="s">
        <v>2872</v>
      </c>
      <c r="Q2641" s="543" t="s">
        <v>2873</v>
      </c>
      <c r="R2641" s="543"/>
      <c r="S2641" s="536"/>
      <c r="T2641" s="536"/>
      <c r="U2641" s="536"/>
      <c r="V2641" s="536"/>
    </row>
    <row r="2642" spans="1:22" ht="30">
      <c r="A2642" s="537">
        <v>2627</v>
      </c>
      <c r="B2642" s="543">
        <v>15.5</v>
      </c>
      <c r="C2642" s="580">
        <v>39</v>
      </c>
      <c r="D2642" s="580">
        <v>9213</v>
      </c>
      <c r="E2642" s="543"/>
      <c r="F2642" s="580">
        <v>2015</v>
      </c>
      <c r="G2642" s="543"/>
      <c r="H2642" s="543"/>
      <c r="I2642" s="543"/>
      <c r="J2642" s="580" t="s">
        <v>4510</v>
      </c>
      <c r="K2642" s="543"/>
      <c r="L2642" s="543"/>
      <c r="M2642" s="543"/>
      <c r="N2642" s="543"/>
      <c r="O2642" s="543"/>
      <c r="P2642" s="543" t="s">
        <v>2872</v>
      </c>
      <c r="Q2642" s="543" t="s">
        <v>2873</v>
      </c>
      <c r="R2642" s="543"/>
      <c r="S2642" s="536"/>
      <c r="T2642" s="536"/>
      <c r="U2642" s="536"/>
      <c r="V2642" s="536"/>
    </row>
    <row r="2643" spans="1:22" ht="30">
      <c r="A2643" s="537">
        <v>2628</v>
      </c>
      <c r="B2643" s="543">
        <v>15.5</v>
      </c>
      <c r="C2643" s="580">
        <v>40</v>
      </c>
      <c r="D2643" s="580">
        <v>9215</v>
      </c>
      <c r="E2643" s="543"/>
      <c r="F2643" s="580">
        <v>2015</v>
      </c>
      <c r="G2643" s="543"/>
      <c r="H2643" s="543"/>
      <c r="I2643" s="543"/>
      <c r="J2643" s="580" t="s">
        <v>4510</v>
      </c>
      <c r="K2643" s="543"/>
      <c r="L2643" s="543"/>
      <c r="M2643" s="543"/>
      <c r="N2643" s="543"/>
      <c r="O2643" s="543"/>
      <c r="P2643" s="543" t="s">
        <v>2872</v>
      </c>
      <c r="Q2643" s="543" t="s">
        <v>2873</v>
      </c>
      <c r="R2643" s="543"/>
      <c r="S2643" s="536"/>
      <c r="T2643" s="536"/>
      <c r="U2643" s="536"/>
      <c r="V2643" s="536"/>
    </row>
    <row r="2644" spans="1:22" ht="30">
      <c r="A2644" s="537">
        <v>2629</v>
      </c>
      <c r="B2644" s="543">
        <v>15.5</v>
      </c>
      <c r="C2644" s="580">
        <v>41</v>
      </c>
      <c r="D2644" s="580">
        <v>9216</v>
      </c>
      <c r="E2644" s="543"/>
      <c r="F2644" s="580">
        <v>2015</v>
      </c>
      <c r="G2644" s="543"/>
      <c r="H2644" s="543"/>
      <c r="I2644" s="543"/>
      <c r="J2644" s="580" t="s">
        <v>4511</v>
      </c>
      <c r="K2644" s="543"/>
      <c r="L2644" s="543"/>
      <c r="M2644" s="543"/>
      <c r="N2644" s="543"/>
      <c r="O2644" s="543"/>
      <c r="P2644" s="543" t="s">
        <v>2872</v>
      </c>
      <c r="Q2644" s="543" t="s">
        <v>2873</v>
      </c>
      <c r="R2644" s="543"/>
      <c r="S2644" s="536"/>
      <c r="T2644" s="536"/>
      <c r="U2644" s="536"/>
      <c r="V2644" s="536"/>
    </row>
    <row r="2645" spans="1:22" ht="30">
      <c r="A2645" s="537">
        <v>2630</v>
      </c>
      <c r="B2645" s="543">
        <v>15.5</v>
      </c>
      <c r="C2645" s="580">
        <v>42</v>
      </c>
      <c r="D2645" s="580">
        <v>9217</v>
      </c>
      <c r="E2645" s="543"/>
      <c r="F2645" s="580">
        <v>2015</v>
      </c>
      <c r="G2645" s="543"/>
      <c r="H2645" s="543"/>
      <c r="I2645" s="543"/>
      <c r="J2645" s="580" t="s">
        <v>4511</v>
      </c>
      <c r="K2645" s="543"/>
      <c r="L2645" s="543"/>
      <c r="M2645" s="543"/>
      <c r="N2645" s="543"/>
      <c r="O2645" s="543"/>
      <c r="P2645" s="543" t="s">
        <v>2872</v>
      </c>
      <c r="Q2645" s="543" t="s">
        <v>2873</v>
      </c>
      <c r="R2645" s="543"/>
      <c r="S2645" s="536"/>
      <c r="T2645" s="536"/>
      <c r="U2645" s="536"/>
      <c r="V2645" s="536"/>
    </row>
    <row r="2646" spans="1:22" ht="30">
      <c r="A2646" s="537">
        <v>2631</v>
      </c>
      <c r="B2646" s="543">
        <v>15.5</v>
      </c>
      <c r="C2646" s="580">
        <v>43</v>
      </c>
      <c r="D2646" s="580">
        <v>9218</v>
      </c>
      <c r="E2646" s="543"/>
      <c r="F2646" s="580">
        <v>2015</v>
      </c>
      <c r="G2646" s="543"/>
      <c r="H2646" s="543"/>
      <c r="I2646" s="543"/>
      <c r="J2646" s="580" t="s">
        <v>4511</v>
      </c>
      <c r="K2646" s="543"/>
      <c r="L2646" s="543"/>
      <c r="M2646" s="543"/>
      <c r="N2646" s="543"/>
      <c r="O2646" s="543"/>
      <c r="P2646" s="543" t="s">
        <v>2872</v>
      </c>
      <c r="Q2646" s="543" t="s">
        <v>2873</v>
      </c>
      <c r="R2646" s="543"/>
      <c r="S2646" s="536"/>
      <c r="T2646" s="536"/>
      <c r="U2646" s="536"/>
      <c r="V2646" s="536"/>
    </row>
    <row r="2647" spans="1:22" ht="30">
      <c r="A2647" s="537">
        <v>2632</v>
      </c>
      <c r="B2647" s="543">
        <v>15.5</v>
      </c>
      <c r="C2647" s="580">
        <v>46</v>
      </c>
      <c r="D2647" s="580">
        <v>9232</v>
      </c>
      <c r="E2647" s="543"/>
      <c r="F2647" s="580">
        <v>2015</v>
      </c>
      <c r="G2647" s="543"/>
      <c r="H2647" s="543"/>
      <c r="I2647" s="543"/>
      <c r="J2647" s="580" t="s">
        <v>4511</v>
      </c>
      <c r="K2647" s="543"/>
      <c r="L2647" s="543"/>
      <c r="M2647" s="543"/>
      <c r="N2647" s="543"/>
      <c r="O2647" s="543"/>
      <c r="P2647" s="543" t="s">
        <v>2872</v>
      </c>
      <c r="Q2647" s="543" t="s">
        <v>2873</v>
      </c>
      <c r="R2647" s="543"/>
      <c r="S2647" s="536"/>
      <c r="T2647" s="536"/>
      <c r="U2647" s="536"/>
      <c r="V2647" s="536"/>
    </row>
    <row r="2648" spans="1:22" ht="30">
      <c r="A2648" s="537">
        <v>2633</v>
      </c>
      <c r="B2648" s="543">
        <v>15.5</v>
      </c>
      <c r="C2648" s="580">
        <v>47</v>
      </c>
      <c r="D2648" s="580">
        <v>9233</v>
      </c>
      <c r="E2648" s="543"/>
      <c r="F2648" s="580">
        <v>2015</v>
      </c>
      <c r="G2648" s="543"/>
      <c r="H2648" s="543"/>
      <c r="I2648" s="543"/>
      <c r="J2648" s="580" t="s">
        <v>4511</v>
      </c>
      <c r="K2648" s="543"/>
      <c r="L2648" s="543"/>
      <c r="M2648" s="543"/>
      <c r="N2648" s="543"/>
      <c r="O2648" s="543"/>
      <c r="P2648" s="543" t="s">
        <v>2872</v>
      </c>
      <c r="Q2648" s="543" t="s">
        <v>2873</v>
      </c>
      <c r="R2648" s="543"/>
      <c r="S2648" s="536"/>
      <c r="T2648" s="536"/>
      <c r="U2648" s="536"/>
      <c r="V2648" s="536"/>
    </row>
    <row r="2649" spans="1:22" ht="30">
      <c r="A2649" s="537">
        <v>2634</v>
      </c>
      <c r="B2649" s="543">
        <v>15.5</v>
      </c>
      <c r="C2649" s="580">
        <v>48</v>
      </c>
      <c r="D2649" s="580">
        <v>9239</v>
      </c>
      <c r="E2649" s="543"/>
      <c r="F2649" s="580">
        <v>2015</v>
      </c>
      <c r="G2649" s="543"/>
      <c r="H2649" s="543"/>
      <c r="I2649" s="543"/>
      <c r="J2649" s="580" t="s">
        <v>4511</v>
      </c>
      <c r="K2649" s="543"/>
      <c r="L2649" s="543"/>
      <c r="M2649" s="543"/>
      <c r="N2649" s="543"/>
      <c r="O2649" s="543"/>
      <c r="P2649" s="543" t="s">
        <v>2872</v>
      </c>
      <c r="Q2649" s="543" t="s">
        <v>2873</v>
      </c>
      <c r="R2649" s="543"/>
      <c r="S2649" s="536"/>
      <c r="T2649" s="536"/>
      <c r="U2649" s="536"/>
      <c r="V2649" s="536"/>
    </row>
    <row r="2650" spans="1:22" ht="30">
      <c r="A2650" s="537">
        <v>2635</v>
      </c>
      <c r="B2650" s="543">
        <v>15.5</v>
      </c>
      <c r="C2650" s="580">
        <v>49</v>
      </c>
      <c r="D2650" s="580">
        <v>9240</v>
      </c>
      <c r="E2650" s="543"/>
      <c r="F2650" s="580">
        <v>2015</v>
      </c>
      <c r="G2650" s="543"/>
      <c r="H2650" s="543"/>
      <c r="I2650" s="543"/>
      <c r="J2650" s="580" t="s">
        <v>4511</v>
      </c>
      <c r="K2650" s="543"/>
      <c r="L2650" s="543"/>
      <c r="M2650" s="543"/>
      <c r="N2650" s="543"/>
      <c r="O2650" s="543"/>
      <c r="P2650" s="543" t="s">
        <v>2872</v>
      </c>
      <c r="Q2650" s="543" t="s">
        <v>2873</v>
      </c>
      <c r="R2650" s="543"/>
      <c r="S2650" s="536"/>
      <c r="T2650" s="536"/>
      <c r="U2650" s="536"/>
      <c r="V2650" s="536"/>
    </row>
    <row r="2651" spans="1:22" ht="30">
      <c r="A2651" s="537">
        <v>2636</v>
      </c>
      <c r="B2651" s="543">
        <v>15.5</v>
      </c>
      <c r="C2651" s="580">
        <v>52</v>
      </c>
      <c r="D2651" s="580">
        <v>9241</v>
      </c>
      <c r="E2651" s="543"/>
      <c r="F2651" s="580">
        <v>2015</v>
      </c>
      <c r="G2651" s="543"/>
      <c r="H2651" s="543"/>
      <c r="I2651" s="543"/>
      <c r="J2651" s="580" t="s">
        <v>4511</v>
      </c>
      <c r="K2651" s="543"/>
      <c r="L2651" s="543"/>
      <c r="M2651" s="543"/>
      <c r="N2651" s="543"/>
      <c r="O2651" s="543"/>
      <c r="P2651" s="543" t="s">
        <v>2872</v>
      </c>
      <c r="Q2651" s="543" t="s">
        <v>2873</v>
      </c>
      <c r="R2651" s="543"/>
      <c r="S2651" s="536"/>
      <c r="T2651" s="536"/>
      <c r="U2651" s="536"/>
      <c r="V2651" s="536"/>
    </row>
    <row r="2652" spans="1:22" ht="30">
      <c r="A2652" s="537">
        <v>2637</v>
      </c>
      <c r="B2652" s="543">
        <v>15.5</v>
      </c>
      <c r="C2652" s="580">
        <v>51</v>
      </c>
      <c r="D2652" s="580">
        <v>9251</v>
      </c>
      <c r="E2652" s="543"/>
      <c r="F2652" s="580">
        <v>2015</v>
      </c>
      <c r="G2652" s="543"/>
      <c r="H2652" s="543"/>
      <c r="I2652" s="543"/>
      <c r="J2652" s="580" t="s">
        <v>4511</v>
      </c>
      <c r="K2652" s="543"/>
      <c r="L2652" s="543"/>
      <c r="M2652" s="543"/>
      <c r="N2652" s="543"/>
      <c r="O2652" s="543"/>
      <c r="P2652" s="543" t="s">
        <v>2872</v>
      </c>
      <c r="Q2652" s="543" t="s">
        <v>2873</v>
      </c>
      <c r="R2652" s="543"/>
      <c r="S2652" s="536"/>
      <c r="T2652" s="536"/>
      <c r="U2652" s="536"/>
      <c r="V2652" s="536"/>
    </row>
    <row r="2653" spans="1:22" ht="30">
      <c r="A2653" s="537">
        <v>2638</v>
      </c>
      <c r="B2653" s="543">
        <v>15.5</v>
      </c>
      <c r="C2653" s="580">
        <v>53</v>
      </c>
      <c r="D2653" s="580">
        <v>9253</v>
      </c>
      <c r="E2653" s="543"/>
      <c r="F2653" s="580">
        <v>2015</v>
      </c>
      <c r="G2653" s="543"/>
      <c r="H2653" s="543"/>
      <c r="I2653" s="543"/>
      <c r="J2653" s="580" t="s">
        <v>4511</v>
      </c>
      <c r="K2653" s="543"/>
      <c r="L2653" s="543"/>
      <c r="M2653" s="543"/>
      <c r="N2653" s="543"/>
      <c r="O2653" s="543"/>
      <c r="P2653" s="543" t="s">
        <v>2872</v>
      </c>
      <c r="Q2653" s="543" t="s">
        <v>2873</v>
      </c>
      <c r="R2653" s="543"/>
      <c r="S2653" s="536"/>
      <c r="T2653" s="536"/>
      <c r="U2653" s="536"/>
      <c r="V2653" s="536"/>
    </row>
    <row r="2654" spans="1:22" ht="30">
      <c r="A2654" s="537">
        <v>2639</v>
      </c>
      <c r="B2654" s="543">
        <v>15.5</v>
      </c>
      <c r="C2654" s="580">
        <v>54</v>
      </c>
      <c r="D2654" s="580">
        <v>9256</v>
      </c>
      <c r="E2654" s="543"/>
      <c r="F2654" s="580">
        <v>2015</v>
      </c>
      <c r="G2654" s="543"/>
      <c r="H2654" s="543"/>
      <c r="I2654" s="543"/>
      <c r="J2654" s="580" t="s">
        <v>4511</v>
      </c>
      <c r="K2654" s="543"/>
      <c r="L2654" s="543"/>
      <c r="M2654" s="543"/>
      <c r="N2654" s="543"/>
      <c r="O2654" s="543"/>
      <c r="P2654" s="543" t="s">
        <v>2872</v>
      </c>
      <c r="Q2654" s="543" t="s">
        <v>2873</v>
      </c>
      <c r="R2654" s="543"/>
      <c r="S2654" s="536"/>
      <c r="T2654" s="536"/>
      <c r="U2654" s="536"/>
      <c r="V2654" s="536"/>
    </row>
    <row r="2655" spans="1:22" ht="30">
      <c r="A2655" s="537">
        <v>2640</v>
      </c>
      <c r="B2655" s="543">
        <v>15.5</v>
      </c>
      <c r="C2655" s="580">
        <v>55</v>
      </c>
      <c r="D2655" s="580">
        <v>9257</v>
      </c>
      <c r="E2655" s="543"/>
      <c r="F2655" s="580">
        <v>2015</v>
      </c>
      <c r="G2655" s="543"/>
      <c r="H2655" s="543"/>
      <c r="I2655" s="543"/>
      <c r="J2655" s="580" t="s">
        <v>4512</v>
      </c>
      <c r="K2655" s="543"/>
      <c r="L2655" s="543"/>
      <c r="M2655" s="543"/>
      <c r="N2655" s="543"/>
      <c r="O2655" s="543"/>
      <c r="P2655" s="543" t="s">
        <v>2872</v>
      </c>
      <c r="Q2655" s="543" t="s">
        <v>2873</v>
      </c>
      <c r="R2655" s="543"/>
      <c r="S2655" s="536"/>
      <c r="T2655" s="536"/>
      <c r="U2655" s="536"/>
      <c r="V2655" s="536"/>
    </row>
    <row r="2656" spans="1:22" ht="30">
      <c r="A2656" s="537">
        <v>2641</v>
      </c>
      <c r="B2656" s="543">
        <v>15.5</v>
      </c>
      <c r="C2656" s="580">
        <v>56</v>
      </c>
      <c r="D2656" s="580">
        <v>9271</v>
      </c>
      <c r="E2656" s="543"/>
      <c r="F2656" s="580">
        <v>2015</v>
      </c>
      <c r="G2656" s="543"/>
      <c r="H2656" s="543"/>
      <c r="I2656" s="543"/>
      <c r="J2656" s="580" t="s">
        <v>4512</v>
      </c>
      <c r="K2656" s="543"/>
      <c r="L2656" s="543"/>
      <c r="M2656" s="543"/>
      <c r="N2656" s="543"/>
      <c r="O2656" s="543"/>
      <c r="P2656" s="543" t="s">
        <v>2872</v>
      </c>
      <c r="Q2656" s="543" t="s">
        <v>2873</v>
      </c>
      <c r="R2656" s="543"/>
      <c r="S2656" s="536"/>
      <c r="T2656" s="536"/>
      <c r="U2656" s="536"/>
      <c r="V2656" s="536"/>
    </row>
    <row r="2657" spans="1:22" ht="30">
      <c r="A2657" s="537">
        <v>2642</v>
      </c>
      <c r="B2657" s="543">
        <v>15.5</v>
      </c>
      <c r="C2657" s="580">
        <v>57</v>
      </c>
      <c r="D2657" s="580">
        <v>9276</v>
      </c>
      <c r="E2657" s="543"/>
      <c r="F2657" s="580">
        <v>2015</v>
      </c>
      <c r="G2657" s="543"/>
      <c r="H2657" s="543"/>
      <c r="I2657" s="543"/>
      <c r="J2657" s="580" t="s">
        <v>4512</v>
      </c>
      <c r="K2657" s="543"/>
      <c r="L2657" s="543"/>
      <c r="M2657" s="543"/>
      <c r="N2657" s="543"/>
      <c r="O2657" s="543"/>
      <c r="P2657" s="543" t="s">
        <v>2872</v>
      </c>
      <c r="Q2657" s="543" t="s">
        <v>2873</v>
      </c>
      <c r="R2657" s="543"/>
      <c r="S2657" s="536"/>
      <c r="T2657" s="536"/>
      <c r="U2657" s="536"/>
      <c r="V2657" s="536"/>
    </row>
    <row r="2658" spans="1:22" ht="30">
      <c r="A2658" s="537">
        <v>2643</v>
      </c>
      <c r="B2658" s="543">
        <v>15.5</v>
      </c>
      <c r="C2658" s="580">
        <v>59</v>
      </c>
      <c r="D2658" s="580">
        <v>9283</v>
      </c>
      <c r="E2658" s="543"/>
      <c r="F2658" s="580">
        <v>2015</v>
      </c>
      <c r="G2658" s="543"/>
      <c r="H2658" s="543"/>
      <c r="I2658" s="543"/>
      <c r="J2658" s="580" t="s">
        <v>4512</v>
      </c>
      <c r="K2658" s="543"/>
      <c r="L2658" s="543"/>
      <c r="M2658" s="543"/>
      <c r="N2658" s="543"/>
      <c r="O2658" s="543"/>
      <c r="P2658" s="543" t="s">
        <v>2872</v>
      </c>
      <c r="Q2658" s="543" t="s">
        <v>2873</v>
      </c>
      <c r="R2658" s="543"/>
      <c r="S2658" s="536"/>
      <c r="T2658" s="536"/>
      <c r="U2658" s="536"/>
      <c r="V2658" s="536"/>
    </row>
    <row r="2659" spans="1:22" ht="30">
      <c r="A2659" s="537">
        <v>2644</v>
      </c>
      <c r="B2659" s="543">
        <v>15.5</v>
      </c>
      <c r="C2659" s="580">
        <v>60</v>
      </c>
      <c r="D2659" s="580">
        <v>9285</v>
      </c>
      <c r="E2659" s="543"/>
      <c r="F2659" s="580">
        <v>2015</v>
      </c>
      <c r="G2659" s="543"/>
      <c r="H2659" s="543"/>
      <c r="I2659" s="543"/>
      <c r="J2659" s="580" t="s">
        <v>4512</v>
      </c>
      <c r="K2659" s="543"/>
      <c r="L2659" s="543"/>
      <c r="M2659" s="543"/>
      <c r="N2659" s="543"/>
      <c r="O2659" s="543"/>
      <c r="P2659" s="543" t="s">
        <v>2872</v>
      </c>
      <c r="Q2659" s="543" t="s">
        <v>2873</v>
      </c>
      <c r="R2659" s="543"/>
      <c r="S2659" s="536"/>
      <c r="T2659" s="536"/>
      <c r="U2659" s="536"/>
      <c r="V2659" s="536"/>
    </row>
    <row r="2660" spans="1:22" ht="30">
      <c r="A2660" s="537">
        <v>2645</v>
      </c>
      <c r="B2660" s="543">
        <v>15.5</v>
      </c>
      <c r="C2660" s="580">
        <v>63</v>
      </c>
      <c r="D2660" s="580">
        <v>9299</v>
      </c>
      <c r="E2660" s="543"/>
      <c r="F2660" s="580">
        <v>2015</v>
      </c>
      <c r="G2660" s="543"/>
      <c r="H2660" s="543"/>
      <c r="I2660" s="543"/>
      <c r="J2660" s="580" t="s">
        <v>4512</v>
      </c>
      <c r="K2660" s="543"/>
      <c r="L2660" s="543"/>
      <c r="M2660" s="543"/>
      <c r="N2660" s="543"/>
      <c r="O2660" s="543"/>
      <c r="P2660" s="543" t="s">
        <v>2872</v>
      </c>
      <c r="Q2660" s="543" t="s">
        <v>2873</v>
      </c>
      <c r="R2660" s="543"/>
      <c r="S2660" s="536"/>
      <c r="T2660" s="536"/>
      <c r="U2660" s="536"/>
      <c r="V2660" s="536"/>
    </row>
    <row r="2661" spans="1:22" ht="30">
      <c r="A2661" s="537">
        <v>2646</v>
      </c>
      <c r="B2661" s="543">
        <v>15.5</v>
      </c>
      <c r="C2661" s="580">
        <v>67</v>
      </c>
      <c r="D2661" s="580">
        <v>9303</v>
      </c>
      <c r="E2661" s="543"/>
      <c r="F2661" s="580">
        <v>2015</v>
      </c>
      <c r="G2661" s="543"/>
      <c r="H2661" s="543"/>
      <c r="I2661" s="543"/>
      <c r="J2661" s="580" t="s">
        <v>4512</v>
      </c>
      <c r="K2661" s="543"/>
      <c r="L2661" s="543"/>
      <c r="M2661" s="543"/>
      <c r="N2661" s="543"/>
      <c r="O2661" s="543"/>
      <c r="P2661" s="543" t="s">
        <v>2872</v>
      </c>
      <c r="Q2661" s="543" t="s">
        <v>2873</v>
      </c>
      <c r="R2661" s="543"/>
      <c r="S2661" s="536"/>
      <c r="T2661" s="536"/>
      <c r="U2661" s="536"/>
      <c r="V2661" s="536"/>
    </row>
    <row r="2662" spans="1:22" ht="30">
      <c r="A2662" s="537">
        <v>2647</v>
      </c>
      <c r="B2662" s="543">
        <v>15.5</v>
      </c>
      <c r="C2662" s="580">
        <v>68</v>
      </c>
      <c r="D2662" s="580">
        <v>9304</v>
      </c>
      <c r="E2662" s="543"/>
      <c r="F2662" s="580">
        <v>2015</v>
      </c>
      <c r="G2662" s="543"/>
      <c r="H2662" s="543"/>
      <c r="I2662" s="543"/>
      <c r="J2662" s="580" t="s">
        <v>4513</v>
      </c>
      <c r="K2662" s="543"/>
      <c r="L2662" s="543"/>
      <c r="M2662" s="543"/>
      <c r="N2662" s="543"/>
      <c r="O2662" s="543"/>
      <c r="P2662" s="543" t="s">
        <v>2872</v>
      </c>
      <c r="Q2662" s="543" t="s">
        <v>2873</v>
      </c>
      <c r="R2662" s="543"/>
      <c r="S2662" s="536"/>
      <c r="T2662" s="536"/>
      <c r="U2662" s="536"/>
      <c r="V2662" s="536"/>
    </row>
    <row r="2663" spans="1:22" ht="30">
      <c r="A2663" s="537">
        <v>2648</v>
      </c>
      <c r="B2663" s="543">
        <v>15.5</v>
      </c>
      <c r="C2663" s="580">
        <v>69</v>
      </c>
      <c r="D2663" s="580">
        <v>9305</v>
      </c>
      <c r="E2663" s="543"/>
      <c r="F2663" s="580">
        <v>2015</v>
      </c>
      <c r="G2663" s="543"/>
      <c r="H2663" s="543"/>
      <c r="I2663" s="543"/>
      <c r="J2663" s="580" t="s">
        <v>4513</v>
      </c>
      <c r="K2663" s="543"/>
      <c r="L2663" s="543"/>
      <c r="M2663" s="543"/>
      <c r="N2663" s="543"/>
      <c r="O2663" s="543"/>
      <c r="P2663" s="543" t="s">
        <v>2872</v>
      </c>
      <c r="Q2663" s="543" t="s">
        <v>2873</v>
      </c>
      <c r="R2663" s="543"/>
      <c r="S2663" s="536"/>
      <c r="T2663" s="536"/>
      <c r="U2663" s="536"/>
      <c r="V2663" s="536"/>
    </row>
    <row r="2664" spans="1:22" ht="30">
      <c r="A2664" s="537">
        <v>2649</v>
      </c>
      <c r="B2664" s="543">
        <v>15.5</v>
      </c>
      <c r="C2664" s="580">
        <v>70</v>
      </c>
      <c r="D2664" s="580">
        <v>9307</v>
      </c>
      <c r="E2664" s="543"/>
      <c r="F2664" s="580">
        <v>2015</v>
      </c>
      <c r="G2664" s="543"/>
      <c r="H2664" s="543"/>
      <c r="I2664" s="543"/>
      <c r="J2664" s="580" t="s">
        <v>4513</v>
      </c>
      <c r="K2664" s="543"/>
      <c r="L2664" s="543"/>
      <c r="M2664" s="543"/>
      <c r="N2664" s="543"/>
      <c r="O2664" s="543"/>
      <c r="P2664" s="543" t="s">
        <v>2872</v>
      </c>
      <c r="Q2664" s="543" t="s">
        <v>2873</v>
      </c>
      <c r="R2664" s="543"/>
      <c r="S2664" s="536"/>
      <c r="T2664" s="536"/>
      <c r="U2664" s="536"/>
      <c r="V2664" s="536"/>
    </row>
    <row r="2665" spans="1:22" ht="30">
      <c r="A2665" s="537">
        <v>2650</v>
      </c>
      <c r="B2665" s="543">
        <v>15.5</v>
      </c>
      <c r="C2665" s="580">
        <v>71</v>
      </c>
      <c r="D2665" s="580">
        <v>9309</v>
      </c>
      <c r="E2665" s="543"/>
      <c r="F2665" s="580">
        <v>2015</v>
      </c>
      <c r="G2665" s="543"/>
      <c r="H2665" s="543"/>
      <c r="I2665" s="543"/>
      <c r="J2665" s="580" t="s">
        <v>4513</v>
      </c>
      <c r="K2665" s="543"/>
      <c r="L2665" s="543"/>
      <c r="M2665" s="543"/>
      <c r="N2665" s="543"/>
      <c r="O2665" s="543"/>
      <c r="P2665" s="543" t="s">
        <v>2872</v>
      </c>
      <c r="Q2665" s="543" t="s">
        <v>2873</v>
      </c>
      <c r="R2665" s="543"/>
      <c r="S2665" s="536"/>
      <c r="T2665" s="536"/>
      <c r="U2665" s="536"/>
      <c r="V2665" s="536"/>
    </row>
    <row r="2666" spans="1:22" ht="30">
      <c r="A2666" s="537">
        <v>2651</v>
      </c>
      <c r="B2666" s="543">
        <v>15.5</v>
      </c>
      <c r="C2666" s="580">
        <v>72</v>
      </c>
      <c r="D2666" s="580">
        <v>9311</v>
      </c>
      <c r="E2666" s="543"/>
      <c r="F2666" s="580">
        <v>2015</v>
      </c>
      <c r="G2666" s="543"/>
      <c r="H2666" s="543"/>
      <c r="I2666" s="543"/>
      <c r="J2666" s="580" t="s">
        <v>4513</v>
      </c>
      <c r="K2666" s="543"/>
      <c r="L2666" s="543"/>
      <c r="M2666" s="543"/>
      <c r="N2666" s="543"/>
      <c r="O2666" s="543"/>
      <c r="P2666" s="543" t="s">
        <v>2872</v>
      </c>
      <c r="Q2666" s="543" t="s">
        <v>2873</v>
      </c>
      <c r="R2666" s="543"/>
      <c r="S2666" s="536"/>
      <c r="T2666" s="536"/>
      <c r="U2666" s="536"/>
      <c r="V2666" s="536"/>
    </row>
    <row r="2667" spans="1:22" ht="30">
      <c r="A2667" s="537">
        <v>2652</v>
      </c>
      <c r="B2667" s="543">
        <v>15.5</v>
      </c>
      <c r="C2667" s="580">
        <v>73</v>
      </c>
      <c r="D2667" s="580">
        <v>9312</v>
      </c>
      <c r="E2667" s="543"/>
      <c r="F2667" s="580">
        <v>2015</v>
      </c>
      <c r="G2667" s="543"/>
      <c r="H2667" s="543"/>
      <c r="I2667" s="543"/>
      <c r="J2667" s="580" t="s">
        <v>4513</v>
      </c>
      <c r="K2667" s="543"/>
      <c r="L2667" s="543"/>
      <c r="M2667" s="543"/>
      <c r="N2667" s="543"/>
      <c r="O2667" s="543"/>
      <c r="P2667" s="543" t="s">
        <v>2872</v>
      </c>
      <c r="Q2667" s="543" t="s">
        <v>2873</v>
      </c>
      <c r="R2667" s="543"/>
      <c r="S2667" s="536"/>
      <c r="T2667" s="536"/>
      <c r="U2667" s="536"/>
      <c r="V2667" s="536"/>
    </row>
    <row r="2668" spans="1:22" ht="30">
      <c r="A2668" s="537">
        <v>2653</v>
      </c>
      <c r="B2668" s="543">
        <v>15.5</v>
      </c>
      <c r="C2668" s="580">
        <v>75</v>
      </c>
      <c r="D2668" s="580">
        <v>9318</v>
      </c>
      <c r="E2668" s="543"/>
      <c r="F2668" s="580">
        <v>2015</v>
      </c>
      <c r="G2668" s="543"/>
      <c r="H2668" s="543"/>
      <c r="I2668" s="543"/>
      <c r="J2668" s="580" t="s">
        <v>4513</v>
      </c>
      <c r="K2668" s="543"/>
      <c r="L2668" s="543"/>
      <c r="M2668" s="543"/>
      <c r="N2668" s="543"/>
      <c r="O2668" s="543"/>
      <c r="P2668" s="543" t="s">
        <v>2872</v>
      </c>
      <c r="Q2668" s="543" t="s">
        <v>2873</v>
      </c>
      <c r="R2668" s="543"/>
      <c r="S2668" s="536"/>
      <c r="T2668" s="536"/>
      <c r="U2668" s="536"/>
      <c r="V2668" s="536"/>
    </row>
    <row r="2669" spans="1:22" ht="30">
      <c r="A2669" s="537">
        <v>2654</v>
      </c>
      <c r="B2669" s="543">
        <v>15.5</v>
      </c>
      <c r="C2669" s="580">
        <v>76</v>
      </c>
      <c r="D2669" s="580">
        <v>9319</v>
      </c>
      <c r="E2669" s="543"/>
      <c r="F2669" s="580">
        <v>2015</v>
      </c>
      <c r="G2669" s="543"/>
      <c r="H2669" s="543"/>
      <c r="I2669" s="543"/>
      <c r="J2669" s="580" t="s">
        <v>4513</v>
      </c>
      <c r="K2669" s="543"/>
      <c r="L2669" s="543"/>
      <c r="M2669" s="543"/>
      <c r="N2669" s="543"/>
      <c r="O2669" s="543"/>
      <c r="P2669" s="543" t="s">
        <v>2872</v>
      </c>
      <c r="Q2669" s="543" t="s">
        <v>2873</v>
      </c>
      <c r="R2669" s="543"/>
      <c r="S2669" s="536"/>
      <c r="T2669" s="536"/>
      <c r="U2669" s="536"/>
      <c r="V2669" s="536"/>
    </row>
    <row r="2670" spans="1:22" ht="30">
      <c r="A2670" s="537">
        <v>2655</v>
      </c>
      <c r="B2670" s="543">
        <v>15.5</v>
      </c>
      <c r="C2670" s="580">
        <v>77</v>
      </c>
      <c r="D2670" s="580">
        <v>9325</v>
      </c>
      <c r="E2670" s="543"/>
      <c r="F2670" s="580">
        <v>2015</v>
      </c>
      <c r="G2670" s="543"/>
      <c r="H2670" s="543"/>
      <c r="I2670" s="543"/>
      <c r="J2670" s="580" t="s">
        <v>4513</v>
      </c>
      <c r="K2670" s="543"/>
      <c r="L2670" s="543"/>
      <c r="M2670" s="543"/>
      <c r="N2670" s="543"/>
      <c r="O2670" s="543"/>
      <c r="P2670" s="543" t="s">
        <v>2872</v>
      </c>
      <c r="Q2670" s="543" t="s">
        <v>2873</v>
      </c>
      <c r="R2670" s="543"/>
      <c r="S2670" s="536"/>
      <c r="T2670" s="536"/>
      <c r="U2670" s="536"/>
      <c r="V2670" s="536"/>
    </row>
    <row r="2671" spans="1:22" ht="30">
      <c r="A2671" s="537">
        <v>2656</v>
      </c>
      <c r="B2671" s="543">
        <v>15.5</v>
      </c>
      <c r="C2671" s="580">
        <v>78</v>
      </c>
      <c r="D2671" s="580">
        <v>9335</v>
      </c>
      <c r="E2671" s="543"/>
      <c r="F2671" s="580">
        <v>2015</v>
      </c>
      <c r="G2671" s="543"/>
      <c r="H2671" s="543"/>
      <c r="I2671" s="543"/>
      <c r="J2671" s="580" t="s">
        <v>4513</v>
      </c>
      <c r="K2671" s="543"/>
      <c r="L2671" s="543"/>
      <c r="M2671" s="543"/>
      <c r="N2671" s="543"/>
      <c r="O2671" s="543"/>
      <c r="P2671" s="543" t="s">
        <v>2872</v>
      </c>
      <c r="Q2671" s="543" t="s">
        <v>2873</v>
      </c>
      <c r="R2671" s="543"/>
      <c r="S2671" s="536"/>
      <c r="T2671" s="536"/>
      <c r="U2671" s="536"/>
      <c r="V2671" s="536"/>
    </row>
    <row r="2672" spans="1:22" ht="30">
      <c r="A2672" s="537">
        <v>2657</v>
      </c>
      <c r="B2672" s="543">
        <v>15.5</v>
      </c>
      <c r="C2672" s="580">
        <v>79</v>
      </c>
      <c r="D2672" s="580">
        <v>9336</v>
      </c>
      <c r="E2672" s="543"/>
      <c r="F2672" s="580">
        <v>2015</v>
      </c>
      <c r="G2672" s="543"/>
      <c r="H2672" s="543"/>
      <c r="I2672" s="543"/>
      <c r="J2672" s="580" t="s">
        <v>4513</v>
      </c>
      <c r="K2672" s="543"/>
      <c r="L2672" s="543"/>
      <c r="M2672" s="543"/>
      <c r="N2672" s="543"/>
      <c r="O2672" s="543"/>
      <c r="P2672" s="543" t="s">
        <v>2872</v>
      </c>
      <c r="Q2672" s="543" t="s">
        <v>2873</v>
      </c>
      <c r="R2672" s="543"/>
      <c r="S2672" s="536"/>
      <c r="T2672" s="536"/>
      <c r="U2672" s="536"/>
      <c r="V2672" s="536"/>
    </row>
    <row r="2673" spans="1:22" ht="30">
      <c r="A2673" s="537">
        <v>2658</v>
      </c>
      <c r="B2673" s="543">
        <v>15.5</v>
      </c>
      <c r="C2673" s="580">
        <v>82</v>
      </c>
      <c r="D2673" s="580">
        <v>9370</v>
      </c>
      <c r="E2673" s="543"/>
      <c r="F2673" s="580">
        <v>2015</v>
      </c>
      <c r="G2673" s="543"/>
      <c r="H2673" s="543"/>
      <c r="I2673" s="543"/>
      <c r="J2673" s="580" t="s">
        <v>4514</v>
      </c>
      <c r="K2673" s="543"/>
      <c r="L2673" s="543"/>
      <c r="M2673" s="543"/>
      <c r="N2673" s="543"/>
      <c r="O2673" s="543"/>
      <c r="P2673" s="543" t="s">
        <v>2872</v>
      </c>
      <c r="Q2673" s="543" t="s">
        <v>2873</v>
      </c>
      <c r="R2673" s="543"/>
      <c r="S2673" s="536"/>
      <c r="T2673" s="536"/>
      <c r="U2673" s="536"/>
      <c r="V2673" s="536"/>
    </row>
    <row r="2674" spans="1:22" ht="30">
      <c r="A2674" s="537">
        <v>2659</v>
      </c>
      <c r="B2674" s="543">
        <v>15.5</v>
      </c>
      <c r="C2674" s="580">
        <v>83</v>
      </c>
      <c r="D2674" s="580">
        <v>9372</v>
      </c>
      <c r="E2674" s="543"/>
      <c r="F2674" s="580">
        <v>2015</v>
      </c>
      <c r="G2674" s="543"/>
      <c r="H2674" s="543"/>
      <c r="I2674" s="543"/>
      <c r="J2674" s="580" t="s">
        <v>4514</v>
      </c>
      <c r="K2674" s="543"/>
      <c r="L2674" s="543"/>
      <c r="M2674" s="543"/>
      <c r="N2674" s="543"/>
      <c r="O2674" s="543"/>
      <c r="P2674" s="543" t="s">
        <v>2872</v>
      </c>
      <c r="Q2674" s="543" t="s">
        <v>2873</v>
      </c>
      <c r="R2674" s="543"/>
      <c r="S2674" s="536"/>
      <c r="T2674" s="536"/>
      <c r="U2674" s="536"/>
      <c r="V2674" s="536"/>
    </row>
    <row r="2675" spans="1:22" ht="30">
      <c r="A2675" s="537">
        <v>2660</v>
      </c>
      <c r="B2675" s="543">
        <v>15.5</v>
      </c>
      <c r="C2675" s="580">
        <v>86</v>
      </c>
      <c r="D2675" s="580">
        <v>9376</v>
      </c>
      <c r="E2675" s="543"/>
      <c r="F2675" s="580">
        <v>2015</v>
      </c>
      <c r="G2675" s="543"/>
      <c r="H2675" s="543"/>
      <c r="I2675" s="543"/>
      <c r="J2675" s="580" t="s">
        <v>4514</v>
      </c>
      <c r="K2675" s="543"/>
      <c r="L2675" s="543"/>
      <c r="M2675" s="543"/>
      <c r="N2675" s="543"/>
      <c r="O2675" s="543"/>
      <c r="P2675" s="543" t="s">
        <v>2872</v>
      </c>
      <c r="Q2675" s="543" t="s">
        <v>2873</v>
      </c>
      <c r="R2675" s="543"/>
      <c r="S2675" s="536"/>
      <c r="T2675" s="536"/>
      <c r="U2675" s="536"/>
      <c r="V2675" s="536"/>
    </row>
    <row r="2676" spans="1:22" ht="30">
      <c r="A2676" s="537">
        <v>2661</v>
      </c>
      <c r="B2676" s="543">
        <v>15.5</v>
      </c>
      <c r="C2676" s="580">
        <v>87</v>
      </c>
      <c r="D2676" s="580">
        <v>9377</v>
      </c>
      <c r="E2676" s="543"/>
      <c r="F2676" s="580">
        <v>2015</v>
      </c>
      <c r="G2676" s="543"/>
      <c r="H2676" s="543"/>
      <c r="I2676" s="543"/>
      <c r="J2676" s="580" t="s">
        <v>4514</v>
      </c>
      <c r="K2676" s="543"/>
      <c r="L2676" s="543"/>
      <c r="M2676" s="543"/>
      <c r="N2676" s="543"/>
      <c r="O2676" s="543"/>
      <c r="P2676" s="543" t="s">
        <v>2872</v>
      </c>
      <c r="Q2676" s="543" t="s">
        <v>2873</v>
      </c>
      <c r="R2676" s="543"/>
      <c r="S2676" s="536"/>
      <c r="T2676" s="536"/>
      <c r="U2676" s="536"/>
      <c r="V2676" s="536"/>
    </row>
    <row r="2677" spans="1:22" ht="30">
      <c r="A2677" s="537">
        <v>2662</v>
      </c>
      <c r="B2677" s="543">
        <v>15.5</v>
      </c>
      <c r="C2677" s="580">
        <v>88</v>
      </c>
      <c r="D2677" s="580">
        <v>9385</v>
      </c>
      <c r="E2677" s="543"/>
      <c r="F2677" s="580">
        <v>2015</v>
      </c>
      <c r="G2677" s="543"/>
      <c r="H2677" s="543"/>
      <c r="I2677" s="543"/>
      <c r="J2677" s="580" t="s">
        <v>4514</v>
      </c>
      <c r="K2677" s="543"/>
      <c r="L2677" s="543"/>
      <c r="M2677" s="543"/>
      <c r="N2677" s="543"/>
      <c r="O2677" s="543"/>
      <c r="P2677" s="543" t="s">
        <v>2872</v>
      </c>
      <c r="Q2677" s="543" t="s">
        <v>2873</v>
      </c>
      <c r="R2677" s="543"/>
      <c r="S2677" s="536"/>
      <c r="T2677" s="536"/>
      <c r="U2677" s="536"/>
      <c r="V2677" s="536"/>
    </row>
    <row r="2678" spans="1:22" ht="30">
      <c r="A2678" s="537">
        <v>2663</v>
      </c>
      <c r="B2678" s="543">
        <v>15.5</v>
      </c>
      <c r="C2678" s="580">
        <v>89</v>
      </c>
      <c r="D2678" s="580">
        <v>9386</v>
      </c>
      <c r="E2678" s="543"/>
      <c r="F2678" s="580">
        <v>2015</v>
      </c>
      <c r="G2678" s="543"/>
      <c r="H2678" s="543"/>
      <c r="I2678" s="543"/>
      <c r="J2678" s="580" t="s">
        <v>4514</v>
      </c>
      <c r="K2678" s="543"/>
      <c r="L2678" s="543"/>
      <c r="M2678" s="543"/>
      <c r="N2678" s="543"/>
      <c r="O2678" s="543"/>
      <c r="P2678" s="543" t="s">
        <v>2872</v>
      </c>
      <c r="Q2678" s="543" t="s">
        <v>2873</v>
      </c>
      <c r="R2678" s="543"/>
      <c r="S2678" s="536"/>
      <c r="T2678" s="536"/>
      <c r="U2678" s="536"/>
      <c r="V2678" s="536"/>
    </row>
    <row r="2679" spans="1:22" ht="30">
      <c r="A2679" s="537">
        <v>2664</v>
      </c>
      <c r="B2679" s="543">
        <v>15.5</v>
      </c>
      <c r="C2679" s="580">
        <v>90</v>
      </c>
      <c r="D2679" s="580">
        <v>9392</v>
      </c>
      <c r="E2679" s="543"/>
      <c r="F2679" s="580">
        <v>2015</v>
      </c>
      <c r="G2679" s="543"/>
      <c r="H2679" s="543"/>
      <c r="I2679" s="543"/>
      <c r="J2679" s="580" t="s">
        <v>4514</v>
      </c>
      <c r="K2679" s="543"/>
      <c r="L2679" s="543"/>
      <c r="M2679" s="543"/>
      <c r="N2679" s="543"/>
      <c r="O2679" s="543"/>
      <c r="P2679" s="543" t="s">
        <v>2872</v>
      </c>
      <c r="Q2679" s="543" t="s">
        <v>2873</v>
      </c>
      <c r="R2679" s="543"/>
      <c r="S2679" s="536"/>
      <c r="T2679" s="536"/>
      <c r="U2679" s="536"/>
      <c r="V2679" s="536"/>
    </row>
    <row r="2680" spans="1:22" ht="30">
      <c r="A2680" s="537">
        <v>2665</v>
      </c>
      <c r="B2680" s="543">
        <v>15.5</v>
      </c>
      <c r="C2680" s="580">
        <v>91</v>
      </c>
      <c r="D2680" s="580">
        <v>9394</v>
      </c>
      <c r="E2680" s="543"/>
      <c r="F2680" s="580">
        <v>2015</v>
      </c>
      <c r="G2680" s="543"/>
      <c r="H2680" s="543"/>
      <c r="I2680" s="543"/>
      <c r="J2680" s="580" t="s">
        <v>4514</v>
      </c>
      <c r="K2680" s="543"/>
      <c r="L2680" s="543"/>
      <c r="M2680" s="543"/>
      <c r="N2680" s="543"/>
      <c r="O2680" s="543"/>
      <c r="P2680" s="543" t="s">
        <v>2872</v>
      </c>
      <c r="Q2680" s="543" t="s">
        <v>2873</v>
      </c>
      <c r="R2680" s="543"/>
      <c r="S2680" s="536"/>
      <c r="T2680" s="536"/>
      <c r="U2680" s="536"/>
      <c r="V2680" s="536"/>
    </row>
    <row r="2681" spans="1:22" ht="30">
      <c r="A2681" s="537">
        <v>2666</v>
      </c>
      <c r="B2681" s="543">
        <v>15.5</v>
      </c>
      <c r="C2681" s="580">
        <v>92</v>
      </c>
      <c r="D2681" s="580">
        <v>9395</v>
      </c>
      <c r="E2681" s="543"/>
      <c r="F2681" s="580">
        <v>2015</v>
      </c>
      <c r="G2681" s="543"/>
      <c r="H2681" s="543"/>
      <c r="I2681" s="543"/>
      <c r="J2681" s="580" t="s">
        <v>4515</v>
      </c>
      <c r="K2681" s="543"/>
      <c r="L2681" s="543"/>
      <c r="M2681" s="543"/>
      <c r="N2681" s="543"/>
      <c r="O2681" s="543"/>
      <c r="P2681" s="543" t="s">
        <v>2872</v>
      </c>
      <c r="Q2681" s="543" t="s">
        <v>2873</v>
      </c>
      <c r="R2681" s="543"/>
      <c r="S2681" s="536"/>
      <c r="T2681" s="536"/>
      <c r="U2681" s="536"/>
      <c r="V2681" s="536"/>
    </row>
    <row r="2682" spans="1:22" ht="30">
      <c r="A2682" s="537">
        <v>2667</v>
      </c>
      <c r="B2682" s="543">
        <v>15.5</v>
      </c>
      <c r="C2682" s="580">
        <v>93</v>
      </c>
      <c r="D2682" s="580">
        <v>9398</v>
      </c>
      <c r="E2682" s="543"/>
      <c r="F2682" s="580">
        <v>2015</v>
      </c>
      <c r="G2682" s="543"/>
      <c r="H2682" s="543"/>
      <c r="I2682" s="543"/>
      <c r="J2682" s="580" t="s">
        <v>4515</v>
      </c>
      <c r="K2682" s="543"/>
      <c r="L2682" s="543"/>
      <c r="M2682" s="543"/>
      <c r="N2682" s="543"/>
      <c r="O2682" s="543"/>
      <c r="P2682" s="543" t="s">
        <v>2872</v>
      </c>
      <c r="Q2682" s="543" t="s">
        <v>2873</v>
      </c>
      <c r="R2682" s="543"/>
      <c r="S2682" s="536"/>
      <c r="T2682" s="536"/>
      <c r="U2682" s="536"/>
      <c r="V2682" s="536"/>
    </row>
    <row r="2683" spans="1:22" ht="30">
      <c r="A2683" s="537">
        <v>2668</v>
      </c>
      <c r="B2683" s="543">
        <v>15.5</v>
      </c>
      <c r="C2683" s="580">
        <v>95</v>
      </c>
      <c r="D2683" s="580">
        <v>9403</v>
      </c>
      <c r="E2683" s="543"/>
      <c r="F2683" s="580">
        <v>2015</v>
      </c>
      <c r="G2683" s="543"/>
      <c r="H2683" s="543"/>
      <c r="I2683" s="543"/>
      <c r="J2683" s="580" t="s">
        <v>4515</v>
      </c>
      <c r="K2683" s="543"/>
      <c r="L2683" s="543"/>
      <c r="M2683" s="543"/>
      <c r="N2683" s="543"/>
      <c r="O2683" s="543"/>
      <c r="P2683" s="543" t="s">
        <v>2872</v>
      </c>
      <c r="Q2683" s="543" t="s">
        <v>2873</v>
      </c>
      <c r="R2683" s="543"/>
      <c r="S2683" s="536"/>
      <c r="T2683" s="536"/>
      <c r="U2683" s="536"/>
      <c r="V2683" s="536"/>
    </row>
    <row r="2684" spans="1:22" ht="30">
      <c r="A2684" s="537">
        <v>2669</v>
      </c>
      <c r="B2684" s="543">
        <v>15.5</v>
      </c>
      <c r="C2684" s="580">
        <v>96</v>
      </c>
      <c r="D2684" s="580">
        <v>9405</v>
      </c>
      <c r="E2684" s="543"/>
      <c r="F2684" s="580">
        <v>2015</v>
      </c>
      <c r="G2684" s="543"/>
      <c r="H2684" s="543"/>
      <c r="I2684" s="543"/>
      <c r="J2684" s="580" t="s">
        <v>4515</v>
      </c>
      <c r="K2684" s="543"/>
      <c r="L2684" s="543"/>
      <c r="M2684" s="543"/>
      <c r="N2684" s="543"/>
      <c r="O2684" s="543"/>
      <c r="P2684" s="543" t="s">
        <v>2872</v>
      </c>
      <c r="Q2684" s="543" t="s">
        <v>2873</v>
      </c>
      <c r="R2684" s="543"/>
      <c r="S2684" s="536"/>
      <c r="T2684" s="536"/>
      <c r="U2684" s="536"/>
      <c r="V2684" s="536"/>
    </row>
    <row r="2685" spans="1:22" ht="30">
      <c r="A2685" s="537">
        <v>2670</v>
      </c>
      <c r="B2685" s="543">
        <v>15.5</v>
      </c>
      <c r="C2685" s="580">
        <v>97</v>
      </c>
      <c r="D2685" s="580">
        <v>9406</v>
      </c>
      <c r="E2685" s="543"/>
      <c r="F2685" s="580">
        <v>2015</v>
      </c>
      <c r="G2685" s="543"/>
      <c r="H2685" s="543"/>
      <c r="I2685" s="543"/>
      <c r="J2685" s="580" t="s">
        <v>4515</v>
      </c>
      <c r="K2685" s="543"/>
      <c r="L2685" s="543"/>
      <c r="M2685" s="543"/>
      <c r="N2685" s="543"/>
      <c r="O2685" s="543"/>
      <c r="P2685" s="543" t="s">
        <v>2872</v>
      </c>
      <c r="Q2685" s="543" t="s">
        <v>2873</v>
      </c>
      <c r="R2685" s="543"/>
      <c r="S2685" s="536"/>
      <c r="T2685" s="536"/>
      <c r="U2685" s="536"/>
      <c r="V2685" s="536"/>
    </row>
    <row r="2686" spans="1:22" ht="30">
      <c r="A2686" s="537">
        <v>2671</v>
      </c>
      <c r="B2686" s="543">
        <v>15.5</v>
      </c>
      <c r="C2686" s="580">
        <v>98</v>
      </c>
      <c r="D2686" s="580">
        <v>9408</v>
      </c>
      <c r="E2686" s="543"/>
      <c r="F2686" s="580">
        <v>2015</v>
      </c>
      <c r="G2686" s="543"/>
      <c r="H2686" s="543"/>
      <c r="I2686" s="543"/>
      <c r="J2686" s="580" t="s">
        <v>4515</v>
      </c>
      <c r="K2686" s="543"/>
      <c r="L2686" s="543"/>
      <c r="M2686" s="543"/>
      <c r="N2686" s="543"/>
      <c r="O2686" s="543"/>
      <c r="P2686" s="543" t="s">
        <v>2872</v>
      </c>
      <c r="Q2686" s="543" t="s">
        <v>2873</v>
      </c>
      <c r="R2686" s="543"/>
      <c r="S2686" s="536"/>
      <c r="T2686" s="536"/>
      <c r="U2686" s="536"/>
      <c r="V2686" s="536"/>
    </row>
    <row r="2687" spans="1:22" ht="30">
      <c r="A2687" s="537">
        <v>2672</v>
      </c>
      <c r="B2687" s="543">
        <v>15.5</v>
      </c>
      <c r="C2687" s="580">
        <v>100</v>
      </c>
      <c r="D2687" s="580">
        <v>9416</v>
      </c>
      <c r="E2687" s="543"/>
      <c r="F2687" s="580">
        <v>2015</v>
      </c>
      <c r="G2687" s="543"/>
      <c r="H2687" s="543"/>
      <c r="I2687" s="543"/>
      <c r="J2687" s="580" t="s">
        <v>4515</v>
      </c>
      <c r="K2687" s="543"/>
      <c r="L2687" s="543"/>
      <c r="M2687" s="543"/>
      <c r="N2687" s="543"/>
      <c r="O2687" s="543"/>
      <c r="P2687" s="543" t="s">
        <v>2872</v>
      </c>
      <c r="Q2687" s="543" t="s">
        <v>2873</v>
      </c>
      <c r="R2687" s="543"/>
      <c r="S2687" s="536"/>
      <c r="T2687" s="536"/>
      <c r="U2687" s="536"/>
      <c r="V2687" s="536"/>
    </row>
    <row r="2688" spans="1:22" ht="30">
      <c r="A2688" s="537">
        <v>2673</v>
      </c>
      <c r="B2688" s="543">
        <v>15.5</v>
      </c>
      <c r="C2688" s="580">
        <v>102</v>
      </c>
      <c r="D2688" s="580">
        <v>9419</v>
      </c>
      <c r="E2688" s="543"/>
      <c r="F2688" s="580">
        <v>2015</v>
      </c>
      <c r="G2688" s="543"/>
      <c r="H2688" s="543"/>
      <c r="I2688" s="543"/>
      <c r="J2688" s="580" t="s">
        <v>4515</v>
      </c>
      <c r="K2688" s="543"/>
      <c r="L2688" s="543"/>
      <c r="M2688" s="543"/>
      <c r="N2688" s="543"/>
      <c r="O2688" s="543"/>
      <c r="P2688" s="543" t="s">
        <v>2872</v>
      </c>
      <c r="Q2688" s="543" t="s">
        <v>2873</v>
      </c>
      <c r="R2688" s="543"/>
      <c r="S2688" s="536"/>
      <c r="T2688" s="536"/>
      <c r="U2688" s="536"/>
      <c r="V2688" s="536"/>
    </row>
    <row r="2689" spans="1:22" ht="30">
      <c r="A2689" s="537">
        <v>2674</v>
      </c>
      <c r="B2689" s="543">
        <v>15.5</v>
      </c>
      <c r="C2689" s="580">
        <v>104</v>
      </c>
      <c r="D2689" s="580">
        <v>9422</v>
      </c>
      <c r="E2689" s="543"/>
      <c r="F2689" s="580">
        <v>2015</v>
      </c>
      <c r="G2689" s="543"/>
      <c r="H2689" s="543"/>
      <c r="I2689" s="543"/>
      <c r="J2689" s="580" t="s">
        <v>4515</v>
      </c>
      <c r="K2689" s="543"/>
      <c r="L2689" s="543"/>
      <c r="M2689" s="543"/>
      <c r="N2689" s="543"/>
      <c r="O2689" s="543"/>
      <c r="P2689" s="543" t="s">
        <v>2872</v>
      </c>
      <c r="Q2689" s="543" t="s">
        <v>2873</v>
      </c>
      <c r="R2689" s="543"/>
      <c r="S2689" s="536"/>
      <c r="T2689" s="536"/>
      <c r="U2689" s="536"/>
      <c r="V2689" s="536"/>
    </row>
    <row r="2690" spans="1:22" ht="30">
      <c r="A2690" s="537">
        <v>2675</v>
      </c>
      <c r="B2690" s="543">
        <v>15.5</v>
      </c>
      <c r="C2690" s="580">
        <v>105</v>
      </c>
      <c r="D2690" s="580">
        <v>9423</v>
      </c>
      <c r="E2690" s="543"/>
      <c r="F2690" s="580">
        <v>2015</v>
      </c>
      <c r="G2690" s="543"/>
      <c r="H2690" s="543"/>
      <c r="I2690" s="543"/>
      <c r="J2690" s="580" t="s">
        <v>4515</v>
      </c>
      <c r="K2690" s="543"/>
      <c r="L2690" s="543"/>
      <c r="M2690" s="543"/>
      <c r="N2690" s="543"/>
      <c r="O2690" s="543"/>
      <c r="P2690" s="543" t="s">
        <v>2872</v>
      </c>
      <c r="Q2690" s="543" t="s">
        <v>2873</v>
      </c>
      <c r="R2690" s="543"/>
      <c r="S2690" s="536"/>
      <c r="T2690" s="536"/>
      <c r="U2690" s="536"/>
      <c r="V2690" s="536"/>
    </row>
    <row r="2691" spans="1:22" ht="30">
      <c r="A2691" s="537">
        <v>2676</v>
      </c>
      <c r="B2691" s="543">
        <v>15.5</v>
      </c>
      <c r="C2691" s="580">
        <v>106</v>
      </c>
      <c r="D2691" s="580">
        <v>9424</v>
      </c>
      <c r="E2691" s="543"/>
      <c r="F2691" s="580">
        <v>2015</v>
      </c>
      <c r="G2691" s="543"/>
      <c r="H2691" s="543"/>
      <c r="I2691" s="543"/>
      <c r="J2691" s="580" t="s">
        <v>4516</v>
      </c>
      <c r="K2691" s="543"/>
      <c r="L2691" s="543"/>
      <c r="M2691" s="543"/>
      <c r="N2691" s="543"/>
      <c r="O2691" s="543"/>
      <c r="P2691" s="543" t="s">
        <v>2872</v>
      </c>
      <c r="Q2691" s="543" t="s">
        <v>2873</v>
      </c>
      <c r="R2691" s="543"/>
      <c r="S2691" s="536"/>
      <c r="T2691" s="536"/>
      <c r="U2691" s="536"/>
      <c r="V2691" s="536"/>
    </row>
    <row r="2692" spans="1:22" ht="30">
      <c r="A2692" s="537">
        <v>2677</v>
      </c>
      <c r="B2692" s="543">
        <v>15.5</v>
      </c>
      <c r="C2692" s="580">
        <v>107</v>
      </c>
      <c r="D2692" s="580">
        <v>9425</v>
      </c>
      <c r="E2692" s="543"/>
      <c r="F2692" s="580">
        <v>2015</v>
      </c>
      <c r="G2692" s="543"/>
      <c r="H2692" s="543"/>
      <c r="I2692" s="543"/>
      <c r="J2692" s="580" t="s">
        <v>4516</v>
      </c>
      <c r="K2692" s="543"/>
      <c r="L2692" s="543"/>
      <c r="M2692" s="543"/>
      <c r="N2692" s="543"/>
      <c r="O2692" s="543"/>
      <c r="P2692" s="543" t="s">
        <v>2872</v>
      </c>
      <c r="Q2692" s="543" t="s">
        <v>2873</v>
      </c>
      <c r="R2692" s="543"/>
      <c r="S2692" s="536"/>
      <c r="T2692" s="536"/>
      <c r="U2692" s="536"/>
      <c r="V2692" s="536"/>
    </row>
    <row r="2693" spans="1:22" ht="30">
      <c r="A2693" s="537">
        <v>2678</v>
      </c>
      <c r="B2693" s="543">
        <v>15.5</v>
      </c>
      <c r="C2693" s="580">
        <v>109</v>
      </c>
      <c r="D2693" s="580">
        <v>9435</v>
      </c>
      <c r="E2693" s="543"/>
      <c r="F2693" s="580">
        <v>2015</v>
      </c>
      <c r="G2693" s="543"/>
      <c r="H2693" s="543"/>
      <c r="I2693" s="543"/>
      <c r="J2693" s="580" t="s">
        <v>4516</v>
      </c>
      <c r="K2693" s="543"/>
      <c r="L2693" s="543"/>
      <c r="M2693" s="543"/>
      <c r="N2693" s="543"/>
      <c r="O2693" s="543"/>
      <c r="P2693" s="543" t="s">
        <v>2872</v>
      </c>
      <c r="Q2693" s="543" t="s">
        <v>2873</v>
      </c>
      <c r="R2693" s="543"/>
      <c r="S2693" s="536"/>
      <c r="T2693" s="536"/>
      <c r="U2693" s="536"/>
      <c r="V2693" s="536"/>
    </row>
    <row r="2694" spans="1:22" ht="30">
      <c r="A2694" s="537">
        <v>2679</v>
      </c>
      <c r="B2694" s="543">
        <v>15.5</v>
      </c>
      <c r="C2694" s="580">
        <v>110</v>
      </c>
      <c r="D2694" s="580">
        <v>9439</v>
      </c>
      <c r="E2694" s="543"/>
      <c r="F2694" s="580">
        <v>2015</v>
      </c>
      <c r="G2694" s="543"/>
      <c r="H2694" s="543"/>
      <c r="I2694" s="543"/>
      <c r="J2694" s="580" t="s">
        <v>4516</v>
      </c>
      <c r="K2694" s="543"/>
      <c r="L2694" s="543"/>
      <c r="M2694" s="543"/>
      <c r="N2694" s="543"/>
      <c r="O2694" s="543"/>
      <c r="P2694" s="543" t="s">
        <v>2872</v>
      </c>
      <c r="Q2694" s="543" t="s">
        <v>2873</v>
      </c>
      <c r="R2694" s="543"/>
      <c r="S2694" s="536"/>
      <c r="T2694" s="536"/>
      <c r="U2694" s="536"/>
      <c r="V2694" s="536"/>
    </row>
    <row r="2695" spans="1:22" ht="30">
      <c r="A2695" s="537">
        <v>2680</v>
      </c>
      <c r="B2695" s="543">
        <v>15.5</v>
      </c>
      <c r="C2695" s="580">
        <v>111</v>
      </c>
      <c r="D2695" s="580">
        <v>9441</v>
      </c>
      <c r="E2695" s="543"/>
      <c r="F2695" s="580">
        <v>2015</v>
      </c>
      <c r="G2695" s="543"/>
      <c r="H2695" s="543"/>
      <c r="I2695" s="543"/>
      <c r="J2695" s="580" t="s">
        <v>4516</v>
      </c>
      <c r="K2695" s="543"/>
      <c r="L2695" s="543"/>
      <c r="M2695" s="543"/>
      <c r="N2695" s="543"/>
      <c r="O2695" s="543"/>
      <c r="P2695" s="543" t="s">
        <v>2872</v>
      </c>
      <c r="Q2695" s="543" t="s">
        <v>2873</v>
      </c>
      <c r="R2695" s="543"/>
      <c r="S2695" s="536"/>
      <c r="T2695" s="536"/>
      <c r="U2695" s="536"/>
      <c r="V2695" s="536"/>
    </row>
    <row r="2696" spans="1:22" ht="30">
      <c r="A2696" s="537">
        <v>2681</v>
      </c>
      <c r="B2696" s="543">
        <v>15.5</v>
      </c>
      <c r="C2696" s="580">
        <v>112</v>
      </c>
      <c r="D2696" s="580">
        <v>9442</v>
      </c>
      <c r="E2696" s="543"/>
      <c r="F2696" s="580">
        <v>2015</v>
      </c>
      <c r="G2696" s="543"/>
      <c r="H2696" s="543"/>
      <c r="I2696" s="543"/>
      <c r="J2696" s="580" t="s">
        <v>4516</v>
      </c>
      <c r="K2696" s="543"/>
      <c r="L2696" s="543"/>
      <c r="M2696" s="543"/>
      <c r="N2696" s="543"/>
      <c r="O2696" s="543"/>
      <c r="P2696" s="543" t="s">
        <v>2872</v>
      </c>
      <c r="Q2696" s="543" t="s">
        <v>2873</v>
      </c>
      <c r="R2696" s="543"/>
      <c r="S2696" s="536"/>
      <c r="T2696" s="536"/>
      <c r="U2696" s="536"/>
      <c r="V2696" s="536"/>
    </row>
    <row r="2697" spans="1:22" ht="30">
      <c r="A2697" s="537">
        <v>2682</v>
      </c>
      <c r="B2697" s="543">
        <v>15.5</v>
      </c>
      <c r="C2697" s="580">
        <v>114</v>
      </c>
      <c r="D2697" s="580">
        <v>9447</v>
      </c>
      <c r="E2697" s="543"/>
      <c r="F2697" s="580">
        <v>2015</v>
      </c>
      <c r="G2697" s="543"/>
      <c r="H2697" s="543"/>
      <c r="I2697" s="543"/>
      <c r="J2697" s="580" t="s">
        <v>4516</v>
      </c>
      <c r="K2697" s="543"/>
      <c r="L2697" s="543"/>
      <c r="M2697" s="543"/>
      <c r="N2697" s="543"/>
      <c r="O2697" s="543"/>
      <c r="P2697" s="543" t="s">
        <v>2872</v>
      </c>
      <c r="Q2697" s="543" t="s">
        <v>2873</v>
      </c>
      <c r="R2697" s="543"/>
      <c r="S2697" s="536"/>
      <c r="T2697" s="536"/>
      <c r="U2697" s="536"/>
      <c r="V2697" s="536"/>
    </row>
    <row r="2698" spans="1:22" ht="30">
      <c r="A2698" s="537">
        <v>2683</v>
      </c>
      <c r="B2698" s="543">
        <v>15.5</v>
      </c>
      <c r="C2698" s="580">
        <v>115</v>
      </c>
      <c r="D2698" s="580">
        <v>9448</v>
      </c>
      <c r="E2698" s="543"/>
      <c r="F2698" s="580">
        <v>2015</v>
      </c>
      <c r="G2698" s="543"/>
      <c r="H2698" s="543"/>
      <c r="I2698" s="543"/>
      <c r="J2698" s="580" t="s">
        <v>4516</v>
      </c>
      <c r="K2698" s="543"/>
      <c r="L2698" s="543"/>
      <c r="M2698" s="543"/>
      <c r="N2698" s="543"/>
      <c r="O2698" s="543"/>
      <c r="P2698" s="543" t="s">
        <v>2872</v>
      </c>
      <c r="Q2698" s="543" t="s">
        <v>2873</v>
      </c>
      <c r="R2698" s="543"/>
      <c r="S2698" s="536"/>
      <c r="T2698" s="536"/>
      <c r="U2698" s="536"/>
      <c r="V2698" s="536"/>
    </row>
    <row r="2699" spans="1:22" ht="30">
      <c r="A2699" s="537">
        <v>2684</v>
      </c>
      <c r="B2699" s="543">
        <v>15.5</v>
      </c>
      <c r="C2699" s="580">
        <v>116</v>
      </c>
      <c r="D2699" s="580">
        <v>9450</v>
      </c>
      <c r="E2699" s="543"/>
      <c r="F2699" s="580">
        <v>2015</v>
      </c>
      <c r="G2699" s="543"/>
      <c r="H2699" s="543"/>
      <c r="I2699" s="543"/>
      <c r="J2699" s="580" t="s">
        <v>4516</v>
      </c>
      <c r="K2699" s="543"/>
      <c r="L2699" s="543"/>
      <c r="M2699" s="543"/>
      <c r="N2699" s="543"/>
      <c r="O2699" s="543"/>
      <c r="P2699" s="543" t="s">
        <v>2872</v>
      </c>
      <c r="Q2699" s="543" t="s">
        <v>2873</v>
      </c>
      <c r="R2699" s="543"/>
      <c r="S2699" s="536"/>
      <c r="T2699" s="536"/>
      <c r="U2699" s="536"/>
      <c r="V2699" s="536"/>
    </row>
    <row r="2700" spans="1:22" ht="30">
      <c r="A2700" s="537">
        <v>2685</v>
      </c>
      <c r="B2700" s="543">
        <v>15.5</v>
      </c>
      <c r="C2700" s="580">
        <v>117</v>
      </c>
      <c r="D2700" s="580">
        <v>9452</v>
      </c>
      <c r="E2700" s="543"/>
      <c r="F2700" s="580">
        <v>2015</v>
      </c>
      <c r="G2700" s="543"/>
      <c r="H2700" s="543"/>
      <c r="I2700" s="543"/>
      <c r="J2700" s="580" t="s">
        <v>4517</v>
      </c>
      <c r="K2700" s="543"/>
      <c r="L2700" s="543"/>
      <c r="M2700" s="543"/>
      <c r="N2700" s="543"/>
      <c r="O2700" s="543"/>
      <c r="P2700" s="543" t="s">
        <v>2872</v>
      </c>
      <c r="Q2700" s="543" t="s">
        <v>2873</v>
      </c>
      <c r="R2700" s="543"/>
      <c r="S2700" s="536"/>
      <c r="T2700" s="536"/>
      <c r="U2700" s="536"/>
      <c r="V2700" s="536"/>
    </row>
    <row r="2701" spans="1:22" ht="30">
      <c r="A2701" s="537">
        <v>2686</v>
      </c>
      <c r="B2701" s="543">
        <v>15.5</v>
      </c>
      <c r="C2701" s="580">
        <v>118</v>
      </c>
      <c r="D2701" s="580">
        <v>9454</v>
      </c>
      <c r="E2701" s="543"/>
      <c r="F2701" s="580">
        <v>2015</v>
      </c>
      <c r="G2701" s="543"/>
      <c r="H2701" s="543"/>
      <c r="I2701" s="543"/>
      <c r="J2701" s="580" t="s">
        <v>4517</v>
      </c>
      <c r="K2701" s="543"/>
      <c r="L2701" s="543"/>
      <c r="M2701" s="543"/>
      <c r="N2701" s="543"/>
      <c r="O2701" s="543"/>
      <c r="P2701" s="543" t="s">
        <v>2872</v>
      </c>
      <c r="Q2701" s="543" t="s">
        <v>2873</v>
      </c>
      <c r="R2701" s="543"/>
      <c r="S2701" s="536"/>
      <c r="T2701" s="536"/>
      <c r="U2701" s="536"/>
      <c r="V2701" s="536"/>
    </row>
    <row r="2702" spans="1:22" ht="30">
      <c r="A2702" s="537">
        <v>2687</v>
      </c>
      <c r="B2702" s="543">
        <v>15.5</v>
      </c>
      <c r="C2702" s="580">
        <v>119</v>
      </c>
      <c r="D2702" s="580" t="s">
        <v>4518</v>
      </c>
      <c r="E2702" s="543"/>
      <c r="F2702" s="580">
        <v>2015</v>
      </c>
      <c r="G2702" s="543"/>
      <c r="H2702" s="543"/>
      <c r="I2702" s="543"/>
      <c r="J2702" s="580" t="s">
        <v>4517</v>
      </c>
      <c r="K2702" s="543"/>
      <c r="L2702" s="543"/>
      <c r="M2702" s="543"/>
      <c r="N2702" s="543"/>
      <c r="O2702" s="543"/>
      <c r="P2702" s="543" t="s">
        <v>2872</v>
      </c>
      <c r="Q2702" s="543" t="s">
        <v>2873</v>
      </c>
      <c r="R2702" s="543"/>
      <c r="S2702" s="536"/>
      <c r="T2702" s="536"/>
      <c r="U2702" s="536"/>
      <c r="V2702" s="536"/>
    </row>
    <row r="2703" spans="1:22" ht="30">
      <c r="A2703" s="537">
        <v>2688</v>
      </c>
      <c r="B2703" s="543">
        <v>15.5</v>
      </c>
      <c r="C2703" s="580">
        <v>121</v>
      </c>
      <c r="D2703" s="580">
        <v>9460</v>
      </c>
      <c r="E2703" s="543"/>
      <c r="F2703" s="580">
        <v>2015</v>
      </c>
      <c r="G2703" s="543"/>
      <c r="H2703" s="543"/>
      <c r="I2703" s="543"/>
      <c r="J2703" s="580" t="s">
        <v>4517</v>
      </c>
      <c r="K2703" s="543"/>
      <c r="L2703" s="543"/>
      <c r="M2703" s="543"/>
      <c r="N2703" s="543"/>
      <c r="O2703" s="543"/>
      <c r="P2703" s="543" t="s">
        <v>2872</v>
      </c>
      <c r="Q2703" s="543" t="s">
        <v>2873</v>
      </c>
      <c r="R2703" s="543"/>
      <c r="S2703" s="536"/>
      <c r="T2703" s="536"/>
      <c r="U2703" s="536"/>
      <c r="V2703" s="536"/>
    </row>
    <row r="2704" spans="1:22" ht="30">
      <c r="A2704" s="537">
        <v>2689</v>
      </c>
      <c r="B2704" s="543">
        <v>15.5</v>
      </c>
      <c r="C2704" s="580">
        <v>122</v>
      </c>
      <c r="D2704" s="580">
        <v>9467</v>
      </c>
      <c r="E2704" s="543"/>
      <c r="F2704" s="580">
        <v>2015</v>
      </c>
      <c r="G2704" s="543"/>
      <c r="H2704" s="543"/>
      <c r="I2704" s="543"/>
      <c r="J2704" s="580" t="s">
        <v>4517</v>
      </c>
      <c r="K2704" s="543"/>
      <c r="L2704" s="543"/>
      <c r="M2704" s="543"/>
      <c r="N2704" s="543"/>
      <c r="O2704" s="543"/>
      <c r="P2704" s="543" t="s">
        <v>2872</v>
      </c>
      <c r="Q2704" s="543" t="s">
        <v>2873</v>
      </c>
      <c r="R2704" s="543"/>
      <c r="S2704" s="536"/>
      <c r="T2704" s="536"/>
      <c r="U2704" s="536"/>
      <c r="V2704" s="536"/>
    </row>
    <row r="2705" spans="1:22" ht="30">
      <c r="A2705" s="537">
        <v>2690</v>
      </c>
      <c r="B2705" s="543">
        <v>15.5</v>
      </c>
      <c r="C2705" s="580">
        <v>127</v>
      </c>
      <c r="D2705" s="580">
        <v>9468</v>
      </c>
      <c r="E2705" s="543"/>
      <c r="F2705" s="580">
        <v>2015</v>
      </c>
      <c r="G2705" s="543"/>
      <c r="H2705" s="543"/>
      <c r="I2705" s="543"/>
      <c r="J2705" s="580" t="s">
        <v>4517</v>
      </c>
      <c r="K2705" s="543"/>
      <c r="L2705" s="543"/>
      <c r="M2705" s="543"/>
      <c r="N2705" s="543"/>
      <c r="O2705" s="543"/>
      <c r="P2705" s="543" t="s">
        <v>2872</v>
      </c>
      <c r="Q2705" s="543" t="s">
        <v>2873</v>
      </c>
      <c r="R2705" s="543"/>
      <c r="S2705" s="536"/>
      <c r="T2705" s="536"/>
      <c r="U2705" s="536"/>
      <c r="V2705" s="536"/>
    </row>
    <row r="2706" spans="1:22" ht="30">
      <c r="A2706" s="537">
        <v>2691</v>
      </c>
      <c r="B2706" s="543">
        <v>15.5</v>
      </c>
      <c r="C2706" s="580">
        <v>123</v>
      </c>
      <c r="D2706" s="580">
        <v>9473</v>
      </c>
      <c r="E2706" s="543"/>
      <c r="F2706" s="580">
        <v>2015</v>
      </c>
      <c r="G2706" s="543"/>
      <c r="H2706" s="543"/>
      <c r="I2706" s="543"/>
      <c r="J2706" s="580" t="s">
        <v>4517</v>
      </c>
      <c r="K2706" s="543"/>
      <c r="L2706" s="543"/>
      <c r="M2706" s="543"/>
      <c r="N2706" s="543"/>
      <c r="O2706" s="543"/>
      <c r="P2706" s="543" t="s">
        <v>2872</v>
      </c>
      <c r="Q2706" s="543" t="s">
        <v>2873</v>
      </c>
      <c r="R2706" s="543"/>
      <c r="S2706" s="536"/>
      <c r="T2706" s="536"/>
      <c r="U2706" s="536"/>
      <c r="V2706" s="536"/>
    </row>
    <row r="2707" spans="1:22" ht="30">
      <c r="A2707" s="537">
        <v>2692</v>
      </c>
      <c r="B2707" s="543">
        <v>15.5</v>
      </c>
      <c r="C2707" s="580">
        <v>125</v>
      </c>
      <c r="D2707" s="580">
        <v>9474</v>
      </c>
      <c r="E2707" s="543"/>
      <c r="F2707" s="580">
        <v>2015</v>
      </c>
      <c r="G2707" s="543"/>
      <c r="H2707" s="543"/>
      <c r="I2707" s="543"/>
      <c r="J2707" s="580" t="s">
        <v>4517</v>
      </c>
      <c r="K2707" s="543"/>
      <c r="L2707" s="543"/>
      <c r="M2707" s="543"/>
      <c r="N2707" s="543"/>
      <c r="O2707" s="543"/>
      <c r="P2707" s="543" t="s">
        <v>2872</v>
      </c>
      <c r="Q2707" s="543" t="s">
        <v>2873</v>
      </c>
      <c r="R2707" s="543"/>
      <c r="S2707" s="536"/>
      <c r="T2707" s="536"/>
      <c r="U2707" s="536"/>
      <c r="V2707" s="536"/>
    </row>
    <row r="2708" spans="1:22" ht="30">
      <c r="A2708" s="537">
        <v>2693</v>
      </c>
      <c r="B2708" s="543">
        <v>15.5</v>
      </c>
      <c r="C2708" s="580">
        <v>126</v>
      </c>
      <c r="D2708" s="580">
        <v>9475</v>
      </c>
      <c r="E2708" s="543"/>
      <c r="F2708" s="580">
        <v>2015</v>
      </c>
      <c r="G2708" s="543"/>
      <c r="H2708" s="543"/>
      <c r="I2708" s="543"/>
      <c r="J2708" s="580" t="s">
        <v>4517</v>
      </c>
      <c r="K2708" s="543"/>
      <c r="L2708" s="543"/>
      <c r="M2708" s="543"/>
      <c r="N2708" s="543"/>
      <c r="O2708" s="543"/>
      <c r="P2708" s="543" t="s">
        <v>2872</v>
      </c>
      <c r="Q2708" s="543" t="s">
        <v>2873</v>
      </c>
      <c r="R2708" s="543"/>
      <c r="S2708" s="536"/>
      <c r="T2708" s="536"/>
      <c r="U2708" s="536"/>
      <c r="V2708" s="536"/>
    </row>
    <row r="2709" spans="1:22" ht="30">
      <c r="A2709" s="537">
        <v>2694</v>
      </c>
      <c r="B2709" s="543">
        <v>15.5</v>
      </c>
      <c r="C2709" s="580">
        <v>128</v>
      </c>
      <c r="D2709" s="580">
        <v>9477</v>
      </c>
      <c r="E2709" s="543"/>
      <c r="F2709" s="580">
        <v>2015</v>
      </c>
      <c r="G2709" s="543"/>
      <c r="H2709" s="543"/>
      <c r="I2709" s="543"/>
      <c r="J2709" s="580" t="s">
        <v>4517</v>
      </c>
      <c r="K2709" s="543"/>
      <c r="L2709" s="543"/>
      <c r="M2709" s="543"/>
      <c r="N2709" s="543"/>
      <c r="O2709" s="543"/>
      <c r="P2709" s="543" t="s">
        <v>2872</v>
      </c>
      <c r="Q2709" s="543" t="s">
        <v>2873</v>
      </c>
      <c r="R2709" s="543"/>
      <c r="S2709" s="536"/>
      <c r="T2709" s="536"/>
      <c r="U2709" s="536"/>
      <c r="V2709" s="536"/>
    </row>
    <row r="2710" spans="1:22" ht="30">
      <c r="A2710" s="537">
        <v>2695</v>
      </c>
      <c r="B2710" s="543">
        <v>15.5</v>
      </c>
      <c r="C2710" s="580">
        <v>129</v>
      </c>
      <c r="D2710" s="580">
        <v>9478</v>
      </c>
      <c r="E2710" s="543"/>
      <c r="F2710" s="580">
        <v>2015</v>
      </c>
      <c r="G2710" s="543"/>
      <c r="H2710" s="543"/>
      <c r="I2710" s="543"/>
      <c r="J2710" s="580" t="s">
        <v>4519</v>
      </c>
      <c r="K2710" s="543"/>
      <c r="L2710" s="543"/>
      <c r="M2710" s="543"/>
      <c r="N2710" s="543"/>
      <c r="O2710" s="543"/>
      <c r="P2710" s="543" t="s">
        <v>2872</v>
      </c>
      <c r="Q2710" s="543" t="s">
        <v>2873</v>
      </c>
      <c r="R2710" s="543"/>
      <c r="S2710" s="536"/>
      <c r="T2710" s="536"/>
      <c r="U2710" s="536"/>
      <c r="V2710" s="536"/>
    </row>
    <row r="2711" spans="1:22" ht="30">
      <c r="A2711" s="537">
        <v>2696</v>
      </c>
      <c r="B2711" s="543">
        <v>15.5</v>
      </c>
      <c r="C2711" s="580">
        <v>131</v>
      </c>
      <c r="D2711" s="580">
        <v>9480</v>
      </c>
      <c r="E2711" s="543"/>
      <c r="F2711" s="580">
        <v>2015</v>
      </c>
      <c r="G2711" s="543"/>
      <c r="H2711" s="543"/>
      <c r="I2711" s="543"/>
      <c r="J2711" s="580" t="s">
        <v>4519</v>
      </c>
      <c r="K2711" s="543"/>
      <c r="L2711" s="543"/>
      <c r="M2711" s="543"/>
      <c r="N2711" s="543"/>
      <c r="O2711" s="543"/>
      <c r="P2711" s="543" t="s">
        <v>2872</v>
      </c>
      <c r="Q2711" s="543" t="s">
        <v>2873</v>
      </c>
      <c r="R2711" s="543"/>
      <c r="S2711" s="536"/>
      <c r="T2711" s="536"/>
      <c r="U2711" s="536"/>
      <c r="V2711" s="536"/>
    </row>
    <row r="2712" spans="1:22" ht="30">
      <c r="A2712" s="537">
        <v>2697</v>
      </c>
      <c r="B2712" s="543">
        <v>15.5</v>
      </c>
      <c r="C2712" s="580">
        <v>134</v>
      </c>
      <c r="D2712" s="580">
        <v>9511</v>
      </c>
      <c r="E2712" s="543"/>
      <c r="F2712" s="580">
        <v>2015</v>
      </c>
      <c r="G2712" s="543"/>
      <c r="H2712" s="543"/>
      <c r="I2712" s="543"/>
      <c r="J2712" s="580" t="s">
        <v>4519</v>
      </c>
      <c r="K2712" s="543"/>
      <c r="L2712" s="543"/>
      <c r="M2712" s="543"/>
      <c r="N2712" s="543"/>
      <c r="O2712" s="543"/>
      <c r="P2712" s="543" t="s">
        <v>2872</v>
      </c>
      <c r="Q2712" s="543" t="s">
        <v>2873</v>
      </c>
      <c r="R2712" s="543"/>
      <c r="S2712" s="536"/>
      <c r="T2712" s="536"/>
      <c r="U2712" s="536"/>
      <c r="V2712" s="536"/>
    </row>
    <row r="2713" spans="1:22" ht="30">
      <c r="A2713" s="537">
        <v>2698</v>
      </c>
      <c r="B2713" s="543">
        <v>15.5</v>
      </c>
      <c r="C2713" s="580">
        <v>135</v>
      </c>
      <c r="D2713" s="580">
        <v>9512</v>
      </c>
      <c r="E2713" s="543"/>
      <c r="F2713" s="580">
        <v>2015</v>
      </c>
      <c r="G2713" s="543"/>
      <c r="H2713" s="543"/>
      <c r="I2713" s="543"/>
      <c r="J2713" s="580" t="s">
        <v>4519</v>
      </c>
      <c r="K2713" s="543"/>
      <c r="L2713" s="543"/>
      <c r="M2713" s="543"/>
      <c r="N2713" s="543"/>
      <c r="O2713" s="543"/>
      <c r="P2713" s="543" t="s">
        <v>2872</v>
      </c>
      <c r="Q2713" s="543" t="s">
        <v>2873</v>
      </c>
      <c r="R2713" s="543"/>
      <c r="S2713" s="536"/>
      <c r="T2713" s="536"/>
      <c r="U2713" s="536"/>
      <c r="V2713" s="536"/>
    </row>
    <row r="2714" spans="1:22" ht="30">
      <c r="A2714" s="537">
        <v>2699</v>
      </c>
      <c r="B2714" s="543">
        <v>15.5</v>
      </c>
      <c r="C2714" s="580">
        <v>137</v>
      </c>
      <c r="D2714" s="580">
        <v>9514</v>
      </c>
      <c r="E2714" s="543"/>
      <c r="F2714" s="580">
        <v>2015</v>
      </c>
      <c r="G2714" s="543"/>
      <c r="H2714" s="543"/>
      <c r="I2714" s="543"/>
      <c r="J2714" s="580" t="s">
        <v>4519</v>
      </c>
      <c r="K2714" s="543"/>
      <c r="L2714" s="543"/>
      <c r="M2714" s="543"/>
      <c r="N2714" s="543"/>
      <c r="O2714" s="543"/>
      <c r="P2714" s="543" t="s">
        <v>2872</v>
      </c>
      <c r="Q2714" s="543" t="s">
        <v>2873</v>
      </c>
      <c r="R2714" s="543"/>
      <c r="S2714" s="536"/>
      <c r="T2714" s="536"/>
      <c r="U2714" s="536"/>
      <c r="V2714" s="536"/>
    </row>
    <row r="2715" spans="1:22" ht="30">
      <c r="A2715" s="537">
        <v>2700</v>
      </c>
      <c r="B2715" s="543">
        <v>15.5</v>
      </c>
      <c r="C2715" s="580">
        <v>138</v>
      </c>
      <c r="D2715" s="580">
        <v>9515</v>
      </c>
      <c r="E2715" s="543"/>
      <c r="F2715" s="580">
        <v>2015</v>
      </c>
      <c r="G2715" s="543"/>
      <c r="H2715" s="543"/>
      <c r="I2715" s="543"/>
      <c r="J2715" s="580" t="s">
        <v>4519</v>
      </c>
      <c r="K2715" s="543"/>
      <c r="L2715" s="543"/>
      <c r="M2715" s="543"/>
      <c r="N2715" s="543"/>
      <c r="O2715" s="543"/>
      <c r="P2715" s="543" t="s">
        <v>2872</v>
      </c>
      <c r="Q2715" s="543" t="s">
        <v>2873</v>
      </c>
      <c r="R2715" s="543"/>
      <c r="S2715" s="536"/>
      <c r="T2715" s="536"/>
      <c r="U2715" s="536"/>
      <c r="V2715" s="536"/>
    </row>
    <row r="2716" spans="1:22" ht="30">
      <c r="A2716" s="537">
        <v>2701</v>
      </c>
      <c r="B2716" s="543">
        <v>15.5</v>
      </c>
      <c r="C2716" s="580">
        <v>139</v>
      </c>
      <c r="D2716" s="580">
        <v>9516</v>
      </c>
      <c r="E2716" s="543"/>
      <c r="F2716" s="580">
        <v>2015</v>
      </c>
      <c r="G2716" s="543"/>
      <c r="H2716" s="543"/>
      <c r="I2716" s="543"/>
      <c r="J2716" s="580" t="s">
        <v>4520</v>
      </c>
      <c r="K2716" s="543"/>
      <c r="L2716" s="543"/>
      <c r="M2716" s="543"/>
      <c r="N2716" s="543"/>
      <c r="O2716" s="543"/>
      <c r="P2716" s="543" t="s">
        <v>2872</v>
      </c>
      <c r="Q2716" s="543" t="s">
        <v>2873</v>
      </c>
      <c r="R2716" s="543"/>
      <c r="S2716" s="536"/>
      <c r="T2716" s="536"/>
      <c r="U2716" s="536"/>
      <c r="V2716" s="536"/>
    </row>
    <row r="2717" spans="1:22" ht="30">
      <c r="A2717" s="537">
        <v>2702</v>
      </c>
      <c r="B2717" s="543">
        <v>15.5</v>
      </c>
      <c r="C2717" s="580">
        <v>140</v>
      </c>
      <c r="D2717" s="580">
        <v>9517</v>
      </c>
      <c r="E2717" s="543"/>
      <c r="F2717" s="580">
        <v>2015</v>
      </c>
      <c r="G2717" s="543"/>
      <c r="H2717" s="543"/>
      <c r="I2717" s="543"/>
      <c r="J2717" s="580" t="s">
        <v>4520</v>
      </c>
      <c r="K2717" s="543"/>
      <c r="L2717" s="543"/>
      <c r="M2717" s="543"/>
      <c r="N2717" s="543"/>
      <c r="O2717" s="543"/>
      <c r="P2717" s="543" t="s">
        <v>2872</v>
      </c>
      <c r="Q2717" s="543" t="s">
        <v>2873</v>
      </c>
      <c r="R2717" s="543"/>
      <c r="S2717" s="536"/>
      <c r="T2717" s="536"/>
      <c r="U2717" s="536"/>
      <c r="V2717" s="536"/>
    </row>
    <row r="2718" spans="1:22" ht="30">
      <c r="A2718" s="537">
        <v>2703</v>
      </c>
      <c r="B2718" s="543">
        <v>15.5</v>
      </c>
      <c r="C2718" s="580">
        <v>145</v>
      </c>
      <c r="D2718" s="580">
        <v>9518</v>
      </c>
      <c r="E2718" s="543"/>
      <c r="F2718" s="580">
        <v>2015</v>
      </c>
      <c r="G2718" s="543"/>
      <c r="H2718" s="543"/>
      <c r="I2718" s="543"/>
      <c r="J2718" s="580" t="s">
        <v>4520</v>
      </c>
      <c r="K2718" s="543"/>
      <c r="L2718" s="543"/>
      <c r="M2718" s="543"/>
      <c r="N2718" s="543"/>
      <c r="O2718" s="543"/>
      <c r="P2718" s="543" t="s">
        <v>2872</v>
      </c>
      <c r="Q2718" s="543" t="s">
        <v>2873</v>
      </c>
      <c r="R2718" s="543"/>
      <c r="S2718" s="536"/>
      <c r="T2718" s="536"/>
      <c r="U2718" s="536"/>
      <c r="V2718" s="536"/>
    </row>
    <row r="2719" spans="1:22" ht="30">
      <c r="A2719" s="537">
        <v>2704</v>
      </c>
      <c r="B2719" s="543">
        <v>15.5</v>
      </c>
      <c r="C2719" s="580">
        <v>143</v>
      </c>
      <c r="D2719" s="580">
        <v>9526</v>
      </c>
      <c r="E2719" s="543"/>
      <c r="F2719" s="580">
        <v>2015</v>
      </c>
      <c r="G2719" s="543"/>
      <c r="H2719" s="543"/>
      <c r="I2719" s="543"/>
      <c r="J2719" s="580" t="s">
        <v>4520</v>
      </c>
      <c r="K2719" s="543"/>
      <c r="L2719" s="543"/>
      <c r="M2719" s="543"/>
      <c r="N2719" s="543"/>
      <c r="O2719" s="543"/>
      <c r="P2719" s="543" t="s">
        <v>2872</v>
      </c>
      <c r="Q2719" s="543" t="s">
        <v>2873</v>
      </c>
      <c r="R2719" s="543"/>
      <c r="S2719" s="536"/>
      <c r="T2719" s="536"/>
      <c r="U2719" s="536"/>
      <c r="V2719" s="536"/>
    </row>
    <row r="2720" spans="1:22" ht="30">
      <c r="A2720" s="537">
        <v>2705</v>
      </c>
      <c r="B2720" s="543">
        <v>15.5</v>
      </c>
      <c r="C2720" s="580">
        <v>143</v>
      </c>
      <c r="D2720" s="580">
        <v>9536</v>
      </c>
      <c r="E2720" s="543"/>
      <c r="F2720" s="580">
        <v>2015</v>
      </c>
      <c r="G2720" s="543"/>
      <c r="H2720" s="543"/>
      <c r="I2720" s="543"/>
      <c r="J2720" s="580" t="s">
        <v>4520</v>
      </c>
      <c r="K2720" s="543"/>
      <c r="L2720" s="543"/>
      <c r="M2720" s="543"/>
      <c r="N2720" s="543"/>
      <c r="O2720" s="543"/>
      <c r="P2720" s="543" t="s">
        <v>2872</v>
      </c>
      <c r="Q2720" s="543" t="s">
        <v>2873</v>
      </c>
      <c r="R2720" s="543"/>
      <c r="S2720" s="536"/>
      <c r="T2720" s="536"/>
      <c r="U2720" s="536"/>
      <c r="V2720" s="536"/>
    </row>
    <row r="2721" spans="1:22" ht="30">
      <c r="A2721" s="537">
        <v>2706</v>
      </c>
      <c r="B2721" s="543">
        <v>15.5</v>
      </c>
      <c r="C2721" s="580">
        <v>146</v>
      </c>
      <c r="D2721" s="580">
        <v>9541</v>
      </c>
      <c r="E2721" s="543"/>
      <c r="F2721" s="580">
        <v>2015</v>
      </c>
      <c r="G2721" s="543"/>
      <c r="H2721" s="543"/>
      <c r="I2721" s="543"/>
      <c r="J2721" s="580" t="s">
        <v>4520</v>
      </c>
      <c r="K2721" s="543"/>
      <c r="L2721" s="543"/>
      <c r="M2721" s="543"/>
      <c r="N2721" s="543"/>
      <c r="O2721" s="543"/>
      <c r="P2721" s="543" t="s">
        <v>2872</v>
      </c>
      <c r="Q2721" s="543" t="s">
        <v>2873</v>
      </c>
      <c r="R2721" s="543"/>
      <c r="S2721" s="536"/>
      <c r="T2721" s="536"/>
      <c r="U2721" s="536"/>
      <c r="V2721" s="536"/>
    </row>
    <row r="2722" spans="1:22" ht="30">
      <c r="A2722" s="537">
        <v>2707</v>
      </c>
      <c r="B2722" s="543">
        <v>15.5</v>
      </c>
      <c r="C2722" s="580">
        <v>148</v>
      </c>
      <c r="D2722" s="580">
        <v>9546</v>
      </c>
      <c r="E2722" s="543"/>
      <c r="F2722" s="580">
        <v>2015</v>
      </c>
      <c r="G2722" s="543"/>
      <c r="H2722" s="543"/>
      <c r="I2722" s="543"/>
      <c r="J2722" s="580" t="s">
        <v>4520</v>
      </c>
      <c r="K2722" s="543"/>
      <c r="L2722" s="543"/>
      <c r="M2722" s="543"/>
      <c r="N2722" s="543"/>
      <c r="O2722" s="543"/>
      <c r="P2722" s="543" t="s">
        <v>2872</v>
      </c>
      <c r="Q2722" s="543" t="s">
        <v>2873</v>
      </c>
      <c r="R2722" s="543"/>
      <c r="S2722" s="536"/>
      <c r="T2722" s="536"/>
      <c r="U2722" s="536"/>
      <c r="V2722" s="536"/>
    </row>
    <row r="2723" spans="1:22" ht="30">
      <c r="A2723" s="537">
        <v>2708</v>
      </c>
      <c r="B2723" s="543">
        <v>15.5</v>
      </c>
      <c r="C2723" s="580">
        <v>147</v>
      </c>
      <c r="D2723" s="580">
        <v>9548</v>
      </c>
      <c r="E2723" s="543"/>
      <c r="F2723" s="580">
        <v>2015</v>
      </c>
      <c r="G2723" s="543"/>
      <c r="H2723" s="543"/>
      <c r="I2723" s="543"/>
      <c r="J2723" s="580" t="s">
        <v>4520</v>
      </c>
      <c r="K2723" s="543"/>
      <c r="L2723" s="543"/>
      <c r="M2723" s="543"/>
      <c r="N2723" s="543"/>
      <c r="O2723" s="543"/>
      <c r="P2723" s="543" t="s">
        <v>2872</v>
      </c>
      <c r="Q2723" s="543" t="s">
        <v>2873</v>
      </c>
      <c r="R2723" s="543"/>
      <c r="S2723" s="536"/>
      <c r="T2723" s="536"/>
      <c r="U2723" s="536"/>
      <c r="V2723" s="536"/>
    </row>
    <row r="2724" spans="1:22" ht="30">
      <c r="A2724" s="537">
        <v>2709</v>
      </c>
      <c r="B2724" s="543">
        <v>15.5</v>
      </c>
      <c r="C2724" s="580">
        <v>149</v>
      </c>
      <c r="D2724" s="580">
        <v>9553</v>
      </c>
      <c r="E2724" s="543"/>
      <c r="F2724" s="580">
        <v>2015</v>
      </c>
      <c r="G2724" s="543"/>
      <c r="H2724" s="543"/>
      <c r="I2724" s="543"/>
      <c r="J2724" s="580" t="s">
        <v>4521</v>
      </c>
      <c r="K2724" s="543"/>
      <c r="L2724" s="543"/>
      <c r="M2724" s="543"/>
      <c r="N2724" s="543"/>
      <c r="O2724" s="543"/>
      <c r="P2724" s="543" t="s">
        <v>2872</v>
      </c>
      <c r="Q2724" s="543" t="s">
        <v>2873</v>
      </c>
      <c r="R2724" s="543"/>
      <c r="S2724" s="536"/>
      <c r="T2724" s="536"/>
      <c r="U2724" s="536"/>
      <c r="V2724" s="536"/>
    </row>
    <row r="2725" spans="1:22" ht="30">
      <c r="A2725" s="537">
        <v>2710</v>
      </c>
      <c r="B2725" s="543">
        <v>15.5</v>
      </c>
      <c r="C2725" s="580">
        <v>150</v>
      </c>
      <c r="D2725" s="580">
        <v>9554</v>
      </c>
      <c r="E2725" s="543"/>
      <c r="F2725" s="580">
        <v>2015</v>
      </c>
      <c r="G2725" s="543"/>
      <c r="H2725" s="543"/>
      <c r="I2725" s="543"/>
      <c r="J2725" s="580" t="s">
        <v>4521</v>
      </c>
      <c r="K2725" s="543"/>
      <c r="L2725" s="543"/>
      <c r="M2725" s="543"/>
      <c r="N2725" s="543"/>
      <c r="O2725" s="543"/>
      <c r="P2725" s="543" t="s">
        <v>2872</v>
      </c>
      <c r="Q2725" s="543" t="s">
        <v>2873</v>
      </c>
      <c r="R2725" s="543"/>
      <c r="S2725" s="536"/>
      <c r="T2725" s="536"/>
      <c r="U2725" s="536"/>
      <c r="V2725" s="536"/>
    </row>
    <row r="2726" spans="1:22" ht="30">
      <c r="A2726" s="537">
        <v>2711</v>
      </c>
      <c r="B2726" s="543">
        <v>15.5</v>
      </c>
      <c r="C2726" s="580">
        <v>151</v>
      </c>
      <c r="D2726" s="580">
        <v>9555</v>
      </c>
      <c r="E2726" s="543"/>
      <c r="F2726" s="580">
        <v>2015</v>
      </c>
      <c r="G2726" s="543"/>
      <c r="H2726" s="543"/>
      <c r="I2726" s="543"/>
      <c r="J2726" s="580" t="s">
        <v>4521</v>
      </c>
      <c r="K2726" s="543"/>
      <c r="L2726" s="543"/>
      <c r="M2726" s="543"/>
      <c r="N2726" s="543"/>
      <c r="O2726" s="543"/>
      <c r="P2726" s="543" t="s">
        <v>2872</v>
      </c>
      <c r="Q2726" s="543" t="s">
        <v>2873</v>
      </c>
      <c r="R2726" s="543"/>
      <c r="S2726" s="536"/>
      <c r="T2726" s="536"/>
      <c r="U2726" s="536"/>
      <c r="V2726" s="536"/>
    </row>
    <row r="2727" spans="1:22" ht="30">
      <c r="A2727" s="537">
        <v>2712</v>
      </c>
      <c r="B2727" s="543">
        <v>15.5</v>
      </c>
      <c r="C2727" s="580">
        <v>152</v>
      </c>
      <c r="D2727" s="580">
        <v>9556</v>
      </c>
      <c r="E2727" s="543"/>
      <c r="F2727" s="580">
        <v>2015</v>
      </c>
      <c r="G2727" s="543"/>
      <c r="H2727" s="543"/>
      <c r="I2727" s="543"/>
      <c r="J2727" s="580" t="s">
        <v>4521</v>
      </c>
      <c r="K2727" s="543"/>
      <c r="L2727" s="543"/>
      <c r="M2727" s="543"/>
      <c r="N2727" s="543"/>
      <c r="O2727" s="543"/>
      <c r="P2727" s="543" t="s">
        <v>2872</v>
      </c>
      <c r="Q2727" s="543" t="s">
        <v>2873</v>
      </c>
      <c r="R2727" s="543"/>
      <c r="S2727" s="536"/>
      <c r="T2727" s="536"/>
      <c r="U2727" s="536"/>
      <c r="V2727" s="536"/>
    </row>
    <row r="2728" spans="1:22" ht="30">
      <c r="A2728" s="537">
        <v>2713</v>
      </c>
      <c r="B2728" s="543">
        <v>15.5</v>
      </c>
      <c r="C2728" s="580">
        <v>154</v>
      </c>
      <c r="D2728" s="580">
        <v>9558</v>
      </c>
      <c r="E2728" s="543"/>
      <c r="F2728" s="580">
        <v>2015</v>
      </c>
      <c r="G2728" s="543"/>
      <c r="H2728" s="543"/>
      <c r="I2728" s="543"/>
      <c r="J2728" s="580" t="s">
        <v>4521</v>
      </c>
      <c r="K2728" s="543"/>
      <c r="L2728" s="543"/>
      <c r="M2728" s="543"/>
      <c r="N2728" s="543"/>
      <c r="O2728" s="543"/>
      <c r="P2728" s="543" t="s">
        <v>2872</v>
      </c>
      <c r="Q2728" s="543" t="s">
        <v>2873</v>
      </c>
      <c r="R2728" s="543"/>
      <c r="S2728" s="536"/>
      <c r="T2728" s="536"/>
      <c r="U2728" s="536"/>
      <c r="V2728" s="536"/>
    </row>
    <row r="2729" spans="1:22" ht="30">
      <c r="A2729" s="537">
        <v>2714</v>
      </c>
      <c r="B2729" s="543">
        <v>15.5</v>
      </c>
      <c r="C2729" s="580">
        <v>155</v>
      </c>
      <c r="D2729" s="580">
        <v>9560</v>
      </c>
      <c r="E2729" s="543"/>
      <c r="F2729" s="580">
        <v>2015</v>
      </c>
      <c r="G2729" s="543"/>
      <c r="H2729" s="543"/>
      <c r="I2729" s="543"/>
      <c r="J2729" s="580" t="s">
        <v>4521</v>
      </c>
      <c r="K2729" s="543"/>
      <c r="L2729" s="543"/>
      <c r="M2729" s="543"/>
      <c r="N2729" s="543"/>
      <c r="O2729" s="543"/>
      <c r="P2729" s="543" t="s">
        <v>2872</v>
      </c>
      <c r="Q2729" s="543" t="s">
        <v>2873</v>
      </c>
      <c r="R2729" s="543"/>
      <c r="S2729" s="536"/>
      <c r="T2729" s="536"/>
      <c r="U2729" s="536"/>
      <c r="V2729" s="536"/>
    </row>
    <row r="2730" spans="1:22" ht="30">
      <c r="A2730" s="537">
        <v>2715</v>
      </c>
      <c r="B2730" s="543">
        <v>15.5</v>
      </c>
      <c r="C2730" s="580">
        <v>156</v>
      </c>
      <c r="D2730" s="580">
        <v>9568</v>
      </c>
      <c r="E2730" s="543"/>
      <c r="F2730" s="580">
        <v>2015</v>
      </c>
      <c r="G2730" s="543"/>
      <c r="H2730" s="543"/>
      <c r="I2730" s="543"/>
      <c r="J2730" s="580" t="s">
        <v>4521</v>
      </c>
      <c r="K2730" s="543"/>
      <c r="L2730" s="543"/>
      <c r="M2730" s="543"/>
      <c r="N2730" s="543"/>
      <c r="O2730" s="543"/>
      <c r="P2730" s="543" t="s">
        <v>2872</v>
      </c>
      <c r="Q2730" s="543" t="s">
        <v>2873</v>
      </c>
      <c r="R2730" s="543"/>
      <c r="S2730" s="536"/>
      <c r="T2730" s="536"/>
      <c r="U2730" s="536"/>
      <c r="V2730" s="536"/>
    </row>
    <row r="2731" spans="1:22" ht="30">
      <c r="A2731" s="537">
        <v>2716</v>
      </c>
      <c r="B2731" s="543">
        <v>15.5</v>
      </c>
      <c r="C2731" s="580">
        <v>157</v>
      </c>
      <c r="D2731" s="580">
        <v>9578</v>
      </c>
      <c r="E2731" s="543"/>
      <c r="F2731" s="580">
        <v>2015</v>
      </c>
      <c r="G2731" s="543"/>
      <c r="H2731" s="543"/>
      <c r="I2731" s="543"/>
      <c r="J2731" s="580" t="s">
        <v>4521</v>
      </c>
      <c r="K2731" s="543"/>
      <c r="L2731" s="543"/>
      <c r="M2731" s="543"/>
      <c r="N2731" s="543"/>
      <c r="O2731" s="543"/>
      <c r="P2731" s="543" t="s">
        <v>2872</v>
      </c>
      <c r="Q2731" s="543" t="s">
        <v>2873</v>
      </c>
      <c r="R2731" s="543"/>
      <c r="S2731" s="536"/>
      <c r="T2731" s="536"/>
      <c r="U2731" s="536"/>
      <c r="V2731" s="536"/>
    </row>
    <row r="2732" spans="1:22" ht="30">
      <c r="A2732" s="537">
        <v>2717</v>
      </c>
      <c r="B2732" s="543">
        <v>15.5</v>
      </c>
      <c r="C2732" s="580">
        <v>158</v>
      </c>
      <c r="D2732" s="580">
        <v>9580</v>
      </c>
      <c r="E2732" s="543"/>
      <c r="F2732" s="580">
        <v>2015</v>
      </c>
      <c r="G2732" s="543"/>
      <c r="H2732" s="543"/>
      <c r="I2732" s="543"/>
      <c r="J2732" s="580" t="s">
        <v>4521</v>
      </c>
      <c r="K2732" s="543"/>
      <c r="L2732" s="543"/>
      <c r="M2732" s="543"/>
      <c r="N2732" s="543"/>
      <c r="O2732" s="543"/>
      <c r="P2732" s="543" t="s">
        <v>2872</v>
      </c>
      <c r="Q2732" s="543" t="s">
        <v>2873</v>
      </c>
      <c r="R2732" s="543"/>
      <c r="S2732" s="536"/>
      <c r="T2732" s="536"/>
      <c r="U2732" s="536"/>
      <c r="V2732" s="536"/>
    </row>
    <row r="2733" spans="1:22" ht="30">
      <c r="A2733" s="537">
        <v>2718</v>
      </c>
      <c r="B2733" s="543">
        <v>15.5</v>
      </c>
      <c r="C2733" s="580">
        <v>161</v>
      </c>
      <c r="D2733" s="580">
        <v>9583</v>
      </c>
      <c r="E2733" s="543"/>
      <c r="F2733" s="580">
        <v>2015</v>
      </c>
      <c r="G2733" s="543"/>
      <c r="H2733" s="543"/>
      <c r="I2733" s="543"/>
      <c r="J2733" s="580" t="s">
        <v>4522</v>
      </c>
      <c r="K2733" s="543"/>
      <c r="L2733" s="543"/>
      <c r="M2733" s="543"/>
      <c r="N2733" s="543"/>
      <c r="O2733" s="543"/>
      <c r="P2733" s="543" t="s">
        <v>2872</v>
      </c>
      <c r="Q2733" s="543" t="s">
        <v>2873</v>
      </c>
      <c r="R2733" s="543"/>
      <c r="S2733" s="536"/>
      <c r="T2733" s="536"/>
      <c r="U2733" s="536"/>
      <c r="V2733" s="536"/>
    </row>
    <row r="2734" spans="1:22" ht="30">
      <c r="A2734" s="537">
        <v>2719</v>
      </c>
      <c r="B2734" s="543">
        <v>15.5</v>
      </c>
      <c r="C2734" s="580">
        <v>162</v>
      </c>
      <c r="D2734" s="580">
        <v>9584</v>
      </c>
      <c r="E2734" s="543"/>
      <c r="F2734" s="580">
        <v>2015</v>
      </c>
      <c r="G2734" s="543"/>
      <c r="H2734" s="543"/>
      <c r="I2734" s="543"/>
      <c r="J2734" s="580" t="s">
        <v>4522</v>
      </c>
      <c r="K2734" s="543"/>
      <c r="L2734" s="543"/>
      <c r="M2734" s="543"/>
      <c r="N2734" s="543"/>
      <c r="O2734" s="543"/>
      <c r="P2734" s="543" t="s">
        <v>2872</v>
      </c>
      <c r="Q2734" s="543" t="s">
        <v>2873</v>
      </c>
      <c r="R2734" s="543"/>
      <c r="S2734" s="536"/>
      <c r="T2734" s="536"/>
      <c r="U2734" s="536"/>
      <c r="V2734" s="536"/>
    </row>
    <row r="2735" spans="1:22" ht="30">
      <c r="A2735" s="537">
        <v>2720</v>
      </c>
      <c r="B2735" s="543">
        <v>15.5</v>
      </c>
      <c r="C2735" s="580">
        <v>163</v>
      </c>
      <c r="D2735" s="580">
        <v>9587</v>
      </c>
      <c r="E2735" s="543"/>
      <c r="F2735" s="580">
        <v>2015</v>
      </c>
      <c r="G2735" s="543"/>
      <c r="H2735" s="543"/>
      <c r="I2735" s="543"/>
      <c r="J2735" s="580" t="s">
        <v>4522</v>
      </c>
      <c r="K2735" s="543"/>
      <c r="L2735" s="543"/>
      <c r="M2735" s="543"/>
      <c r="N2735" s="543"/>
      <c r="O2735" s="543"/>
      <c r="P2735" s="543" t="s">
        <v>2872</v>
      </c>
      <c r="Q2735" s="543" t="s">
        <v>2873</v>
      </c>
      <c r="R2735" s="543"/>
      <c r="S2735" s="536"/>
      <c r="T2735" s="536"/>
      <c r="U2735" s="536"/>
      <c r="V2735" s="536"/>
    </row>
    <row r="2736" spans="1:22" ht="30">
      <c r="A2736" s="537">
        <v>2721</v>
      </c>
      <c r="B2736" s="543">
        <v>15.5</v>
      </c>
      <c r="C2736" s="580">
        <v>164</v>
      </c>
      <c r="D2736" s="580">
        <v>9593</v>
      </c>
      <c r="E2736" s="543"/>
      <c r="F2736" s="580">
        <v>2015</v>
      </c>
      <c r="G2736" s="543"/>
      <c r="H2736" s="543"/>
      <c r="I2736" s="543"/>
      <c r="J2736" s="580" t="s">
        <v>4522</v>
      </c>
      <c r="K2736" s="543"/>
      <c r="L2736" s="543"/>
      <c r="M2736" s="543"/>
      <c r="N2736" s="543"/>
      <c r="O2736" s="543"/>
      <c r="P2736" s="543" t="s">
        <v>2872</v>
      </c>
      <c r="Q2736" s="543" t="s">
        <v>2873</v>
      </c>
      <c r="R2736" s="543"/>
      <c r="S2736" s="536"/>
      <c r="T2736" s="536"/>
      <c r="U2736" s="536"/>
      <c r="V2736" s="536"/>
    </row>
    <row r="2737" spans="1:22" ht="30">
      <c r="A2737" s="537">
        <v>2722</v>
      </c>
      <c r="B2737" s="543">
        <v>15.5</v>
      </c>
      <c r="C2737" s="580">
        <v>165</v>
      </c>
      <c r="D2737" s="580">
        <v>9594</v>
      </c>
      <c r="E2737" s="543"/>
      <c r="F2737" s="580">
        <v>2015</v>
      </c>
      <c r="G2737" s="543"/>
      <c r="H2737" s="543"/>
      <c r="I2737" s="543"/>
      <c r="J2737" s="580" t="s">
        <v>4522</v>
      </c>
      <c r="K2737" s="543"/>
      <c r="L2737" s="543"/>
      <c r="M2737" s="543"/>
      <c r="N2737" s="543"/>
      <c r="O2737" s="543"/>
      <c r="P2737" s="543" t="s">
        <v>2872</v>
      </c>
      <c r="Q2737" s="543" t="s">
        <v>2873</v>
      </c>
      <c r="R2737" s="543"/>
      <c r="S2737" s="536"/>
      <c r="T2737" s="536"/>
      <c r="U2737" s="536"/>
      <c r="V2737" s="536"/>
    </row>
    <row r="2738" spans="1:22" ht="30">
      <c r="A2738" s="537">
        <v>2723</v>
      </c>
      <c r="B2738" s="543">
        <v>15.5</v>
      </c>
      <c r="C2738" s="580">
        <v>166</v>
      </c>
      <c r="D2738" s="580">
        <v>9595</v>
      </c>
      <c r="E2738" s="543"/>
      <c r="F2738" s="580">
        <v>2015</v>
      </c>
      <c r="G2738" s="543"/>
      <c r="H2738" s="543"/>
      <c r="I2738" s="543"/>
      <c r="J2738" s="580" t="s">
        <v>4522</v>
      </c>
      <c r="K2738" s="543"/>
      <c r="L2738" s="543"/>
      <c r="M2738" s="543"/>
      <c r="N2738" s="543"/>
      <c r="O2738" s="543"/>
      <c r="P2738" s="543" t="s">
        <v>2872</v>
      </c>
      <c r="Q2738" s="543" t="s">
        <v>2873</v>
      </c>
      <c r="R2738" s="543"/>
      <c r="S2738" s="536"/>
      <c r="T2738" s="536"/>
      <c r="U2738" s="536"/>
      <c r="V2738" s="536"/>
    </row>
    <row r="2739" spans="1:22" ht="30">
      <c r="A2739" s="537">
        <v>2724</v>
      </c>
      <c r="B2739" s="543">
        <v>15.5</v>
      </c>
      <c r="C2739" s="580">
        <v>169</v>
      </c>
      <c r="D2739" s="580">
        <v>9614</v>
      </c>
      <c r="E2739" s="543"/>
      <c r="F2739" s="580">
        <v>2015</v>
      </c>
      <c r="G2739" s="543"/>
      <c r="H2739" s="543"/>
      <c r="I2739" s="543"/>
      <c r="J2739" s="580" t="s">
        <v>4522</v>
      </c>
      <c r="K2739" s="543"/>
      <c r="L2739" s="543"/>
      <c r="M2739" s="543"/>
      <c r="N2739" s="543"/>
      <c r="O2739" s="543"/>
      <c r="P2739" s="543" t="s">
        <v>2872</v>
      </c>
      <c r="Q2739" s="543" t="s">
        <v>2873</v>
      </c>
      <c r="R2739" s="543"/>
      <c r="S2739" s="536"/>
      <c r="T2739" s="536"/>
      <c r="U2739" s="536"/>
      <c r="V2739" s="536"/>
    </row>
    <row r="2740" spans="1:22" ht="30">
      <c r="A2740" s="537">
        <v>2725</v>
      </c>
      <c r="B2740" s="543">
        <v>15.5</v>
      </c>
      <c r="C2740" s="580">
        <v>170</v>
      </c>
      <c r="D2740" s="580">
        <v>9617</v>
      </c>
      <c r="E2740" s="543"/>
      <c r="F2740" s="580">
        <v>2015</v>
      </c>
      <c r="G2740" s="543"/>
      <c r="H2740" s="543"/>
      <c r="I2740" s="543"/>
      <c r="J2740" s="580" t="s">
        <v>4522</v>
      </c>
      <c r="K2740" s="543"/>
      <c r="L2740" s="543"/>
      <c r="M2740" s="543"/>
      <c r="N2740" s="543"/>
      <c r="O2740" s="543"/>
      <c r="P2740" s="543" t="s">
        <v>2872</v>
      </c>
      <c r="Q2740" s="543" t="s">
        <v>2873</v>
      </c>
      <c r="R2740" s="543"/>
      <c r="S2740" s="536"/>
      <c r="T2740" s="536"/>
      <c r="U2740" s="536"/>
      <c r="V2740" s="536"/>
    </row>
    <row r="2741" spans="1:22" ht="30">
      <c r="A2741" s="537">
        <v>2726</v>
      </c>
      <c r="B2741" s="543">
        <v>15.5</v>
      </c>
      <c r="C2741" s="580">
        <v>171</v>
      </c>
      <c r="D2741" s="580">
        <v>9618</v>
      </c>
      <c r="E2741" s="543"/>
      <c r="F2741" s="580">
        <v>2015</v>
      </c>
      <c r="G2741" s="543"/>
      <c r="H2741" s="543"/>
      <c r="I2741" s="543"/>
      <c r="J2741" s="580" t="s">
        <v>4523</v>
      </c>
      <c r="K2741" s="543"/>
      <c r="L2741" s="543"/>
      <c r="M2741" s="543"/>
      <c r="N2741" s="543"/>
      <c r="O2741" s="543"/>
      <c r="P2741" s="543" t="s">
        <v>2872</v>
      </c>
      <c r="Q2741" s="543" t="s">
        <v>2873</v>
      </c>
      <c r="R2741" s="543"/>
      <c r="S2741" s="536"/>
      <c r="T2741" s="536"/>
      <c r="U2741" s="536"/>
      <c r="V2741" s="536"/>
    </row>
    <row r="2742" spans="1:22" ht="30">
      <c r="A2742" s="537">
        <v>2727</v>
      </c>
      <c r="B2742" s="543">
        <v>15.5</v>
      </c>
      <c r="C2742" s="580">
        <v>173</v>
      </c>
      <c r="D2742" s="580">
        <v>9626</v>
      </c>
      <c r="E2742" s="543"/>
      <c r="F2742" s="580">
        <v>2015</v>
      </c>
      <c r="G2742" s="543"/>
      <c r="H2742" s="543"/>
      <c r="I2742" s="543"/>
      <c r="J2742" s="580" t="s">
        <v>4523</v>
      </c>
      <c r="K2742" s="543"/>
      <c r="L2742" s="543"/>
      <c r="M2742" s="543"/>
      <c r="N2742" s="543"/>
      <c r="O2742" s="543"/>
      <c r="P2742" s="543" t="s">
        <v>2872</v>
      </c>
      <c r="Q2742" s="543" t="s">
        <v>2873</v>
      </c>
      <c r="R2742" s="543"/>
      <c r="S2742" s="536"/>
      <c r="T2742" s="536"/>
      <c r="U2742" s="536"/>
      <c r="V2742" s="536"/>
    </row>
    <row r="2743" spans="1:22" ht="30">
      <c r="A2743" s="537">
        <v>2728</v>
      </c>
      <c r="B2743" s="543">
        <v>15.5</v>
      </c>
      <c r="C2743" s="580">
        <v>175</v>
      </c>
      <c r="D2743" s="580">
        <v>9632</v>
      </c>
      <c r="E2743" s="543"/>
      <c r="F2743" s="580">
        <v>2015</v>
      </c>
      <c r="G2743" s="543"/>
      <c r="H2743" s="543"/>
      <c r="I2743" s="543"/>
      <c r="J2743" s="580" t="s">
        <v>4523</v>
      </c>
      <c r="K2743" s="543"/>
      <c r="L2743" s="543"/>
      <c r="M2743" s="543"/>
      <c r="N2743" s="543"/>
      <c r="O2743" s="543"/>
      <c r="P2743" s="543" t="s">
        <v>2872</v>
      </c>
      <c r="Q2743" s="543" t="s">
        <v>2873</v>
      </c>
      <c r="R2743" s="543"/>
      <c r="S2743" s="536"/>
      <c r="T2743" s="536"/>
      <c r="U2743" s="536"/>
      <c r="V2743" s="536"/>
    </row>
    <row r="2744" spans="1:22" ht="30">
      <c r="A2744" s="537">
        <v>2729</v>
      </c>
      <c r="B2744" s="543">
        <v>15.5</v>
      </c>
      <c r="C2744" s="580">
        <v>176</v>
      </c>
      <c r="D2744" s="580">
        <v>9633</v>
      </c>
      <c r="E2744" s="543"/>
      <c r="F2744" s="580">
        <v>2015</v>
      </c>
      <c r="G2744" s="543"/>
      <c r="H2744" s="543"/>
      <c r="I2744" s="543"/>
      <c r="J2744" s="580" t="s">
        <v>4523</v>
      </c>
      <c r="K2744" s="543"/>
      <c r="L2744" s="543"/>
      <c r="M2744" s="543"/>
      <c r="N2744" s="543"/>
      <c r="O2744" s="543"/>
      <c r="P2744" s="543" t="s">
        <v>2872</v>
      </c>
      <c r="Q2744" s="543" t="s">
        <v>2873</v>
      </c>
      <c r="R2744" s="543"/>
      <c r="S2744" s="536"/>
      <c r="T2744" s="536"/>
      <c r="U2744" s="536"/>
      <c r="V2744" s="536"/>
    </row>
    <row r="2745" spans="1:22" ht="30">
      <c r="A2745" s="537">
        <v>2730</v>
      </c>
      <c r="B2745" s="543">
        <v>15.5</v>
      </c>
      <c r="C2745" s="580">
        <v>177</v>
      </c>
      <c r="D2745" s="580">
        <v>9634</v>
      </c>
      <c r="E2745" s="543"/>
      <c r="F2745" s="580">
        <v>2015</v>
      </c>
      <c r="G2745" s="543"/>
      <c r="H2745" s="543"/>
      <c r="I2745" s="543"/>
      <c r="J2745" s="580" t="s">
        <v>4523</v>
      </c>
      <c r="K2745" s="543"/>
      <c r="L2745" s="543"/>
      <c r="M2745" s="543"/>
      <c r="N2745" s="543"/>
      <c r="O2745" s="543"/>
      <c r="P2745" s="543" t="s">
        <v>2872</v>
      </c>
      <c r="Q2745" s="543" t="s">
        <v>2873</v>
      </c>
      <c r="R2745" s="543"/>
      <c r="S2745" s="536"/>
      <c r="T2745" s="536"/>
      <c r="U2745" s="536"/>
      <c r="V2745" s="536"/>
    </row>
    <row r="2746" spans="1:22" ht="30">
      <c r="A2746" s="537">
        <v>2731</v>
      </c>
      <c r="B2746" s="543">
        <v>15.5</v>
      </c>
      <c r="C2746" s="580">
        <v>179</v>
      </c>
      <c r="D2746" s="580">
        <v>9641</v>
      </c>
      <c r="E2746" s="543"/>
      <c r="F2746" s="580">
        <v>2015</v>
      </c>
      <c r="G2746" s="543"/>
      <c r="H2746" s="543"/>
      <c r="I2746" s="543"/>
      <c r="J2746" s="580" t="s">
        <v>4523</v>
      </c>
      <c r="K2746" s="543"/>
      <c r="L2746" s="543"/>
      <c r="M2746" s="543"/>
      <c r="N2746" s="543"/>
      <c r="O2746" s="543"/>
      <c r="P2746" s="543" t="s">
        <v>2872</v>
      </c>
      <c r="Q2746" s="543" t="s">
        <v>2873</v>
      </c>
      <c r="R2746" s="543"/>
      <c r="S2746" s="536"/>
      <c r="T2746" s="536"/>
      <c r="U2746" s="536"/>
      <c r="V2746" s="536"/>
    </row>
    <row r="2747" spans="1:22" ht="30">
      <c r="A2747" s="537">
        <v>2732</v>
      </c>
      <c r="B2747" s="543">
        <v>15.5</v>
      </c>
      <c r="C2747" s="580">
        <v>180</v>
      </c>
      <c r="D2747" s="580">
        <v>9643</v>
      </c>
      <c r="E2747" s="543"/>
      <c r="F2747" s="580">
        <v>2015</v>
      </c>
      <c r="G2747" s="543"/>
      <c r="H2747" s="543"/>
      <c r="I2747" s="543"/>
      <c r="J2747" s="580" t="s">
        <v>4523</v>
      </c>
      <c r="K2747" s="543"/>
      <c r="L2747" s="543"/>
      <c r="M2747" s="543"/>
      <c r="N2747" s="543"/>
      <c r="O2747" s="543"/>
      <c r="P2747" s="543" t="s">
        <v>2872</v>
      </c>
      <c r="Q2747" s="543" t="s">
        <v>2873</v>
      </c>
      <c r="R2747" s="543"/>
      <c r="S2747" s="536"/>
      <c r="T2747" s="536"/>
      <c r="U2747" s="536"/>
      <c r="V2747" s="536"/>
    </row>
    <row r="2748" spans="1:22" ht="30">
      <c r="A2748" s="537">
        <v>2733</v>
      </c>
      <c r="B2748" s="543">
        <v>15.5</v>
      </c>
      <c r="C2748" s="580">
        <v>182</v>
      </c>
      <c r="D2748" s="580">
        <v>9651</v>
      </c>
      <c r="E2748" s="543"/>
      <c r="F2748" s="580">
        <v>2015</v>
      </c>
      <c r="G2748" s="543"/>
      <c r="H2748" s="543"/>
      <c r="I2748" s="543"/>
      <c r="J2748" s="580" t="s">
        <v>4523</v>
      </c>
      <c r="K2748" s="543"/>
      <c r="L2748" s="543"/>
      <c r="M2748" s="543"/>
      <c r="N2748" s="543"/>
      <c r="O2748" s="543"/>
      <c r="P2748" s="543" t="s">
        <v>2872</v>
      </c>
      <c r="Q2748" s="543" t="s">
        <v>2873</v>
      </c>
      <c r="R2748" s="543"/>
      <c r="S2748" s="536"/>
      <c r="T2748" s="536"/>
      <c r="U2748" s="536"/>
      <c r="V2748" s="536"/>
    </row>
    <row r="2749" spans="1:22" ht="30">
      <c r="A2749" s="537">
        <v>2734</v>
      </c>
      <c r="B2749" s="543">
        <v>15.5</v>
      </c>
      <c r="C2749" s="580">
        <v>183</v>
      </c>
      <c r="D2749" s="580">
        <v>9657</v>
      </c>
      <c r="E2749" s="543"/>
      <c r="F2749" s="580">
        <v>2015</v>
      </c>
      <c r="G2749" s="543"/>
      <c r="H2749" s="543"/>
      <c r="I2749" s="543"/>
      <c r="J2749" s="580" t="s">
        <v>4524</v>
      </c>
      <c r="K2749" s="543"/>
      <c r="L2749" s="543"/>
      <c r="M2749" s="543"/>
      <c r="N2749" s="543"/>
      <c r="O2749" s="543"/>
      <c r="P2749" s="543" t="s">
        <v>2872</v>
      </c>
      <c r="Q2749" s="543" t="s">
        <v>2873</v>
      </c>
      <c r="R2749" s="543"/>
      <c r="S2749" s="536"/>
      <c r="T2749" s="536"/>
      <c r="U2749" s="536"/>
      <c r="V2749" s="536"/>
    </row>
    <row r="2750" spans="1:22" ht="30">
      <c r="A2750" s="537">
        <v>2735</v>
      </c>
      <c r="B2750" s="543">
        <v>15.5</v>
      </c>
      <c r="C2750" s="580">
        <v>184</v>
      </c>
      <c r="D2750" s="580">
        <v>9659</v>
      </c>
      <c r="E2750" s="543"/>
      <c r="F2750" s="580">
        <v>2015</v>
      </c>
      <c r="G2750" s="543"/>
      <c r="H2750" s="543"/>
      <c r="I2750" s="543"/>
      <c r="J2750" s="580" t="s">
        <v>4524</v>
      </c>
      <c r="K2750" s="543"/>
      <c r="L2750" s="543"/>
      <c r="M2750" s="543"/>
      <c r="N2750" s="543"/>
      <c r="O2750" s="543"/>
      <c r="P2750" s="543" t="s">
        <v>2872</v>
      </c>
      <c r="Q2750" s="543" t="s">
        <v>2873</v>
      </c>
      <c r="R2750" s="543"/>
      <c r="S2750" s="536"/>
      <c r="T2750" s="536"/>
      <c r="U2750" s="536"/>
      <c r="V2750" s="536"/>
    </row>
    <row r="2751" spans="1:22" ht="30">
      <c r="A2751" s="537">
        <v>2736</v>
      </c>
      <c r="B2751" s="543">
        <v>15.5</v>
      </c>
      <c r="C2751" s="580">
        <v>185</v>
      </c>
      <c r="D2751" s="580">
        <v>9661</v>
      </c>
      <c r="E2751" s="543"/>
      <c r="F2751" s="580">
        <v>2015</v>
      </c>
      <c r="G2751" s="543"/>
      <c r="H2751" s="543"/>
      <c r="I2751" s="543"/>
      <c r="J2751" s="580" t="s">
        <v>4524</v>
      </c>
      <c r="K2751" s="543"/>
      <c r="L2751" s="543"/>
      <c r="M2751" s="543"/>
      <c r="N2751" s="543"/>
      <c r="O2751" s="543"/>
      <c r="P2751" s="543" t="s">
        <v>2872</v>
      </c>
      <c r="Q2751" s="543" t="s">
        <v>2873</v>
      </c>
      <c r="R2751" s="543"/>
      <c r="S2751" s="536"/>
      <c r="T2751" s="536"/>
      <c r="U2751" s="536"/>
      <c r="V2751" s="536"/>
    </row>
    <row r="2752" spans="1:22" ht="30">
      <c r="A2752" s="537">
        <v>2737</v>
      </c>
      <c r="B2752" s="543">
        <v>15.5</v>
      </c>
      <c r="C2752" s="580">
        <v>186</v>
      </c>
      <c r="D2752" s="580">
        <v>9662</v>
      </c>
      <c r="E2752" s="543"/>
      <c r="F2752" s="580">
        <v>2015</v>
      </c>
      <c r="G2752" s="543"/>
      <c r="H2752" s="543"/>
      <c r="I2752" s="543"/>
      <c r="J2752" s="580" t="s">
        <v>4524</v>
      </c>
      <c r="K2752" s="543"/>
      <c r="L2752" s="543"/>
      <c r="M2752" s="543"/>
      <c r="N2752" s="543"/>
      <c r="O2752" s="543"/>
      <c r="P2752" s="543" t="s">
        <v>2872</v>
      </c>
      <c r="Q2752" s="543" t="s">
        <v>2873</v>
      </c>
      <c r="R2752" s="543"/>
      <c r="S2752" s="536"/>
      <c r="T2752" s="536"/>
      <c r="U2752" s="536"/>
      <c r="V2752" s="536"/>
    </row>
    <row r="2753" spans="1:22" ht="30">
      <c r="A2753" s="537">
        <v>2738</v>
      </c>
      <c r="B2753" s="543">
        <v>15.5</v>
      </c>
      <c r="C2753" s="580">
        <v>187</v>
      </c>
      <c r="D2753" s="580">
        <v>9663</v>
      </c>
      <c r="E2753" s="543"/>
      <c r="F2753" s="580">
        <v>2015</v>
      </c>
      <c r="G2753" s="543"/>
      <c r="H2753" s="543"/>
      <c r="I2753" s="543"/>
      <c r="J2753" s="580" t="s">
        <v>4524</v>
      </c>
      <c r="K2753" s="543"/>
      <c r="L2753" s="543"/>
      <c r="M2753" s="543"/>
      <c r="N2753" s="543"/>
      <c r="O2753" s="543"/>
      <c r="P2753" s="543" t="s">
        <v>2872</v>
      </c>
      <c r="Q2753" s="543" t="s">
        <v>2873</v>
      </c>
      <c r="R2753" s="543"/>
      <c r="S2753" s="536"/>
      <c r="T2753" s="536"/>
      <c r="U2753" s="536"/>
      <c r="V2753" s="536"/>
    </row>
    <row r="2754" spans="1:22" ht="30">
      <c r="A2754" s="537">
        <v>2739</v>
      </c>
      <c r="B2754" s="543">
        <v>15.5</v>
      </c>
      <c r="C2754" s="580">
        <v>188</v>
      </c>
      <c r="D2754" s="580">
        <v>9664</v>
      </c>
      <c r="E2754" s="543"/>
      <c r="F2754" s="580">
        <v>2015</v>
      </c>
      <c r="G2754" s="543"/>
      <c r="H2754" s="543"/>
      <c r="I2754" s="543"/>
      <c r="J2754" s="580" t="s">
        <v>4524</v>
      </c>
      <c r="K2754" s="543"/>
      <c r="L2754" s="543"/>
      <c r="M2754" s="543"/>
      <c r="N2754" s="543"/>
      <c r="O2754" s="543"/>
      <c r="P2754" s="543" t="s">
        <v>2872</v>
      </c>
      <c r="Q2754" s="543" t="s">
        <v>2873</v>
      </c>
      <c r="R2754" s="543"/>
      <c r="S2754" s="536"/>
      <c r="T2754" s="536"/>
      <c r="U2754" s="536"/>
      <c r="V2754" s="536"/>
    </row>
    <row r="2755" spans="1:22" ht="30">
      <c r="A2755" s="537">
        <v>2740</v>
      </c>
      <c r="B2755" s="543">
        <v>15.5</v>
      </c>
      <c r="C2755" s="580">
        <v>189</v>
      </c>
      <c r="D2755" s="580">
        <v>9665</v>
      </c>
      <c r="E2755" s="543"/>
      <c r="F2755" s="580">
        <v>2015</v>
      </c>
      <c r="G2755" s="543"/>
      <c r="H2755" s="543"/>
      <c r="I2755" s="543"/>
      <c r="J2755" s="580" t="s">
        <v>4524</v>
      </c>
      <c r="K2755" s="543"/>
      <c r="L2755" s="543"/>
      <c r="M2755" s="543"/>
      <c r="N2755" s="543"/>
      <c r="O2755" s="543"/>
      <c r="P2755" s="543" t="s">
        <v>2872</v>
      </c>
      <c r="Q2755" s="543" t="s">
        <v>2873</v>
      </c>
      <c r="R2755" s="543"/>
      <c r="S2755" s="536"/>
      <c r="T2755" s="536"/>
      <c r="U2755" s="536"/>
      <c r="V2755" s="536"/>
    </row>
    <row r="2756" spans="1:22" ht="30">
      <c r="A2756" s="537">
        <v>2741</v>
      </c>
      <c r="B2756" s="543">
        <v>15.5</v>
      </c>
      <c r="C2756" s="580">
        <v>190</v>
      </c>
      <c r="D2756" s="580">
        <v>9671</v>
      </c>
      <c r="E2756" s="543"/>
      <c r="F2756" s="580">
        <v>2015</v>
      </c>
      <c r="G2756" s="543"/>
      <c r="H2756" s="543"/>
      <c r="I2756" s="543"/>
      <c r="J2756" s="580" t="s">
        <v>4524</v>
      </c>
      <c r="K2756" s="543"/>
      <c r="L2756" s="543"/>
      <c r="M2756" s="543"/>
      <c r="N2756" s="543"/>
      <c r="O2756" s="543"/>
      <c r="P2756" s="543" t="s">
        <v>2872</v>
      </c>
      <c r="Q2756" s="543" t="s">
        <v>2873</v>
      </c>
      <c r="R2756" s="543"/>
      <c r="S2756" s="536"/>
      <c r="T2756" s="536"/>
      <c r="U2756" s="536"/>
      <c r="V2756" s="536"/>
    </row>
    <row r="2757" spans="1:22" ht="30">
      <c r="A2757" s="537">
        <v>2742</v>
      </c>
      <c r="B2757" s="543">
        <v>15.5</v>
      </c>
      <c r="C2757" s="580">
        <v>191</v>
      </c>
      <c r="D2757" s="580">
        <v>9672</v>
      </c>
      <c r="E2757" s="543"/>
      <c r="F2757" s="580">
        <v>2015</v>
      </c>
      <c r="G2757" s="543"/>
      <c r="H2757" s="543"/>
      <c r="I2757" s="543"/>
      <c r="J2757" s="580" t="s">
        <v>4524</v>
      </c>
      <c r="K2757" s="543"/>
      <c r="L2757" s="543"/>
      <c r="M2757" s="543"/>
      <c r="N2757" s="543"/>
      <c r="O2757" s="543"/>
      <c r="P2757" s="543" t="s">
        <v>2872</v>
      </c>
      <c r="Q2757" s="543" t="s">
        <v>2873</v>
      </c>
      <c r="R2757" s="543"/>
      <c r="S2757" s="536"/>
      <c r="T2757" s="536"/>
      <c r="U2757" s="536"/>
      <c r="V2757" s="536"/>
    </row>
    <row r="2758" spans="1:22" ht="30">
      <c r="A2758" s="537">
        <v>2743</v>
      </c>
      <c r="B2758" s="543">
        <v>15.5</v>
      </c>
      <c r="C2758" s="580">
        <v>192</v>
      </c>
      <c r="D2758" s="580">
        <v>9673</v>
      </c>
      <c r="E2758" s="543"/>
      <c r="F2758" s="580">
        <v>2015</v>
      </c>
      <c r="G2758" s="543"/>
      <c r="H2758" s="543"/>
      <c r="I2758" s="543"/>
      <c r="J2758" s="580" t="s">
        <v>4524</v>
      </c>
      <c r="K2758" s="543"/>
      <c r="L2758" s="543"/>
      <c r="M2758" s="543"/>
      <c r="N2758" s="543"/>
      <c r="O2758" s="543"/>
      <c r="P2758" s="543" t="s">
        <v>2872</v>
      </c>
      <c r="Q2758" s="543" t="s">
        <v>2873</v>
      </c>
      <c r="R2758" s="543"/>
      <c r="S2758" s="536"/>
      <c r="T2758" s="536"/>
      <c r="U2758" s="536"/>
      <c r="V2758" s="536"/>
    </row>
    <row r="2759" spans="1:22" ht="30">
      <c r="A2759" s="537">
        <v>2744</v>
      </c>
      <c r="B2759" s="543">
        <v>15.5</v>
      </c>
      <c r="C2759" s="580">
        <v>193</v>
      </c>
      <c r="D2759" s="580">
        <v>9686</v>
      </c>
      <c r="E2759" s="543"/>
      <c r="F2759" s="580">
        <v>2015</v>
      </c>
      <c r="G2759" s="543"/>
      <c r="H2759" s="543"/>
      <c r="I2759" s="543"/>
      <c r="J2759" s="580" t="s">
        <v>4524</v>
      </c>
      <c r="K2759" s="543"/>
      <c r="L2759" s="543"/>
      <c r="M2759" s="543"/>
      <c r="N2759" s="543"/>
      <c r="O2759" s="543"/>
      <c r="P2759" s="543" t="s">
        <v>2872</v>
      </c>
      <c r="Q2759" s="543" t="s">
        <v>2873</v>
      </c>
      <c r="R2759" s="543"/>
      <c r="S2759" s="536"/>
      <c r="T2759" s="536"/>
      <c r="U2759" s="536"/>
      <c r="V2759" s="536"/>
    </row>
    <row r="2760" spans="1:22" ht="30">
      <c r="A2760" s="537">
        <v>2745</v>
      </c>
      <c r="B2760" s="543">
        <v>15.5</v>
      </c>
      <c r="C2760" s="580">
        <v>194</v>
      </c>
      <c r="D2760" s="580">
        <v>9715</v>
      </c>
      <c r="E2760" s="543"/>
      <c r="F2760" s="580">
        <v>2015</v>
      </c>
      <c r="G2760" s="543"/>
      <c r="H2760" s="543"/>
      <c r="I2760" s="543"/>
      <c r="J2760" s="580" t="s">
        <v>4525</v>
      </c>
      <c r="K2760" s="543"/>
      <c r="L2760" s="543"/>
      <c r="M2760" s="543"/>
      <c r="N2760" s="543"/>
      <c r="O2760" s="543"/>
      <c r="P2760" s="543" t="s">
        <v>2872</v>
      </c>
      <c r="Q2760" s="543" t="s">
        <v>2873</v>
      </c>
      <c r="R2760" s="543"/>
      <c r="S2760" s="536"/>
      <c r="T2760" s="536"/>
      <c r="U2760" s="536"/>
      <c r="V2760" s="536"/>
    </row>
    <row r="2761" spans="1:22" ht="30">
      <c r="A2761" s="537">
        <v>2746</v>
      </c>
      <c r="B2761" s="543">
        <v>15.5</v>
      </c>
      <c r="C2761" s="580">
        <v>195</v>
      </c>
      <c r="D2761" s="580">
        <v>9719</v>
      </c>
      <c r="E2761" s="543"/>
      <c r="F2761" s="580">
        <v>2015</v>
      </c>
      <c r="G2761" s="543"/>
      <c r="H2761" s="543"/>
      <c r="I2761" s="543"/>
      <c r="J2761" s="580" t="s">
        <v>4525</v>
      </c>
      <c r="K2761" s="543"/>
      <c r="L2761" s="543"/>
      <c r="M2761" s="543"/>
      <c r="N2761" s="543"/>
      <c r="O2761" s="543"/>
      <c r="P2761" s="543" t="s">
        <v>2872</v>
      </c>
      <c r="Q2761" s="543" t="s">
        <v>2873</v>
      </c>
      <c r="R2761" s="543"/>
      <c r="S2761" s="536"/>
      <c r="T2761" s="536"/>
      <c r="U2761" s="536"/>
      <c r="V2761" s="536"/>
    </row>
    <row r="2762" spans="1:22" ht="30">
      <c r="A2762" s="537">
        <v>2747</v>
      </c>
      <c r="B2762" s="543">
        <v>15.5</v>
      </c>
      <c r="C2762" s="580">
        <v>196</v>
      </c>
      <c r="D2762" s="580">
        <v>9721</v>
      </c>
      <c r="E2762" s="543"/>
      <c r="F2762" s="580">
        <v>2015</v>
      </c>
      <c r="G2762" s="543"/>
      <c r="H2762" s="543"/>
      <c r="I2762" s="543"/>
      <c r="J2762" s="580" t="s">
        <v>4525</v>
      </c>
      <c r="K2762" s="543"/>
      <c r="L2762" s="543"/>
      <c r="M2762" s="543"/>
      <c r="N2762" s="543"/>
      <c r="O2762" s="543"/>
      <c r="P2762" s="543" t="s">
        <v>2872</v>
      </c>
      <c r="Q2762" s="543" t="s">
        <v>2873</v>
      </c>
      <c r="R2762" s="543"/>
      <c r="S2762" s="536"/>
      <c r="T2762" s="536"/>
      <c r="U2762" s="536"/>
      <c r="V2762" s="536"/>
    </row>
    <row r="2763" spans="1:22" ht="30">
      <c r="A2763" s="537">
        <v>2748</v>
      </c>
      <c r="B2763" s="543">
        <v>15.5</v>
      </c>
      <c r="C2763" s="580">
        <v>197</v>
      </c>
      <c r="D2763" s="580">
        <v>9722</v>
      </c>
      <c r="E2763" s="543"/>
      <c r="F2763" s="580">
        <v>2015</v>
      </c>
      <c r="G2763" s="543"/>
      <c r="H2763" s="543"/>
      <c r="I2763" s="543"/>
      <c r="J2763" s="580" t="s">
        <v>4525</v>
      </c>
      <c r="K2763" s="543"/>
      <c r="L2763" s="543"/>
      <c r="M2763" s="543"/>
      <c r="N2763" s="543"/>
      <c r="O2763" s="543"/>
      <c r="P2763" s="543" t="s">
        <v>2872</v>
      </c>
      <c r="Q2763" s="543" t="s">
        <v>2873</v>
      </c>
      <c r="R2763" s="543"/>
      <c r="S2763" s="536"/>
      <c r="T2763" s="536"/>
      <c r="U2763" s="536"/>
      <c r="V2763" s="536"/>
    </row>
    <row r="2764" spans="1:22" ht="30">
      <c r="A2764" s="537">
        <v>2749</v>
      </c>
      <c r="B2764" s="543">
        <v>15.5</v>
      </c>
      <c r="C2764" s="580">
        <v>198</v>
      </c>
      <c r="D2764" s="580">
        <v>9728</v>
      </c>
      <c r="E2764" s="543"/>
      <c r="F2764" s="580">
        <v>2015</v>
      </c>
      <c r="G2764" s="543"/>
      <c r="H2764" s="543"/>
      <c r="I2764" s="543"/>
      <c r="J2764" s="580" t="s">
        <v>4525</v>
      </c>
      <c r="K2764" s="543"/>
      <c r="L2764" s="543"/>
      <c r="M2764" s="543"/>
      <c r="N2764" s="543"/>
      <c r="O2764" s="543"/>
      <c r="P2764" s="543" t="s">
        <v>2872</v>
      </c>
      <c r="Q2764" s="543" t="s">
        <v>2873</v>
      </c>
      <c r="R2764" s="543"/>
      <c r="S2764" s="536"/>
      <c r="T2764" s="536"/>
      <c r="U2764" s="536"/>
      <c r="V2764" s="536"/>
    </row>
    <row r="2765" spans="1:22" ht="30">
      <c r="A2765" s="537">
        <v>2750</v>
      </c>
      <c r="B2765" s="543">
        <v>15.5</v>
      </c>
      <c r="C2765" s="580">
        <v>199</v>
      </c>
      <c r="D2765" s="580">
        <v>9729</v>
      </c>
      <c r="E2765" s="543"/>
      <c r="F2765" s="580">
        <v>2015</v>
      </c>
      <c r="G2765" s="543"/>
      <c r="H2765" s="543"/>
      <c r="I2765" s="543"/>
      <c r="J2765" s="580" t="s">
        <v>4525</v>
      </c>
      <c r="K2765" s="543"/>
      <c r="L2765" s="543"/>
      <c r="M2765" s="543"/>
      <c r="N2765" s="543"/>
      <c r="O2765" s="543"/>
      <c r="P2765" s="543" t="s">
        <v>2872</v>
      </c>
      <c r="Q2765" s="543" t="s">
        <v>2873</v>
      </c>
      <c r="R2765" s="543"/>
      <c r="S2765" s="536"/>
      <c r="T2765" s="536"/>
      <c r="U2765" s="536"/>
      <c r="V2765" s="536"/>
    </row>
    <row r="2766" spans="1:22" ht="30">
      <c r="A2766" s="537">
        <v>2751</v>
      </c>
      <c r="B2766" s="543">
        <v>15.5</v>
      </c>
      <c r="C2766" s="580">
        <v>200</v>
      </c>
      <c r="D2766" s="580">
        <v>9730</v>
      </c>
      <c r="E2766" s="543"/>
      <c r="F2766" s="580">
        <v>2015</v>
      </c>
      <c r="G2766" s="543"/>
      <c r="H2766" s="543"/>
      <c r="I2766" s="543"/>
      <c r="J2766" s="580" t="s">
        <v>4525</v>
      </c>
      <c r="K2766" s="543"/>
      <c r="L2766" s="543"/>
      <c r="M2766" s="543"/>
      <c r="N2766" s="543"/>
      <c r="O2766" s="543"/>
      <c r="P2766" s="543" t="s">
        <v>2872</v>
      </c>
      <c r="Q2766" s="543" t="s">
        <v>2873</v>
      </c>
      <c r="R2766" s="543"/>
      <c r="S2766" s="536"/>
      <c r="T2766" s="536"/>
      <c r="U2766" s="536"/>
      <c r="V2766" s="536"/>
    </row>
    <row r="2767" spans="1:22" ht="30">
      <c r="A2767" s="537">
        <v>2752</v>
      </c>
      <c r="B2767" s="543">
        <v>15.5</v>
      </c>
      <c r="C2767" s="580">
        <v>202</v>
      </c>
      <c r="D2767" s="580">
        <v>9741</v>
      </c>
      <c r="E2767" s="543"/>
      <c r="F2767" s="580">
        <v>2015</v>
      </c>
      <c r="G2767" s="543"/>
      <c r="H2767" s="543"/>
      <c r="I2767" s="543"/>
      <c r="J2767" s="580" t="s">
        <v>4525</v>
      </c>
      <c r="K2767" s="543"/>
      <c r="L2767" s="543"/>
      <c r="M2767" s="543"/>
      <c r="N2767" s="543"/>
      <c r="O2767" s="543"/>
      <c r="P2767" s="543" t="s">
        <v>2872</v>
      </c>
      <c r="Q2767" s="543" t="s">
        <v>2873</v>
      </c>
      <c r="R2767" s="543"/>
      <c r="S2767" s="536"/>
      <c r="T2767" s="536"/>
      <c r="U2767" s="536"/>
      <c r="V2767" s="536"/>
    </row>
    <row r="2768" spans="1:22" ht="30">
      <c r="A2768" s="537">
        <v>2753</v>
      </c>
      <c r="B2768" s="543">
        <v>15.5</v>
      </c>
      <c r="C2768" s="580">
        <v>203</v>
      </c>
      <c r="D2768" s="580">
        <v>9742</v>
      </c>
      <c r="E2768" s="543"/>
      <c r="F2768" s="580">
        <v>2015</v>
      </c>
      <c r="G2768" s="543"/>
      <c r="H2768" s="543"/>
      <c r="I2768" s="543"/>
      <c r="J2768" s="580" t="s">
        <v>4525</v>
      </c>
      <c r="K2768" s="543"/>
      <c r="L2768" s="543"/>
      <c r="M2768" s="543"/>
      <c r="N2768" s="543"/>
      <c r="O2768" s="543"/>
      <c r="P2768" s="543" t="s">
        <v>2872</v>
      </c>
      <c r="Q2768" s="543" t="s">
        <v>2873</v>
      </c>
      <c r="R2768" s="543"/>
      <c r="S2768" s="536"/>
      <c r="T2768" s="536"/>
      <c r="U2768" s="536"/>
      <c r="V2768" s="536"/>
    </row>
    <row r="2769" spans="1:22" ht="30">
      <c r="A2769" s="537">
        <v>2754</v>
      </c>
      <c r="B2769" s="543">
        <v>15.5</v>
      </c>
      <c r="C2769" s="580">
        <v>204</v>
      </c>
      <c r="D2769" s="580">
        <v>9744</v>
      </c>
      <c r="E2769" s="543"/>
      <c r="F2769" s="580">
        <v>2015</v>
      </c>
      <c r="G2769" s="543"/>
      <c r="H2769" s="543"/>
      <c r="I2769" s="543"/>
      <c r="J2769" s="580" t="s">
        <v>4525</v>
      </c>
      <c r="K2769" s="543"/>
      <c r="L2769" s="543"/>
      <c r="M2769" s="543"/>
      <c r="N2769" s="543"/>
      <c r="O2769" s="543"/>
      <c r="P2769" s="543" t="s">
        <v>2872</v>
      </c>
      <c r="Q2769" s="543" t="s">
        <v>2873</v>
      </c>
      <c r="R2769" s="543"/>
      <c r="S2769" s="536"/>
      <c r="T2769" s="536"/>
      <c r="U2769" s="536"/>
      <c r="V2769" s="536"/>
    </row>
    <row r="2770" spans="1:22" ht="30">
      <c r="A2770" s="537">
        <v>2755</v>
      </c>
      <c r="B2770" s="543">
        <v>15.5</v>
      </c>
      <c r="C2770" s="580">
        <v>205</v>
      </c>
      <c r="D2770" s="580">
        <v>9748</v>
      </c>
      <c r="E2770" s="543"/>
      <c r="F2770" s="580">
        <v>2015</v>
      </c>
      <c r="G2770" s="543"/>
      <c r="H2770" s="543"/>
      <c r="I2770" s="543"/>
      <c r="J2770" s="580" t="s">
        <v>4525</v>
      </c>
      <c r="K2770" s="543"/>
      <c r="L2770" s="543"/>
      <c r="M2770" s="543"/>
      <c r="N2770" s="543"/>
      <c r="O2770" s="543"/>
      <c r="P2770" s="543" t="s">
        <v>2872</v>
      </c>
      <c r="Q2770" s="543" t="s">
        <v>2873</v>
      </c>
      <c r="R2770" s="543"/>
      <c r="S2770" s="536"/>
      <c r="T2770" s="536"/>
      <c r="U2770" s="536"/>
      <c r="V2770" s="536"/>
    </row>
    <row r="2771" spans="1:22" ht="30">
      <c r="A2771" s="537">
        <v>2756</v>
      </c>
      <c r="B2771" s="543">
        <v>15.5</v>
      </c>
      <c r="C2771" s="580">
        <v>208</v>
      </c>
      <c r="D2771" s="580">
        <v>9755</v>
      </c>
      <c r="E2771" s="543"/>
      <c r="F2771" s="580">
        <v>2015</v>
      </c>
      <c r="G2771" s="543"/>
      <c r="H2771" s="543"/>
      <c r="I2771" s="543"/>
      <c r="J2771" s="580" t="s">
        <v>4526</v>
      </c>
      <c r="K2771" s="543"/>
      <c r="L2771" s="543"/>
      <c r="M2771" s="543"/>
      <c r="N2771" s="543"/>
      <c r="O2771" s="543"/>
      <c r="P2771" s="543" t="s">
        <v>2872</v>
      </c>
      <c r="Q2771" s="543" t="s">
        <v>2873</v>
      </c>
      <c r="R2771" s="543"/>
      <c r="S2771" s="536"/>
      <c r="T2771" s="536"/>
      <c r="U2771" s="536"/>
      <c r="V2771" s="536"/>
    </row>
    <row r="2772" spans="1:22" ht="30">
      <c r="A2772" s="537">
        <v>2757</v>
      </c>
      <c r="B2772" s="543">
        <v>15.5</v>
      </c>
      <c r="C2772" s="580">
        <v>206</v>
      </c>
      <c r="D2772" s="580">
        <v>9756</v>
      </c>
      <c r="E2772" s="543"/>
      <c r="F2772" s="580">
        <v>2015</v>
      </c>
      <c r="G2772" s="543"/>
      <c r="H2772" s="543"/>
      <c r="I2772" s="543"/>
      <c r="J2772" s="580" t="s">
        <v>4526</v>
      </c>
      <c r="K2772" s="543"/>
      <c r="L2772" s="543"/>
      <c r="M2772" s="543"/>
      <c r="N2772" s="543"/>
      <c r="O2772" s="543"/>
      <c r="P2772" s="543" t="s">
        <v>2872</v>
      </c>
      <c r="Q2772" s="543" t="s">
        <v>2873</v>
      </c>
      <c r="R2772" s="543"/>
      <c r="S2772" s="536"/>
      <c r="T2772" s="536"/>
      <c r="U2772" s="536"/>
      <c r="V2772" s="536"/>
    </row>
    <row r="2773" spans="1:22" ht="30">
      <c r="A2773" s="537">
        <v>2758</v>
      </c>
      <c r="B2773" s="543">
        <v>15.5</v>
      </c>
      <c r="C2773" s="580">
        <v>207</v>
      </c>
      <c r="D2773" s="580">
        <v>9757</v>
      </c>
      <c r="E2773" s="543"/>
      <c r="F2773" s="580">
        <v>2015</v>
      </c>
      <c r="G2773" s="543"/>
      <c r="H2773" s="543"/>
      <c r="I2773" s="543"/>
      <c r="J2773" s="580" t="s">
        <v>4526</v>
      </c>
      <c r="K2773" s="543"/>
      <c r="L2773" s="543"/>
      <c r="M2773" s="543"/>
      <c r="N2773" s="543"/>
      <c r="O2773" s="543"/>
      <c r="P2773" s="543" t="s">
        <v>2872</v>
      </c>
      <c r="Q2773" s="543" t="s">
        <v>2873</v>
      </c>
      <c r="R2773" s="543"/>
      <c r="S2773" s="536"/>
      <c r="T2773" s="536"/>
      <c r="U2773" s="536"/>
      <c r="V2773" s="536"/>
    </row>
    <row r="2774" spans="1:22" ht="30">
      <c r="A2774" s="537">
        <v>2759</v>
      </c>
      <c r="B2774" s="543">
        <v>15.5</v>
      </c>
      <c r="C2774" s="580">
        <v>209</v>
      </c>
      <c r="D2774" s="580">
        <v>9759</v>
      </c>
      <c r="E2774" s="543"/>
      <c r="F2774" s="580">
        <v>2015</v>
      </c>
      <c r="G2774" s="543"/>
      <c r="H2774" s="543"/>
      <c r="I2774" s="543"/>
      <c r="J2774" s="580" t="s">
        <v>4526</v>
      </c>
      <c r="K2774" s="543"/>
      <c r="L2774" s="543"/>
      <c r="M2774" s="543"/>
      <c r="N2774" s="543"/>
      <c r="O2774" s="543"/>
      <c r="P2774" s="543" t="s">
        <v>2872</v>
      </c>
      <c r="Q2774" s="543" t="s">
        <v>2873</v>
      </c>
      <c r="R2774" s="543"/>
      <c r="S2774" s="536"/>
      <c r="T2774" s="536"/>
      <c r="U2774" s="536"/>
      <c r="V2774" s="536"/>
    </row>
    <row r="2775" spans="1:22" ht="30">
      <c r="A2775" s="537">
        <v>2760</v>
      </c>
      <c r="B2775" s="543">
        <v>15.5</v>
      </c>
      <c r="C2775" s="580">
        <v>210</v>
      </c>
      <c r="D2775" s="580">
        <v>9761</v>
      </c>
      <c r="E2775" s="543"/>
      <c r="F2775" s="580">
        <v>2015</v>
      </c>
      <c r="G2775" s="543"/>
      <c r="H2775" s="543"/>
      <c r="I2775" s="543"/>
      <c r="J2775" s="580" t="s">
        <v>4526</v>
      </c>
      <c r="K2775" s="543"/>
      <c r="L2775" s="543"/>
      <c r="M2775" s="543"/>
      <c r="N2775" s="543"/>
      <c r="O2775" s="543"/>
      <c r="P2775" s="543" t="s">
        <v>2872</v>
      </c>
      <c r="Q2775" s="543" t="s">
        <v>2873</v>
      </c>
      <c r="R2775" s="543"/>
      <c r="S2775" s="536"/>
      <c r="T2775" s="536"/>
      <c r="U2775" s="536"/>
      <c r="V2775" s="536"/>
    </row>
    <row r="2776" spans="1:22" ht="30">
      <c r="A2776" s="537">
        <v>2761</v>
      </c>
      <c r="B2776" s="543">
        <v>15.5</v>
      </c>
      <c r="C2776" s="580">
        <v>211</v>
      </c>
      <c r="D2776" s="580">
        <v>9762</v>
      </c>
      <c r="E2776" s="543"/>
      <c r="F2776" s="580">
        <v>2015</v>
      </c>
      <c r="G2776" s="543"/>
      <c r="H2776" s="543"/>
      <c r="I2776" s="543"/>
      <c r="J2776" s="580" t="s">
        <v>4526</v>
      </c>
      <c r="K2776" s="543"/>
      <c r="L2776" s="543"/>
      <c r="M2776" s="543"/>
      <c r="N2776" s="543"/>
      <c r="O2776" s="543"/>
      <c r="P2776" s="543" t="s">
        <v>2872</v>
      </c>
      <c r="Q2776" s="543" t="s">
        <v>2873</v>
      </c>
      <c r="R2776" s="543"/>
      <c r="S2776" s="536"/>
      <c r="T2776" s="536"/>
      <c r="U2776" s="536"/>
      <c r="V2776" s="536"/>
    </row>
    <row r="2777" spans="1:22" ht="30">
      <c r="A2777" s="537">
        <v>2762</v>
      </c>
      <c r="B2777" s="543">
        <v>15.5</v>
      </c>
      <c r="C2777" s="580">
        <v>212</v>
      </c>
      <c r="D2777" s="580">
        <v>9763</v>
      </c>
      <c r="E2777" s="543"/>
      <c r="F2777" s="580">
        <v>2015</v>
      </c>
      <c r="G2777" s="543"/>
      <c r="H2777" s="543"/>
      <c r="I2777" s="543"/>
      <c r="J2777" s="580" t="s">
        <v>4526</v>
      </c>
      <c r="K2777" s="543"/>
      <c r="L2777" s="543"/>
      <c r="M2777" s="543"/>
      <c r="N2777" s="543"/>
      <c r="O2777" s="543"/>
      <c r="P2777" s="543" t="s">
        <v>2872</v>
      </c>
      <c r="Q2777" s="543" t="s">
        <v>2873</v>
      </c>
      <c r="R2777" s="543"/>
      <c r="S2777" s="536"/>
      <c r="T2777" s="536"/>
      <c r="U2777" s="536"/>
      <c r="V2777" s="536"/>
    </row>
    <row r="2778" spans="1:22" ht="30">
      <c r="A2778" s="537">
        <v>2763</v>
      </c>
      <c r="B2778" s="543">
        <v>15.5</v>
      </c>
      <c r="C2778" s="580">
        <v>213</v>
      </c>
      <c r="D2778" s="580">
        <v>9765</v>
      </c>
      <c r="E2778" s="543"/>
      <c r="F2778" s="580">
        <v>2015</v>
      </c>
      <c r="G2778" s="543"/>
      <c r="H2778" s="543"/>
      <c r="I2778" s="543"/>
      <c r="J2778" s="580" t="s">
        <v>4526</v>
      </c>
      <c r="K2778" s="543"/>
      <c r="L2778" s="543"/>
      <c r="M2778" s="543"/>
      <c r="N2778" s="543"/>
      <c r="O2778" s="543"/>
      <c r="P2778" s="543" t="s">
        <v>2872</v>
      </c>
      <c r="Q2778" s="543" t="s">
        <v>2873</v>
      </c>
      <c r="R2778" s="543"/>
      <c r="S2778" s="536"/>
      <c r="T2778" s="536"/>
      <c r="U2778" s="536"/>
      <c r="V2778" s="536"/>
    </row>
    <row r="2779" spans="1:22" ht="30">
      <c r="A2779" s="537">
        <v>2764</v>
      </c>
      <c r="B2779" s="543">
        <v>15.5</v>
      </c>
      <c r="C2779" s="580">
        <v>214</v>
      </c>
      <c r="D2779" s="580">
        <v>9767</v>
      </c>
      <c r="E2779" s="543"/>
      <c r="F2779" s="580">
        <v>2015</v>
      </c>
      <c r="G2779" s="543"/>
      <c r="H2779" s="543"/>
      <c r="I2779" s="543"/>
      <c r="J2779" s="580" t="s">
        <v>4526</v>
      </c>
      <c r="K2779" s="543"/>
      <c r="L2779" s="543"/>
      <c r="M2779" s="543"/>
      <c r="N2779" s="543"/>
      <c r="O2779" s="543"/>
      <c r="P2779" s="543" t="s">
        <v>2872</v>
      </c>
      <c r="Q2779" s="543" t="s">
        <v>2873</v>
      </c>
      <c r="R2779" s="543"/>
      <c r="S2779" s="536"/>
      <c r="T2779" s="536"/>
      <c r="U2779" s="536"/>
      <c r="V2779" s="536"/>
    </row>
    <row r="2780" spans="1:22" ht="30">
      <c r="A2780" s="537">
        <v>2765</v>
      </c>
      <c r="B2780" s="543">
        <v>15.5</v>
      </c>
      <c r="C2780" s="580">
        <v>215</v>
      </c>
      <c r="D2780" s="580">
        <v>9768</v>
      </c>
      <c r="E2780" s="543"/>
      <c r="F2780" s="580">
        <v>2015</v>
      </c>
      <c r="G2780" s="543"/>
      <c r="H2780" s="543"/>
      <c r="I2780" s="543"/>
      <c r="J2780" s="580" t="s">
        <v>4526</v>
      </c>
      <c r="K2780" s="543"/>
      <c r="L2780" s="543"/>
      <c r="M2780" s="543"/>
      <c r="N2780" s="543"/>
      <c r="O2780" s="543"/>
      <c r="P2780" s="543" t="s">
        <v>2872</v>
      </c>
      <c r="Q2780" s="543" t="s">
        <v>2873</v>
      </c>
      <c r="R2780" s="543"/>
      <c r="S2780" s="536"/>
      <c r="T2780" s="536"/>
      <c r="U2780" s="536"/>
      <c r="V2780" s="536"/>
    </row>
    <row r="2781" spans="1:22" ht="30">
      <c r="A2781" s="537">
        <v>2766</v>
      </c>
      <c r="B2781" s="543">
        <v>15.5</v>
      </c>
      <c r="C2781" s="580">
        <v>216</v>
      </c>
      <c r="D2781" s="580">
        <v>9773</v>
      </c>
      <c r="E2781" s="543"/>
      <c r="F2781" s="580">
        <v>2015</v>
      </c>
      <c r="G2781" s="543"/>
      <c r="H2781" s="543"/>
      <c r="I2781" s="543"/>
      <c r="J2781" s="580" t="s">
        <v>4526</v>
      </c>
      <c r="K2781" s="543"/>
      <c r="L2781" s="543"/>
      <c r="M2781" s="543"/>
      <c r="N2781" s="543"/>
      <c r="O2781" s="543"/>
      <c r="P2781" s="543" t="s">
        <v>2872</v>
      </c>
      <c r="Q2781" s="543" t="s">
        <v>2873</v>
      </c>
      <c r="R2781" s="543"/>
      <c r="S2781" s="536"/>
      <c r="T2781" s="536"/>
      <c r="U2781" s="536"/>
      <c r="V2781" s="536"/>
    </row>
    <row r="2782" spans="1:22" ht="30">
      <c r="A2782" s="537">
        <v>2767</v>
      </c>
      <c r="B2782" s="543">
        <v>15.5</v>
      </c>
      <c r="C2782" s="580">
        <v>217</v>
      </c>
      <c r="D2782" s="580">
        <v>9779</v>
      </c>
      <c r="E2782" s="543"/>
      <c r="F2782" s="580">
        <v>2015</v>
      </c>
      <c r="G2782" s="543"/>
      <c r="H2782" s="543"/>
      <c r="I2782" s="543"/>
      <c r="J2782" s="580" t="s">
        <v>4526</v>
      </c>
      <c r="K2782" s="543"/>
      <c r="L2782" s="543"/>
      <c r="M2782" s="543"/>
      <c r="N2782" s="543"/>
      <c r="O2782" s="543"/>
      <c r="P2782" s="543" t="s">
        <v>2872</v>
      </c>
      <c r="Q2782" s="543" t="s">
        <v>2873</v>
      </c>
      <c r="R2782" s="543"/>
      <c r="S2782" s="536"/>
      <c r="T2782" s="536"/>
      <c r="U2782" s="536"/>
      <c r="V2782" s="536"/>
    </row>
    <row r="2783" spans="1:22" ht="30">
      <c r="A2783" s="537">
        <v>2768</v>
      </c>
      <c r="B2783" s="543">
        <v>15.5</v>
      </c>
      <c r="C2783" s="580">
        <v>218</v>
      </c>
      <c r="D2783" s="580">
        <v>9780</v>
      </c>
      <c r="E2783" s="543"/>
      <c r="F2783" s="580">
        <v>2015</v>
      </c>
      <c r="G2783" s="543"/>
      <c r="H2783" s="543"/>
      <c r="I2783" s="543"/>
      <c r="J2783" s="580" t="s">
        <v>4527</v>
      </c>
      <c r="K2783" s="543"/>
      <c r="L2783" s="543"/>
      <c r="M2783" s="543"/>
      <c r="N2783" s="543"/>
      <c r="O2783" s="543"/>
      <c r="P2783" s="543" t="s">
        <v>2872</v>
      </c>
      <c r="Q2783" s="543" t="s">
        <v>2873</v>
      </c>
      <c r="R2783" s="543"/>
      <c r="S2783" s="536"/>
      <c r="T2783" s="536"/>
      <c r="U2783" s="536"/>
      <c r="V2783" s="536"/>
    </row>
    <row r="2784" spans="1:22" ht="30">
      <c r="A2784" s="537">
        <v>2769</v>
      </c>
      <c r="B2784" s="543">
        <v>15.5</v>
      </c>
      <c r="C2784" s="580">
        <v>219</v>
      </c>
      <c r="D2784" s="580">
        <v>9785</v>
      </c>
      <c r="E2784" s="543"/>
      <c r="F2784" s="580">
        <v>2015</v>
      </c>
      <c r="G2784" s="543"/>
      <c r="H2784" s="543"/>
      <c r="I2784" s="543"/>
      <c r="J2784" s="580" t="s">
        <v>4527</v>
      </c>
      <c r="K2784" s="543"/>
      <c r="L2784" s="543"/>
      <c r="M2784" s="543"/>
      <c r="N2784" s="543"/>
      <c r="O2784" s="543"/>
      <c r="P2784" s="543" t="s">
        <v>2872</v>
      </c>
      <c r="Q2784" s="543" t="s">
        <v>2873</v>
      </c>
      <c r="R2784" s="543"/>
      <c r="S2784" s="536"/>
      <c r="T2784" s="536"/>
      <c r="U2784" s="536"/>
      <c r="V2784" s="536"/>
    </row>
    <row r="2785" spans="1:22" ht="30">
      <c r="A2785" s="537">
        <v>2770</v>
      </c>
      <c r="B2785" s="543">
        <v>15.5</v>
      </c>
      <c r="C2785" s="580">
        <v>220</v>
      </c>
      <c r="D2785" s="580">
        <v>9791</v>
      </c>
      <c r="E2785" s="543"/>
      <c r="F2785" s="580">
        <v>2015</v>
      </c>
      <c r="G2785" s="543"/>
      <c r="H2785" s="543"/>
      <c r="I2785" s="543"/>
      <c r="J2785" s="580" t="s">
        <v>4527</v>
      </c>
      <c r="K2785" s="543"/>
      <c r="L2785" s="543"/>
      <c r="M2785" s="543"/>
      <c r="N2785" s="543"/>
      <c r="O2785" s="543"/>
      <c r="P2785" s="543" t="s">
        <v>2872</v>
      </c>
      <c r="Q2785" s="543" t="s">
        <v>2873</v>
      </c>
      <c r="R2785" s="543"/>
      <c r="S2785" s="536"/>
      <c r="T2785" s="536"/>
      <c r="U2785" s="536"/>
      <c r="V2785" s="536"/>
    </row>
    <row r="2786" spans="1:22" ht="30">
      <c r="A2786" s="537">
        <v>2771</v>
      </c>
      <c r="B2786" s="543">
        <v>15.5</v>
      </c>
      <c r="C2786" s="580">
        <v>221</v>
      </c>
      <c r="D2786" s="580">
        <v>9808</v>
      </c>
      <c r="E2786" s="543"/>
      <c r="F2786" s="580">
        <v>2015</v>
      </c>
      <c r="G2786" s="543"/>
      <c r="H2786" s="543"/>
      <c r="I2786" s="543"/>
      <c r="J2786" s="580" t="s">
        <v>4527</v>
      </c>
      <c r="K2786" s="543"/>
      <c r="L2786" s="543"/>
      <c r="M2786" s="543"/>
      <c r="N2786" s="543"/>
      <c r="O2786" s="543"/>
      <c r="P2786" s="543" t="s">
        <v>2872</v>
      </c>
      <c r="Q2786" s="543" t="s">
        <v>2873</v>
      </c>
      <c r="R2786" s="543"/>
      <c r="S2786" s="536"/>
      <c r="T2786" s="536"/>
      <c r="U2786" s="536"/>
      <c r="V2786" s="536"/>
    </row>
    <row r="2787" spans="1:22" ht="30">
      <c r="A2787" s="537">
        <v>2772</v>
      </c>
      <c r="B2787" s="543">
        <v>15.5</v>
      </c>
      <c r="C2787" s="580">
        <v>222</v>
      </c>
      <c r="D2787" s="580">
        <v>9809</v>
      </c>
      <c r="E2787" s="543"/>
      <c r="F2787" s="580">
        <v>2015</v>
      </c>
      <c r="G2787" s="543"/>
      <c r="H2787" s="543"/>
      <c r="I2787" s="543"/>
      <c r="J2787" s="580" t="s">
        <v>4527</v>
      </c>
      <c r="K2787" s="543"/>
      <c r="L2787" s="543"/>
      <c r="M2787" s="543"/>
      <c r="N2787" s="543"/>
      <c r="O2787" s="543"/>
      <c r="P2787" s="543" t="s">
        <v>2872</v>
      </c>
      <c r="Q2787" s="543" t="s">
        <v>2873</v>
      </c>
      <c r="R2787" s="543"/>
      <c r="S2787" s="536"/>
      <c r="T2787" s="536"/>
      <c r="U2787" s="536"/>
      <c r="V2787" s="536"/>
    </row>
    <row r="2788" spans="1:22" ht="30">
      <c r="A2788" s="537">
        <v>2773</v>
      </c>
      <c r="B2788" s="543">
        <v>15.5</v>
      </c>
      <c r="C2788" s="580">
        <v>224</v>
      </c>
      <c r="D2788" s="580">
        <v>9811</v>
      </c>
      <c r="E2788" s="543"/>
      <c r="F2788" s="580">
        <v>2015</v>
      </c>
      <c r="G2788" s="543"/>
      <c r="H2788" s="543"/>
      <c r="I2788" s="543"/>
      <c r="J2788" s="580" t="s">
        <v>4527</v>
      </c>
      <c r="K2788" s="543"/>
      <c r="L2788" s="543"/>
      <c r="M2788" s="543"/>
      <c r="N2788" s="543"/>
      <c r="O2788" s="543"/>
      <c r="P2788" s="543" t="s">
        <v>2872</v>
      </c>
      <c r="Q2788" s="543" t="s">
        <v>2873</v>
      </c>
      <c r="R2788" s="543"/>
      <c r="S2788" s="536"/>
      <c r="T2788" s="536"/>
      <c r="U2788" s="536"/>
      <c r="V2788" s="536"/>
    </row>
    <row r="2789" spans="1:22" ht="30">
      <c r="A2789" s="537">
        <v>2774</v>
      </c>
      <c r="B2789" s="543">
        <v>15.5</v>
      </c>
      <c r="C2789" s="580">
        <v>225</v>
      </c>
      <c r="D2789" s="580">
        <v>9815</v>
      </c>
      <c r="E2789" s="543"/>
      <c r="F2789" s="580">
        <v>2015</v>
      </c>
      <c r="G2789" s="543"/>
      <c r="H2789" s="543"/>
      <c r="I2789" s="543"/>
      <c r="J2789" s="580" t="s">
        <v>4527</v>
      </c>
      <c r="K2789" s="543"/>
      <c r="L2789" s="543"/>
      <c r="M2789" s="543"/>
      <c r="N2789" s="543"/>
      <c r="O2789" s="543"/>
      <c r="P2789" s="543" t="s">
        <v>2872</v>
      </c>
      <c r="Q2789" s="543" t="s">
        <v>2873</v>
      </c>
      <c r="R2789" s="543"/>
      <c r="S2789" s="536"/>
      <c r="T2789" s="536"/>
      <c r="U2789" s="536"/>
      <c r="V2789" s="536"/>
    </row>
    <row r="2790" spans="1:22" ht="30">
      <c r="A2790" s="537">
        <v>2775</v>
      </c>
      <c r="B2790" s="543">
        <v>15.5</v>
      </c>
      <c r="C2790" s="580">
        <v>228</v>
      </c>
      <c r="D2790" s="580">
        <v>9821</v>
      </c>
      <c r="E2790" s="543"/>
      <c r="F2790" s="580">
        <v>2015</v>
      </c>
      <c r="G2790" s="543"/>
      <c r="H2790" s="543"/>
      <c r="I2790" s="543"/>
      <c r="J2790" s="580" t="s">
        <v>4527</v>
      </c>
      <c r="K2790" s="543"/>
      <c r="L2790" s="543"/>
      <c r="M2790" s="543"/>
      <c r="N2790" s="543"/>
      <c r="O2790" s="543"/>
      <c r="P2790" s="543" t="s">
        <v>2872</v>
      </c>
      <c r="Q2790" s="543" t="s">
        <v>2873</v>
      </c>
      <c r="R2790" s="543"/>
      <c r="S2790" s="536"/>
      <c r="T2790" s="536"/>
      <c r="U2790" s="536"/>
      <c r="V2790" s="536"/>
    </row>
    <row r="2791" spans="1:22" ht="30">
      <c r="A2791" s="537">
        <v>2776</v>
      </c>
      <c r="B2791" s="543">
        <v>15.5</v>
      </c>
      <c r="C2791" s="580">
        <v>227</v>
      </c>
      <c r="D2791" s="580">
        <v>9825</v>
      </c>
      <c r="E2791" s="543"/>
      <c r="F2791" s="580">
        <v>2015</v>
      </c>
      <c r="G2791" s="543"/>
      <c r="H2791" s="543"/>
      <c r="I2791" s="543"/>
      <c r="J2791" s="580" t="s">
        <v>4527</v>
      </c>
      <c r="K2791" s="543"/>
      <c r="L2791" s="543"/>
      <c r="M2791" s="543"/>
      <c r="N2791" s="543"/>
      <c r="O2791" s="543"/>
      <c r="P2791" s="543" t="s">
        <v>2872</v>
      </c>
      <c r="Q2791" s="543" t="s">
        <v>2873</v>
      </c>
      <c r="R2791" s="543"/>
      <c r="S2791" s="536"/>
      <c r="T2791" s="536"/>
      <c r="U2791" s="536"/>
      <c r="V2791" s="536"/>
    </row>
    <row r="2792" spans="1:22" ht="30">
      <c r="A2792" s="537">
        <v>2777</v>
      </c>
      <c r="B2792" s="543">
        <v>15.5</v>
      </c>
      <c r="C2792" s="580">
        <v>231</v>
      </c>
      <c r="D2792" s="580">
        <v>9831</v>
      </c>
      <c r="E2792" s="543"/>
      <c r="F2792" s="580">
        <v>2015</v>
      </c>
      <c r="G2792" s="543"/>
      <c r="H2792" s="543"/>
      <c r="I2792" s="543"/>
      <c r="J2792" s="580" t="s">
        <v>4527</v>
      </c>
      <c r="K2792" s="543"/>
      <c r="L2792" s="543"/>
      <c r="M2792" s="543"/>
      <c r="N2792" s="543"/>
      <c r="O2792" s="543"/>
      <c r="P2792" s="543" t="s">
        <v>2872</v>
      </c>
      <c r="Q2792" s="543" t="s">
        <v>2873</v>
      </c>
      <c r="R2792" s="543"/>
      <c r="S2792" s="536"/>
      <c r="T2792" s="536"/>
      <c r="U2792" s="536"/>
      <c r="V2792" s="536"/>
    </row>
    <row r="2793" spans="1:22" ht="30">
      <c r="A2793" s="537">
        <v>2778</v>
      </c>
      <c r="B2793" s="543">
        <v>15.5</v>
      </c>
      <c r="C2793" s="580">
        <v>233</v>
      </c>
      <c r="D2793" s="580">
        <v>9832</v>
      </c>
      <c r="E2793" s="543"/>
      <c r="F2793" s="580">
        <v>2015</v>
      </c>
      <c r="G2793" s="543"/>
      <c r="H2793" s="543"/>
      <c r="I2793" s="543"/>
      <c r="J2793" s="580" t="s">
        <v>4528</v>
      </c>
      <c r="K2793" s="543"/>
      <c r="L2793" s="543"/>
      <c r="M2793" s="543"/>
      <c r="N2793" s="543"/>
      <c r="O2793" s="543"/>
      <c r="P2793" s="543" t="s">
        <v>2872</v>
      </c>
      <c r="Q2793" s="543" t="s">
        <v>2873</v>
      </c>
      <c r="R2793" s="543"/>
      <c r="S2793" s="536"/>
      <c r="T2793" s="536"/>
      <c r="U2793" s="536"/>
      <c r="V2793" s="536"/>
    </row>
    <row r="2794" spans="1:22" ht="30">
      <c r="A2794" s="537">
        <v>2779</v>
      </c>
      <c r="B2794" s="543">
        <v>15.5</v>
      </c>
      <c r="C2794" s="580">
        <v>229</v>
      </c>
      <c r="D2794" s="580">
        <v>9842</v>
      </c>
      <c r="E2794" s="543"/>
      <c r="F2794" s="580">
        <v>2015</v>
      </c>
      <c r="G2794" s="543"/>
      <c r="H2794" s="543"/>
      <c r="I2794" s="543"/>
      <c r="J2794" s="580" t="s">
        <v>4528</v>
      </c>
      <c r="K2794" s="543"/>
      <c r="L2794" s="543"/>
      <c r="M2794" s="543"/>
      <c r="N2794" s="543"/>
      <c r="O2794" s="543"/>
      <c r="P2794" s="543" t="s">
        <v>2872</v>
      </c>
      <c r="Q2794" s="543" t="s">
        <v>2873</v>
      </c>
      <c r="R2794" s="543"/>
      <c r="S2794" s="536"/>
      <c r="T2794" s="536"/>
      <c r="U2794" s="536"/>
      <c r="V2794" s="536"/>
    </row>
    <row r="2795" spans="1:22" ht="30">
      <c r="A2795" s="537">
        <v>2780</v>
      </c>
      <c r="B2795" s="543">
        <v>15.5</v>
      </c>
      <c r="C2795" s="580">
        <v>232</v>
      </c>
      <c r="D2795" s="580">
        <v>9843</v>
      </c>
      <c r="E2795" s="543"/>
      <c r="F2795" s="580">
        <v>2015</v>
      </c>
      <c r="G2795" s="543"/>
      <c r="H2795" s="543"/>
      <c r="I2795" s="543"/>
      <c r="J2795" s="580" t="s">
        <v>4528</v>
      </c>
      <c r="K2795" s="543"/>
      <c r="L2795" s="543"/>
      <c r="M2795" s="543"/>
      <c r="N2795" s="543"/>
      <c r="O2795" s="543"/>
      <c r="P2795" s="543" t="s">
        <v>2872</v>
      </c>
      <c r="Q2795" s="543" t="s">
        <v>2873</v>
      </c>
      <c r="R2795" s="543"/>
      <c r="S2795" s="536"/>
      <c r="T2795" s="536"/>
      <c r="U2795" s="536"/>
      <c r="V2795" s="536"/>
    </row>
    <row r="2796" spans="1:22" ht="30">
      <c r="A2796" s="537">
        <v>2781</v>
      </c>
      <c r="B2796" s="543">
        <v>15.5</v>
      </c>
      <c r="C2796" s="580">
        <v>234</v>
      </c>
      <c r="D2796" s="580">
        <v>9844</v>
      </c>
      <c r="E2796" s="543"/>
      <c r="F2796" s="580">
        <v>2015</v>
      </c>
      <c r="G2796" s="543"/>
      <c r="H2796" s="543"/>
      <c r="I2796" s="543"/>
      <c r="J2796" s="580" t="s">
        <v>4528</v>
      </c>
      <c r="K2796" s="543"/>
      <c r="L2796" s="543"/>
      <c r="M2796" s="543"/>
      <c r="N2796" s="543"/>
      <c r="O2796" s="543"/>
      <c r="P2796" s="543" t="s">
        <v>2872</v>
      </c>
      <c r="Q2796" s="543" t="s">
        <v>2873</v>
      </c>
      <c r="R2796" s="543"/>
      <c r="S2796" s="536"/>
      <c r="T2796" s="536"/>
      <c r="U2796" s="536"/>
      <c r="V2796" s="536"/>
    </row>
    <row r="2797" spans="1:22" ht="30">
      <c r="A2797" s="537">
        <v>2782</v>
      </c>
      <c r="B2797" s="543">
        <v>15.5</v>
      </c>
      <c r="C2797" s="580">
        <v>235</v>
      </c>
      <c r="D2797" s="580">
        <v>9845</v>
      </c>
      <c r="E2797" s="543"/>
      <c r="F2797" s="580">
        <v>2015</v>
      </c>
      <c r="G2797" s="543"/>
      <c r="H2797" s="543"/>
      <c r="I2797" s="543"/>
      <c r="J2797" s="580" t="s">
        <v>4528</v>
      </c>
      <c r="K2797" s="543"/>
      <c r="L2797" s="543"/>
      <c r="M2797" s="543"/>
      <c r="N2797" s="543"/>
      <c r="O2797" s="543"/>
      <c r="P2797" s="543" t="s">
        <v>2872</v>
      </c>
      <c r="Q2797" s="543" t="s">
        <v>2873</v>
      </c>
      <c r="R2797" s="543"/>
      <c r="S2797" s="536"/>
      <c r="T2797" s="536"/>
      <c r="U2797" s="536"/>
      <c r="V2797" s="536"/>
    </row>
    <row r="2798" spans="1:22" ht="30">
      <c r="A2798" s="537">
        <v>2783</v>
      </c>
      <c r="B2798" s="543">
        <v>15.5</v>
      </c>
      <c r="C2798" s="580">
        <v>236</v>
      </c>
      <c r="D2798" s="580">
        <v>9847</v>
      </c>
      <c r="E2798" s="543"/>
      <c r="F2798" s="580">
        <v>2015</v>
      </c>
      <c r="G2798" s="543"/>
      <c r="H2798" s="543"/>
      <c r="I2798" s="543"/>
      <c r="J2798" s="580" t="s">
        <v>4528</v>
      </c>
      <c r="K2798" s="543"/>
      <c r="L2798" s="543"/>
      <c r="M2798" s="543"/>
      <c r="N2798" s="543"/>
      <c r="O2798" s="543"/>
      <c r="P2798" s="543" t="s">
        <v>2872</v>
      </c>
      <c r="Q2798" s="543" t="s">
        <v>2873</v>
      </c>
      <c r="R2798" s="543"/>
      <c r="S2798" s="536"/>
      <c r="T2798" s="536"/>
      <c r="U2798" s="536"/>
      <c r="V2798" s="536"/>
    </row>
    <row r="2799" spans="1:22" ht="30">
      <c r="A2799" s="537">
        <v>2784</v>
      </c>
      <c r="B2799" s="543">
        <v>15.5</v>
      </c>
      <c r="C2799" s="580">
        <v>238</v>
      </c>
      <c r="D2799" s="580">
        <v>9868</v>
      </c>
      <c r="E2799" s="543"/>
      <c r="F2799" s="580">
        <v>2015</v>
      </c>
      <c r="G2799" s="543"/>
      <c r="H2799" s="543"/>
      <c r="I2799" s="543"/>
      <c r="J2799" s="580" t="s">
        <v>4528</v>
      </c>
      <c r="K2799" s="543"/>
      <c r="L2799" s="543"/>
      <c r="M2799" s="543"/>
      <c r="N2799" s="543"/>
      <c r="O2799" s="543"/>
      <c r="P2799" s="543" t="s">
        <v>2872</v>
      </c>
      <c r="Q2799" s="543" t="s">
        <v>2873</v>
      </c>
      <c r="R2799" s="543"/>
      <c r="S2799" s="536"/>
      <c r="T2799" s="536"/>
      <c r="U2799" s="536"/>
      <c r="V2799" s="536"/>
    </row>
    <row r="2800" spans="1:22" ht="30">
      <c r="A2800" s="537">
        <v>2785</v>
      </c>
      <c r="B2800" s="543">
        <v>15.5</v>
      </c>
      <c r="C2800" s="580">
        <v>239</v>
      </c>
      <c r="D2800" s="580">
        <v>9877</v>
      </c>
      <c r="E2800" s="543"/>
      <c r="F2800" s="580">
        <v>2015</v>
      </c>
      <c r="G2800" s="543"/>
      <c r="H2800" s="543"/>
      <c r="I2800" s="543"/>
      <c r="J2800" s="580" t="s">
        <v>4528</v>
      </c>
      <c r="K2800" s="543"/>
      <c r="L2800" s="543"/>
      <c r="M2800" s="543"/>
      <c r="N2800" s="543"/>
      <c r="O2800" s="543"/>
      <c r="P2800" s="543" t="s">
        <v>2872</v>
      </c>
      <c r="Q2800" s="543" t="s">
        <v>2873</v>
      </c>
      <c r="R2800" s="543"/>
      <c r="S2800" s="536"/>
      <c r="T2800" s="536"/>
      <c r="U2800" s="536"/>
      <c r="V2800" s="536"/>
    </row>
    <row r="2801" spans="1:22" ht="30">
      <c r="A2801" s="537">
        <v>2786</v>
      </c>
      <c r="B2801" s="543">
        <v>15.5</v>
      </c>
      <c r="C2801" s="580">
        <v>242</v>
      </c>
      <c r="D2801" s="580">
        <v>9883</v>
      </c>
      <c r="E2801" s="543"/>
      <c r="F2801" s="580">
        <v>2015</v>
      </c>
      <c r="G2801" s="543"/>
      <c r="H2801" s="543"/>
      <c r="I2801" s="543"/>
      <c r="J2801" s="580" t="s">
        <v>4528</v>
      </c>
      <c r="K2801" s="543"/>
      <c r="L2801" s="543"/>
      <c r="M2801" s="543"/>
      <c r="N2801" s="543"/>
      <c r="O2801" s="543"/>
      <c r="P2801" s="543" t="s">
        <v>2872</v>
      </c>
      <c r="Q2801" s="543" t="s">
        <v>2873</v>
      </c>
      <c r="R2801" s="543"/>
      <c r="S2801" s="536"/>
      <c r="T2801" s="536"/>
      <c r="U2801" s="536"/>
      <c r="V2801" s="536"/>
    </row>
    <row r="2802" spans="1:22" ht="30">
      <c r="A2802" s="537">
        <v>2787</v>
      </c>
      <c r="B2802" s="543">
        <v>15.5</v>
      </c>
      <c r="C2802" s="580">
        <v>243</v>
      </c>
      <c r="D2802" s="580">
        <v>9887</v>
      </c>
      <c r="E2802" s="543"/>
      <c r="F2802" s="580">
        <v>2015</v>
      </c>
      <c r="G2802" s="543"/>
      <c r="H2802" s="543"/>
      <c r="I2802" s="543"/>
      <c r="J2802" s="580" t="s">
        <v>4528</v>
      </c>
      <c r="K2802" s="543"/>
      <c r="L2802" s="543"/>
      <c r="M2802" s="543"/>
      <c r="N2802" s="543"/>
      <c r="O2802" s="543"/>
      <c r="P2802" s="543" t="s">
        <v>2872</v>
      </c>
      <c r="Q2802" s="543" t="s">
        <v>2873</v>
      </c>
      <c r="R2802" s="543"/>
      <c r="S2802" s="536"/>
      <c r="T2802" s="536"/>
      <c r="U2802" s="536"/>
      <c r="V2802" s="536"/>
    </row>
    <row r="2803" spans="1:22" ht="30">
      <c r="A2803" s="537">
        <v>2788</v>
      </c>
      <c r="B2803" s="543">
        <v>15.5</v>
      </c>
      <c r="C2803" s="580">
        <v>244</v>
      </c>
      <c r="D2803" s="580">
        <v>9888</v>
      </c>
      <c r="E2803" s="543"/>
      <c r="F2803" s="580">
        <v>2015</v>
      </c>
      <c r="G2803" s="543"/>
      <c r="H2803" s="543"/>
      <c r="I2803" s="543"/>
      <c r="J2803" s="580" t="s">
        <v>4529</v>
      </c>
      <c r="K2803" s="543"/>
      <c r="L2803" s="543"/>
      <c r="M2803" s="543"/>
      <c r="N2803" s="543"/>
      <c r="O2803" s="543"/>
      <c r="P2803" s="543" t="s">
        <v>2872</v>
      </c>
      <c r="Q2803" s="543" t="s">
        <v>2873</v>
      </c>
      <c r="R2803" s="543"/>
      <c r="S2803" s="536"/>
      <c r="T2803" s="536"/>
      <c r="U2803" s="536"/>
      <c r="V2803" s="536"/>
    </row>
    <row r="2804" spans="1:22" ht="30">
      <c r="A2804" s="537">
        <v>2789</v>
      </c>
      <c r="B2804" s="543">
        <v>15.5</v>
      </c>
      <c r="C2804" s="580">
        <v>245</v>
      </c>
      <c r="D2804" s="580">
        <v>9900</v>
      </c>
      <c r="E2804" s="543"/>
      <c r="F2804" s="580">
        <v>2015</v>
      </c>
      <c r="G2804" s="543"/>
      <c r="H2804" s="543"/>
      <c r="I2804" s="543"/>
      <c r="J2804" s="580" t="s">
        <v>4529</v>
      </c>
      <c r="K2804" s="543"/>
      <c r="L2804" s="543"/>
      <c r="M2804" s="543"/>
      <c r="N2804" s="543"/>
      <c r="O2804" s="543"/>
      <c r="P2804" s="543" t="s">
        <v>2872</v>
      </c>
      <c r="Q2804" s="543" t="s">
        <v>2873</v>
      </c>
      <c r="R2804" s="543"/>
      <c r="S2804" s="536"/>
      <c r="T2804" s="536"/>
      <c r="U2804" s="536"/>
      <c r="V2804" s="536"/>
    </row>
    <row r="2805" spans="1:22" ht="30">
      <c r="A2805" s="537">
        <v>2790</v>
      </c>
      <c r="B2805" s="543">
        <v>15.5</v>
      </c>
      <c r="C2805" s="580"/>
      <c r="D2805" s="580">
        <v>9901</v>
      </c>
      <c r="E2805" s="543"/>
      <c r="F2805" s="580">
        <v>2015</v>
      </c>
      <c r="G2805" s="543"/>
      <c r="H2805" s="543"/>
      <c r="I2805" s="543"/>
      <c r="J2805" s="580" t="s">
        <v>4529</v>
      </c>
      <c r="K2805" s="543"/>
      <c r="L2805" s="543"/>
      <c r="M2805" s="543"/>
      <c r="N2805" s="543"/>
      <c r="O2805" s="543"/>
      <c r="P2805" s="543" t="s">
        <v>2872</v>
      </c>
      <c r="Q2805" s="543" t="s">
        <v>2873</v>
      </c>
      <c r="R2805" s="543"/>
      <c r="S2805" s="536"/>
      <c r="T2805" s="536"/>
      <c r="U2805" s="536"/>
      <c r="V2805" s="536"/>
    </row>
    <row r="2806" spans="1:22" ht="30">
      <c r="A2806" s="537">
        <v>2791</v>
      </c>
      <c r="B2806" s="543">
        <v>15.5</v>
      </c>
      <c r="C2806" s="580">
        <v>246</v>
      </c>
      <c r="D2806" s="580">
        <v>9907</v>
      </c>
      <c r="E2806" s="543"/>
      <c r="F2806" s="580">
        <v>2015</v>
      </c>
      <c r="G2806" s="543"/>
      <c r="H2806" s="543"/>
      <c r="I2806" s="543"/>
      <c r="J2806" s="580" t="s">
        <v>4529</v>
      </c>
      <c r="K2806" s="543"/>
      <c r="L2806" s="543"/>
      <c r="M2806" s="543"/>
      <c r="N2806" s="543"/>
      <c r="O2806" s="543"/>
      <c r="P2806" s="543" t="s">
        <v>2872</v>
      </c>
      <c r="Q2806" s="543" t="s">
        <v>2873</v>
      </c>
      <c r="R2806" s="543"/>
      <c r="S2806" s="536"/>
      <c r="T2806" s="536"/>
      <c r="U2806" s="536"/>
      <c r="V2806" s="536"/>
    </row>
    <row r="2807" spans="1:22" ht="30">
      <c r="A2807" s="537">
        <v>2792</v>
      </c>
      <c r="B2807" s="543">
        <v>15.5</v>
      </c>
      <c r="C2807" s="580">
        <v>247</v>
      </c>
      <c r="D2807" s="580">
        <v>9908</v>
      </c>
      <c r="E2807" s="543"/>
      <c r="F2807" s="580">
        <v>2015</v>
      </c>
      <c r="G2807" s="543"/>
      <c r="H2807" s="543"/>
      <c r="I2807" s="543"/>
      <c r="J2807" s="580" t="s">
        <v>4529</v>
      </c>
      <c r="K2807" s="543"/>
      <c r="L2807" s="543"/>
      <c r="M2807" s="543"/>
      <c r="N2807" s="543"/>
      <c r="O2807" s="543"/>
      <c r="P2807" s="543" t="s">
        <v>2872</v>
      </c>
      <c r="Q2807" s="543" t="s">
        <v>2873</v>
      </c>
      <c r="R2807" s="543"/>
      <c r="S2807" s="536"/>
      <c r="T2807" s="536"/>
      <c r="U2807" s="536"/>
      <c r="V2807" s="536"/>
    </row>
    <row r="2808" spans="1:22" ht="30">
      <c r="A2808" s="537">
        <v>2793</v>
      </c>
      <c r="B2808" s="543">
        <v>15.5</v>
      </c>
      <c r="C2808" s="580">
        <v>248</v>
      </c>
      <c r="D2808" s="580">
        <v>9909</v>
      </c>
      <c r="E2808" s="543"/>
      <c r="F2808" s="580">
        <v>2015</v>
      </c>
      <c r="G2808" s="543"/>
      <c r="H2808" s="543"/>
      <c r="I2808" s="543"/>
      <c r="J2808" s="580" t="s">
        <v>4529</v>
      </c>
      <c r="K2808" s="543"/>
      <c r="L2808" s="543"/>
      <c r="M2808" s="543"/>
      <c r="N2808" s="543"/>
      <c r="O2808" s="543"/>
      <c r="P2808" s="543" t="s">
        <v>2872</v>
      </c>
      <c r="Q2808" s="543" t="s">
        <v>2873</v>
      </c>
      <c r="R2808" s="543"/>
      <c r="S2808" s="536"/>
      <c r="T2808" s="536"/>
      <c r="U2808" s="536"/>
      <c r="V2808" s="536"/>
    </row>
    <row r="2809" spans="1:22" ht="30">
      <c r="A2809" s="537">
        <v>2794</v>
      </c>
      <c r="B2809" s="543">
        <v>15.5</v>
      </c>
      <c r="C2809" s="580">
        <v>249</v>
      </c>
      <c r="D2809" s="580">
        <v>9910</v>
      </c>
      <c r="E2809" s="543"/>
      <c r="F2809" s="580">
        <v>2015</v>
      </c>
      <c r="G2809" s="543"/>
      <c r="H2809" s="543"/>
      <c r="I2809" s="543"/>
      <c r="J2809" s="580" t="s">
        <v>4529</v>
      </c>
      <c r="K2809" s="543"/>
      <c r="L2809" s="543"/>
      <c r="M2809" s="543"/>
      <c r="N2809" s="543"/>
      <c r="O2809" s="543"/>
      <c r="P2809" s="543" t="s">
        <v>2872</v>
      </c>
      <c r="Q2809" s="543" t="s">
        <v>2873</v>
      </c>
      <c r="R2809" s="543"/>
      <c r="S2809" s="536"/>
      <c r="T2809" s="536"/>
      <c r="U2809" s="536"/>
      <c r="V2809" s="536"/>
    </row>
    <row r="2810" spans="1:22" ht="30">
      <c r="A2810" s="537">
        <v>2795</v>
      </c>
      <c r="B2810" s="543">
        <v>15.5</v>
      </c>
      <c r="C2810" s="580">
        <v>250</v>
      </c>
      <c r="D2810" s="580">
        <v>9911</v>
      </c>
      <c r="E2810" s="543"/>
      <c r="F2810" s="580">
        <v>2015</v>
      </c>
      <c r="G2810" s="543"/>
      <c r="H2810" s="543"/>
      <c r="I2810" s="543"/>
      <c r="J2810" s="580" t="s">
        <v>4529</v>
      </c>
      <c r="K2810" s="543"/>
      <c r="L2810" s="543"/>
      <c r="M2810" s="543"/>
      <c r="N2810" s="543"/>
      <c r="O2810" s="543"/>
      <c r="P2810" s="543" t="s">
        <v>2872</v>
      </c>
      <c r="Q2810" s="543" t="s">
        <v>2873</v>
      </c>
      <c r="R2810" s="543"/>
      <c r="S2810" s="536"/>
      <c r="T2810" s="536"/>
      <c r="U2810" s="536"/>
      <c r="V2810" s="536"/>
    </row>
    <row r="2811" spans="1:22" ht="30">
      <c r="A2811" s="537">
        <v>2796</v>
      </c>
      <c r="B2811" s="543">
        <v>15.5</v>
      </c>
      <c r="C2811" s="580">
        <v>251</v>
      </c>
      <c r="D2811" s="580">
        <v>9912</v>
      </c>
      <c r="E2811" s="543"/>
      <c r="F2811" s="580">
        <v>2015</v>
      </c>
      <c r="G2811" s="543"/>
      <c r="H2811" s="543"/>
      <c r="I2811" s="543"/>
      <c r="J2811" s="580" t="s">
        <v>4529</v>
      </c>
      <c r="K2811" s="543"/>
      <c r="L2811" s="543"/>
      <c r="M2811" s="543"/>
      <c r="N2811" s="543"/>
      <c r="O2811" s="543"/>
      <c r="P2811" s="543" t="s">
        <v>2872</v>
      </c>
      <c r="Q2811" s="543" t="s">
        <v>2873</v>
      </c>
      <c r="R2811" s="543"/>
      <c r="S2811" s="536"/>
      <c r="T2811" s="536"/>
      <c r="U2811" s="536"/>
      <c r="V2811" s="536"/>
    </row>
    <row r="2812" spans="1:22" ht="30">
      <c r="A2812" s="537">
        <v>2797</v>
      </c>
      <c r="B2812" s="543">
        <v>15.5</v>
      </c>
      <c r="C2812" s="580">
        <v>252</v>
      </c>
      <c r="D2812" s="580">
        <v>9914</v>
      </c>
      <c r="E2812" s="543"/>
      <c r="F2812" s="580">
        <v>2015</v>
      </c>
      <c r="G2812" s="543"/>
      <c r="H2812" s="543"/>
      <c r="I2812" s="543"/>
      <c r="J2812" s="580" t="s">
        <v>4529</v>
      </c>
      <c r="K2812" s="543"/>
      <c r="L2812" s="543"/>
      <c r="M2812" s="543"/>
      <c r="N2812" s="543"/>
      <c r="O2812" s="543"/>
      <c r="P2812" s="543" t="s">
        <v>2872</v>
      </c>
      <c r="Q2812" s="543" t="s">
        <v>2873</v>
      </c>
      <c r="R2812" s="543"/>
      <c r="S2812" s="536"/>
      <c r="T2812" s="536"/>
      <c r="U2812" s="536"/>
      <c r="V2812" s="536"/>
    </row>
    <row r="2813" spans="1:22" ht="30">
      <c r="A2813" s="537">
        <v>2798</v>
      </c>
      <c r="B2813" s="543">
        <v>15.5</v>
      </c>
      <c r="C2813" s="580">
        <v>253</v>
      </c>
      <c r="D2813" s="580">
        <v>9916</v>
      </c>
      <c r="E2813" s="543"/>
      <c r="F2813" s="580">
        <v>2015</v>
      </c>
      <c r="G2813" s="543"/>
      <c r="H2813" s="543"/>
      <c r="I2813" s="543"/>
      <c r="J2813" s="580" t="s">
        <v>4529</v>
      </c>
      <c r="K2813" s="543"/>
      <c r="L2813" s="543"/>
      <c r="M2813" s="543"/>
      <c r="N2813" s="543"/>
      <c r="O2813" s="543"/>
      <c r="P2813" s="543" t="s">
        <v>2872</v>
      </c>
      <c r="Q2813" s="543" t="s">
        <v>2873</v>
      </c>
      <c r="R2813" s="543"/>
      <c r="S2813" s="536"/>
      <c r="T2813" s="536"/>
      <c r="U2813" s="536"/>
      <c r="V2813" s="536"/>
    </row>
    <row r="2814" spans="1:22" ht="30">
      <c r="A2814" s="537">
        <v>2799</v>
      </c>
      <c r="B2814" s="543">
        <v>15.5</v>
      </c>
      <c r="C2814" s="580">
        <v>256</v>
      </c>
      <c r="D2814" s="580">
        <v>9917</v>
      </c>
      <c r="E2814" s="543"/>
      <c r="F2814" s="580">
        <v>2015</v>
      </c>
      <c r="G2814" s="543"/>
      <c r="H2814" s="543"/>
      <c r="I2814" s="543"/>
      <c r="J2814" s="580" t="s">
        <v>4529</v>
      </c>
      <c r="K2814" s="543"/>
      <c r="L2814" s="543"/>
      <c r="M2814" s="543"/>
      <c r="N2814" s="543"/>
      <c r="O2814" s="543"/>
      <c r="P2814" s="543" t="s">
        <v>2872</v>
      </c>
      <c r="Q2814" s="543" t="s">
        <v>2873</v>
      </c>
      <c r="R2814" s="543"/>
      <c r="S2814" s="536"/>
      <c r="T2814" s="536"/>
      <c r="U2814" s="536"/>
      <c r="V2814" s="536"/>
    </row>
    <row r="2815" spans="1:22" ht="30">
      <c r="A2815" s="537">
        <v>2800</v>
      </c>
      <c r="B2815" s="543">
        <v>15.5</v>
      </c>
      <c r="C2815" s="580">
        <v>2</v>
      </c>
      <c r="D2815" s="580">
        <v>9920</v>
      </c>
      <c r="E2815" s="543"/>
      <c r="F2815" s="580">
        <v>2016</v>
      </c>
      <c r="G2815" s="543"/>
      <c r="H2815" s="543"/>
      <c r="I2815" s="543"/>
      <c r="J2815" s="580" t="s">
        <v>4530</v>
      </c>
      <c r="K2815" s="543"/>
      <c r="L2815" s="543"/>
      <c r="M2815" s="543"/>
      <c r="N2815" s="543"/>
      <c r="O2815" s="543"/>
      <c r="P2815" s="543" t="s">
        <v>2872</v>
      </c>
      <c r="Q2815" s="543" t="s">
        <v>2873</v>
      </c>
      <c r="R2815" s="543"/>
      <c r="S2815" s="536"/>
      <c r="T2815" s="536"/>
      <c r="U2815" s="536"/>
      <c r="V2815" s="536"/>
    </row>
    <row r="2816" spans="1:22" ht="30">
      <c r="A2816" s="537">
        <v>2801</v>
      </c>
      <c r="B2816" s="543">
        <v>15.5</v>
      </c>
      <c r="C2816" s="580">
        <v>3</v>
      </c>
      <c r="D2816" s="580">
        <v>9922</v>
      </c>
      <c r="E2816" s="543"/>
      <c r="F2816" s="580">
        <v>2016</v>
      </c>
      <c r="G2816" s="543"/>
      <c r="H2816" s="543"/>
      <c r="I2816" s="543"/>
      <c r="J2816" s="580" t="s">
        <v>4530</v>
      </c>
      <c r="K2816" s="543"/>
      <c r="L2816" s="543"/>
      <c r="M2816" s="543"/>
      <c r="N2816" s="543"/>
      <c r="O2816" s="543"/>
      <c r="P2816" s="543" t="s">
        <v>2872</v>
      </c>
      <c r="Q2816" s="543" t="s">
        <v>2873</v>
      </c>
      <c r="R2816" s="543"/>
      <c r="S2816" s="536"/>
      <c r="T2816" s="536"/>
      <c r="U2816" s="536"/>
      <c r="V2816" s="536"/>
    </row>
    <row r="2817" spans="1:22" ht="30">
      <c r="A2817" s="537">
        <v>2802</v>
      </c>
      <c r="B2817" s="543">
        <v>15.5</v>
      </c>
      <c r="C2817" s="580">
        <v>4</v>
      </c>
      <c r="D2817" s="580">
        <v>9927</v>
      </c>
      <c r="E2817" s="543"/>
      <c r="F2817" s="580">
        <v>2016</v>
      </c>
      <c r="G2817" s="543"/>
      <c r="H2817" s="543"/>
      <c r="I2817" s="543"/>
      <c r="J2817" s="580" t="s">
        <v>4530</v>
      </c>
      <c r="K2817" s="543"/>
      <c r="L2817" s="543"/>
      <c r="M2817" s="543"/>
      <c r="N2817" s="543"/>
      <c r="O2817" s="543"/>
      <c r="P2817" s="543" t="s">
        <v>2872</v>
      </c>
      <c r="Q2817" s="543" t="s">
        <v>2873</v>
      </c>
      <c r="R2817" s="543"/>
      <c r="S2817" s="536"/>
      <c r="T2817" s="536"/>
      <c r="U2817" s="536"/>
      <c r="V2817" s="536"/>
    </row>
    <row r="2818" spans="1:22" ht="30">
      <c r="A2818" s="537">
        <v>2803</v>
      </c>
      <c r="B2818" s="543">
        <v>15.5</v>
      </c>
      <c r="C2818" s="580">
        <v>5</v>
      </c>
      <c r="D2818" s="580">
        <v>9928</v>
      </c>
      <c r="E2818" s="543"/>
      <c r="F2818" s="580">
        <v>2016</v>
      </c>
      <c r="G2818" s="543"/>
      <c r="H2818" s="543"/>
      <c r="I2818" s="543"/>
      <c r="J2818" s="580" t="s">
        <v>4530</v>
      </c>
      <c r="K2818" s="543"/>
      <c r="L2818" s="543"/>
      <c r="M2818" s="543"/>
      <c r="N2818" s="543"/>
      <c r="O2818" s="543"/>
      <c r="P2818" s="543" t="s">
        <v>2872</v>
      </c>
      <c r="Q2818" s="543" t="s">
        <v>2873</v>
      </c>
      <c r="R2818" s="543"/>
      <c r="S2818" s="536"/>
      <c r="T2818" s="536"/>
      <c r="U2818" s="536"/>
      <c r="V2818" s="536"/>
    </row>
    <row r="2819" spans="1:22" ht="30">
      <c r="A2819" s="537">
        <v>2804</v>
      </c>
      <c r="B2819" s="543">
        <v>15.5</v>
      </c>
      <c r="C2819" s="580">
        <v>6</v>
      </c>
      <c r="D2819" s="580">
        <v>9929</v>
      </c>
      <c r="E2819" s="543"/>
      <c r="F2819" s="580">
        <v>2016</v>
      </c>
      <c r="G2819" s="543"/>
      <c r="H2819" s="543"/>
      <c r="I2819" s="543"/>
      <c r="J2819" s="580" t="s">
        <v>4530</v>
      </c>
      <c r="K2819" s="543"/>
      <c r="L2819" s="543"/>
      <c r="M2819" s="543"/>
      <c r="N2819" s="543"/>
      <c r="O2819" s="543"/>
      <c r="P2819" s="543" t="s">
        <v>2872</v>
      </c>
      <c r="Q2819" s="543" t="s">
        <v>2873</v>
      </c>
      <c r="R2819" s="543"/>
      <c r="S2819" s="536"/>
      <c r="T2819" s="536"/>
      <c r="U2819" s="536"/>
      <c r="V2819" s="536"/>
    </row>
    <row r="2820" spans="1:22" ht="30">
      <c r="A2820" s="537">
        <v>2805</v>
      </c>
      <c r="B2820" s="543">
        <v>15.5</v>
      </c>
      <c r="C2820" s="580">
        <v>7</v>
      </c>
      <c r="D2820" s="580">
        <v>9930</v>
      </c>
      <c r="E2820" s="543"/>
      <c r="F2820" s="580">
        <v>2016</v>
      </c>
      <c r="G2820" s="543"/>
      <c r="H2820" s="543"/>
      <c r="I2820" s="543"/>
      <c r="J2820" s="580" t="s">
        <v>4530</v>
      </c>
      <c r="K2820" s="543"/>
      <c r="L2820" s="543"/>
      <c r="M2820" s="543"/>
      <c r="N2820" s="543"/>
      <c r="O2820" s="543"/>
      <c r="P2820" s="543" t="s">
        <v>2872</v>
      </c>
      <c r="Q2820" s="543" t="s">
        <v>2873</v>
      </c>
      <c r="R2820" s="543"/>
      <c r="S2820" s="536"/>
      <c r="T2820" s="536"/>
      <c r="U2820" s="536"/>
      <c r="V2820" s="536"/>
    </row>
    <row r="2821" spans="1:22" ht="30">
      <c r="A2821" s="537">
        <v>2806</v>
      </c>
      <c r="B2821" s="543">
        <v>15.5</v>
      </c>
      <c r="C2821" s="580">
        <v>8</v>
      </c>
      <c r="D2821" s="580">
        <v>9931</v>
      </c>
      <c r="E2821" s="543"/>
      <c r="F2821" s="580">
        <v>2016</v>
      </c>
      <c r="G2821" s="543"/>
      <c r="H2821" s="543"/>
      <c r="I2821" s="543"/>
      <c r="J2821" s="580" t="s">
        <v>4530</v>
      </c>
      <c r="K2821" s="543"/>
      <c r="L2821" s="543"/>
      <c r="M2821" s="543"/>
      <c r="N2821" s="543"/>
      <c r="O2821" s="543"/>
      <c r="P2821" s="543" t="s">
        <v>2872</v>
      </c>
      <c r="Q2821" s="543" t="s">
        <v>2873</v>
      </c>
      <c r="R2821" s="543"/>
      <c r="S2821" s="536"/>
      <c r="T2821" s="536"/>
      <c r="U2821" s="536"/>
      <c r="V2821" s="536"/>
    </row>
    <row r="2822" spans="1:22" ht="30">
      <c r="A2822" s="537">
        <v>2807</v>
      </c>
      <c r="B2822" s="543">
        <v>15.5</v>
      </c>
      <c r="C2822" s="580">
        <v>9</v>
      </c>
      <c r="D2822" s="580">
        <v>9932</v>
      </c>
      <c r="E2822" s="543"/>
      <c r="F2822" s="580">
        <v>2016</v>
      </c>
      <c r="G2822" s="543"/>
      <c r="H2822" s="543"/>
      <c r="I2822" s="543"/>
      <c r="J2822" s="580" t="s">
        <v>4530</v>
      </c>
      <c r="K2822" s="543"/>
      <c r="L2822" s="543"/>
      <c r="M2822" s="543"/>
      <c r="N2822" s="543"/>
      <c r="O2822" s="543"/>
      <c r="P2822" s="543" t="s">
        <v>2872</v>
      </c>
      <c r="Q2822" s="543" t="s">
        <v>2873</v>
      </c>
      <c r="R2822" s="543"/>
      <c r="S2822" s="536"/>
      <c r="T2822" s="536"/>
      <c r="U2822" s="536"/>
      <c r="V2822" s="536"/>
    </row>
    <row r="2823" spans="1:22" ht="30">
      <c r="A2823" s="537">
        <v>2808</v>
      </c>
      <c r="B2823" s="543">
        <v>15.5</v>
      </c>
      <c r="C2823" s="580">
        <v>11</v>
      </c>
      <c r="D2823" s="580">
        <v>9950</v>
      </c>
      <c r="E2823" s="543"/>
      <c r="F2823" s="580">
        <v>2016</v>
      </c>
      <c r="G2823" s="543"/>
      <c r="H2823" s="543"/>
      <c r="I2823" s="543"/>
      <c r="J2823" s="580" t="s">
        <v>4530</v>
      </c>
      <c r="K2823" s="543"/>
      <c r="L2823" s="543"/>
      <c r="M2823" s="543"/>
      <c r="N2823" s="543"/>
      <c r="O2823" s="543"/>
      <c r="P2823" s="543" t="s">
        <v>2872</v>
      </c>
      <c r="Q2823" s="543" t="s">
        <v>2873</v>
      </c>
      <c r="R2823" s="543"/>
      <c r="S2823" s="536"/>
      <c r="T2823" s="536"/>
      <c r="U2823" s="536"/>
      <c r="V2823" s="536"/>
    </row>
    <row r="2824" spans="1:22" ht="30">
      <c r="A2824" s="537">
        <v>2809</v>
      </c>
      <c r="B2824" s="543">
        <v>15.5</v>
      </c>
      <c r="C2824" s="580">
        <v>12</v>
      </c>
      <c r="D2824" s="580">
        <v>9952</v>
      </c>
      <c r="E2824" s="543"/>
      <c r="F2824" s="580">
        <v>2016</v>
      </c>
      <c r="G2824" s="543"/>
      <c r="H2824" s="543"/>
      <c r="I2824" s="543"/>
      <c r="J2824" s="580" t="s">
        <v>4530</v>
      </c>
      <c r="K2824" s="543"/>
      <c r="L2824" s="543"/>
      <c r="M2824" s="543"/>
      <c r="N2824" s="543"/>
      <c r="O2824" s="543"/>
      <c r="P2824" s="543" t="s">
        <v>2872</v>
      </c>
      <c r="Q2824" s="543" t="s">
        <v>2873</v>
      </c>
      <c r="R2824" s="543"/>
      <c r="S2824" s="536"/>
      <c r="T2824" s="536"/>
      <c r="U2824" s="536"/>
      <c r="V2824" s="536"/>
    </row>
    <row r="2825" spans="1:22" ht="30">
      <c r="A2825" s="537">
        <v>2810</v>
      </c>
      <c r="B2825" s="543">
        <v>15.5</v>
      </c>
      <c r="C2825" s="580">
        <v>14</v>
      </c>
      <c r="D2825" s="580">
        <v>9957</v>
      </c>
      <c r="E2825" s="543"/>
      <c r="F2825" s="580">
        <v>2016</v>
      </c>
      <c r="G2825" s="543"/>
      <c r="H2825" s="543"/>
      <c r="I2825" s="543"/>
      <c r="J2825" s="580" t="s">
        <v>4531</v>
      </c>
      <c r="K2825" s="543"/>
      <c r="L2825" s="543"/>
      <c r="M2825" s="543"/>
      <c r="N2825" s="543"/>
      <c r="O2825" s="543"/>
      <c r="P2825" s="543" t="s">
        <v>2872</v>
      </c>
      <c r="Q2825" s="543" t="s">
        <v>2873</v>
      </c>
      <c r="R2825" s="543"/>
      <c r="S2825" s="536"/>
      <c r="T2825" s="536"/>
      <c r="U2825" s="536"/>
      <c r="V2825" s="536"/>
    </row>
    <row r="2826" spans="1:22" ht="30">
      <c r="A2826" s="537">
        <v>2811</v>
      </c>
      <c r="B2826" s="543">
        <v>15.5</v>
      </c>
      <c r="C2826" s="580">
        <v>15</v>
      </c>
      <c r="D2826" s="580">
        <v>9963</v>
      </c>
      <c r="E2826" s="543"/>
      <c r="F2826" s="580">
        <v>2016</v>
      </c>
      <c r="G2826" s="543"/>
      <c r="H2826" s="543"/>
      <c r="I2826" s="543"/>
      <c r="J2826" s="580" t="s">
        <v>4531</v>
      </c>
      <c r="K2826" s="543"/>
      <c r="L2826" s="543"/>
      <c r="M2826" s="543"/>
      <c r="N2826" s="543"/>
      <c r="O2826" s="543"/>
      <c r="P2826" s="543" t="s">
        <v>2872</v>
      </c>
      <c r="Q2826" s="543" t="s">
        <v>2873</v>
      </c>
      <c r="R2826" s="543"/>
      <c r="S2826" s="536"/>
      <c r="T2826" s="536"/>
      <c r="U2826" s="536"/>
      <c r="V2826" s="536"/>
    </row>
    <row r="2827" spans="1:22" ht="30">
      <c r="A2827" s="537">
        <v>2812</v>
      </c>
      <c r="B2827" s="543">
        <v>15.5</v>
      </c>
      <c r="C2827" s="580">
        <v>16</v>
      </c>
      <c r="D2827" s="580">
        <v>9980</v>
      </c>
      <c r="E2827" s="543"/>
      <c r="F2827" s="580">
        <v>2016</v>
      </c>
      <c r="G2827" s="543"/>
      <c r="H2827" s="543"/>
      <c r="I2827" s="543"/>
      <c r="J2827" s="580" t="s">
        <v>4531</v>
      </c>
      <c r="K2827" s="543"/>
      <c r="L2827" s="543"/>
      <c r="M2827" s="543"/>
      <c r="N2827" s="543"/>
      <c r="O2827" s="543"/>
      <c r="P2827" s="543" t="s">
        <v>2872</v>
      </c>
      <c r="Q2827" s="543" t="s">
        <v>2873</v>
      </c>
      <c r="R2827" s="543"/>
      <c r="S2827" s="536"/>
      <c r="T2827" s="536"/>
      <c r="U2827" s="536"/>
      <c r="V2827" s="536"/>
    </row>
    <row r="2828" spans="1:22" ht="30">
      <c r="A2828" s="537">
        <v>2813</v>
      </c>
      <c r="B2828" s="543">
        <v>15.5</v>
      </c>
      <c r="C2828" s="580">
        <v>18</v>
      </c>
      <c r="D2828" s="580">
        <v>9985</v>
      </c>
      <c r="E2828" s="543"/>
      <c r="F2828" s="580">
        <v>2016</v>
      </c>
      <c r="G2828" s="543"/>
      <c r="H2828" s="543"/>
      <c r="I2828" s="543"/>
      <c r="J2828" s="580" t="s">
        <v>4531</v>
      </c>
      <c r="K2828" s="543"/>
      <c r="L2828" s="543"/>
      <c r="M2828" s="543"/>
      <c r="N2828" s="543"/>
      <c r="O2828" s="543"/>
      <c r="P2828" s="543" t="s">
        <v>2872</v>
      </c>
      <c r="Q2828" s="543" t="s">
        <v>2873</v>
      </c>
      <c r="R2828" s="543"/>
      <c r="S2828" s="536"/>
      <c r="T2828" s="536"/>
      <c r="U2828" s="536"/>
      <c r="V2828" s="536"/>
    </row>
    <row r="2829" spans="1:22" ht="30">
      <c r="A2829" s="537">
        <v>2814</v>
      </c>
      <c r="B2829" s="543">
        <v>15.5</v>
      </c>
      <c r="C2829" s="580">
        <v>18</v>
      </c>
      <c r="D2829" s="580">
        <v>9990</v>
      </c>
      <c r="E2829" s="543"/>
      <c r="F2829" s="580">
        <v>2016</v>
      </c>
      <c r="G2829" s="543"/>
      <c r="H2829" s="543"/>
      <c r="I2829" s="543"/>
      <c r="J2829" s="580" t="s">
        <v>4531</v>
      </c>
      <c r="K2829" s="543"/>
      <c r="L2829" s="543"/>
      <c r="M2829" s="543"/>
      <c r="N2829" s="543"/>
      <c r="O2829" s="543"/>
      <c r="P2829" s="543" t="s">
        <v>2872</v>
      </c>
      <c r="Q2829" s="543" t="s">
        <v>2873</v>
      </c>
      <c r="R2829" s="543"/>
      <c r="S2829" s="536"/>
      <c r="T2829" s="536"/>
      <c r="U2829" s="536"/>
      <c r="V2829" s="536"/>
    </row>
    <row r="2830" spans="1:22" ht="30">
      <c r="A2830" s="537">
        <v>2815</v>
      </c>
      <c r="B2830" s="543">
        <v>15.5</v>
      </c>
      <c r="C2830" s="580"/>
      <c r="D2830" s="580">
        <v>10394</v>
      </c>
      <c r="E2830" s="543"/>
      <c r="F2830" s="580">
        <v>2016</v>
      </c>
      <c r="G2830" s="543"/>
      <c r="H2830" s="543"/>
      <c r="I2830" s="543"/>
      <c r="J2830" s="580" t="s">
        <v>4531</v>
      </c>
      <c r="K2830" s="543"/>
      <c r="L2830" s="543"/>
      <c r="M2830" s="543"/>
      <c r="N2830" s="543"/>
      <c r="O2830" s="543"/>
      <c r="P2830" s="543" t="s">
        <v>2872</v>
      </c>
      <c r="Q2830" s="543" t="s">
        <v>2873</v>
      </c>
      <c r="R2830" s="543"/>
      <c r="S2830" s="536"/>
      <c r="T2830" s="536"/>
      <c r="U2830" s="536"/>
      <c r="V2830" s="536"/>
    </row>
    <row r="2831" spans="1:22" ht="30">
      <c r="A2831" s="537">
        <v>2816</v>
      </c>
      <c r="B2831" s="543">
        <v>15.5</v>
      </c>
      <c r="C2831" s="580">
        <v>257</v>
      </c>
      <c r="D2831" s="580">
        <v>10398</v>
      </c>
      <c r="E2831" s="543"/>
      <c r="F2831" s="580">
        <v>2015</v>
      </c>
      <c r="G2831" s="543"/>
      <c r="H2831" s="543"/>
      <c r="I2831" s="543"/>
      <c r="J2831" s="580" t="s">
        <v>4531</v>
      </c>
      <c r="K2831" s="543"/>
      <c r="L2831" s="543"/>
      <c r="M2831" s="543"/>
      <c r="N2831" s="543"/>
      <c r="O2831" s="543"/>
      <c r="P2831" s="543" t="s">
        <v>2872</v>
      </c>
      <c r="Q2831" s="543" t="s">
        <v>2873</v>
      </c>
      <c r="R2831" s="543"/>
      <c r="S2831" s="536"/>
      <c r="T2831" s="536"/>
      <c r="U2831" s="536"/>
      <c r="V2831" s="536"/>
    </row>
    <row r="2832" spans="1:22" ht="30">
      <c r="A2832" s="537">
        <v>2817</v>
      </c>
      <c r="B2832" s="543">
        <v>15.5</v>
      </c>
      <c r="C2832" s="580">
        <v>23</v>
      </c>
      <c r="D2832" s="580">
        <v>10403</v>
      </c>
      <c r="E2832" s="543"/>
      <c r="F2832" s="580">
        <v>2016</v>
      </c>
      <c r="G2832" s="543"/>
      <c r="H2832" s="543"/>
      <c r="I2832" s="543"/>
      <c r="J2832" s="580" t="s">
        <v>4531</v>
      </c>
      <c r="K2832" s="543"/>
      <c r="L2832" s="543"/>
      <c r="M2832" s="543"/>
      <c r="N2832" s="543"/>
      <c r="O2832" s="543"/>
      <c r="P2832" s="543" t="s">
        <v>2872</v>
      </c>
      <c r="Q2832" s="543" t="s">
        <v>2873</v>
      </c>
      <c r="R2832" s="543"/>
      <c r="S2832" s="536"/>
      <c r="T2832" s="536"/>
      <c r="U2832" s="536"/>
      <c r="V2832" s="536"/>
    </row>
    <row r="2833" spans="1:22" ht="30">
      <c r="A2833" s="537">
        <v>2818</v>
      </c>
      <c r="B2833" s="543">
        <v>15.5</v>
      </c>
      <c r="C2833" s="580">
        <v>24</v>
      </c>
      <c r="D2833" s="580">
        <v>10410</v>
      </c>
      <c r="E2833" s="543"/>
      <c r="F2833" s="580">
        <v>2016</v>
      </c>
      <c r="G2833" s="543"/>
      <c r="H2833" s="543"/>
      <c r="I2833" s="543"/>
      <c r="J2833" s="580" t="s">
        <v>4531</v>
      </c>
      <c r="K2833" s="543"/>
      <c r="L2833" s="543"/>
      <c r="M2833" s="543"/>
      <c r="N2833" s="543"/>
      <c r="O2833" s="543"/>
      <c r="P2833" s="543" t="s">
        <v>2872</v>
      </c>
      <c r="Q2833" s="543" t="s">
        <v>2873</v>
      </c>
      <c r="R2833" s="543"/>
      <c r="S2833" s="536"/>
      <c r="T2833" s="536"/>
      <c r="U2833" s="536"/>
      <c r="V2833" s="536"/>
    </row>
    <row r="2834" spans="1:22" ht="30">
      <c r="A2834" s="537">
        <v>2819</v>
      </c>
      <c r="B2834" s="543">
        <v>15.5</v>
      </c>
      <c r="C2834" s="580">
        <v>25</v>
      </c>
      <c r="D2834" s="580">
        <v>10426</v>
      </c>
      <c r="E2834" s="543"/>
      <c r="F2834" s="580">
        <v>2016</v>
      </c>
      <c r="G2834" s="543"/>
      <c r="H2834" s="543"/>
      <c r="I2834" s="543"/>
      <c r="J2834" s="580" t="s">
        <v>4531</v>
      </c>
      <c r="K2834" s="543"/>
      <c r="L2834" s="543"/>
      <c r="M2834" s="543"/>
      <c r="N2834" s="543"/>
      <c r="O2834" s="543"/>
      <c r="P2834" s="543" t="s">
        <v>2872</v>
      </c>
      <c r="Q2834" s="543" t="s">
        <v>2873</v>
      </c>
      <c r="R2834" s="543"/>
      <c r="S2834" s="536"/>
      <c r="T2834" s="536"/>
      <c r="U2834" s="536"/>
      <c r="V2834" s="536"/>
    </row>
    <row r="2835" spans="1:22" ht="30">
      <c r="A2835" s="537">
        <v>2820</v>
      </c>
      <c r="B2835" s="543">
        <v>15.5</v>
      </c>
      <c r="C2835" s="580">
        <v>26</v>
      </c>
      <c r="D2835" s="580">
        <v>10430</v>
      </c>
      <c r="E2835" s="543"/>
      <c r="F2835" s="580">
        <v>2016</v>
      </c>
      <c r="G2835" s="543"/>
      <c r="H2835" s="543"/>
      <c r="I2835" s="543"/>
      <c r="J2835" s="580" t="s">
        <v>4531</v>
      </c>
      <c r="K2835" s="543"/>
      <c r="L2835" s="543"/>
      <c r="M2835" s="543"/>
      <c r="N2835" s="543"/>
      <c r="O2835" s="543"/>
      <c r="P2835" s="543" t="s">
        <v>2872</v>
      </c>
      <c r="Q2835" s="543" t="s">
        <v>2873</v>
      </c>
      <c r="R2835" s="543"/>
      <c r="S2835" s="536"/>
      <c r="T2835" s="536"/>
      <c r="U2835" s="536"/>
      <c r="V2835" s="536"/>
    </row>
    <row r="2836" spans="1:22" ht="30">
      <c r="A2836" s="537">
        <v>2821</v>
      </c>
      <c r="B2836" s="543">
        <v>15.5</v>
      </c>
      <c r="C2836" s="580">
        <v>27</v>
      </c>
      <c r="D2836" s="580">
        <v>10432</v>
      </c>
      <c r="E2836" s="543"/>
      <c r="F2836" s="580">
        <v>2016</v>
      </c>
      <c r="G2836" s="543"/>
      <c r="H2836" s="543"/>
      <c r="I2836" s="543"/>
      <c r="J2836" s="580" t="s">
        <v>4532</v>
      </c>
      <c r="K2836" s="543"/>
      <c r="L2836" s="543"/>
      <c r="M2836" s="543"/>
      <c r="N2836" s="543"/>
      <c r="O2836" s="543"/>
      <c r="P2836" s="543" t="s">
        <v>2872</v>
      </c>
      <c r="Q2836" s="543" t="s">
        <v>2873</v>
      </c>
      <c r="R2836" s="543"/>
      <c r="S2836" s="536"/>
      <c r="T2836" s="536"/>
      <c r="U2836" s="536"/>
      <c r="V2836" s="536"/>
    </row>
    <row r="2837" spans="1:22" ht="30">
      <c r="A2837" s="537">
        <v>2822</v>
      </c>
      <c r="B2837" s="543">
        <v>15.5</v>
      </c>
      <c r="C2837" s="580">
        <v>28</v>
      </c>
      <c r="D2837" s="580">
        <v>10433</v>
      </c>
      <c r="E2837" s="543"/>
      <c r="F2837" s="580">
        <v>2016</v>
      </c>
      <c r="G2837" s="543"/>
      <c r="H2837" s="543"/>
      <c r="I2837" s="543"/>
      <c r="J2837" s="580" t="s">
        <v>4532</v>
      </c>
      <c r="K2837" s="543"/>
      <c r="L2837" s="543"/>
      <c r="M2837" s="543"/>
      <c r="N2837" s="543"/>
      <c r="O2837" s="543"/>
      <c r="P2837" s="543" t="s">
        <v>2872</v>
      </c>
      <c r="Q2837" s="543" t="s">
        <v>2873</v>
      </c>
      <c r="R2837" s="543"/>
      <c r="S2837" s="536"/>
      <c r="T2837" s="536"/>
      <c r="U2837" s="536"/>
      <c r="V2837" s="536"/>
    </row>
    <row r="2838" spans="1:22" ht="30">
      <c r="A2838" s="537">
        <v>2823</v>
      </c>
      <c r="B2838" s="543">
        <v>15.5</v>
      </c>
      <c r="C2838" s="580">
        <v>29</v>
      </c>
      <c r="D2838" s="580">
        <v>10442</v>
      </c>
      <c r="E2838" s="543"/>
      <c r="F2838" s="580">
        <v>2016</v>
      </c>
      <c r="G2838" s="543"/>
      <c r="H2838" s="543"/>
      <c r="I2838" s="543"/>
      <c r="J2838" s="580" t="s">
        <v>4532</v>
      </c>
      <c r="K2838" s="543"/>
      <c r="L2838" s="543"/>
      <c r="M2838" s="543"/>
      <c r="N2838" s="543"/>
      <c r="O2838" s="543"/>
      <c r="P2838" s="543" t="s">
        <v>2872</v>
      </c>
      <c r="Q2838" s="543" t="s">
        <v>2873</v>
      </c>
      <c r="R2838" s="543"/>
      <c r="S2838" s="536"/>
      <c r="T2838" s="536"/>
      <c r="U2838" s="536"/>
      <c r="V2838" s="536"/>
    </row>
    <row r="2839" spans="1:22" ht="30">
      <c r="A2839" s="537">
        <v>2824</v>
      </c>
      <c r="B2839" s="543">
        <v>15.5</v>
      </c>
      <c r="C2839" s="580">
        <v>30</v>
      </c>
      <c r="D2839" s="580">
        <v>10443</v>
      </c>
      <c r="E2839" s="543"/>
      <c r="F2839" s="580">
        <v>2016</v>
      </c>
      <c r="G2839" s="543"/>
      <c r="H2839" s="543"/>
      <c r="I2839" s="543"/>
      <c r="J2839" s="580" t="s">
        <v>4532</v>
      </c>
      <c r="K2839" s="543"/>
      <c r="L2839" s="543"/>
      <c r="M2839" s="543"/>
      <c r="N2839" s="543"/>
      <c r="O2839" s="543"/>
      <c r="P2839" s="543" t="s">
        <v>2872</v>
      </c>
      <c r="Q2839" s="543" t="s">
        <v>2873</v>
      </c>
      <c r="R2839" s="543"/>
      <c r="S2839" s="536"/>
      <c r="T2839" s="536"/>
      <c r="U2839" s="536"/>
      <c r="V2839" s="536"/>
    </row>
    <row r="2840" spans="1:22" ht="30">
      <c r="A2840" s="537">
        <v>2825</v>
      </c>
      <c r="B2840" s="543">
        <v>15.5</v>
      </c>
      <c r="C2840" s="580">
        <v>31</v>
      </c>
      <c r="D2840" s="580">
        <v>10444</v>
      </c>
      <c r="E2840" s="543"/>
      <c r="F2840" s="580">
        <v>2016</v>
      </c>
      <c r="G2840" s="543"/>
      <c r="H2840" s="543"/>
      <c r="I2840" s="543"/>
      <c r="J2840" s="580" t="s">
        <v>4532</v>
      </c>
      <c r="K2840" s="543"/>
      <c r="L2840" s="543"/>
      <c r="M2840" s="543"/>
      <c r="N2840" s="543"/>
      <c r="O2840" s="543"/>
      <c r="P2840" s="543" t="s">
        <v>2872</v>
      </c>
      <c r="Q2840" s="543" t="s">
        <v>2873</v>
      </c>
      <c r="R2840" s="543"/>
      <c r="S2840" s="536"/>
      <c r="T2840" s="536"/>
      <c r="U2840" s="536"/>
      <c r="V2840" s="536"/>
    </row>
    <row r="2841" spans="1:22" ht="30">
      <c r="A2841" s="537">
        <v>2826</v>
      </c>
      <c r="B2841" s="543">
        <v>15.5</v>
      </c>
      <c r="C2841" s="580">
        <v>33</v>
      </c>
      <c r="D2841" s="580">
        <v>10452</v>
      </c>
      <c r="E2841" s="543"/>
      <c r="F2841" s="580">
        <v>2016</v>
      </c>
      <c r="G2841" s="543"/>
      <c r="H2841" s="543"/>
      <c r="I2841" s="543"/>
      <c r="J2841" s="580" t="s">
        <v>4532</v>
      </c>
      <c r="K2841" s="543"/>
      <c r="L2841" s="543"/>
      <c r="M2841" s="543"/>
      <c r="N2841" s="543"/>
      <c r="O2841" s="543"/>
      <c r="P2841" s="543" t="s">
        <v>2872</v>
      </c>
      <c r="Q2841" s="543" t="s">
        <v>2873</v>
      </c>
      <c r="R2841" s="543"/>
      <c r="S2841" s="536"/>
      <c r="T2841" s="536"/>
      <c r="U2841" s="536"/>
      <c r="V2841" s="536"/>
    </row>
    <row r="2842" spans="1:22" ht="30">
      <c r="A2842" s="537">
        <v>2827</v>
      </c>
      <c r="B2842" s="543">
        <v>15.5</v>
      </c>
      <c r="C2842" s="580">
        <v>34</v>
      </c>
      <c r="D2842" s="580">
        <v>10457</v>
      </c>
      <c r="E2842" s="543"/>
      <c r="F2842" s="580">
        <v>2016</v>
      </c>
      <c r="G2842" s="543"/>
      <c r="H2842" s="543"/>
      <c r="I2842" s="543"/>
      <c r="J2842" s="580" t="s">
        <v>4532</v>
      </c>
      <c r="K2842" s="543"/>
      <c r="L2842" s="543"/>
      <c r="M2842" s="543"/>
      <c r="N2842" s="543"/>
      <c r="O2842" s="543"/>
      <c r="P2842" s="543" t="s">
        <v>2872</v>
      </c>
      <c r="Q2842" s="543" t="s">
        <v>2873</v>
      </c>
      <c r="R2842" s="543"/>
      <c r="S2842" s="536"/>
      <c r="T2842" s="536"/>
      <c r="U2842" s="536"/>
      <c r="V2842" s="536"/>
    </row>
    <row r="2843" spans="1:22" ht="30">
      <c r="A2843" s="537">
        <v>2828</v>
      </c>
      <c r="B2843" s="543">
        <v>15.5</v>
      </c>
      <c r="C2843" s="580">
        <v>35</v>
      </c>
      <c r="D2843" s="580">
        <v>10459</v>
      </c>
      <c r="E2843" s="543"/>
      <c r="F2843" s="580">
        <v>2016</v>
      </c>
      <c r="G2843" s="543"/>
      <c r="H2843" s="543"/>
      <c r="I2843" s="543"/>
      <c r="J2843" s="580" t="s">
        <v>4532</v>
      </c>
      <c r="K2843" s="543"/>
      <c r="L2843" s="543"/>
      <c r="M2843" s="543"/>
      <c r="N2843" s="543"/>
      <c r="O2843" s="543"/>
      <c r="P2843" s="543" t="s">
        <v>2872</v>
      </c>
      <c r="Q2843" s="543" t="s">
        <v>2873</v>
      </c>
      <c r="R2843" s="543"/>
      <c r="S2843" s="536"/>
      <c r="T2843" s="536"/>
      <c r="U2843" s="536"/>
      <c r="V2843" s="536"/>
    </row>
    <row r="2844" spans="1:22" ht="30">
      <c r="A2844" s="537">
        <v>2829</v>
      </c>
      <c r="B2844" s="543">
        <v>15.5</v>
      </c>
      <c r="C2844" s="580">
        <v>36</v>
      </c>
      <c r="D2844" s="580">
        <v>10463</v>
      </c>
      <c r="E2844" s="543"/>
      <c r="F2844" s="580">
        <v>2016</v>
      </c>
      <c r="G2844" s="543"/>
      <c r="H2844" s="543"/>
      <c r="I2844" s="543"/>
      <c r="J2844" s="580" t="s">
        <v>4532</v>
      </c>
      <c r="K2844" s="543"/>
      <c r="L2844" s="543"/>
      <c r="M2844" s="543"/>
      <c r="N2844" s="543"/>
      <c r="O2844" s="543"/>
      <c r="P2844" s="543" t="s">
        <v>2872</v>
      </c>
      <c r="Q2844" s="543" t="s">
        <v>2873</v>
      </c>
      <c r="R2844" s="543"/>
      <c r="S2844" s="536"/>
      <c r="T2844" s="536"/>
      <c r="U2844" s="536"/>
      <c r="V2844" s="536"/>
    </row>
    <row r="2845" spans="1:22" ht="30">
      <c r="A2845" s="537">
        <v>2830</v>
      </c>
      <c r="B2845" s="543">
        <v>15.5</v>
      </c>
      <c r="C2845" s="580">
        <v>37</v>
      </c>
      <c r="D2845" s="580">
        <v>10465</v>
      </c>
      <c r="E2845" s="543"/>
      <c r="F2845" s="580">
        <v>2016</v>
      </c>
      <c r="G2845" s="543"/>
      <c r="H2845" s="543"/>
      <c r="I2845" s="543"/>
      <c r="J2845" s="580" t="s">
        <v>4532</v>
      </c>
      <c r="K2845" s="543"/>
      <c r="L2845" s="543"/>
      <c r="M2845" s="543"/>
      <c r="N2845" s="543"/>
      <c r="O2845" s="543"/>
      <c r="P2845" s="543" t="s">
        <v>2872</v>
      </c>
      <c r="Q2845" s="543" t="s">
        <v>2873</v>
      </c>
      <c r="R2845" s="543"/>
      <c r="S2845" s="536"/>
      <c r="T2845" s="536"/>
      <c r="U2845" s="536"/>
      <c r="V2845" s="536"/>
    </row>
    <row r="2846" spans="1:22" ht="30">
      <c r="A2846" s="537">
        <v>2831</v>
      </c>
      <c r="B2846" s="543">
        <v>15.5</v>
      </c>
      <c r="C2846" s="580">
        <v>38</v>
      </c>
      <c r="D2846" s="580">
        <v>10466</v>
      </c>
      <c r="E2846" s="543"/>
      <c r="F2846" s="580">
        <v>2016</v>
      </c>
      <c r="G2846" s="543"/>
      <c r="H2846" s="543"/>
      <c r="I2846" s="543"/>
      <c r="J2846" s="580" t="s">
        <v>4532</v>
      </c>
      <c r="K2846" s="543"/>
      <c r="L2846" s="543"/>
      <c r="M2846" s="543"/>
      <c r="N2846" s="543"/>
      <c r="O2846" s="543"/>
      <c r="P2846" s="543" t="s">
        <v>2872</v>
      </c>
      <c r="Q2846" s="543" t="s">
        <v>2873</v>
      </c>
      <c r="R2846" s="543"/>
      <c r="S2846" s="536"/>
      <c r="T2846" s="536"/>
      <c r="U2846" s="536"/>
      <c r="V2846" s="536"/>
    </row>
    <row r="2847" spans="1:22" ht="30">
      <c r="A2847" s="537">
        <v>2832</v>
      </c>
      <c r="B2847" s="543">
        <v>15.5</v>
      </c>
      <c r="C2847" s="580"/>
      <c r="D2847" s="580">
        <v>10487</v>
      </c>
      <c r="E2847" s="543"/>
      <c r="F2847" s="580">
        <v>2016</v>
      </c>
      <c r="G2847" s="543"/>
      <c r="H2847" s="543"/>
      <c r="I2847" s="543"/>
      <c r="J2847" s="580" t="s">
        <v>4533</v>
      </c>
      <c r="K2847" s="543"/>
      <c r="L2847" s="543"/>
      <c r="M2847" s="543"/>
      <c r="N2847" s="543"/>
      <c r="O2847" s="543"/>
      <c r="P2847" s="543" t="s">
        <v>2872</v>
      </c>
      <c r="Q2847" s="543" t="s">
        <v>2873</v>
      </c>
      <c r="R2847" s="543"/>
      <c r="S2847" s="536"/>
      <c r="T2847" s="536"/>
      <c r="U2847" s="536"/>
      <c r="V2847" s="536"/>
    </row>
    <row r="2848" spans="1:22" ht="30">
      <c r="A2848" s="537">
        <v>2833</v>
      </c>
      <c r="B2848" s="543">
        <v>15.5</v>
      </c>
      <c r="C2848" s="580">
        <v>40</v>
      </c>
      <c r="D2848" s="580">
        <v>10497</v>
      </c>
      <c r="E2848" s="543"/>
      <c r="F2848" s="580">
        <v>2016</v>
      </c>
      <c r="G2848" s="543"/>
      <c r="H2848" s="543"/>
      <c r="I2848" s="543"/>
      <c r="J2848" s="580" t="s">
        <v>4533</v>
      </c>
      <c r="K2848" s="543"/>
      <c r="L2848" s="543"/>
      <c r="M2848" s="543"/>
      <c r="N2848" s="543"/>
      <c r="O2848" s="543"/>
      <c r="P2848" s="543" t="s">
        <v>2872</v>
      </c>
      <c r="Q2848" s="543" t="s">
        <v>2873</v>
      </c>
      <c r="R2848" s="543"/>
      <c r="S2848" s="536"/>
      <c r="T2848" s="536"/>
      <c r="U2848" s="536"/>
      <c r="V2848" s="536"/>
    </row>
    <row r="2849" spans="1:22" ht="30">
      <c r="A2849" s="537">
        <v>2834</v>
      </c>
      <c r="B2849" s="543">
        <v>15.5</v>
      </c>
      <c r="C2849" s="580">
        <v>41</v>
      </c>
      <c r="D2849" s="580">
        <v>10525</v>
      </c>
      <c r="E2849" s="543"/>
      <c r="F2849" s="580">
        <v>2016</v>
      </c>
      <c r="G2849" s="543"/>
      <c r="H2849" s="543"/>
      <c r="I2849" s="543"/>
      <c r="J2849" s="580" t="s">
        <v>4533</v>
      </c>
      <c r="K2849" s="543"/>
      <c r="L2849" s="543"/>
      <c r="M2849" s="543"/>
      <c r="N2849" s="543"/>
      <c r="O2849" s="543"/>
      <c r="P2849" s="543" t="s">
        <v>2872</v>
      </c>
      <c r="Q2849" s="543" t="s">
        <v>2873</v>
      </c>
      <c r="R2849" s="543"/>
      <c r="S2849" s="536"/>
      <c r="T2849" s="536"/>
      <c r="U2849" s="536"/>
      <c r="V2849" s="536"/>
    </row>
    <row r="2850" spans="1:22" ht="30">
      <c r="A2850" s="537">
        <v>2835</v>
      </c>
      <c r="B2850" s="543">
        <v>15.5</v>
      </c>
      <c r="C2850" s="580">
        <v>42</v>
      </c>
      <c r="D2850" s="580">
        <v>10527</v>
      </c>
      <c r="E2850" s="543"/>
      <c r="F2850" s="580">
        <v>2016</v>
      </c>
      <c r="G2850" s="543"/>
      <c r="H2850" s="543"/>
      <c r="I2850" s="543"/>
      <c r="J2850" s="580" t="s">
        <v>4533</v>
      </c>
      <c r="K2850" s="543"/>
      <c r="L2850" s="543"/>
      <c r="M2850" s="543"/>
      <c r="N2850" s="543"/>
      <c r="O2850" s="543"/>
      <c r="P2850" s="543" t="s">
        <v>2872</v>
      </c>
      <c r="Q2850" s="543" t="s">
        <v>2873</v>
      </c>
      <c r="R2850" s="543"/>
      <c r="S2850" s="536"/>
      <c r="T2850" s="536"/>
      <c r="U2850" s="536"/>
      <c r="V2850" s="536"/>
    </row>
    <row r="2851" spans="1:22" ht="30">
      <c r="A2851" s="537">
        <v>2836</v>
      </c>
      <c r="B2851" s="543">
        <v>15.5</v>
      </c>
      <c r="C2851" s="580">
        <v>43</v>
      </c>
      <c r="D2851" s="580">
        <v>10538</v>
      </c>
      <c r="E2851" s="543"/>
      <c r="F2851" s="580">
        <v>2016</v>
      </c>
      <c r="G2851" s="543"/>
      <c r="H2851" s="543"/>
      <c r="I2851" s="543"/>
      <c r="J2851" s="580" t="s">
        <v>4533</v>
      </c>
      <c r="K2851" s="543"/>
      <c r="L2851" s="543"/>
      <c r="M2851" s="543"/>
      <c r="N2851" s="543"/>
      <c r="O2851" s="543"/>
      <c r="P2851" s="543" t="s">
        <v>2872</v>
      </c>
      <c r="Q2851" s="543" t="s">
        <v>2873</v>
      </c>
      <c r="R2851" s="543"/>
      <c r="S2851" s="536"/>
      <c r="T2851" s="536"/>
      <c r="U2851" s="536"/>
      <c r="V2851" s="536"/>
    </row>
    <row r="2852" spans="1:22" ht="30">
      <c r="A2852" s="537">
        <v>2837</v>
      </c>
      <c r="B2852" s="543">
        <v>15.5</v>
      </c>
      <c r="C2852" s="580">
        <v>44</v>
      </c>
      <c r="D2852" s="580">
        <v>10539</v>
      </c>
      <c r="E2852" s="543"/>
      <c r="F2852" s="580">
        <v>2016</v>
      </c>
      <c r="G2852" s="543"/>
      <c r="H2852" s="543"/>
      <c r="I2852" s="543"/>
      <c r="J2852" s="580" t="s">
        <v>4533</v>
      </c>
      <c r="K2852" s="543"/>
      <c r="L2852" s="543"/>
      <c r="M2852" s="543"/>
      <c r="N2852" s="543"/>
      <c r="O2852" s="543"/>
      <c r="P2852" s="543" t="s">
        <v>2872</v>
      </c>
      <c r="Q2852" s="543" t="s">
        <v>2873</v>
      </c>
      <c r="R2852" s="543"/>
      <c r="S2852" s="536"/>
      <c r="T2852" s="536"/>
      <c r="U2852" s="536"/>
      <c r="V2852" s="536"/>
    </row>
    <row r="2853" spans="1:22" ht="30">
      <c r="A2853" s="537">
        <v>2838</v>
      </c>
      <c r="B2853" s="543">
        <v>15.5</v>
      </c>
      <c r="C2853" s="580">
        <v>45</v>
      </c>
      <c r="D2853" s="580">
        <v>10541</v>
      </c>
      <c r="E2853" s="543"/>
      <c r="F2853" s="580">
        <v>2016</v>
      </c>
      <c r="G2853" s="543"/>
      <c r="H2853" s="543"/>
      <c r="I2853" s="543"/>
      <c r="J2853" s="580" t="s">
        <v>4533</v>
      </c>
      <c r="K2853" s="543"/>
      <c r="L2853" s="543"/>
      <c r="M2853" s="543"/>
      <c r="N2853" s="543"/>
      <c r="O2853" s="543"/>
      <c r="P2853" s="543" t="s">
        <v>2872</v>
      </c>
      <c r="Q2853" s="543" t="s">
        <v>2873</v>
      </c>
      <c r="R2853" s="543"/>
      <c r="S2853" s="536"/>
      <c r="T2853" s="536"/>
      <c r="U2853" s="536"/>
      <c r="V2853" s="536"/>
    </row>
    <row r="2854" spans="1:22" ht="30">
      <c r="A2854" s="537">
        <v>2839</v>
      </c>
      <c r="B2854" s="543">
        <v>15.5</v>
      </c>
      <c r="C2854" s="580">
        <v>47</v>
      </c>
      <c r="D2854" s="580">
        <v>10558</v>
      </c>
      <c r="E2854" s="543"/>
      <c r="F2854" s="580">
        <v>2016</v>
      </c>
      <c r="G2854" s="543"/>
      <c r="H2854" s="543"/>
      <c r="I2854" s="543"/>
      <c r="J2854" s="580" t="s">
        <v>4533</v>
      </c>
      <c r="K2854" s="543"/>
      <c r="L2854" s="543"/>
      <c r="M2854" s="543"/>
      <c r="N2854" s="543"/>
      <c r="O2854" s="543"/>
      <c r="P2854" s="543" t="s">
        <v>2872</v>
      </c>
      <c r="Q2854" s="543" t="s">
        <v>2873</v>
      </c>
      <c r="R2854" s="543"/>
      <c r="S2854" s="536"/>
      <c r="T2854" s="536"/>
      <c r="U2854" s="536"/>
      <c r="V2854" s="536"/>
    </row>
    <row r="2855" spans="1:22" ht="30">
      <c r="A2855" s="537">
        <v>2840</v>
      </c>
      <c r="B2855" s="543">
        <v>15.5</v>
      </c>
      <c r="C2855" s="580">
        <v>48</v>
      </c>
      <c r="D2855" s="580">
        <v>10559</v>
      </c>
      <c r="E2855" s="543"/>
      <c r="F2855" s="580">
        <v>2016</v>
      </c>
      <c r="G2855" s="543"/>
      <c r="H2855" s="543"/>
      <c r="I2855" s="543"/>
      <c r="J2855" s="580" t="s">
        <v>4533</v>
      </c>
      <c r="K2855" s="543"/>
      <c r="L2855" s="543"/>
      <c r="M2855" s="543"/>
      <c r="N2855" s="543"/>
      <c r="O2855" s="543"/>
      <c r="P2855" s="543" t="s">
        <v>2872</v>
      </c>
      <c r="Q2855" s="543" t="s">
        <v>2873</v>
      </c>
      <c r="R2855" s="543"/>
      <c r="S2855" s="536"/>
      <c r="T2855" s="536"/>
      <c r="U2855" s="536"/>
      <c r="V2855" s="536"/>
    </row>
    <row r="2856" spans="1:22" ht="30">
      <c r="A2856" s="537">
        <v>2841</v>
      </c>
      <c r="B2856" s="543">
        <v>15.5</v>
      </c>
      <c r="C2856" s="580">
        <v>50</v>
      </c>
      <c r="D2856" s="580">
        <v>10577</v>
      </c>
      <c r="E2856" s="543"/>
      <c r="F2856" s="580">
        <v>2016</v>
      </c>
      <c r="G2856" s="543"/>
      <c r="H2856" s="543"/>
      <c r="I2856" s="543"/>
      <c r="J2856" s="580" t="s">
        <v>4533</v>
      </c>
      <c r="K2856" s="543"/>
      <c r="L2856" s="543"/>
      <c r="M2856" s="543"/>
      <c r="N2856" s="543"/>
      <c r="O2856" s="543"/>
      <c r="P2856" s="543" t="s">
        <v>2872</v>
      </c>
      <c r="Q2856" s="543" t="s">
        <v>2873</v>
      </c>
      <c r="R2856" s="543"/>
      <c r="S2856" s="536"/>
      <c r="T2856" s="536"/>
      <c r="U2856" s="536"/>
      <c r="V2856" s="536"/>
    </row>
    <row r="2857" spans="1:22" ht="30">
      <c r="A2857" s="537">
        <v>2842</v>
      </c>
      <c r="B2857" s="543">
        <v>15.5</v>
      </c>
      <c r="C2857" s="580">
        <v>51</v>
      </c>
      <c r="D2857" s="580">
        <v>10581</v>
      </c>
      <c r="E2857" s="543"/>
      <c r="F2857" s="580">
        <v>2016</v>
      </c>
      <c r="G2857" s="543"/>
      <c r="H2857" s="543"/>
      <c r="I2857" s="543"/>
      <c r="J2857" s="580" t="s">
        <v>4533</v>
      </c>
      <c r="K2857" s="543"/>
      <c r="L2857" s="543"/>
      <c r="M2857" s="543"/>
      <c r="N2857" s="543"/>
      <c r="O2857" s="543"/>
      <c r="P2857" s="543" t="s">
        <v>2872</v>
      </c>
      <c r="Q2857" s="543" t="s">
        <v>2873</v>
      </c>
      <c r="R2857" s="543"/>
      <c r="S2857" s="536"/>
      <c r="T2857" s="536"/>
      <c r="U2857" s="536"/>
      <c r="V2857" s="536"/>
    </row>
    <row r="2858" spans="1:22" ht="30">
      <c r="A2858" s="537">
        <v>2843</v>
      </c>
      <c r="B2858" s="543">
        <v>15.5</v>
      </c>
      <c r="C2858" s="580">
        <v>52</v>
      </c>
      <c r="D2858" s="580">
        <v>10584</v>
      </c>
      <c r="E2858" s="543"/>
      <c r="F2858" s="580">
        <v>2016</v>
      </c>
      <c r="G2858" s="543"/>
      <c r="H2858" s="543"/>
      <c r="I2858" s="543"/>
      <c r="J2858" s="580" t="s">
        <v>4534</v>
      </c>
      <c r="K2858" s="543"/>
      <c r="L2858" s="543"/>
      <c r="M2858" s="543"/>
      <c r="N2858" s="543"/>
      <c r="O2858" s="543"/>
      <c r="P2858" s="543" t="s">
        <v>2872</v>
      </c>
      <c r="Q2858" s="543" t="s">
        <v>2873</v>
      </c>
      <c r="R2858" s="543"/>
      <c r="S2858" s="536"/>
      <c r="T2858" s="536"/>
      <c r="U2858" s="536"/>
      <c r="V2858" s="536"/>
    </row>
    <row r="2859" spans="1:22" ht="30">
      <c r="A2859" s="537">
        <v>2844</v>
      </c>
      <c r="B2859" s="543">
        <v>15.5</v>
      </c>
      <c r="C2859" s="580">
        <v>53</v>
      </c>
      <c r="D2859" s="580">
        <v>10595</v>
      </c>
      <c r="E2859" s="543"/>
      <c r="F2859" s="580">
        <v>2016</v>
      </c>
      <c r="G2859" s="543"/>
      <c r="H2859" s="543"/>
      <c r="I2859" s="543"/>
      <c r="J2859" s="580" t="s">
        <v>4534</v>
      </c>
      <c r="K2859" s="543"/>
      <c r="L2859" s="543"/>
      <c r="M2859" s="543"/>
      <c r="N2859" s="543"/>
      <c r="O2859" s="543"/>
      <c r="P2859" s="543" t="s">
        <v>2872</v>
      </c>
      <c r="Q2859" s="543" t="s">
        <v>2873</v>
      </c>
      <c r="R2859" s="543"/>
      <c r="S2859" s="536"/>
      <c r="T2859" s="536"/>
      <c r="U2859" s="536"/>
      <c r="V2859" s="536"/>
    </row>
    <row r="2860" spans="1:22" ht="30">
      <c r="A2860" s="537">
        <v>2845</v>
      </c>
      <c r="B2860" s="543">
        <v>15.5</v>
      </c>
      <c r="C2860" s="580">
        <v>54</v>
      </c>
      <c r="D2860" s="580">
        <v>10616</v>
      </c>
      <c r="E2860" s="543"/>
      <c r="F2860" s="580">
        <v>2016</v>
      </c>
      <c r="G2860" s="543"/>
      <c r="H2860" s="543"/>
      <c r="I2860" s="543"/>
      <c r="J2860" s="580" t="s">
        <v>4534</v>
      </c>
      <c r="K2860" s="543"/>
      <c r="L2860" s="543"/>
      <c r="M2860" s="543"/>
      <c r="N2860" s="543"/>
      <c r="O2860" s="543"/>
      <c r="P2860" s="543" t="s">
        <v>2872</v>
      </c>
      <c r="Q2860" s="543" t="s">
        <v>2873</v>
      </c>
      <c r="R2860" s="543"/>
      <c r="S2860" s="536"/>
      <c r="T2860" s="536"/>
      <c r="U2860" s="536"/>
      <c r="V2860" s="536"/>
    </row>
    <row r="2861" spans="1:22" ht="30">
      <c r="A2861" s="537">
        <v>2846</v>
      </c>
      <c r="B2861" s="543">
        <v>15.5</v>
      </c>
      <c r="C2861" s="580"/>
      <c r="D2861" s="580">
        <v>10617</v>
      </c>
      <c r="E2861" s="543"/>
      <c r="F2861" s="580">
        <v>2016</v>
      </c>
      <c r="G2861" s="543"/>
      <c r="H2861" s="543"/>
      <c r="I2861" s="543"/>
      <c r="J2861" s="580" t="s">
        <v>4534</v>
      </c>
      <c r="K2861" s="543"/>
      <c r="L2861" s="543"/>
      <c r="M2861" s="543"/>
      <c r="N2861" s="543"/>
      <c r="O2861" s="543"/>
      <c r="P2861" s="543" t="s">
        <v>2872</v>
      </c>
      <c r="Q2861" s="543" t="s">
        <v>2873</v>
      </c>
      <c r="R2861" s="543"/>
      <c r="S2861" s="536"/>
      <c r="T2861" s="536"/>
      <c r="U2861" s="536"/>
      <c r="V2861" s="536"/>
    </row>
    <row r="2862" spans="1:22" ht="30">
      <c r="A2862" s="537">
        <v>2847</v>
      </c>
      <c r="B2862" s="543">
        <v>15.5</v>
      </c>
      <c r="C2862" s="580">
        <v>56</v>
      </c>
      <c r="D2862" s="580">
        <v>10619</v>
      </c>
      <c r="E2862" s="543"/>
      <c r="F2862" s="580">
        <v>2016</v>
      </c>
      <c r="G2862" s="543"/>
      <c r="H2862" s="543"/>
      <c r="I2862" s="543"/>
      <c r="J2862" s="580" t="s">
        <v>4534</v>
      </c>
      <c r="K2862" s="543"/>
      <c r="L2862" s="543"/>
      <c r="M2862" s="543"/>
      <c r="N2862" s="543"/>
      <c r="O2862" s="543"/>
      <c r="P2862" s="543" t="s">
        <v>2872</v>
      </c>
      <c r="Q2862" s="543" t="s">
        <v>2873</v>
      </c>
      <c r="R2862" s="543"/>
      <c r="S2862" s="536"/>
      <c r="T2862" s="536"/>
      <c r="U2862" s="536"/>
      <c r="V2862" s="536"/>
    </row>
    <row r="2863" spans="1:22" ht="30">
      <c r="A2863" s="537">
        <v>2848</v>
      </c>
      <c r="B2863" s="543">
        <v>15.5</v>
      </c>
      <c r="C2863" s="580">
        <v>57</v>
      </c>
      <c r="D2863" s="580">
        <v>10639</v>
      </c>
      <c r="E2863" s="543"/>
      <c r="F2863" s="580">
        <v>2016</v>
      </c>
      <c r="G2863" s="543"/>
      <c r="H2863" s="543"/>
      <c r="I2863" s="543"/>
      <c r="J2863" s="580" t="s">
        <v>4534</v>
      </c>
      <c r="K2863" s="543"/>
      <c r="L2863" s="543"/>
      <c r="M2863" s="543"/>
      <c r="N2863" s="543"/>
      <c r="O2863" s="543"/>
      <c r="P2863" s="543" t="s">
        <v>2872</v>
      </c>
      <c r="Q2863" s="543" t="s">
        <v>2873</v>
      </c>
      <c r="R2863" s="543"/>
      <c r="S2863" s="536"/>
      <c r="T2863" s="536"/>
      <c r="U2863" s="536"/>
      <c r="V2863" s="536"/>
    </row>
    <row r="2864" spans="1:22" ht="30">
      <c r="A2864" s="537">
        <v>2849</v>
      </c>
      <c r="B2864" s="543">
        <v>15.5</v>
      </c>
      <c r="C2864" s="580">
        <v>58</v>
      </c>
      <c r="D2864" s="580">
        <v>10646</v>
      </c>
      <c r="E2864" s="543"/>
      <c r="F2864" s="580">
        <v>2016</v>
      </c>
      <c r="G2864" s="543"/>
      <c r="H2864" s="543"/>
      <c r="I2864" s="543"/>
      <c r="J2864" s="580" t="s">
        <v>4534</v>
      </c>
      <c r="K2864" s="543"/>
      <c r="L2864" s="543"/>
      <c r="M2864" s="543"/>
      <c r="N2864" s="543"/>
      <c r="O2864" s="543"/>
      <c r="P2864" s="543" t="s">
        <v>2872</v>
      </c>
      <c r="Q2864" s="543" t="s">
        <v>2873</v>
      </c>
      <c r="R2864" s="543"/>
      <c r="S2864" s="536"/>
      <c r="T2864" s="536"/>
      <c r="U2864" s="536"/>
      <c r="V2864" s="536"/>
    </row>
    <row r="2865" spans="1:22" ht="30">
      <c r="A2865" s="537">
        <v>2850</v>
      </c>
      <c r="B2865" s="543">
        <v>15.5</v>
      </c>
      <c r="C2865" s="580">
        <v>59</v>
      </c>
      <c r="D2865" s="580">
        <v>10650</v>
      </c>
      <c r="E2865" s="543"/>
      <c r="F2865" s="580">
        <v>2016</v>
      </c>
      <c r="G2865" s="543"/>
      <c r="H2865" s="543"/>
      <c r="I2865" s="543"/>
      <c r="J2865" s="580" t="s">
        <v>4534</v>
      </c>
      <c r="K2865" s="543"/>
      <c r="L2865" s="543"/>
      <c r="M2865" s="543"/>
      <c r="N2865" s="543"/>
      <c r="O2865" s="543"/>
      <c r="P2865" s="543" t="s">
        <v>2872</v>
      </c>
      <c r="Q2865" s="543" t="s">
        <v>2873</v>
      </c>
      <c r="R2865" s="543"/>
      <c r="S2865" s="536"/>
      <c r="T2865" s="536"/>
      <c r="U2865" s="536"/>
      <c r="V2865" s="536"/>
    </row>
    <row r="2866" spans="1:22" ht="30">
      <c r="A2866" s="537">
        <v>2851</v>
      </c>
      <c r="B2866" s="543">
        <v>15.5</v>
      </c>
      <c r="C2866" s="580">
        <v>60</v>
      </c>
      <c r="D2866" s="580">
        <v>10669</v>
      </c>
      <c r="E2866" s="543"/>
      <c r="F2866" s="580">
        <v>2016</v>
      </c>
      <c r="G2866" s="543"/>
      <c r="H2866" s="543"/>
      <c r="I2866" s="543"/>
      <c r="J2866" s="580" t="s">
        <v>4534</v>
      </c>
      <c r="K2866" s="543"/>
      <c r="L2866" s="543"/>
      <c r="M2866" s="543"/>
      <c r="N2866" s="543"/>
      <c r="O2866" s="543"/>
      <c r="P2866" s="543" t="s">
        <v>2872</v>
      </c>
      <c r="Q2866" s="543" t="s">
        <v>2873</v>
      </c>
      <c r="R2866" s="543"/>
      <c r="S2866" s="536"/>
      <c r="T2866" s="536"/>
      <c r="U2866" s="536"/>
      <c r="V2866" s="536"/>
    </row>
    <row r="2867" spans="1:22" ht="30">
      <c r="A2867" s="537">
        <v>2852</v>
      </c>
      <c r="B2867" s="543">
        <v>15.5</v>
      </c>
      <c r="C2867" s="580">
        <v>62</v>
      </c>
      <c r="D2867" s="580">
        <v>10711</v>
      </c>
      <c r="E2867" s="543"/>
      <c r="F2867" s="580">
        <v>2016</v>
      </c>
      <c r="G2867" s="543"/>
      <c r="H2867" s="543"/>
      <c r="I2867" s="543"/>
      <c r="J2867" s="580" t="s">
        <v>4534</v>
      </c>
      <c r="K2867" s="543"/>
      <c r="L2867" s="543"/>
      <c r="M2867" s="543"/>
      <c r="N2867" s="543"/>
      <c r="O2867" s="543"/>
      <c r="P2867" s="543" t="s">
        <v>2872</v>
      </c>
      <c r="Q2867" s="543" t="s">
        <v>2873</v>
      </c>
      <c r="R2867" s="543"/>
      <c r="S2867" s="536"/>
      <c r="T2867" s="536"/>
      <c r="U2867" s="536"/>
      <c r="V2867" s="536"/>
    </row>
    <row r="2868" spans="1:22" ht="30">
      <c r="A2868" s="537">
        <v>2853</v>
      </c>
      <c r="B2868" s="543">
        <v>15.5</v>
      </c>
      <c r="C2868" s="580"/>
      <c r="D2868" s="580">
        <v>10714</v>
      </c>
      <c r="E2868" s="543"/>
      <c r="F2868" s="580">
        <v>2016</v>
      </c>
      <c r="G2868" s="543"/>
      <c r="H2868" s="543"/>
      <c r="I2868" s="543"/>
      <c r="J2868" s="580" t="s">
        <v>4534</v>
      </c>
      <c r="K2868" s="543"/>
      <c r="L2868" s="543"/>
      <c r="M2868" s="543"/>
      <c r="N2868" s="543"/>
      <c r="O2868" s="543"/>
      <c r="P2868" s="543" t="s">
        <v>2872</v>
      </c>
      <c r="Q2868" s="543" t="s">
        <v>2873</v>
      </c>
      <c r="R2868" s="543"/>
      <c r="S2868" s="536"/>
      <c r="T2868" s="536"/>
      <c r="U2868" s="536"/>
      <c r="V2868" s="536"/>
    </row>
    <row r="2869" spans="1:22" ht="30">
      <c r="A2869" s="537">
        <v>2854</v>
      </c>
      <c r="B2869" s="543">
        <v>15.5</v>
      </c>
      <c r="C2869" s="580">
        <v>64</v>
      </c>
      <c r="D2869" s="580">
        <v>10717</v>
      </c>
      <c r="E2869" s="543"/>
      <c r="F2869" s="580">
        <v>2016</v>
      </c>
      <c r="G2869" s="543"/>
      <c r="H2869" s="543"/>
      <c r="I2869" s="543"/>
      <c r="J2869" s="580" t="s">
        <v>4535</v>
      </c>
      <c r="K2869" s="543"/>
      <c r="L2869" s="543"/>
      <c r="M2869" s="543"/>
      <c r="N2869" s="543"/>
      <c r="O2869" s="543"/>
      <c r="P2869" s="543" t="s">
        <v>2872</v>
      </c>
      <c r="Q2869" s="543" t="s">
        <v>2873</v>
      </c>
      <c r="R2869" s="543"/>
      <c r="S2869" s="536"/>
      <c r="T2869" s="536"/>
      <c r="U2869" s="536"/>
      <c r="V2869" s="536"/>
    </row>
    <row r="2870" spans="1:22" ht="30">
      <c r="A2870" s="537">
        <v>2855</v>
      </c>
      <c r="B2870" s="543">
        <v>15.5</v>
      </c>
      <c r="C2870" s="580">
        <v>65</v>
      </c>
      <c r="D2870" s="580">
        <v>10718</v>
      </c>
      <c r="E2870" s="543"/>
      <c r="F2870" s="580">
        <v>2016</v>
      </c>
      <c r="G2870" s="543"/>
      <c r="H2870" s="543"/>
      <c r="I2870" s="543"/>
      <c r="J2870" s="580" t="s">
        <v>4535</v>
      </c>
      <c r="K2870" s="543"/>
      <c r="L2870" s="543"/>
      <c r="M2870" s="543"/>
      <c r="N2870" s="543"/>
      <c r="O2870" s="543"/>
      <c r="P2870" s="543" t="s">
        <v>2872</v>
      </c>
      <c r="Q2870" s="543" t="s">
        <v>2873</v>
      </c>
      <c r="R2870" s="543"/>
      <c r="S2870" s="536"/>
      <c r="T2870" s="536"/>
      <c r="U2870" s="536"/>
      <c r="V2870" s="536"/>
    </row>
    <row r="2871" spans="1:22" ht="30">
      <c r="A2871" s="537">
        <v>2856</v>
      </c>
      <c r="B2871" s="543">
        <v>15.5</v>
      </c>
      <c r="C2871" s="580"/>
      <c r="D2871" s="580">
        <v>10723</v>
      </c>
      <c r="E2871" s="543"/>
      <c r="F2871" s="580">
        <v>2016</v>
      </c>
      <c r="G2871" s="543"/>
      <c r="H2871" s="543"/>
      <c r="I2871" s="543"/>
      <c r="J2871" s="580" t="s">
        <v>4535</v>
      </c>
      <c r="K2871" s="543"/>
      <c r="L2871" s="543"/>
      <c r="M2871" s="543"/>
      <c r="N2871" s="543"/>
      <c r="O2871" s="543"/>
      <c r="P2871" s="543" t="s">
        <v>2872</v>
      </c>
      <c r="Q2871" s="543" t="s">
        <v>2873</v>
      </c>
      <c r="R2871" s="543"/>
      <c r="S2871" s="536"/>
      <c r="T2871" s="536"/>
      <c r="U2871" s="536"/>
      <c r="V2871" s="536"/>
    </row>
    <row r="2872" spans="1:22" ht="30">
      <c r="A2872" s="537">
        <v>2857</v>
      </c>
      <c r="B2872" s="543">
        <v>15.5</v>
      </c>
      <c r="C2872" s="580"/>
      <c r="D2872" s="580">
        <v>10733</v>
      </c>
      <c r="E2872" s="543"/>
      <c r="F2872" s="580">
        <v>2016</v>
      </c>
      <c r="G2872" s="543"/>
      <c r="H2872" s="543"/>
      <c r="I2872" s="543"/>
      <c r="J2872" s="580" t="s">
        <v>4535</v>
      </c>
      <c r="K2872" s="543"/>
      <c r="L2872" s="543"/>
      <c r="M2872" s="543"/>
      <c r="N2872" s="543"/>
      <c r="O2872" s="543"/>
      <c r="P2872" s="543" t="s">
        <v>2872</v>
      </c>
      <c r="Q2872" s="543" t="s">
        <v>2873</v>
      </c>
      <c r="R2872" s="543"/>
      <c r="S2872" s="536"/>
      <c r="T2872" s="536"/>
      <c r="U2872" s="536"/>
      <c r="V2872" s="536"/>
    </row>
    <row r="2873" spans="1:22" ht="30">
      <c r="A2873" s="537">
        <v>2858</v>
      </c>
      <c r="B2873" s="543">
        <v>15.5</v>
      </c>
      <c r="C2873" s="580"/>
      <c r="D2873" s="580">
        <v>10736</v>
      </c>
      <c r="E2873" s="543"/>
      <c r="F2873" s="580">
        <v>2016</v>
      </c>
      <c r="G2873" s="543"/>
      <c r="H2873" s="543"/>
      <c r="I2873" s="543"/>
      <c r="J2873" s="580" t="s">
        <v>4535</v>
      </c>
      <c r="K2873" s="543"/>
      <c r="L2873" s="543"/>
      <c r="M2873" s="543"/>
      <c r="N2873" s="543"/>
      <c r="O2873" s="543"/>
      <c r="P2873" s="543" t="s">
        <v>2872</v>
      </c>
      <c r="Q2873" s="543" t="s">
        <v>2873</v>
      </c>
      <c r="R2873" s="543"/>
      <c r="S2873" s="536"/>
      <c r="T2873" s="536"/>
      <c r="U2873" s="536"/>
      <c r="V2873" s="536"/>
    </row>
    <row r="2874" spans="1:22" ht="30">
      <c r="A2874" s="537">
        <v>2859</v>
      </c>
      <c r="B2874" s="543">
        <v>15.5</v>
      </c>
      <c r="C2874" s="580">
        <v>69</v>
      </c>
      <c r="D2874" s="580">
        <v>10749</v>
      </c>
      <c r="E2874" s="543"/>
      <c r="F2874" s="580">
        <v>2016</v>
      </c>
      <c r="G2874" s="543"/>
      <c r="H2874" s="543"/>
      <c r="I2874" s="543"/>
      <c r="J2874" s="580" t="s">
        <v>4535</v>
      </c>
      <c r="K2874" s="543"/>
      <c r="L2874" s="543"/>
      <c r="M2874" s="543"/>
      <c r="N2874" s="543"/>
      <c r="O2874" s="543"/>
      <c r="P2874" s="543" t="s">
        <v>2872</v>
      </c>
      <c r="Q2874" s="543" t="s">
        <v>2873</v>
      </c>
      <c r="R2874" s="543"/>
      <c r="S2874" s="536"/>
      <c r="T2874" s="536"/>
      <c r="U2874" s="536"/>
      <c r="V2874" s="536"/>
    </row>
    <row r="2875" spans="1:22" ht="30">
      <c r="A2875" s="537">
        <v>2860</v>
      </c>
      <c r="B2875" s="543">
        <v>15.5</v>
      </c>
      <c r="C2875" s="580">
        <v>71</v>
      </c>
      <c r="D2875" s="580">
        <v>10753</v>
      </c>
      <c r="E2875" s="543"/>
      <c r="F2875" s="580">
        <v>2016</v>
      </c>
      <c r="G2875" s="543"/>
      <c r="H2875" s="543"/>
      <c r="I2875" s="543"/>
      <c r="J2875" s="580" t="s">
        <v>4535</v>
      </c>
      <c r="K2875" s="543"/>
      <c r="L2875" s="543"/>
      <c r="M2875" s="543"/>
      <c r="N2875" s="543"/>
      <c r="O2875" s="543"/>
      <c r="P2875" s="543" t="s">
        <v>2872</v>
      </c>
      <c r="Q2875" s="543" t="s">
        <v>2873</v>
      </c>
      <c r="R2875" s="543"/>
      <c r="S2875" s="536"/>
      <c r="T2875" s="536"/>
      <c r="U2875" s="536"/>
      <c r="V2875" s="536"/>
    </row>
    <row r="2876" spans="1:22" ht="30">
      <c r="A2876" s="537">
        <v>2861</v>
      </c>
      <c r="B2876" s="543">
        <v>15.5</v>
      </c>
      <c r="C2876" s="580">
        <v>72</v>
      </c>
      <c r="D2876" s="580">
        <v>10769</v>
      </c>
      <c r="E2876" s="543"/>
      <c r="F2876" s="580">
        <v>2016</v>
      </c>
      <c r="G2876" s="543"/>
      <c r="H2876" s="543"/>
      <c r="I2876" s="543"/>
      <c r="J2876" s="580" t="s">
        <v>4535</v>
      </c>
      <c r="K2876" s="543"/>
      <c r="L2876" s="543"/>
      <c r="M2876" s="543"/>
      <c r="N2876" s="543"/>
      <c r="O2876" s="543"/>
      <c r="P2876" s="543" t="s">
        <v>2872</v>
      </c>
      <c r="Q2876" s="543" t="s">
        <v>2873</v>
      </c>
      <c r="R2876" s="543"/>
      <c r="S2876" s="536"/>
      <c r="T2876" s="536"/>
      <c r="U2876" s="536"/>
      <c r="V2876" s="536"/>
    </row>
    <row r="2877" spans="1:22" ht="30">
      <c r="A2877" s="537">
        <v>2862</v>
      </c>
      <c r="B2877" s="543">
        <v>15.5</v>
      </c>
      <c r="C2877" s="580">
        <v>73</v>
      </c>
      <c r="D2877" s="580">
        <v>10773</v>
      </c>
      <c r="E2877" s="543"/>
      <c r="F2877" s="580">
        <v>2016</v>
      </c>
      <c r="G2877" s="543"/>
      <c r="H2877" s="543"/>
      <c r="I2877" s="543"/>
      <c r="J2877" s="580" t="s">
        <v>4535</v>
      </c>
      <c r="K2877" s="543"/>
      <c r="L2877" s="543"/>
      <c r="M2877" s="543"/>
      <c r="N2877" s="543"/>
      <c r="O2877" s="543"/>
      <c r="P2877" s="543" t="s">
        <v>2872</v>
      </c>
      <c r="Q2877" s="543" t="s">
        <v>2873</v>
      </c>
      <c r="R2877" s="543"/>
      <c r="S2877" s="536"/>
      <c r="T2877" s="536"/>
      <c r="U2877" s="536"/>
      <c r="V2877" s="536"/>
    </row>
    <row r="2878" spans="1:22" ht="30">
      <c r="A2878" s="537">
        <v>2863</v>
      </c>
      <c r="B2878" s="543">
        <v>15.5</v>
      </c>
      <c r="C2878" s="580">
        <v>74</v>
      </c>
      <c r="D2878" s="580">
        <v>10784</v>
      </c>
      <c r="E2878" s="543"/>
      <c r="F2878" s="580">
        <v>2016</v>
      </c>
      <c r="G2878" s="543"/>
      <c r="H2878" s="543"/>
      <c r="I2878" s="543"/>
      <c r="J2878" s="580" t="s">
        <v>4535</v>
      </c>
      <c r="K2878" s="543"/>
      <c r="L2878" s="543"/>
      <c r="M2878" s="543"/>
      <c r="N2878" s="543"/>
      <c r="O2878" s="543"/>
      <c r="P2878" s="543" t="s">
        <v>2872</v>
      </c>
      <c r="Q2878" s="543" t="s">
        <v>2873</v>
      </c>
      <c r="R2878" s="543"/>
      <c r="S2878" s="536"/>
      <c r="T2878" s="536"/>
      <c r="U2878" s="536"/>
      <c r="V2878" s="536"/>
    </row>
    <row r="2879" spans="1:22" ht="30">
      <c r="A2879" s="537">
        <v>2864</v>
      </c>
      <c r="B2879" s="543">
        <v>15.5</v>
      </c>
      <c r="C2879" s="580">
        <v>75</v>
      </c>
      <c r="D2879" s="580">
        <v>10788</v>
      </c>
      <c r="E2879" s="543"/>
      <c r="F2879" s="580">
        <v>2016</v>
      </c>
      <c r="G2879" s="543"/>
      <c r="H2879" s="543"/>
      <c r="I2879" s="543"/>
      <c r="J2879" s="580" t="s">
        <v>4535</v>
      </c>
      <c r="K2879" s="543"/>
      <c r="L2879" s="543"/>
      <c r="M2879" s="543"/>
      <c r="N2879" s="543"/>
      <c r="O2879" s="543"/>
      <c r="P2879" s="543" t="s">
        <v>2872</v>
      </c>
      <c r="Q2879" s="543" t="s">
        <v>2873</v>
      </c>
      <c r="R2879" s="543"/>
      <c r="S2879" s="536"/>
      <c r="T2879" s="536"/>
      <c r="U2879" s="536"/>
      <c r="V2879" s="536"/>
    </row>
    <row r="2880" spans="1:22" ht="30">
      <c r="A2880" s="537">
        <v>2865</v>
      </c>
      <c r="B2880" s="543">
        <v>15.5</v>
      </c>
      <c r="C2880" s="580">
        <v>76</v>
      </c>
      <c r="D2880" s="580">
        <v>10790</v>
      </c>
      <c r="E2880" s="543"/>
      <c r="F2880" s="580">
        <v>2016</v>
      </c>
      <c r="G2880" s="543"/>
      <c r="H2880" s="543"/>
      <c r="I2880" s="543"/>
      <c r="J2880" s="580" t="s">
        <v>4536</v>
      </c>
      <c r="K2880" s="543"/>
      <c r="L2880" s="543"/>
      <c r="M2880" s="543"/>
      <c r="N2880" s="543"/>
      <c r="O2880" s="543"/>
      <c r="P2880" s="543" t="s">
        <v>2872</v>
      </c>
      <c r="Q2880" s="543" t="s">
        <v>2873</v>
      </c>
      <c r="R2880" s="543"/>
      <c r="S2880" s="536"/>
      <c r="T2880" s="536"/>
      <c r="U2880" s="536"/>
      <c r="V2880" s="536"/>
    </row>
    <row r="2881" spans="1:22" ht="30">
      <c r="A2881" s="537">
        <v>2866</v>
      </c>
      <c r="B2881" s="543">
        <v>15.5</v>
      </c>
      <c r="C2881" s="580">
        <v>1</v>
      </c>
      <c r="D2881" s="580">
        <v>10798</v>
      </c>
      <c r="E2881" s="543"/>
      <c r="F2881" s="580">
        <v>2016</v>
      </c>
      <c r="G2881" s="543"/>
      <c r="H2881" s="543"/>
      <c r="I2881" s="543"/>
      <c r="J2881" s="580" t="s">
        <v>4536</v>
      </c>
      <c r="K2881" s="543"/>
      <c r="L2881" s="543"/>
      <c r="M2881" s="543"/>
      <c r="N2881" s="543"/>
      <c r="O2881" s="543"/>
      <c r="P2881" s="543" t="s">
        <v>2872</v>
      </c>
      <c r="Q2881" s="543" t="s">
        <v>2873</v>
      </c>
      <c r="R2881" s="543"/>
      <c r="S2881" s="536"/>
      <c r="T2881" s="536"/>
      <c r="U2881" s="536"/>
      <c r="V2881" s="536"/>
    </row>
    <row r="2882" spans="1:22" ht="30">
      <c r="A2882" s="537">
        <v>2867</v>
      </c>
      <c r="B2882" s="543">
        <v>15.5</v>
      </c>
      <c r="C2882" s="580">
        <v>2</v>
      </c>
      <c r="D2882" s="580">
        <v>10804</v>
      </c>
      <c r="E2882" s="543"/>
      <c r="F2882" s="580">
        <v>2016</v>
      </c>
      <c r="G2882" s="543"/>
      <c r="H2882" s="543"/>
      <c r="I2882" s="543"/>
      <c r="J2882" s="580" t="s">
        <v>4536</v>
      </c>
      <c r="K2882" s="543"/>
      <c r="L2882" s="543"/>
      <c r="M2882" s="543"/>
      <c r="N2882" s="543"/>
      <c r="O2882" s="543"/>
      <c r="P2882" s="543" t="s">
        <v>2872</v>
      </c>
      <c r="Q2882" s="543" t="s">
        <v>2873</v>
      </c>
      <c r="R2882" s="543"/>
      <c r="S2882" s="536"/>
      <c r="T2882" s="536"/>
      <c r="U2882" s="536"/>
      <c r="V2882" s="536"/>
    </row>
    <row r="2883" spans="1:22" ht="30">
      <c r="A2883" s="537">
        <v>2868</v>
      </c>
      <c r="B2883" s="543">
        <v>15.5</v>
      </c>
      <c r="C2883" s="580">
        <v>3</v>
      </c>
      <c r="D2883" s="580">
        <v>10806</v>
      </c>
      <c r="E2883" s="543"/>
      <c r="F2883" s="580">
        <v>2016</v>
      </c>
      <c r="G2883" s="543"/>
      <c r="H2883" s="543"/>
      <c r="I2883" s="543"/>
      <c r="J2883" s="580" t="s">
        <v>4536</v>
      </c>
      <c r="K2883" s="543"/>
      <c r="L2883" s="543"/>
      <c r="M2883" s="543"/>
      <c r="N2883" s="543"/>
      <c r="O2883" s="543"/>
      <c r="P2883" s="543" t="s">
        <v>2872</v>
      </c>
      <c r="Q2883" s="543" t="s">
        <v>2873</v>
      </c>
      <c r="R2883" s="543"/>
      <c r="S2883" s="536"/>
      <c r="T2883" s="536"/>
      <c r="U2883" s="536"/>
      <c r="V2883" s="536"/>
    </row>
    <row r="2884" spans="1:22" ht="30">
      <c r="A2884" s="537">
        <v>2869</v>
      </c>
      <c r="B2884" s="543">
        <v>15.5</v>
      </c>
      <c r="C2884" s="580">
        <v>4</v>
      </c>
      <c r="D2884" s="580">
        <v>10841</v>
      </c>
      <c r="E2884" s="543"/>
      <c r="F2884" s="580">
        <v>2016</v>
      </c>
      <c r="G2884" s="543"/>
      <c r="H2884" s="543"/>
      <c r="I2884" s="543"/>
      <c r="J2884" s="580" t="s">
        <v>4536</v>
      </c>
      <c r="K2884" s="543"/>
      <c r="L2884" s="543"/>
      <c r="M2884" s="543"/>
      <c r="N2884" s="543"/>
      <c r="O2884" s="543"/>
      <c r="P2884" s="543" t="s">
        <v>2872</v>
      </c>
      <c r="Q2884" s="543" t="s">
        <v>2873</v>
      </c>
      <c r="R2884" s="543"/>
      <c r="S2884" s="536"/>
      <c r="T2884" s="536"/>
      <c r="U2884" s="536"/>
      <c r="V2884" s="536"/>
    </row>
    <row r="2885" spans="1:22" ht="30">
      <c r="A2885" s="537">
        <v>2870</v>
      </c>
      <c r="B2885" s="543">
        <v>15.5</v>
      </c>
      <c r="C2885" s="580">
        <v>5</v>
      </c>
      <c r="D2885" s="580">
        <v>10844</v>
      </c>
      <c r="E2885" s="543"/>
      <c r="F2885" s="580">
        <v>2016</v>
      </c>
      <c r="G2885" s="543"/>
      <c r="H2885" s="543"/>
      <c r="I2885" s="543"/>
      <c r="J2885" s="580" t="s">
        <v>4536</v>
      </c>
      <c r="K2885" s="543"/>
      <c r="L2885" s="543"/>
      <c r="M2885" s="543"/>
      <c r="N2885" s="543"/>
      <c r="O2885" s="543"/>
      <c r="P2885" s="543" t="s">
        <v>2872</v>
      </c>
      <c r="Q2885" s="543" t="s">
        <v>2873</v>
      </c>
      <c r="R2885" s="543"/>
      <c r="S2885" s="536"/>
      <c r="T2885" s="536"/>
      <c r="U2885" s="536"/>
      <c r="V2885" s="536"/>
    </row>
    <row r="2886" spans="1:22" ht="30">
      <c r="A2886" s="537">
        <v>2871</v>
      </c>
      <c r="B2886" s="543">
        <v>15.5</v>
      </c>
      <c r="C2886" s="580">
        <v>6</v>
      </c>
      <c r="D2886" s="580">
        <v>10850</v>
      </c>
      <c r="E2886" s="543"/>
      <c r="F2886" s="580">
        <v>2016</v>
      </c>
      <c r="G2886" s="543"/>
      <c r="H2886" s="543"/>
      <c r="I2886" s="543"/>
      <c r="J2886" s="580" t="s">
        <v>4536</v>
      </c>
      <c r="K2886" s="543"/>
      <c r="L2886" s="543"/>
      <c r="M2886" s="543"/>
      <c r="N2886" s="543"/>
      <c r="O2886" s="543"/>
      <c r="P2886" s="543" t="s">
        <v>2872</v>
      </c>
      <c r="Q2886" s="543" t="s">
        <v>2873</v>
      </c>
      <c r="R2886" s="543"/>
      <c r="S2886" s="536"/>
      <c r="T2886" s="536"/>
      <c r="U2886" s="536"/>
      <c r="V2886" s="536"/>
    </row>
    <row r="2887" spans="1:22" ht="30">
      <c r="A2887" s="537">
        <v>2872</v>
      </c>
      <c r="B2887" s="543">
        <v>15.5</v>
      </c>
      <c r="C2887" s="580">
        <v>7</v>
      </c>
      <c r="D2887" s="580">
        <v>10860</v>
      </c>
      <c r="E2887" s="543"/>
      <c r="F2887" s="580">
        <v>2016</v>
      </c>
      <c r="G2887" s="543"/>
      <c r="H2887" s="543"/>
      <c r="I2887" s="543"/>
      <c r="J2887" s="580" t="s">
        <v>4536</v>
      </c>
      <c r="K2887" s="543"/>
      <c r="L2887" s="543"/>
      <c r="M2887" s="543"/>
      <c r="N2887" s="543"/>
      <c r="O2887" s="543"/>
      <c r="P2887" s="543" t="s">
        <v>2872</v>
      </c>
      <c r="Q2887" s="543" t="s">
        <v>2873</v>
      </c>
      <c r="R2887" s="543"/>
      <c r="S2887" s="536"/>
      <c r="T2887" s="536"/>
      <c r="U2887" s="536"/>
      <c r="V2887" s="536"/>
    </row>
    <row r="2888" spans="1:22" ht="30">
      <c r="A2888" s="537">
        <v>2873</v>
      </c>
      <c r="B2888" s="543">
        <v>15.5</v>
      </c>
      <c r="C2888" s="580">
        <v>8</v>
      </c>
      <c r="D2888" s="580">
        <v>10870</v>
      </c>
      <c r="E2888" s="543"/>
      <c r="F2888" s="580">
        <v>2016</v>
      </c>
      <c r="G2888" s="543"/>
      <c r="H2888" s="543"/>
      <c r="I2888" s="543"/>
      <c r="J2888" s="580" t="s">
        <v>4536</v>
      </c>
      <c r="K2888" s="543"/>
      <c r="L2888" s="543"/>
      <c r="M2888" s="543"/>
      <c r="N2888" s="543"/>
      <c r="O2888" s="543"/>
      <c r="P2888" s="543" t="s">
        <v>2872</v>
      </c>
      <c r="Q2888" s="543" t="s">
        <v>2873</v>
      </c>
      <c r="R2888" s="543"/>
      <c r="S2888" s="536"/>
      <c r="T2888" s="536"/>
      <c r="U2888" s="536"/>
      <c r="V2888" s="536"/>
    </row>
    <row r="2889" spans="1:22" ht="30">
      <c r="A2889" s="537">
        <v>2874</v>
      </c>
      <c r="B2889" s="543">
        <v>15.5</v>
      </c>
      <c r="C2889" s="580">
        <v>9</v>
      </c>
      <c r="D2889" s="580">
        <v>10872</v>
      </c>
      <c r="E2889" s="543"/>
      <c r="F2889" s="580">
        <v>2016</v>
      </c>
      <c r="G2889" s="543"/>
      <c r="H2889" s="543"/>
      <c r="I2889" s="543"/>
      <c r="J2889" s="580" t="s">
        <v>4536</v>
      </c>
      <c r="K2889" s="543"/>
      <c r="L2889" s="543"/>
      <c r="M2889" s="543"/>
      <c r="N2889" s="543"/>
      <c r="O2889" s="543"/>
      <c r="P2889" s="543" t="s">
        <v>2872</v>
      </c>
      <c r="Q2889" s="543" t="s">
        <v>2873</v>
      </c>
      <c r="R2889" s="543"/>
      <c r="S2889" s="536"/>
      <c r="T2889" s="536"/>
      <c r="U2889" s="536"/>
      <c r="V2889" s="536"/>
    </row>
    <row r="2890" spans="1:22" ht="30">
      <c r="A2890" s="537">
        <v>2875</v>
      </c>
      <c r="B2890" s="543">
        <v>15.5</v>
      </c>
      <c r="C2890" s="580">
        <v>10</v>
      </c>
      <c r="D2890" s="580">
        <v>10912</v>
      </c>
      <c r="E2890" s="543"/>
      <c r="F2890" s="580">
        <v>2016</v>
      </c>
      <c r="G2890" s="543"/>
      <c r="H2890" s="543"/>
      <c r="I2890" s="543"/>
      <c r="J2890" s="580" t="s">
        <v>4536</v>
      </c>
      <c r="K2890" s="543"/>
      <c r="L2890" s="543"/>
      <c r="M2890" s="543"/>
      <c r="N2890" s="543"/>
      <c r="O2890" s="543"/>
      <c r="P2890" s="543" t="s">
        <v>2872</v>
      </c>
      <c r="Q2890" s="543" t="s">
        <v>2873</v>
      </c>
      <c r="R2890" s="543"/>
      <c r="S2890" s="536"/>
      <c r="T2890" s="536"/>
      <c r="U2890" s="536"/>
      <c r="V2890" s="536"/>
    </row>
    <row r="2891" spans="1:22" ht="30">
      <c r="A2891" s="537">
        <v>2876</v>
      </c>
      <c r="B2891" s="543">
        <v>15.5</v>
      </c>
      <c r="C2891" s="580">
        <v>11</v>
      </c>
      <c r="D2891" s="580">
        <v>10941</v>
      </c>
      <c r="E2891" s="543"/>
      <c r="F2891" s="580">
        <v>2016</v>
      </c>
      <c r="G2891" s="543"/>
      <c r="H2891" s="543"/>
      <c r="I2891" s="543"/>
      <c r="J2891" s="580" t="s">
        <v>4536</v>
      </c>
      <c r="K2891" s="543"/>
      <c r="L2891" s="543"/>
      <c r="M2891" s="543"/>
      <c r="N2891" s="543"/>
      <c r="O2891" s="543"/>
      <c r="P2891" s="543" t="s">
        <v>2872</v>
      </c>
      <c r="Q2891" s="543" t="s">
        <v>2873</v>
      </c>
      <c r="R2891" s="543"/>
      <c r="S2891" s="536"/>
      <c r="T2891" s="536"/>
      <c r="U2891" s="536"/>
      <c r="V2891" s="536"/>
    </row>
    <row r="2892" spans="1:22" ht="30">
      <c r="A2892" s="537">
        <v>2877</v>
      </c>
      <c r="B2892" s="543">
        <v>15.5</v>
      </c>
      <c r="C2892" s="580">
        <v>12</v>
      </c>
      <c r="D2892" s="580">
        <v>10942</v>
      </c>
      <c r="E2892" s="543"/>
      <c r="F2892" s="580">
        <v>2016</v>
      </c>
      <c r="G2892" s="543"/>
      <c r="H2892" s="543"/>
      <c r="I2892" s="543"/>
      <c r="J2892" s="580" t="s">
        <v>4537</v>
      </c>
      <c r="K2892" s="543"/>
      <c r="L2892" s="543"/>
      <c r="M2892" s="543"/>
      <c r="N2892" s="543"/>
      <c r="O2892" s="543"/>
      <c r="P2892" s="543" t="s">
        <v>2872</v>
      </c>
      <c r="Q2892" s="543" t="s">
        <v>2873</v>
      </c>
      <c r="R2892" s="543"/>
      <c r="S2892" s="536"/>
      <c r="T2892" s="536"/>
      <c r="U2892" s="536"/>
      <c r="V2892" s="536"/>
    </row>
    <row r="2893" spans="1:22" ht="30">
      <c r="A2893" s="537">
        <v>2878</v>
      </c>
      <c r="B2893" s="543">
        <v>15.5</v>
      </c>
      <c r="C2893" s="580">
        <v>14</v>
      </c>
      <c r="D2893" s="580">
        <v>10944</v>
      </c>
      <c r="E2893" s="543"/>
      <c r="F2893" s="580">
        <v>2016</v>
      </c>
      <c r="G2893" s="543"/>
      <c r="H2893" s="543"/>
      <c r="I2893" s="543"/>
      <c r="J2893" s="580" t="s">
        <v>4537</v>
      </c>
      <c r="K2893" s="543"/>
      <c r="L2893" s="543"/>
      <c r="M2893" s="543"/>
      <c r="N2893" s="543"/>
      <c r="O2893" s="543"/>
      <c r="P2893" s="543" t="s">
        <v>2872</v>
      </c>
      <c r="Q2893" s="543" t="s">
        <v>2873</v>
      </c>
      <c r="R2893" s="543"/>
      <c r="S2893" s="536"/>
      <c r="T2893" s="536"/>
      <c r="U2893" s="536"/>
      <c r="V2893" s="536"/>
    </row>
    <row r="2894" spans="1:22" ht="30">
      <c r="A2894" s="537">
        <v>2879</v>
      </c>
      <c r="B2894" s="543">
        <v>15.5</v>
      </c>
      <c r="C2894" s="580">
        <v>15</v>
      </c>
      <c r="D2894" s="580">
        <v>10950</v>
      </c>
      <c r="E2894" s="543"/>
      <c r="F2894" s="580">
        <v>2016</v>
      </c>
      <c r="G2894" s="543"/>
      <c r="H2894" s="543"/>
      <c r="I2894" s="543"/>
      <c r="J2894" s="580" t="s">
        <v>4537</v>
      </c>
      <c r="K2894" s="543"/>
      <c r="L2894" s="543"/>
      <c r="M2894" s="543"/>
      <c r="N2894" s="543"/>
      <c r="O2894" s="543"/>
      <c r="P2894" s="543" t="s">
        <v>2872</v>
      </c>
      <c r="Q2894" s="543" t="s">
        <v>2873</v>
      </c>
      <c r="R2894" s="543"/>
      <c r="S2894" s="536"/>
      <c r="T2894" s="536"/>
      <c r="U2894" s="536"/>
      <c r="V2894" s="536"/>
    </row>
    <row r="2895" spans="1:22" ht="30">
      <c r="A2895" s="537">
        <v>2880</v>
      </c>
      <c r="B2895" s="543">
        <v>15.5</v>
      </c>
      <c r="C2895" s="580">
        <v>17</v>
      </c>
      <c r="D2895" s="580">
        <v>10963</v>
      </c>
      <c r="E2895" s="543"/>
      <c r="F2895" s="580">
        <v>2016</v>
      </c>
      <c r="G2895" s="543"/>
      <c r="H2895" s="543"/>
      <c r="I2895" s="543"/>
      <c r="J2895" s="580" t="s">
        <v>4537</v>
      </c>
      <c r="K2895" s="543"/>
      <c r="L2895" s="543"/>
      <c r="M2895" s="543"/>
      <c r="N2895" s="543"/>
      <c r="O2895" s="543"/>
      <c r="P2895" s="543" t="s">
        <v>2872</v>
      </c>
      <c r="Q2895" s="543" t="s">
        <v>2873</v>
      </c>
      <c r="R2895" s="543"/>
      <c r="S2895" s="536"/>
      <c r="T2895" s="536"/>
      <c r="U2895" s="536"/>
      <c r="V2895" s="536"/>
    </row>
    <row r="2896" spans="1:22" ht="30">
      <c r="A2896" s="537">
        <v>2881</v>
      </c>
      <c r="B2896" s="543">
        <v>15.5</v>
      </c>
      <c r="C2896" s="580">
        <v>18</v>
      </c>
      <c r="D2896" s="580">
        <v>10966</v>
      </c>
      <c r="E2896" s="543"/>
      <c r="F2896" s="580">
        <v>2016</v>
      </c>
      <c r="G2896" s="543"/>
      <c r="H2896" s="543"/>
      <c r="I2896" s="543"/>
      <c r="J2896" s="580" t="s">
        <v>4537</v>
      </c>
      <c r="K2896" s="543"/>
      <c r="L2896" s="543"/>
      <c r="M2896" s="543"/>
      <c r="N2896" s="543"/>
      <c r="O2896" s="543"/>
      <c r="P2896" s="543" t="s">
        <v>2872</v>
      </c>
      <c r="Q2896" s="543" t="s">
        <v>2873</v>
      </c>
      <c r="R2896" s="543"/>
      <c r="S2896" s="536"/>
      <c r="T2896" s="536"/>
      <c r="U2896" s="536"/>
      <c r="V2896" s="536"/>
    </row>
    <row r="2897" spans="1:22" ht="30">
      <c r="A2897" s="537">
        <v>2882</v>
      </c>
      <c r="B2897" s="543">
        <v>15.5</v>
      </c>
      <c r="C2897" s="580">
        <v>19</v>
      </c>
      <c r="D2897" s="580">
        <v>10994</v>
      </c>
      <c r="E2897" s="543"/>
      <c r="F2897" s="580">
        <v>2016</v>
      </c>
      <c r="G2897" s="543"/>
      <c r="H2897" s="543"/>
      <c r="I2897" s="543"/>
      <c r="J2897" s="580" t="s">
        <v>4537</v>
      </c>
      <c r="K2897" s="543"/>
      <c r="L2897" s="543"/>
      <c r="M2897" s="543"/>
      <c r="N2897" s="543"/>
      <c r="O2897" s="543"/>
      <c r="P2897" s="543" t="s">
        <v>2872</v>
      </c>
      <c r="Q2897" s="543" t="s">
        <v>2873</v>
      </c>
      <c r="R2897" s="543"/>
      <c r="S2897" s="536"/>
      <c r="T2897" s="536"/>
      <c r="U2897" s="536"/>
      <c r="V2897" s="536"/>
    </row>
    <row r="2898" spans="1:22" ht="30">
      <c r="A2898" s="537">
        <v>2883</v>
      </c>
      <c r="B2898" s="543">
        <v>15.5</v>
      </c>
      <c r="C2898" s="580">
        <v>20</v>
      </c>
      <c r="D2898" s="580">
        <v>11005</v>
      </c>
      <c r="E2898" s="543"/>
      <c r="F2898" s="580">
        <v>2016</v>
      </c>
      <c r="G2898" s="543"/>
      <c r="H2898" s="543"/>
      <c r="I2898" s="543"/>
      <c r="J2898" s="580" t="s">
        <v>4537</v>
      </c>
      <c r="K2898" s="543"/>
      <c r="L2898" s="543"/>
      <c r="M2898" s="543"/>
      <c r="N2898" s="543"/>
      <c r="O2898" s="543"/>
      <c r="P2898" s="543" t="s">
        <v>2872</v>
      </c>
      <c r="Q2898" s="543" t="s">
        <v>2873</v>
      </c>
      <c r="R2898" s="543"/>
      <c r="S2898" s="536"/>
      <c r="T2898" s="536"/>
      <c r="U2898" s="536"/>
      <c r="V2898" s="536"/>
    </row>
    <row r="2899" spans="1:22" ht="30">
      <c r="A2899" s="537">
        <v>2884</v>
      </c>
      <c r="B2899" s="543">
        <v>15.5</v>
      </c>
      <c r="C2899" s="580">
        <v>21</v>
      </c>
      <c r="D2899" s="580">
        <v>11014</v>
      </c>
      <c r="E2899" s="543"/>
      <c r="F2899" s="580">
        <v>2016</v>
      </c>
      <c r="G2899" s="543"/>
      <c r="H2899" s="543"/>
      <c r="I2899" s="543"/>
      <c r="J2899" s="580" t="s">
        <v>4537</v>
      </c>
      <c r="K2899" s="543"/>
      <c r="L2899" s="543"/>
      <c r="M2899" s="543"/>
      <c r="N2899" s="543"/>
      <c r="O2899" s="543"/>
      <c r="P2899" s="543" t="s">
        <v>2872</v>
      </c>
      <c r="Q2899" s="543" t="s">
        <v>2873</v>
      </c>
      <c r="R2899" s="543"/>
      <c r="S2899" s="536"/>
      <c r="T2899" s="536"/>
      <c r="U2899" s="536"/>
      <c r="V2899" s="536"/>
    </row>
    <row r="2900" spans="1:22" ht="30">
      <c r="A2900" s="537">
        <v>2885</v>
      </c>
      <c r="B2900" s="543">
        <v>15.5</v>
      </c>
      <c r="C2900" s="580">
        <v>23</v>
      </c>
      <c r="D2900" s="580">
        <v>11029</v>
      </c>
      <c r="E2900" s="543"/>
      <c r="F2900" s="580">
        <v>2016</v>
      </c>
      <c r="G2900" s="543"/>
      <c r="H2900" s="543"/>
      <c r="I2900" s="543"/>
      <c r="J2900" s="580" t="s">
        <v>4537</v>
      </c>
      <c r="K2900" s="543"/>
      <c r="L2900" s="543"/>
      <c r="M2900" s="543"/>
      <c r="N2900" s="543"/>
      <c r="O2900" s="543"/>
      <c r="P2900" s="543" t="s">
        <v>2872</v>
      </c>
      <c r="Q2900" s="543" t="s">
        <v>2873</v>
      </c>
      <c r="R2900" s="543"/>
      <c r="S2900" s="536"/>
      <c r="T2900" s="536"/>
      <c r="U2900" s="536"/>
      <c r="V2900" s="536"/>
    </row>
    <row r="2901" spans="1:22" ht="30">
      <c r="A2901" s="537">
        <v>2886</v>
      </c>
      <c r="B2901" s="543">
        <v>15.5</v>
      </c>
      <c r="C2901" s="580">
        <v>24</v>
      </c>
      <c r="D2901" s="580">
        <v>11036</v>
      </c>
      <c r="E2901" s="543"/>
      <c r="F2901" s="580">
        <v>2016</v>
      </c>
      <c r="G2901" s="543"/>
      <c r="H2901" s="543"/>
      <c r="I2901" s="543"/>
      <c r="J2901" s="580" t="s">
        <v>4537</v>
      </c>
      <c r="K2901" s="543"/>
      <c r="L2901" s="543"/>
      <c r="M2901" s="543"/>
      <c r="N2901" s="543"/>
      <c r="O2901" s="543"/>
      <c r="P2901" s="543" t="s">
        <v>2872</v>
      </c>
      <c r="Q2901" s="543" t="s">
        <v>2873</v>
      </c>
      <c r="R2901" s="543"/>
      <c r="S2901" s="536"/>
      <c r="T2901" s="536"/>
      <c r="U2901" s="536"/>
      <c r="V2901" s="536"/>
    </row>
    <row r="2902" spans="1:22" ht="30">
      <c r="A2902" s="537">
        <v>2887</v>
      </c>
      <c r="B2902" s="543">
        <v>15.5</v>
      </c>
      <c r="C2902" s="580">
        <v>25</v>
      </c>
      <c r="D2902" s="580">
        <v>11039</v>
      </c>
      <c r="E2902" s="543"/>
      <c r="F2902" s="580">
        <v>2016</v>
      </c>
      <c r="G2902" s="543"/>
      <c r="H2902" s="543"/>
      <c r="I2902" s="543"/>
      <c r="J2902" s="580" t="s">
        <v>4537</v>
      </c>
      <c r="K2902" s="543"/>
      <c r="L2902" s="543"/>
      <c r="M2902" s="543"/>
      <c r="N2902" s="543"/>
      <c r="O2902" s="543"/>
      <c r="P2902" s="543" t="s">
        <v>2872</v>
      </c>
      <c r="Q2902" s="543" t="s">
        <v>2873</v>
      </c>
      <c r="R2902" s="543"/>
      <c r="S2902" s="536"/>
      <c r="T2902" s="536"/>
      <c r="U2902" s="536"/>
      <c r="V2902" s="536"/>
    </row>
    <row r="2903" spans="1:22" ht="30">
      <c r="A2903" s="537">
        <v>2888</v>
      </c>
      <c r="B2903" s="543">
        <v>15.5</v>
      </c>
      <c r="C2903" s="580">
        <v>26</v>
      </c>
      <c r="D2903" s="580">
        <v>11044</v>
      </c>
      <c r="E2903" s="543"/>
      <c r="F2903" s="580">
        <v>2016</v>
      </c>
      <c r="G2903" s="543"/>
      <c r="H2903" s="543"/>
      <c r="I2903" s="543"/>
      <c r="J2903" s="580" t="s">
        <v>4538</v>
      </c>
      <c r="K2903" s="543"/>
      <c r="L2903" s="543"/>
      <c r="M2903" s="543"/>
      <c r="N2903" s="543"/>
      <c r="O2903" s="543"/>
      <c r="P2903" s="543" t="s">
        <v>2872</v>
      </c>
      <c r="Q2903" s="543" t="s">
        <v>2873</v>
      </c>
      <c r="R2903" s="543"/>
      <c r="S2903" s="536"/>
      <c r="T2903" s="536"/>
      <c r="U2903" s="536"/>
      <c r="V2903" s="536"/>
    </row>
    <row r="2904" spans="1:22" ht="30">
      <c r="A2904" s="537">
        <v>2889</v>
      </c>
      <c r="B2904" s="543">
        <v>15.5</v>
      </c>
      <c r="C2904" s="580" t="s">
        <v>4539</v>
      </c>
      <c r="D2904" s="580">
        <v>11045</v>
      </c>
      <c r="E2904" s="543"/>
      <c r="F2904" s="580">
        <v>2016</v>
      </c>
      <c r="G2904" s="543"/>
      <c r="H2904" s="543"/>
      <c r="I2904" s="543"/>
      <c r="J2904" s="580" t="s">
        <v>4538</v>
      </c>
      <c r="K2904" s="543"/>
      <c r="L2904" s="543"/>
      <c r="M2904" s="543"/>
      <c r="N2904" s="543"/>
      <c r="O2904" s="543"/>
      <c r="P2904" s="543" t="s">
        <v>2872</v>
      </c>
      <c r="Q2904" s="543" t="s">
        <v>2873</v>
      </c>
      <c r="R2904" s="543"/>
      <c r="S2904" s="536"/>
      <c r="T2904" s="536"/>
      <c r="U2904" s="536"/>
      <c r="V2904" s="536"/>
    </row>
    <row r="2905" spans="1:22" ht="30">
      <c r="A2905" s="537">
        <v>2890</v>
      </c>
      <c r="B2905" s="543">
        <v>15.5</v>
      </c>
      <c r="C2905" s="580">
        <v>29</v>
      </c>
      <c r="D2905" s="580">
        <v>11059</v>
      </c>
      <c r="E2905" s="543"/>
      <c r="F2905" s="580">
        <v>2016</v>
      </c>
      <c r="G2905" s="543"/>
      <c r="H2905" s="543"/>
      <c r="I2905" s="543"/>
      <c r="J2905" s="580" t="s">
        <v>4538</v>
      </c>
      <c r="K2905" s="543"/>
      <c r="L2905" s="543"/>
      <c r="M2905" s="543"/>
      <c r="N2905" s="543"/>
      <c r="O2905" s="543"/>
      <c r="P2905" s="543" t="s">
        <v>2872</v>
      </c>
      <c r="Q2905" s="543" t="s">
        <v>2873</v>
      </c>
      <c r="R2905" s="543"/>
      <c r="S2905" s="536"/>
      <c r="T2905" s="536"/>
      <c r="U2905" s="536"/>
      <c r="V2905" s="536"/>
    </row>
    <row r="2906" spans="1:22" ht="30">
      <c r="A2906" s="537">
        <v>2891</v>
      </c>
      <c r="B2906" s="543">
        <v>15.5</v>
      </c>
      <c r="C2906" s="580">
        <v>30</v>
      </c>
      <c r="D2906" s="580">
        <v>11066</v>
      </c>
      <c r="E2906" s="543"/>
      <c r="F2906" s="580">
        <v>2016</v>
      </c>
      <c r="G2906" s="543"/>
      <c r="H2906" s="543"/>
      <c r="I2906" s="543"/>
      <c r="J2906" s="580" t="s">
        <v>4538</v>
      </c>
      <c r="K2906" s="543"/>
      <c r="L2906" s="543"/>
      <c r="M2906" s="543"/>
      <c r="N2906" s="543"/>
      <c r="O2906" s="543"/>
      <c r="P2906" s="543" t="s">
        <v>2872</v>
      </c>
      <c r="Q2906" s="543" t="s">
        <v>2873</v>
      </c>
      <c r="R2906" s="543"/>
      <c r="S2906" s="536"/>
      <c r="T2906" s="536"/>
      <c r="U2906" s="536"/>
      <c r="V2906" s="536"/>
    </row>
    <row r="2907" spans="1:22" ht="30">
      <c r="A2907" s="537">
        <v>2892</v>
      </c>
      <c r="B2907" s="543">
        <v>15.5</v>
      </c>
      <c r="C2907" s="580">
        <v>31</v>
      </c>
      <c r="D2907" s="580">
        <v>11069</v>
      </c>
      <c r="E2907" s="543"/>
      <c r="F2907" s="580">
        <v>2016</v>
      </c>
      <c r="G2907" s="543"/>
      <c r="H2907" s="543"/>
      <c r="I2907" s="543"/>
      <c r="J2907" s="580" t="s">
        <v>4538</v>
      </c>
      <c r="K2907" s="543"/>
      <c r="L2907" s="543"/>
      <c r="M2907" s="543"/>
      <c r="N2907" s="543"/>
      <c r="O2907" s="543"/>
      <c r="P2907" s="543" t="s">
        <v>2872</v>
      </c>
      <c r="Q2907" s="543" t="s">
        <v>2873</v>
      </c>
      <c r="R2907" s="543"/>
      <c r="S2907" s="536"/>
      <c r="T2907" s="536"/>
      <c r="U2907" s="536"/>
      <c r="V2907" s="536"/>
    </row>
    <row r="2908" spans="1:22" ht="30">
      <c r="A2908" s="537">
        <v>2893</v>
      </c>
      <c r="B2908" s="543">
        <v>15.5</v>
      </c>
      <c r="C2908" s="580">
        <v>32</v>
      </c>
      <c r="D2908" s="580">
        <v>11070</v>
      </c>
      <c r="E2908" s="543"/>
      <c r="F2908" s="580">
        <v>2016</v>
      </c>
      <c r="G2908" s="543"/>
      <c r="H2908" s="543"/>
      <c r="I2908" s="543"/>
      <c r="J2908" s="580" t="s">
        <v>4538</v>
      </c>
      <c r="K2908" s="543"/>
      <c r="L2908" s="543"/>
      <c r="M2908" s="543"/>
      <c r="N2908" s="543"/>
      <c r="O2908" s="543"/>
      <c r="P2908" s="543" t="s">
        <v>2872</v>
      </c>
      <c r="Q2908" s="543" t="s">
        <v>2873</v>
      </c>
      <c r="R2908" s="543"/>
      <c r="S2908" s="536"/>
      <c r="T2908" s="536"/>
      <c r="U2908" s="536"/>
      <c r="V2908" s="536"/>
    </row>
    <row r="2909" spans="1:22" ht="30">
      <c r="A2909" s="537">
        <v>2894</v>
      </c>
      <c r="B2909" s="543">
        <v>15.5</v>
      </c>
      <c r="C2909" s="580">
        <v>33</v>
      </c>
      <c r="D2909" s="580">
        <v>11072</v>
      </c>
      <c r="E2909" s="543"/>
      <c r="F2909" s="580">
        <v>2016</v>
      </c>
      <c r="G2909" s="543"/>
      <c r="H2909" s="543"/>
      <c r="I2909" s="543"/>
      <c r="J2909" s="580" t="s">
        <v>4538</v>
      </c>
      <c r="K2909" s="543"/>
      <c r="L2909" s="543"/>
      <c r="M2909" s="543"/>
      <c r="N2909" s="543"/>
      <c r="O2909" s="543"/>
      <c r="P2909" s="543" t="s">
        <v>2872</v>
      </c>
      <c r="Q2909" s="543" t="s">
        <v>2873</v>
      </c>
      <c r="R2909" s="543"/>
      <c r="S2909" s="536"/>
      <c r="T2909" s="536"/>
      <c r="U2909" s="536"/>
      <c r="V2909" s="536"/>
    </row>
    <row r="2910" spans="1:22" ht="30">
      <c r="A2910" s="537">
        <v>2895</v>
      </c>
      <c r="B2910" s="543">
        <v>15.5</v>
      </c>
      <c r="C2910" s="580">
        <v>34</v>
      </c>
      <c r="D2910" s="580">
        <v>11077</v>
      </c>
      <c r="E2910" s="543"/>
      <c r="F2910" s="580">
        <v>2016</v>
      </c>
      <c r="G2910" s="543"/>
      <c r="H2910" s="543"/>
      <c r="I2910" s="543"/>
      <c r="J2910" s="580" t="s">
        <v>4538</v>
      </c>
      <c r="K2910" s="543"/>
      <c r="L2910" s="543"/>
      <c r="M2910" s="543"/>
      <c r="N2910" s="543"/>
      <c r="O2910" s="543"/>
      <c r="P2910" s="543" t="s">
        <v>2872</v>
      </c>
      <c r="Q2910" s="543" t="s">
        <v>2873</v>
      </c>
      <c r="R2910" s="543"/>
      <c r="S2910" s="536"/>
      <c r="T2910" s="536"/>
      <c r="U2910" s="536"/>
      <c r="V2910" s="536"/>
    </row>
    <row r="2911" spans="1:22" ht="30">
      <c r="A2911" s="537">
        <v>2896</v>
      </c>
      <c r="B2911" s="543">
        <v>15.5</v>
      </c>
      <c r="C2911" s="580">
        <v>35</v>
      </c>
      <c r="D2911" s="580">
        <v>11099</v>
      </c>
      <c r="E2911" s="543"/>
      <c r="F2911" s="580">
        <v>2016</v>
      </c>
      <c r="G2911" s="543"/>
      <c r="H2911" s="543"/>
      <c r="I2911" s="543"/>
      <c r="J2911" s="580" t="s">
        <v>4538</v>
      </c>
      <c r="K2911" s="543"/>
      <c r="L2911" s="543"/>
      <c r="M2911" s="543"/>
      <c r="N2911" s="543"/>
      <c r="O2911" s="543"/>
      <c r="P2911" s="543" t="s">
        <v>2872</v>
      </c>
      <c r="Q2911" s="543" t="s">
        <v>2873</v>
      </c>
      <c r="R2911" s="543"/>
      <c r="S2911" s="536"/>
      <c r="T2911" s="536"/>
      <c r="U2911" s="536"/>
      <c r="V2911" s="536"/>
    </row>
    <row r="2912" spans="1:22" ht="30">
      <c r="A2912" s="537">
        <v>2897</v>
      </c>
      <c r="B2912" s="543">
        <v>15.5</v>
      </c>
      <c r="C2912" s="580">
        <v>36</v>
      </c>
      <c r="D2912" s="580">
        <v>11110</v>
      </c>
      <c r="E2912" s="543"/>
      <c r="F2912" s="580">
        <v>2016</v>
      </c>
      <c r="G2912" s="543"/>
      <c r="H2912" s="543"/>
      <c r="I2912" s="543"/>
      <c r="J2912" s="580" t="s">
        <v>4538</v>
      </c>
      <c r="K2912" s="543"/>
      <c r="L2912" s="543"/>
      <c r="M2912" s="543"/>
      <c r="N2912" s="543"/>
      <c r="O2912" s="543"/>
      <c r="P2912" s="543" t="s">
        <v>2872</v>
      </c>
      <c r="Q2912" s="543" t="s">
        <v>2873</v>
      </c>
      <c r="R2912" s="543"/>
      <c r="S2912" s="536"/>
      <c r="T2912" s="536"/>
      <c r="U2912" s="536"/>
      <c r="V2912" s="536"/>
    </row>
    <row r="2913" spans="1:22" ht="30">
      <c r="A2913" s="537">
        <v>2898</v>
      </c>
      <c r="B2913" s="543">
        <v>15.5</v>
      </c>
      <c r="C2913" s="580">
        <v>37</v>
      </c>
      <c r="D2913" s="580">
        <v>11111</v>
      </c>
      <c r="E2913" s="543"/>
      <c r="F2913" s="580">
        <v>2016</v>
      </c>
      <c r="G2913" s="543"/>
      <c r="H2913" s="543"/>
      <c r="I2913" s="543"/>
      <c r="J2913" s="580" t="s">
        <v>4538</v>
      </c>
      <c r="K2913" s="543"/>
      <c r="L2913" s="543"/>
      <c r="M2913" s="543"/>
      <c r="N2913" s="543"/>
      <c r="O2913" s="543"/>
      <c r="P2913" s="543" t="s">
        <v>2872</v>
      </c>
      <c r="Q2913" s="543" t="s">
        <v>2873</v>
      </c>
      <c r="R2913" s="543"/>
      <c r="S2913" s="536"/>
      <c r="T2913" s="536"/>
      <c r="U2913" s="536"/>
      <c r="V2913" s="536"/>
    </row>
    <row r="2914" spans="1:22" ht="30">
      <c r="A2914" s="537">
        <v>2899</v>
      </c>
      <c r="B2914" s="543">
        <v>15.5</v>
      </c>
      <c r="C2914" s="580">
        <v>38</v>
      </c>
      <c r="D2914" s="580">
        <v>11117</v>
      </c>
      <c r="E2914" s="543"/>
      <c r="F2914" s="580">
        <v>2016</v>
      </c>
      <c r="G2914" s="543"/>
      <c r="H2914" s="543"/>
      <c r="I2914" s="543"/>
      <c r="J2914" s="580" t="s">
        <v>4540</v>
      </c>
      <c r="K2914" s="543"/>
      <c r="L2914" s="543"/>
      <c r="M2914" s="543"/>
      <c r="N2914" s="543"/>
      <c r="O2914" s="543"/>
      <c r="P2914" s="543" t="s">
        <v>2872</v>
      </c>
      <c r="Q2914" s="543" t="s">
        <v>2873</v>
      </c>
      <c r="R2914" s="543"/>
      <c r="S2914" s="536"/>
      <c r="T2914" s="536"/>
      <c r="U2914" s="536"/>
      <c r="V2914" s="536"/>
    </row>
    <row r="2915" spans="1:22" ht="30">
      <c r="A2915" s="537">
        <v>2900</v>
      </c>
      <c r="B2915" s="543">
        <v>15.5</v>
      </c>
      <c r="C2915" s="580">
        <v>39</v>
      </c>
      <c r="D2915" s="580">
        <v>11131</v>
      </c>
      <c r="E2915" s="543"/>
      <c r="F2915" s="580">
        <v>2016</v>
      </c>
      <c r="G2915" s="543"/>
      <c r="H2915" s="543"/>
      <c r="I2915" s="543"/>
      <c r="J2915" s="580" t="s">
        <v>4540</v>
      </c>
      <c r="K2915" s="543"/>
      <c r="L2915" s="543"/>
      <c r="M2915" s="543"/>
      <c r="N2915" s="543"/>
      <c r="O2915" s="543"/>
      <c r="P2915" s="543" t="s">
        <v>2872</v>
      </c>
      <c r="Q2915" s="543" t="s">
        <v>2873</v>
      </c>
      <c r="R2915" s="543"/>
      <c r="S2915" s="536"/>
      <c r="T2915" s="536"/>
      <c r="U2915" s="536"/>
      <c r="V2915" s="536"/>
    </row>
    <row r="2916" spans="1:22" ht="30">
      <c r="A2916" s="537">
        <v>2901</v>
      </c>
      <c r="B2916" s="543">
        <v>15.5</v>
      </c>
      <c r="C2916" s="580">
        <v>40</v>
      </c>
      <c r="D2916" s="580">
        <v>11146</v>
      </c>
      <c r="E2916" s="543"/>
      <c r="F2916" s="580">
        <v>2016</v>
      </c>
      <c r="G2916" s="543"/>
      <c r="H2916" s="543"/>
      <c r="I2916" s="543"/>
      <c r="J2916" s="580" t="s">
        <v>4540</v>
      </c>
      <c r="K2916" s="543"/>
      <c r="L2916" s="543"/>
      <c r="M2916" s="543"/>
      <c r="N2916" s="543"/>
      <c r="O2916" s="543"/>
      <c r="P2916" s="543" t="s">
        <v>2872</v>
      </c>
      <c r="Q2916" s="543" t="s">
        <v>2873</v>
      </c>
      <c r="R2916" s="543"/>
      <c r="S2916" s="536"/>
      <c r="T2916" s="536"/>
      <c r="U2916" s="536"/>
      <c r="V2916" s="536"/>
    </row>
    <row r="2917" spans="1:22" ht="30">
      <c r="A2917" s="537">
        <v>2902</v>
      </c>
      <c r="B2917" s="543">
        <v>15.5</v>
      </c>
      <c r="C2917" s="580">
        <v>41</v>
      </c>
      <c r="D2917" s="580">
        <v>11174</v>
      </c>
      <c r="E2917" s="543"/>
      <c r="F2917" s="580">
        <v>2016</v>
      </c>
      <c r="G2917" s="543"/>
      <c r="H2917" s="543"/>
      <c r="I2917" s="543"/>
      <c r="J2917" s="580" t="s">
        <v>4540</v>
      </c>
      <c r="K2917" s="543"/>
      <c r="L2917" s="543"/>
      <c r="M2917" s="543"/>
      <c r="N2917" s="543"/>
      <c r="O2917" s="543"/>
      <c r="P2917" s="543" t="s">
        <v>2872</v>
      </c>
      <c r="Q2917" s="543" t="s">
        <v>2873</v>
      </c>
      <c r="R2917" s="543"/>
      <c r="S2917" s="536"/>
      <c r="T2917" s="536"/>
      <c r="U2917" s="536"/>
      <c r="V2917" s="536"/>
    </row>
    <row r="2918" spans="1:22" ht="30">
      <c r="A2918" s="537">
        <v>2903</v>
      </c>
      <c r="B2918" s="543">
        <v>15.5</v>
      </c>
      <c r="C2918" s="580">
        <v>44</v>
      </c>
      <c r="D2918" s="580">
        <v>11193</v>
      </c>
      <c r="E2918" s="543"/>
      <c r="F2918" s="580">
        <v>2016</v>
      </c>
      <c r="G2918" s="543"/>
      <c r="H2918" s="543"/>
      <c r="I2918" s="543"/>
      <c r="J2918" s="580" t="s">
        <v>4540</v>
      </c>
      <c r="K2918" s="543"/>
      <c r="L2918" s="543"/>
      <c r="M2918" s="543"/>
      <c r="N2918" s="543"/>
      <c r="O2918" s="543"/>
      <c r="P2918" s="543" t="s">
        <v>2872</v>
      </c>
      <c r="Q2918" s="543" t="s">
        <v>2873</v>
      </c>
      <c r="R2918" s="543"/>
      <c r="S2918" s="536"/>
      <c r="T2918" s="536"/>
      <c r="U2918" s="536"/>
      <c r="V2918" s="536"/>
    </row>
    <row r="2919" spans="1:22" ht="30">
      <c r="A2919" s="537">
        <v>2904</v>
      </c>
      <c r="B2919" s="543">
        <v>15.5</v>
      </c>
      <c r="C2919" s="580">
        <v>45</v>
      </c>
      <c r="D2919" s="580">
        <v>11205</v>
      </c>
      <c r="E2919" s="543"/>
      <c r="F2919" s="580">
        <v>2016</v>
      </c>
      <c r="G2919" s="543"/>
      <c r="H2919" s="543"/>
      <c r="I2919" s="543"/>
      <c r="J2919" s="580" t="s">
        <v>4540</v>
      </c>
      <c r="K2919" s="543"/>
      <c r="L2919" s="543"/>
      <c r="M2919" s="543"/>
      <c r="N2919" s="543"/>
      <c r="O2919" s="543"/>
      <c r="P2919" s="543" t="s">
        <v>2872</v>
      </c>
      <c r="Q2919" s="543" t="s">
        <v>2873</v>
      </c>
      <c r="R2919" s="543"/>
      <c r="S2919" s="536"/>
      <c r="T2919" s="536"/>
      <c r="U2919" s="536"/>
      <c r="V2919" s="536"/>
    </row>
    <row r="2920" spans="1:22" ht="30">
      <c r="A2920" s="537">
        <v>2905</v>
      </c>
      <c r="B2920" s="543">
        <v>15.5</v>
      </c>
      <c r="C2920" s="580">
        <v>52</v>
      </c>
      <c r="D2920" s="580">
        <v>11418</v>
      </c>
      <c r="E2920" s="543"/>
      <c r="F2920" s="580">
        <v>2017</v>
      </c>
      <c r="G2920" s="543"/>
      <c r="H2920" s="543"/>
      <c r="I2920" s="543"/>
      <c r="J2920" s="580" t="s">
        <v>4540</v>
      </c>
      <c r="K2920" s="543"/>
      <c r="L2920" s="543"/>
      <c r="M2920" s="543"/>
      <c r="N2920" s="543"/>
      <c r="O2920" s="543"/>
      <c r="P2920" s="543" t="s">
        <v>2872</v>
      </c>
      <c r="Q2920" s="543" t="s">
        <v>2873</v>
      </c>
      <c r="R2920" s="543"/>
      <c r="S2920" s="536"/>
      <c r="T2920" s="536"/>
      <c r="U2920" s="536"/>
      <c r="V2920" s="536"/>
    </row>
    <row r="2921" spans="1:22" ht="30">
      <c r="A2921" s="537">
        <v>2906</v>
      </c>
      <c r="B2921" s="543">
        <v>15.5</v>
      </c>
      <c r="C2921" s="580">
        <v>53</v>
      </c>
      <c r="D2921" s="580">
        <v>11420</v>
      </c>
      <c r="E2921" s="543"/>
      <c r="F2921" s="580">
        <v>2017</v>
      </c>
      <c r="G2921" s="543"/>
      <c r="H2921" s="543"/>
      <c r="I2921" s="543"/>
      <c r="J2921" s="580" t="s">
        <v>4540</v>
      </c>
      <c r="K2921" s="543"/>
      <c r="L2921" s="543"/>
      <c r="M2921" s="543"/>
      <c r="N2921" s="543"/>
      <c r="O2921" s="543"/>
      <c r="P2921" s="543" t="s">
        <v>2872</v>
      </c>
      <c r="Q2921" s="543" t="s">
        <v>2873</v>
      </c>
      <c r="R2921" s="543"/>
      <c r="S2921" s="536"/>
      <c r="T2921" s="536"/>
      <c r="U2921" s="536"/>
      <c r="V2921" s="536"/>
    </row>
    <row r="2922" spans="1:22" ht="30">
      <c r="A2922" s="537">
        <v>2907</v>
      </c>
      <c r="B2922" s="543">
        <v>15.5</v>
      </c>
      <c r="C2922" s="580">
        <v>54</v>
      </c>
      <c r="D2922" s="580">
        <v>11422</v>
      </c>
      <c r="E2922" s="543"/>
      <c r="F2922" s="580">
        <v>2017</v>
      </c>
      <c r="G2922" s="543"/>
      <c r="H2922" s="543"/>
      <c r="I2922" s="543"/>
      <c r="J2922" s="580" t="s">
        <v>4540</v>
      </c>
      <c r="K2922" s="543"/>
      <c r="L2922" s="543"/>
      <c r="M2922" s="543"/>
      <c r="N2922" s="543"/>
      <c r="O2922" s="543"/>
      <c r="P2922" s="543" t="s">
        <v>2872</v>
      </c>
      <c r="Q2922" s="543" t="s">
        <v>2873</v>
      </c>
      <c r="R2922" s="543"/>
      <c r="S2922" s="536"/>
      <c r="T2922" s="536"/>
      <c r="U2922" s="536"/>
      <c r="V2922" s="536"/>
    </row>
    <row r="2923" spans="1:22">
      <c r="A2923" s="537">
        <v>2908</v>
      </c>
      <c r="B2923" s="590" t="s">
        <v>4541</v>
      </c>
      <c r="C2923" s="591" t="s">
        <v>4542</v>
      </c>
      <c r="D2923" s="543"/>
      <c r="E2923" s="592">
        <v>42979</v>
      </c>
      <c r="F2923" s="592">
        <v>43007</v>
      </c>
      <c r="G2923" s="543"/>
      <c r="H2923" s="543"/>
      <c r="I2923" s="543"/>
      <c r="J2923" s="593">
        <v>1</v>
      </c>
      <c r="K2923" s="593">
        <v>9</v>
      </c>
      <c r="L2923" s="593">
        <v>12</v>
      </c>
      <c r="M2923" s="543"/>
      <c r="N2923" s="543"/>
      <c r="O2923" s="543"/>
      <c r="P2923" s="543" t="s">
        <v>2872</v>
      </c>
      <c r="Q2923" s="543" t="s">
        <v>2873</v>
      </c>
      <c r="R2923" s="543"/>
      <c r="S2923" s="536"/>
      <c r="T2923" s="536"/>
      <c r="U2923" s="536"/>
      <c r="V2923" s="536"/>
    </row>
    <row r="2924" spans="1:22">
      <c r="A2924" s="537">
        <v>2909</v>
      </c>
      <c r="B2924" s="590" t="s">
        <v>4541</v>
      </c>
      <c r="C2924" s="591" t="s">
        <v>4542</v>
      </c>
      <c r="D2924" s="543"/>
      <c r="E2924" s="592">
        <v>43011</v>
      </c>
      <c r="F2924" s="592">
        <v>43039</v>
      </c>
      <c r="G2924" s="543"/>
      <c r="H2924" s="543"/>
      <c r="I2924" s="543"/>
      <c r="J2924" s="593">
        <v>1</v>
      </c>
      <c r="K2924" s="593">
        <v>10</v>
      </c>
      <c r="L2924" s="593">
        <v>12</v>
      </c>
      <c r="M2924" s="543"/>
      <c r="N2924" s="543"/>
      <c r="O2924" s="543"/>
      <c r="P2924" s="543" t="s">
        <v>2872</v>
      </c>
      <c r="Q2924" s="543" t="s">
        <v>2873</v>
      </c>
      <c r="R2924" s="543"/>
      <c r="S2924" s="536"/>
      <c r="T2924" s="536"/>
      <c r="U2924" s="536"/>
      <c r="V2924" s="536"/>
    </row>
    <row r="2925" spans="1:22">
      <c r="A2925" s="537">
        <v>2910</v>
      </c>
      <c r="B2925" s="590" t="s">
        <v>4541</v>
      </c>
      <c r="C2925" s="591" t="s">
        <v>4542</v>
      </c>
      <c r="D2925" s="543"/>
      <c r="E2925" s="592">
        <v>43040</v>
      </c>
      <c r="F2925" s="592">
        <v>43066</v>
      </c>
      <c r="G2925" s="543"/>
      <c r="H2925" s="543"/>
      <c r="I2925" s="543"/>
      <c r="J2925" s="593">
        <v>1</v>
      </c>
      <c r="K2925" s="593">
        <v>11</v>
      </c>
      <c r="L2925" s="593">
        <v>12</v>
      </c>
      <c r="M2925" s="543"/>
      <c r="N2925" s="543"/>
      <c r="O2925" s="543"/>
      <c r="P2925" s="543" t="s">
        <v>2872</v>
      </c>
      <c r="Q2925" s="543" t="s">
        <v>2873</v>
      </c>
      <c r="R2925" s="543"/>
      <c r="S2925" s="536"/>
      <c r="T2925" s="536"/>
      <c r="U2925" s="536"/>
      <c r="V2925" s="536"/>
    </row>
    <row r="2926" spans="1:22">
      <c r="A2926" s="537">
        <v>2911</v>
      </c>
      <c r="B2926" s="590" t="s">
        <v>4541</v>
      </c>
      <c r="C2926" s="591" t="s">
        <v>4542</v>
      </c>
      <c r="D2926" s="543"/>
      <c r="E2926" s="592">
        <v>43070</v>
      </c>
      <c r="F2926" s="592">
        <v>43098</v>
      </c>
      <c r="G2926" s="543"/>
      <c r="H2926" s="543"/>
      <c r="I2926" s="543"/>
      <c r="J2926" s="593">
        <v>1</v>
      </c>
      <c r="K2926" s="593">
        <v>12</v>
      </c>
      <c r="L2926" s="593">
        <v>12</v>
      </c>
      <c r="M2926" s="543"/>
      <c r="N2926" s="543"/>
      <c r="O2926" s="543"/>
      <c r="P2926" s="543" t="s">
        <v>2872</v>
      </c>
      <c r="Q2926" s="543" t="s">
        <v>2873</v>
      </c>
      <c r="R2926" s="543"/>
      <c r="S2926" s="536"/>
      <c r="T2926" s="536"/>
      <c r="U2926" s="536"/>
      <c r="V2926" s="536"/>
    </row>
    <row r="2927" spans="1:22">
      <c r="A2927" s="537">
        <v>2912</v>
      </c>
      <c r="B2927" s="590" t="s">
        <v>4543</v>
      </c>
      <c r="C2927" s="591" t="s">
        <v>4544</v>
      </c>
      <c r="D2927" s="543"/>
      <c r="E2927" s="592">
        <v>42739</v>
      </c>
      <c r="F2927" s="592">
        <v>43100</v>
      </c>
      <c r="G2927" s="543"/>
      <c r="H2927" s="543"/>
      <c r="I2927" s="543"/>
      <c r="J2927" s="593">
        <v>1</v>
      </c>
      <c r="K2927" s="593">
        <v>1</v>
      </c>
      <c r="L2927" s="593">
        <v>1</v>
      </c>
      <c r="M2927" s="543"/>
      <c r="N2927" s="543"/>
      <c r="O2927" s="543"/>
      <c r="P2927" s="543" t="s">
        <v>2872</v>
      </c>
      <c r="Q2927" s="543" t="s">
        <v>2873</v>
      </c>
      <c r="R2927" s="543"/>
      <c r="S2927" s="536"/>
      <c r="T2927" s="536"/>
      <c r="U2927" s="536"/>
      <c r="V2927" s="536"/>
    </row>
    <row r="2928" spans="1:22">
      <c r="A2928" s="537">
        <v>2913</v>
      </c>
      <c r="B2928" s="590" t="s">
        <v>4541</v>
      </c>
      <c r="C2928" s="591" t="s">
        <v>4542</v>
      </c>
      <c r="D2928" s="543"/>
      <c r="E2928" s="592">
        <v>42748</v>
      </c>
      <c r="F2928" s="592">
        <v>43100</v>
      </c>
      <c r="G2928" s="543"/>
      <c r="H2928" s="543"/>
      <c r="I2928" s="543"/>
      <c r="J2928" s="593">
        <v>1</v>
      </c>
      <c r="K2928" s="593">
        <v>1</v>
      </c>
      <c r="L2928" s="593">
        <v>1</v>
      </c>
      <c r="M2928" s="543"/>
      <c r="N2928" s="543"/>
      <c r="O2928" s="543"/>
      <c r="P2928" s="543" t="s">
        <v>2872</v>
      </c>
      <c r="Q2928" s="543" t="s">
        <v>2873</v>
      </c>
      <c r="R2928" s="543"/>
      <c r="S2928" s="536"/>
      <c r="T2928" s="536"/>
      <c r="U2928" s="536"/>
      <c r="V2928" s="536"/>
    </row>
    <row r="2929" spans="1:22">
      <c r="A2929" s="537">
        <v>2914</v>
      </c>
      <c r="B2929" s="590" t="s">
        <v>4545</v>
      </c>
      <c r="C2929" s="594" t="s">
        <v>4546</v>
      </c>
      <c r="D2929" s="543"/>
      <c r="E2929" s="592">
        <v>42766</v>
      </c>
      <c r="F2929" s="592">
        <v>43100</v>
      </c>
      <c r="G2929" s="543"/>
      <c r="H2929" s="543"/>
      <c r="I2929" s="543"/>
      <c r="J2929" s="593">
        <v>1</v>
      </c>
      <c r="K2929" s="593">
        <v>1</v>
      </c>
      <c r="L2929" s="593">
        <v>1</v>
      </c>
      <c r="M2929" s="543"/>
      <c r="N2929" s="543"/>
      <c r="O2929" s="543"/>
      <c r="P2929" s="543" t="s">
        <v>2872</v>
      </c>
      <c r="Q2929" s="543" t="s">
        <v>2873</v>
      </c>
      <c r="R2929" s="543"/>
      <c r="S2929" s="536"/>
      <c r="T2929" s="536"/>
      <c r="U2929" s="536"/>
      <c r="V2929" s="536"/>
    </row>
    <row r="2930" spans="1:22">
      <c r="A2930" s="537">
        <v>2915</v>
      </c>
      <c r="B2930" s="590" t="s">
        <v>4545</v>
      </c>
      <c r="C2930" s="594" t="s">
        <v>4546</v>
      </c>
      <c r="D2930" s="543"/>
      <c r="E2930" s="592">
        <v>42756</v>
      </c>
      <c r="F2930" s="592">
        <v>43100</v>
      </c>
      <c r="G2930" s="543"/>
      <c r="H2930" s="543"/>
      <c r="I2930" s="543"/>
      <c r="J2930" s="593">
        <v>1</v>
      </c>
      <c r="K2930" s="593">
        <v>1</v>
      </c>
      <c r="L2930" s="593">
        <v>1</v>
      </c>
      <c r="M2930" s="543"/>
      <c r="N2930" s="543"/>
      <c r="O2930" s="543"/>
      <c r="P2930" s="543" t="s">
        <v>2872</v>
      </c>
      <c r="Q2930" s="543" t="s">
        <v>2873</v>
      </c>
      <c r="R2930" s="543"/>
      <c r="S2930" s="536"/>
      <c r="T2930" s="536"/>
      <c r="U2930" s="536"/>
      <c r="V2930" s="536"/>
    </row>
    <row r="2931" spans="1:22">
      <c r="A2931" s="537">
        <v>2916</v>
      </c>
      <c r="B2931" s="580" t="s">
        <v>4547</v>
      </c>
      <c r="C2931" s="591" t="s">
        <v>4542</v>
      </c>
      <c r="D2931" s="543"/>
      <c r="E2931" s="592">
        <v>42736</v>
      </c>
      <c r="F2931" s="592">
        <v>42975</v>
      </c>
      <c r="G2931" s="543"/>
      <c r="H2931" s="543"/>
      <c r="I2931" s="543"/>
      <c r="J2931" s="593">
        <v>2</v>
      </c>
      <c r="K2931" s="593">
        <v>1</v>
      </c>
      <c r="L2931" s="593">
        <v>2</v>
      </c>
      <c r="M2931" s="543"/>
      <c r="N2931" s="543"/>
      <c r="O2931" s="543"/>
      <c r="P2931" s="543" t="s">
        <v>2872</v>
      </c>
      <c r="Q2931" s="543" t="s">
        <v>2873</v>
      </c>
      <c r="R2931" s="543"/>
      <c r="S2931" s="536"/>
      <c r="T2931" s="536"/>
      <c r="U2931" s="536"/>
      <c r="V2931" s="536"/>
    </row>
    <row r="2932" spans="1:22">
      <c r="A2932" s="537">
        <v>2917</v>
      </c>
      <c r="B2932" s="580" t="s">
        <v>4547</v>
      </c>
      <c r="C2932" s="591" t="s">
        <v>4542</v>
      </c>
      <c r="D2932" s="543"/>
      <c r="E2932" s="592">
        <v>42982</v>
      </c>
      <c r="F2932" s="592">
        <v>43100</v>
      </c>
      <c r="G2932" s="543"/>
      <c r="H2932" s="543"/>
      <c r="I2932" s="543"/>
      <c r="J2932" s="593">
        <v>2</v>
      </c>
      <c r="K2932" s="593">
        <v>2</v>
      </c>
      <c r="L2932" s="593">
        <v>2</v>
      </c>
      <c r="M2932" s="543"/>
      <c r="N2932" s="543"/>
      <c r="O2932" s="543"/>
      <c r="P2932" s="543" t="s">
        <v>2872</v>
      </c>
      <c r="Q2932" s="543" t="s">
        <v>2873</v>
      </c>
      <c r="R2932" s="543"/>
      <c r="S2932" s="536"/>
      <c r="T2932" s="536"/>
      <c r="U2932" s="536"/>
      <c r="V2932" s="536"/>
    </row>
    <row r="2933" spans="1:22">
      <c r="A2933" s="537">
        <v>2918</v>
      </c>
      <c r="B2933" s="580">
        <v>70</v>
      </c>
      <c r="C2933" s="591" t="s">
        <v>4548</v>
      </c>
      <c r="D2933" s="543"/>
      <c r="E2933" s="592">
        <v>42825</v>
      </c>
      <c r="F2933" s="592">
        <v>43100</v>
      </c>
      <c r="G2933" s="543"/>
      <c r="H2933" s="543"/>
      <c r="I2933" s="543"/>
      <c r="J2933" s="593">
        <v>2</v>
      </c>
      <c r="K2933" s="593">
        <v>1</v>
      </c>
      <c r="L2933" s="593">
        <v>1</v>
      </c>
      <c r="M2933" s="543"/>
      <c r="N2933" s="543"/>
      <c r="O2933" s="543"/>
      <c r="P2933" s="543" t="s">
        <v>2872</v>
      </c>
      <c r="Q2933" s="543" t="s">
        <v>2873</v>
      </c>
      <c r="R2933" s="543"/>
      <c r="S2933" s="536"/>
      <c r="T2933" s="536"/>
      <c r="U2933" s="536"/>
      <c r="V2933" s="536"/>
    </row>
    <row r="2934" spans="1:22">
      <c r="A2934" s="537">
        <v>2919</v>
      </c>
      <c r="B2934" s="580">
        <v>80</v>
      </c>
      <c r="C2934" s="591" t="s">
        <v>4549</v>
      </c>
      <c r="D2934" s="543"/>
      <c r="E2934" s="592">
        <v>42736</v>
      </c>
      <c r="F2934" s="592">
        <v>43100</v>
      </c>
      <c r="G2934" s="543"/>
      <c r="H2934" s="543"/>
      <c r="I2934" s="543"/>
      <c r="J2934" s="593">
        <v>2</v>
      </c>
      <c r="K2934" s="593">
        <v>1</v>
      </c>
      <c r="L2934" s="593">
        <v>1</v>
      </c>
      <c r="M2934" s="543"/>
      <c r="N2934" s="543"/>
      <c r="O2934" s="543"/>
      <c r="P2934" s="543" t="s">
        <v>2872</v>
      </c>
      <c r="Q2934" s="543" t="s">
        <v>2873</v>
      </c>
      <c r="R2934" s="543"/>
      <c r="S2934" s="536"/>
      <c r="T2934" s="536"/>
      <c r="U2934" s="536"/>
      <c r="V2934" s="536"/>
    </row>
    <row r="2935" spans="1:22">
      <c r="A2935" s="537">
        <v>2920</v>
      </c>
      <c r="B2935" s="580">
        <v>70</v>
      </c>
      <c r="C2935" s="591" t="s">
        <v>4548</v>
      </c>
      <c r="D2935" s="543"/>
      <c r="E2935" s="592">
        <v>42758</v>
      </c>
      <c r="F2935" s="592">
        <v>43100</v>
      </c>
      <c r="G2935" s="543"/>
      <c r="H2935" s="543"/>
      <c r="I2935" s="543"/>
      <c r="J2935" s="593">
        <v>2</v>
      </c>
      <c r="K2935" s="593">
        <v>1</v>
      </c>
      <c r="L2935" s="593">
        <v>1</v>
      </c>
      <c r="M2935" s="543"/>
      <c r="N2935" s="543"/>
      <c r="O2935" s="543"/>
      <c r="P2935" s="543" t="s">
        <v>2872</v>
      </c>
      <c r="Q2935" s="543" t="s">
        <v>2873</v>
      </c>
      <c r="R2935" s="543"/>
      <c r="S2935" s="536"/>
      <c r="T2935" s="536"/>
      <c r="U2935" s="536"/>
      <c r="V2935" s="536"/>
    </row>
    <row r="2936" spans="1:22">
      <c r="A2936" s="537">
        <v>2921</v>
      </c>
      <c r="B2936" s="580">
        <v>80</v>
      </c>
      <c r="C2936" s="591" t="s">
        <v>4549</v>
      </c>
      <c r="D2936" s="543"/>
      <c r="E2936" s="592">
        <v>42736</v>
      </c>
      <c r="F2936" s="592">
        <v>43100</v>
      </c>
      <c r="G2936" s="543"/>
      <c r="H2936" s="543"/>
      <c r="I2936" s="543"/>
      <c r="J2936" s="593">
        <v>2</v>
      </c>
      <c r="K2936" s="593">
        <v>1</v>
      </c>
      <c r="L2936" s="593">
        <v>1</v>
      </c>
      <c r="M2936" s="543"/>
      <c r="N2936" s="543"/>
      <c r="O2936" s="543"/>
      <c r="P2936" s="543" t="s">
        <v>2872</v>
      </c>
      <c r="Q2936" s="543" t="s">
        <v>2873</v>
      </c>
      <c r="R2936" s="543"/>
      <c r="S2936" s="536"/>
      <c r="T2936" s="536"/>
      <c r="U2936" s="536"/>
      <c r="V2936" s="536"/>
    </row>
    <row r="2937" spans="1:22">
      <c r="A2937" s="537">
        <v>2922</v>
      </c>
      <c r="B2937" s="590" t="s">
        <v>4550</v>
      </c>
      <c r="C2937" s="594" t="s">
        <v>4549</v>
      </c>
      <c r="D2937" s="543"/>
      <c r="E2937" s="592">
        <v>42094</v>
      </c>
      <c r="F2937" s="592">
        <v>42369</v>
      </c>
      <c r="G2937" s="543"/>
      <c r="H2937" s="543"/>
      <c r="I2937" s="543"/>
      <c r="J2937" s="593">
        <v>2</v>
      </c>
      <c r="K2937" s="593">
        <v>1</v>
      </c>
      <c r="L2937" s="593">
        <v>1</v>
      </c>
      <c r="M2937" s="543"/>
      <c r="N2937" s="543"/>
      <c r="O2937" s="543"/>
      <c r="P2937" s="543" t="s">
        <v>2872</v>
      </c>
      <c r="Q2937" s="543" t="s">
        <v>2873</v>
      </c>
      <c r="R2937" s="543"/>
      <c r="S2937" s="536"/>
      <c r="T2937" s="536"/>
      <c r="U2937" s="536"/>
      <c r="V2937" s="536"/>
    </row>
    <row r="2938" spans="1:22">
      <c r="A2938" s="537">
        <v>2923</v>
      </c>
      <c r="B2938" s="590" t="s">
        <v>4551</v>
      </c>
      <c r="C2938" s="594" t="s">
        <v>4552</v>
      </c>
      <c r="D2938" s="543"/>
      <c r="E2938" s="592">
        <v>42005</v>
      </c>
      <c r="F2938" s="592">
        <v>43100</v>
      </c>
      <c r="G2938" s="543"/>
      <c r="H2938" s="543"/>
      <c r="I2938" s="543"/>
      <c r="J2938" s="593">
        <v>2</v>
      </c>
      <c r="K2938" s="593">
        <v>1</v>
      </c>
      <c r="L2938" s="593">
        <v>1</v>
      </c>
      <c r="M2938" s="543"/>
      <c r="N2938" s="543"/>
      <c r="O2938" s="543"/>
      <c r="P2938" s="543" t="s">
        <v>2872</v>
      </c>
      <c r="Q2938" s="543" t="s">
        <v>2873</v>
      </c>
      <c r="R2938" s="543"/>
      <c r="S2938" s="536"/>
      <c r="T2938" s="536"/>
      <c r="U2938" s="536"/>
      <c r="V2938" s="536"/>
    </row>
    <row r="2939" spans="1:22">
      <c r="A2939" s="537">
        <v>2924</v>
      </c>
      <c r="B2939" s="595" t="s">
        <v>4553</v>
      </c>
      <c r="C2939" s="593" t="s">
        <v>4554</v>
      </c>
      <c r="D2939" s="543"/>
      <c r="E2939" s="592">
        <v>41426</v>
      </c>
      <c r="F2939" s="592">
        <v>41639</v>
      </c>
      <c r="G2939" s="543"/>
      <c r="H2939" s="543"/>
      <c r="I2939" s="543"/>
      <c r="J2939" s="593">
        <v>1</v>
      </c>
      <c r="K2939" s="593">
        <v>1</v>
      </c>
      <c r="L2939" s="593">
        <v>1</v>
      </c>
      <c r="M2939" s="543"/>
      <c r="N2939" s="543"/>
      <c r="O2939" s="543"/>
      <c r="P2939" s="543" t="s">
        <v>2872</v>
      </c>
      <c r="Q2939" s="543" t="s">
        <v>2873</v>
      </c>
      <c r="R2939" s="543"/>
      <c r="S2939" s="536"/>
      <c r="T2939" s="536"/>
      <c r="U2939" s="536"/>
      <c r="V2939" s="536"/>
    </row>
    <row r="2940" spans="1:22">
      <c r="A2940" s="537">
        <v>2925</v>
      </c>
      <c r="B2940" s="595" t="s">
        <v>4553</v>
      </c>
      <c r="C2940" s="593" t="s">
        <v>4554</v>
      </c>
      <c r="D2940" s="543"/>
      <c r="E2940" s="592">
        <v>41640</v>
      </c>
      <c r="F2940" s="592">
        <v>41820</v>
      </c>
      <c r="G2940" s="543"/>
      <c r="H2940" s="543"/>
      <c r="I2940" s="543"/>
      <c r="J2940" s="593">
        <v>1</v>
      </c>
      <c r="K2940" s="593">
        <v>1</v>
      </c>
      <c r="L2940" s="593">
        <v>1</v>
      </c>
      <c r="M2940" s="543"/>
      <c r="N2940" s="543"/>
      <c r="O2940" s="543"/>
      <c r="P2940" s="543" t="s">
        <v>2872</v>
      </c>
      <c r="Q2940" s="543" t="s">
        <v>2873</v>
      </c>
      <c r="R2940" s="543"/>
      <c r="S2940" s="536"/>
      <c r="T2940" s="536"/>
      <c r="U2940" s="536"/>
      <c r="V2940" s="536"/>
    </row>
    <row r="2941" spans="1:22">
      <c r="A2941" s="537">
        <v>2926</v>
      </c>
      <c r="B2941" s="590" t="s">
        <v>4553</v>
      </c>
      <c r="C2941" s="593" t="s">
        <v>4554</v>
      </c>
      <c r="D2941" s="543"/>
      <c r="E2941" s="592">
        <v>42005</v>
      </c>
      <c r="F2941" s="592">
        <v>42369</v>
      </c>
      <c r="G2941" s="543"/>
      <c r="H2941" s="543"/>
      <c r="I2941" s="543"/>
      <c r="J2941" s="593">
        <v>1</v>
      </c>
      <c r="K2941" s="593">
        <v>1</v>
      </c>
      <c r="L2941" s="593">
        <v>1</v>
      </c>
      <c r="M2941" s="543"/>
      <c r="N2941" s="543"/>
      <c r="O2941" s="543"/>
      <c r="P2941" s="543" t="s">
        <v>2872</v>
      </c>
      <c r="Q2941" s="543" t="s">
        <v>2873</v>
      </c>
      <c r="R2941" s="543"/>
      <c r="S2941" s="536"/>
      <c r="T2941" s="536"/>
      <c r="U2941" s="536"/>
      <c r="V2941" s="536"/>
    </row>
    <row r="2942" spans="1:22" ht="30">
      <c r="A2942" s="537">
        <v>2927</v>
      </c>
      <c r="B2942" s="590">
        <v>205</v>
      </c>
      <c r="C2942" s="591" t="s">
        <v>4555</v>
      </c>
      <c r="D2942" s="543"/>
      <c r="E2942" s="592">
        <v>40455</v>
      </c>
      <c r="F2942" s="592">
        <v>40540</v>
      </c>
      <c r="G2942" s="543"/>
      <c r="H2942" s="543"/>
      <c r="I2942" s="543"/>
      <c r="J2942" s="593">
        <v>2</v>
      </c>
      <c r="K2942" s="593">
        <v>1</v>
      </c>
      <c r="L2942" s="593">
        <v>1</v>
      </c>
      <c r="M2942" s="543"/>
      <c r="N2942" s="543"/>
      <c r="O2942" s="543"/>
      <c r="P2942" s="543" t="s">
        <v>2872</v>
      </c>
      <c r="Q2942" s="543" t="s">
        <v>2873</v>
      </c>
      <c r="R2942" s="543"/>
      <c r="S2942" s="536"/>
      <c r="T2942" s="536"/>
      <c r="U2942" s="536"/>
      <c r="V2942" s="536"/>
    </row>
    <row r="2943" spans="1:22" ht="30">
      <c r="A2943" s="537">
        <v>2928</v>
      </c>
      <c r="B2943" s="590">
        <v>205</v>
      </c>
      <c r="C2943" s="591" t="s">
        <v>4555</v>
      </c>
      <c r="D2943" s="543"/>
      <c r="E2943" s="592">
        <v>40878</v>
      </c>
      <c r="F2943" s="592">
        <v>40903</v>
      </c>
      <c r="G2943" s="543"/>
      <c r="H2943" s="543"/>
      <c r="I2943" s="543"/>
      <c r="J2943" s="593">
        <v>2</v>
      </c>
      <c r="K2943" s="593">
        <v>1</v>
      </c>
      <c r="L2943" s="593">
        <v>1</v>
      </c>
      <c r="M2943" s="543"/>
      <c r="N2943" s="543"/>
      <c r="O2943" s="543"/>
      <c r="P2943" s="543" t="s">
        <v>2872</v>
      </c>
      <c r="Q2943" s="543" t="s">
        <v>2873</v>
      </c>
      <c r="R2943" s="543"/>
      <c r="S2943" s="536"/>
      <c r="T2943" s="536"/>
      <c r="U2943" s="536"/>
      <c r="V2943" s="536"/>
    </row>
    <row r="2944" spans="1:22" ht="30">
      <c r="A2944" s="537">
        <v>2929</v>
      </c>
      <c r="B2944" s="590">
        <v>205</v>
      </c>
      <c r="C2944" s="591" t="s">
        <v>4555</v>
      </c>
      <c r="D2944" s="543"/>
      <c r="E2944" s="592">
        <v>40909</v>
      </c>
      <c r="F2944" s="592">
        <v>40999</v>
      </c>
      <c r="G2944" s="543"/>
      <c r="H2944" s="543"/>
      <c r="I2944" s="543"/>
      <c r="J2944" s="593">
        <v>2</v>
      </c>
      <c r="K2944" s="593">
        <v>1</v>
      </c>
      <c r="L2944" s="593">
        <v>4</v>
      </c>
      <c r="M2944" s="543"/>
      <c r="N2944" s="543"/>
      <c r="O2944" s="543"/>
      <c r="P2944" s="543" t="s">
        <v>2872</v>
      </c>
      <c r="Q2944" s="543" t="s">
        <v>2873</v>
      </c>
      <c r="R2944" s="543"/>
      <c r="S2944" s="536"/>
      <c r="T2944" s="536"/>
      <c r="U2944" s="536"/>
      <c r="V2944" s="536"/>
    </row>
    <row r="2945" spans="1:22" ht="30">
      <c r="A2945" s="537">
        <v>2930</v>
      </c>
      <c r="B2945" s="590">
        <v>205</v>
      </c>
      <c r="C2945" s="591" t="s">
        <v>4555</v>
      </c>
      <c r="D2945" s="543"/>
      <c r="E2945" s="592">
        <v>41010</v>
      </c>
      <c r="F2945" s="592">
        <v>41089</v>
      </c>
      <c r="G2945" s="543"/>
      <c r="H2945" s="543"/>
      <c r="I2945" s="543"/>
      <c r="J2945" s="593">
        <v>2</v>
      </c>
      <c r="K2945" s="593">
        <v>2</v>
      </c>
      <c r="L2945" s="593">
        <v>4</v>
      </c>
      <c r="M2945" s="543"/>
      <c r="N2945" s="543"/>
      <c r="O2945" s="543"/>
      <c r="P2945" s="543" t="s">
        <v>2872</v>
      </c>
      <c r="Q2945" s="543" t="s">
        <v>2873</v>
      </c>
      <c r="R2945" s="543"/>
      <c r="S2945" s="536"/>
      <c r="T2945" s="536"/>
      <c r="U2945" s="536"/>
      <c r="V2945" s="536"/>
    </row>
    <row r="2946" spans="1:22" ht="30">
      <c r="A2946" s="537">
        <v>2931</v>
      </c>
      <c r="B2946" s="590">
        <v>205</v>
      </c>
      <c r="C2946" s="591" t="s">
        <v>4555</v>
      </c>
      <c r="D2946" s="543"/>
      <c r="E2946" s="592">
        <v>41095</v>
      </c>
      <c r="F2946" s="592">
        <v>41177</v>
      </c>
      <c r="G2946" s="543"/>
      <c r="H2946" s="543"/>
      <c r="I2946" s="543"/>
      <c r="J2946" s="593">
        <v>2</v>
      </c>
      <c r="K2946" s="593">
        <v>3</v>
      </c>
      <c r="L2946" s="593">
        <v>4</v>
      </c>
      <c r="M2946" s="543"/>
      <c r="N2946" s="543"/>
      <c r="O2946" s="543"/>
      <c r="P2946" s="543" t="s">
        <v>2872</v>
      </c>
      <c r="Q2946" s="543" t="s">
        <v>2873</v>
      </c>
      <c r="R2946" s="543"/>
      <c r="S2946" s="536"/>
      <c r="T2946" s="536"/>
      <c r="U2946" s="536"/>
      <c r="V2946" s="536"/>
    </row>
    <row r="2947" spans="1:22" ht="30">
      <c r="A2947" s="537">
        <v>2932</v>
      </c>
      <c r="B2947" s="590">
        <v>205</v>
      </c>
      <c r="C2947" s="591" t="s">
        <v>4555</v>
      </c>
      <c r="D2947" s="543"/>
      <c r="E2947" s="592">
        <v>41207</v>
      </c>
      <c r="F2947" s="592">
        <v>41269</v>
      </c>
      <c r="G2947" s="543"/>
      <c r="H2947" s="543"/>
      <c r="I2947" s="543"/>
      <c r="J2947" s="593">
        <v>2</v>
      </c>
      <c r="K2947" s="593">
        <v>4</v>
      </c>
      <c r="L2947" s="593">
        <v>4</v>
      </c>
      <c r="M2947" s="543"/>
      <c r="N2947" s="543"/>
      <c r="O2947" s="543"/>
      <c r="P2947" s="543" t="s">
        <v>2872</v>
      </c>
      <c r="Q2947" s="543" t="s">
        <v>2873</v>
      </c>
      <c r="R2947" s="543"/>
      <c r="S2947" s="536"/>
      <c r="T2947" s="536"/>
      <c r="U2947" s="536"/>
      <c r="V2947" s="536"/>
    </row>
    <row r="2948" spans="1:22" ht="30">
      <c r="A2948" s="537">
        <v>2933</v>
      </c>
      <c r="B2948" s="590">
        <v>205</v>
      </c>
      <c r="C2948" s="591" t="s">
        <v>4555</v>
      </c>
      <c r="D2948" s="543"/>
      <c r="E2948" s="592">
        <v>42390</v>
      </c>
      <c r="F2948" s="592">
        <v>42451</v>
      </c>
      <c r="G2948" s="543"/>
      <c r="H2948" s="543"/>
      <c r="I2948" s="543"/>
      <c r="J2948" s="593">
        <v>3</v>
      </c>
      <c r="K2948" s="593">
        <v>1</v>
      </c>
      <c r="L2948" s="593">
        <v>4</v>
      </c>
      <c r="M2948" s="543"/>
      <c r="N2948" s="543"/>
      <c r="O2948" s="543"/>
      <c r="P2948" s="543" t="s">
        <v>2872</v>
      </c>
      <c r="Q2948" s="543" t="s">
        <v>2873</v>
      </c>
      <c r="R2948" s="543"/>
      <c r="S2948" s="536"/>
      <c r="T2948" s="536"/>
      <c r="U2948" s="536"/>
      <c r="V2948" s="536"/>
    </row>
    <row r="2949" spans="1:22" ht="30">
      <c r="A2949" s="537">
        <v>2934</v>
      </c>
      <c r="B2949" s="590">
        <v>205</v>
      </c>
      <c r="C2949" s="591" t="s">
        <v>4555</v>
      </c>
      <c r="D2949" s="543"/>
      <c r="E2949" s="592">
        <v>42451</v>
      </c>
      <c r="F2949" s="592">
        <v>42542</v>
      </c>
      <c r="G2949" s="543"/>
      <c r="H2949" s="543"/>
      <c r="I2949" s="543"/>
      <c r="J2949" s="593">
        <v>3</v>
      </c>
      <c r="K2949" s="593">
        <v>2</v>
      </c>
      <c r="L2949" s="593">
        <v>4</v>
      </c>
      <c r="M2949" s="543"/>
      <c r="N2949" s="543"/>
      <c r="O2949" s="543"/>
      <c r="P2949" s="543" t="s">
        <v>2872</v>
      </c>
      <c r="Q2949" s="543" t="s">
        <v>2873</v>
      </c>
      <c r="R2949" s="543"/>
      <c r="S2949" s="536"/>
      <c r="T2949" s="536"/>
      <c r="U2949" s="536"/>
      <c r="V2949" s="536"/>
    </row>
    <row r="2950" spans="1:22" ht="30">
      <c r="A2950" s="537">
        <v>2935</v>
      </c>
      <c r="B2950" s="590">
        <v>205</v>
      </c>
      <c r="C2950" s="591" t="s">
        <v>4555</v>
      </c>
      <c r="D2950" s="543"/>
      <c r="E2950" s="592">
        <v>42552</v>
      </c>
      <c r="F2950" s="592">
        <v>42634</v>
      </c>
      <c r="G2950" s="543"/>
      <c r="H2950" s="543"/>
      <c r="I2950" s="543"/>
      <c r="J2950" s="593">
        <v>3</v>
      </c>
      <c r="K2950" s="593">
        <v>3</v>
      </c>
      <c r="L2950" s="593">
        <v>4</v>
      </c>
      <c r="M2950" s="543"/>
      <c r="N2950" s="543"/>
      <c r="O2950" s="543"/>
      <c r="P2950" s="543" t="s">
        <v>2872</v>
      </c>
      <c r="Q2950" s="543" t="s">
        <v>2873</v>
      </c>
      <c r="R2950" s="543"/>
      <c r="S2950" s="536"/>
      <c r="T2950" s="536"/>
      <c r="U2950" s="536"/>
      <c r="V2950" s="536"/>
    </row>
    <row r="2951" spans="1:22" ht="30">
      <c r="A2951" s="537">
        <v>2936</v>
      </c>
      <c r="B2951" s="590">
        <v>205</v>
      </c>
      <c r="C2951" s="591" t="s">
        <v>4555</v>
      </c>
      <c r="D2951" s="543"/>
      <c r="E2951" s="592">
        <v>42634</v>
      </c>
      <c r="F2951" s="592">
        <v>42724</v>
      </c>
      <c r="G2951" s="543"/>
      <c r="H2951" s="543"/>
      <c r="I2951" s="543"/>
      <c r="J2951" s="593">
        <v>3</v>
      </c>
      <c r="K2951" s="593">
        <v>4</v>
      </c>
      <c r="L2951" s="593">
        <v>4</v>
      </c>
      <c r="M2951" s="543"/>
      <c r="N2951" s="543"/>
      <c r="O2951" s="543"/>
      <c r="P2951" s="543" t="s">
        <v>2872</v>
      </c>
      <c r="Q2951" s="543" t="s">
        <v>2873</v>
      </c>
      <c r="R2951" s="543"/>
      <c r="S2951" s="536"/>
      <c r="T2951" s="536"/>
      <c r="U2951" s="536"/>
      <c r="V2951" s="536"/>
    </row>
    <row r="2952" spans="1:22" ht="30">
      <c r="A2952" s="537">
        <v>2937</v>
      </c>
      <c r="B2952" s="590">
        <v>205</v>
      </c>
      <c r="C2952" s="591" t="s">
        <v>4555</v>
      </c>
      <c r="D2952" s="543"/>
      <c r="E2952" s="592">
        <v>42736</v>
      </c>
      <c r="F2952" s="592">
        <v>42849</v>
      </c>
      <c r="G2952" s="543"/>
      <c r="H2952" s="543"/>
      <c r="I2952" s="543"/>
      <c r="J2952" s="593">
        <v>3</v>
      </c>
      <c r="K2952" s="593">
        <v>1</v>
      </c>
      <c r="L2952" s="593">
        <v>4</v>
      </c>
      <c r="M2952" s="543"/>
      <c r="N2952" s="543"/>
      <c r="O2952" s="543"/>
      <c r="P2952" s="543" t="s">
        <v>2872</v>
      </c>
      <c r="Q2952" s="543" t="s">
        <v>2873</v>
      </c>
      <c r="R2952" s="543"/>
      <c r="S2952" s="536"/>
      <c r="T2952" s="536"/>
      <c r="U2952" s="536"/>
      <c r="V2952" s="536"/>
    </row>
    <row r="2953" spans="1:22" ht="30">
      <c r="A2953" s="537">
        <v>2938</v>
      </c>
      <c r="B2953" s="590">
        <v>205</v>
      </c>
      <c r="C2953" s="591" t="s">
        <v>4555</v>
      </c>
      <c r="D2953" s="543"/>
      <c r="E2953" s="592">
        <v>42850</v>
      </c>
      <c r="F2953" s="592">
        <v>42955</v>
      </c>
      <c r="G2953" s="543"/>
      <c r="H2953" s="543"/>
      <c r="I2953" s="543"/>
      <c r="J2953" s="593">
        <v>3</v>
      </c>
      <c r="K2953" s="593">
        <v>2</v>
      </c>
      <c r="L2953" s="593">
        <v>4</v>
      </c>
      <c r="M2953" s="543"/>
      <c r="N2953" s="543"/>
      <c r="O2953" s="543"/>
      <c r="P2953" s="543" t="s">
        <v>2872</v>
      </c>
      <c r="Q2953" s="543" t="s">
        <v>2873</v>
      </c>
      <c r="R2953" s="543"/>
      <c r="S2953" s="536"/>
      <c r="T2953" s="536"/>
      <c r="U2953" s="536"/>
      <c r="V2953" s="536"/>
    </row>
    <row r="2954" spans="1:22" ht="30">
      <c r="A2954" s="537">
        <v>2939</v>
      </c>
      <c r="B2954" s="590">
        <v>205</v>
      </c>
      <c r="C2954" s="591" t="s">
        <v>4555</v>
      </c>
      <c r="D2954" s="543"/>
      <c r="E2954" s="592">
        <v>42972</v>
      </c>
      <c r="F2954" s="592">
        <v>43046</v>
      </c>
      <c r="G2954" s="543"/>
      <c r="H2954" s="543"/>
      <c r="I2954" s="543"/>
      <c r="J2954" s="593">
        <v>3</v>
      </c>
      <c r="K2954" s="593">
        <v>3</v>
      </c>
      <c r="L2954" s="593">
        <v>4</v>
      </c>
      <c r="M2954" s="543"/>
      <c r="N2954" s="543"/>
      <c r="O2954" s="543"/>
      <c r="P2954" s="543" t="s">
        <v>2872</v>
      </c>
      <c r="Q2954" s="543" t="s">
        <v>2873</v>
      </c>
      <c r="R2954" s="543"/>
      <c r="S2954" s="536"/>
      <c r="T2954" s="536"/>
      <c r="U2954" s="536"/>
      <c r="V2954" s="536"/>
    </row>
    <row r="2955" spans="1:22" ht="30">
      <c r="A2955" s="537">
        <v>2940</v>
      </c>
      <c r="B2955" s="590">
        <v>205</v>
      </c>
      <c r="C2955" s="591" t="s">
        <v>4555</v>
      </c>
      <c r="D2955" s="543"/>
      <c r="E2955" s="592">
        <v>43047</v>
      </c>
      <c r="F2955" s="592">
        <v>43100</v>
      </c>
      <c r="G2955" s="543"/>
      <c r="H2955" s="543"/>
      <c r="I2955" s="543"/>
      <c r="J2955" s="593">
        <v>3</v>
      </c>
      <c r="K2955" s="593">
        <v>4</v>
      </c>
      <c r="L2955" s="593">
        <v>4</v>
      </c>
      <c r="M2955" s="543"/>
      <c r="N2955" s="543"/>
      <c r="O2955" s="543"/>
      <c r="P2955" s="543" t="s">
        <v>2872</v>
      </c>
      <c r="Q2955" s="543" t="s">
        <v>2873</v>
      </c>
      <c r="R2955" s="543"/>
      <c r="S2955" s="536"/>
      <c r="T2955" s="536"/>
      <c r="U2955" s="536"/>
      <c r="V2955" s="536"/>
    </row>
    <row r="2956" spans="1:22">
      <c r="A2956" s="537">
        <v>2941</v>
      </c>
      <c r="B2956" s="590">
        <v>205</v>
      </c>
      <c r="C2956" s="591" t="s">
        <v>4556</v>
      </c>
      <c r="D2956" s="543"/>
      <c r="E2956" s="592">
        <v>40549</v>
      </c>
      <c r="F2956" s="592">
        <v>40742</v>
      </c>
      <c r="G2956" s="543"/>
      <c r="H2956" s="543"/>
      <c r="I2956" s="543"/>
      <c r="J2956" s="593">
        <v>4</v>
      </c>
      <c r="K2956" s="593">
        <v>1</v>
      </c>
      <c r="L2956" s="593">
        <v>2</v>
      </c>
      <c r="M2956" s="543"/>
      <c r="N2956" s="543"/>
      <c r="O2956" s="543"/>
      <c r="P2956" s="543" t="s">
        <v>2872</v>
      </c>
      <c r="Q2956" s="543" t="s">
        <v>2873</v>
      </c>
      <c r="R2956" s="543"/>
      <c r="S2956" s="536"/>
      <c r="T2956" s="536"/>
      <c r="U2956" s="536"/>
      <c r="V2956" s="536"/>
    </row>
    <row r="2957" spans="1:22">
      <c r="A2957" s="537">
        <v>2942</v>
      </c>
      <c r="B2957" s="590">
        <v>205</v>
      </c>
      <c r="C2957" s="591" t="s">
        <v>4556</v>
      </c>
      <c r="D2957" s="543"/>
      <c r="E2957" s="592">
        <v>40743</v>
      </c>
      <c r="F2957" s="592">
        <v>40842</v>
      </c>
      <c r="G2957" s="543"/>
      <c r="H2957" s="543"/>
      <c r="I2957" s="543"/>
      <c r="J2957" s="593">
        <v>4</v>
      </c>
      <c r="K2957" s="593">
        <v>2</v>
      </c>
      <c r="L2957" s="593">
        <v>2</v>
      </c>
      <c r="M2957" s="543"/>
      <c r="N2957" s="543"/>
      <c r="O2957" s="543"/>
      <c r="P2957" s="543" t="s">
        <v>2872</v>
      </c>
      <c r="Q2957" s="543" t="s">
        <v>2873</v>
      </c>
      <c r="R2957" s="543"/>
      <c r="S2957" s="536"/>
      <c r="T2957" s="536"/>
      <c r="U2957" s="536"/>
      <c r="V2957" s="536"/>
    </row>
    <row r="2958" spans="1:22">
      <c r="A2958" s="537">
        <v>2943</v>
      </c>
      <c r="B2958" s="590">
        <v>205</v>
      </c>
      <c r="C2958" s="591" t="s">
        <v>4556</v>
      </c>
      <c r="D2958" s="543"/>
      <c r="E2958" s="592">
        <v>42389</v>
      </c>
      <c r="F2958" s="592">
        <v>42733</v>
      </c>
      <c r="G2958" s="543"/>
      <c r="H2958" s="543"/>
      <c r="I2958" s="543"/>
      <c r="J2958" s="593">
        <v>4</v>
      </c>
      <c r="K2958" s="593">
        <v>1</v>
      </c>
      <c r="L2958" s="593">
        <v>1</v>
      </c>
      <c r="M2958" s="543"/>
      <c r="N2958" s="543"/>
      <c r="O2958" s="543"/>
      <c r="P2958" s="543" t="s">
        <v>2872</v>
      </c>
      <c r="Q2958" s="543" t="s">
        <v>2873</v>
      </c>
      <c r="R2958" s="543"/>
      <c r="S2958" s="536"/>
      <c r="T2958" s="536"/>
      <c r="U2958" s="536"/>
      <c r="V2958" s="536"/>
    </row>
    <row r="2959" spans="1:22">
      <c r="A2959" s="537">
        <v>2944</v>
      </c>
      <c r="B2959" s="590">
        <v>205</v>
      </c>
      <c r="C2959" s="591" t="s">
        <v>4556</v>
      </c>
      <c r="D2959" s="543"/>
      <c r="E2959" s="592">
        <v>42751</v>
      </c>
      <c r="F2959" s="592">
        <v>43100</v>
      </c>
      <c r="G2959" s="543"/>
      <c r="H2959" s="543"/>
      <c r="I2959" s="543"/>
      <c r="J2959" s="593">
        <v>4</v>
      </c>
      <c r="K2959" s="593">
        <v>1</v>
      </c>
      <c r="L2959" s="593">
        <v>1</v>
      </c>
      <c r="M2959" s="543"/>
      <c r="N2959" s="543"/>
      <c r="O2959" s="543"/>
      <c r="P2959" s="543" t="s">
        <v>2872</v>
      </c>
      <c r="Q2959" s="543" t="s">
        <v>2873</v>
      </c>
      <c r="R2959" s="543"/>
      <c r="S2959" s="536"/>
      <c r="T2959" s="536"/>
      <c r="U2959" s="536"/>
      <c r="V2959" s="536"/>
    </row>
    <row r="2960" spans="1:22" ht="30">
      <c r="A2960" s="537">
        <v>2945</v>
      </c>
      <c r="B2960" s="590">
        <v>205</v>
      </c>
      <c r="C2960" s="591" t="s">
        <v>4557</v>
      </c>
      <c r="D2960" s="543"/>
      <c r="E2960" s="592">
        <v>41518</v>
      </c>
      <c r="F2960" s="592">
        <v>42724</v>
      </c>
      <c r="G2960" s="543"/>
      <c r="H2960" s="543"/>
      <c r="I2960" s="543"/>
      <c r="J2960" s="593">
        <v>4</v>
      </c>
      <c r="K2960" s="593">
        <v>1</v>
      </c>
      <c r="L2960" s="593">
        <v>1</v>
      </c>
      <c r="M2960" s="543"/>
      <c r="N2960" s="543"/>
      <c r="O2960" s="543"/>
      <c r="P2960" s="543" t="s">
        <v>2872</v>
      </c>
      <c r="Q2960" s="543" t="s">
        <v>2873</v>
      </c>
      <c r="R2960" s="543"/>
      <c r="S2960" s="536"/>
      <c r="T2960" s="536"/>
      <c r="U2960" s="536"/>
      <c r="V2960" s="536"/>
    </row>
    <row r="2961" spans="1:22" ht="30">
      <c r="A2961" s="537">
        <v>2946</v>
      </c>
      <c r="B2961" s="590">
        <v>205</v>
      </c>
      <c r="C2961" s="591" t="s">
        <v>4558</v>
      </c>
      <c r="D2961" s="543"/>
      <c r="E2961" s="592">
        <v>38769</v>
      </c>
      <c r="F2961" s="592">
        <v>40863</v>
      </c>
      <c r="G2961" s="543"/>
      <c r="H2961" s="543"/>
      <c r="I2961" s="543"/>
      <c r="J2961" s="593">
        <v>4</v>
      </c>
      <c r="K2961" s="593">
        <v>1</v>
      </c>
      <c r="L2961" s="593">
        <v>1</v>
      </c>
      <c r="M2961" s="543"/>
      <c r="N2961" s="543"/>
      <c r="O2961" s="543"/>
      <c r="P2961" s="543" t="s">
        <v>2872</v>
      </c>
      <c r="Q2961" s="543" t="s">
        <v>2873</v>
      </c>
      <c r="R2961" s="543"/>
      <c r="S2961" s="536"/>
      <c r="T2961" s="536"/>
      <c r="U2961" s="536"/>
      <c r="V2961" s="536"/>
    </row>
    <row r="2962" spans="1:22" ht="30">
      <c r="A2962" s="537">
        <v>2947</v>
      </c>
      <c r="B2962" s="590">
        <v>205</v>
      </c>
      <c r="C2962" s="591" t="s">
        <v>4559</v>
      </c>
      <c r="D2962" s="543"/>
      <c r="E2962" s="592">
        <v>40549</v>
      </c>
      <c r="F2962" s="592">
        <v>40908</v>
      </c>
      <c r="G2962" s="543"/>
      <c r="H2962" s="543"/>
      <c r="I2962" s="543"/>
      <c r="J2962" s="593">
        <v>4</v>
      </c>
      <c r="K2962" s="593">
        <v>1</v>
      </c>
      <c r="L2962" s="593">
        <v>1</v>
      </c>
      <c r="M2962" s="543"/>
      <c r="N2962" s="543"/>
      <c r="O2962" s="543"/>
      <c r="P2962" s="543" t="s">
        <v>2872</v>
      </c>
      <c r="Q2962" s="543" t="s">
        <v>2873</v>
      </c>
      <c r="R2962" s="543"/>
      <c r="S2962" s="536"/>
      <c r="T2962" s="536"/>
      <c r="U2962" s="536"/>
      <c r="V2962" s="536"/>
    </row>
    <row r="2963" spans="1:22" ht="30">
      <c r="A2963" s="537">
        <v>2948</v>
      </c>
      <c r="B2963" s="590">
        <v>205</v>
      </c>
      <c r="C2963" s="591" t="s">
        <v>4560</v>
      </c>
      <c r="D2963" s="543"/>
      <c r="E2963" s="592">
        <v>38803</v>
      </c>
      <c r="F2963" s="592">
        <v>40886</v>
      </c>
      <c r="G2963" s="543"/>
      <c r="H2963" s="543"/>
      <c r="I2963" s="543"/>
      <c r="J2963" s="593">
        <v>4</v>
      </c>
      <c r="K2963" s="593">
        <v>1</v>
      </c>
      <c r="L2963" s="593">
        <v>1</v>
      </c>
      <c r="M2963" s="543"/>
      <c r="N2963" s="543"/>
      <c r="O2963" s="543"/>
      <c r="P2963" s="543" t="s">
        <v>2872</v>
      </c>
      <c r="Q2963" s="543" t="s">
        <v>2873</v>
      </c>
      <c r="R2963" s="543"/>
      <c r="S2963" s="536"/>
      <c r="T2963" s="536"/>
      <c r="U2963" s="536"/>
      <c r="V2963" s="536"/>
    </row>
    <row r="2964" spans="1:22" ht="30">
      <c r="A2964" s="537">
        <v>2949</v>
      </c>
      <c r="B2964" s="590">
        <v>205</v>
      </c>
      <c r="C2964" s="591" t="s">
        <v>4561</v>
      </c>
      <c r="D2964" s="543"/>
      <c r="E2964" s="592">
        <v>42018</v>
      </c>
      <c r="F2964" s="592">
        <v>42726</v>
      </c>
      <c r="G2964" s="543"/>
      <c r="H2964" s="543"/>
      <c r="I2964" s="543"/>
      <c r="J2964" s="593">
        <v>4</v>
      </c>
      <c r="K2964" s="593">
        <v>1</v>
      </c>
      <c r="L2964" s="593">
        <v>1</v>
      </c>
      <c r="M2964" s="543"/>
      <c r="N2964" s="543"/>
      <c r="O2964" s="543"/>
      <c r="P2964" s="543" t="s">
        <v>2872</v>
      </c>
      <c r="Q2964" s="543" t="s">
        <v>2873</v>
      </c>
      <c r="R2964" s="543"/>
      <c r="S2964" s="536"/>
      <c r="T2964" s="536"/>
      <c r="U2964" s="536"/>
      <c r="V2964" s="536"/>
    </row>
    <row r="2965" spans="1:22" ht="30">
      <c r="A2965" s="537">
        <v>2950</v>
      </c>
      <c r="B2965" s="590">
        <v>205</v>
      </c>
      <c r="C2965" s="591" t="s">
        <v>4560</v>
      </c>
      <c r="D2965" s="543"/>
      <c r="E2965" s="592">
        <v>40959</v>
      </c>
      <c r="F2965" s="592">
        <v>41271</v>
      </c>
      <c r="G2965" s="543"/>
      <c r="H2965" s="543"/>
      <c r="I2965" s="543"/>
      <c r="J2965" s="593">
        <v>5</v>
      </c>
      <c r="K2965" s="593">
        <v>1</v>
      </c>
      <c r="L2965" s="593">
        <v>1</v>
      </c>
      <c r="M2965" s="543"/>
      <c r="N2965" s="543"/>
      <c r="O2965" s="543"/>
      <c r="P2965" s="543" t="s">
        <v>2872</v>
      </c>
      <c r="Q2965" s="543" t="s">
        <v>2873</v>
      </c>
      <c r="R2965" s="543"/>
      <c r="S2965" s="536"/>
      <c r="T2965" s="536"/>
      <c r="U2965" s="536"/>
      <c r="V2965" s="536"/>
    </row>
    <row r="2966" spans="1:22" ht="30">
      <c r="A2966" s="537">
        <v>2951</v>
      </c>
      <c r="B2966" s="590">
        <v>205</v>
      </c>
      <c r="C2966" s="591" t="s">
        <v>4562</v>
      </c>
      <c r="D2966" s="543"/>
      <c r="E2966" s="592">
        <v>42005</v>
      </c>
      <c r="F2966" s="592">
        <v>42718</v>
      </c>
      <c r="G2966" s="543"/>
      <c r="H2966" s="543"/>
      <c r="I2966" s="543"/>
      <c r="J2966" s="593">
        <v>5</v>
      </c>
      <c r="K2966" s="593">
        <v>1</v>
      </c>
      <c r="L2966" s="593">
        <v>1</v>
      </c>
      <c r="M2966" s="543"/>
      <c r="N2966" s="543"/>
      <c r="O2966" s="543"/>
      <c r="P2966" s="543" t="s">
        <v>2872</v>
      </c>
      <c r="Q2966" s="543" t="s">
        <v>2873</v>
      </c>
      <c r="R2966" s="543"/>
      <c r="S2966" s="536"/>
      <c r="T2966" s="536"/>
      <c r="U2966" s="536"/>
      <c r="V2966" s="536"/>
    </row>
    <row r="2967" spans="1:22" ht="30">
      <c r="A2967" s="537">
        <v>2952</v>
      </c>
      <c r="B2967" s="590">
        <v>20</v>
      </c>
      <c r="C2967" s="591" t="s">
        <v>4563</v>
      </c>
      <c r="D2967" s="543"/>
      <c r="E2967" s="592">
        <v>40548</v>
      </c>
      <c r="F2967" s="592">
        <v>41229</v>
      </c>
      <c r="G2967" s="543"/>
      <c r="H2967" s="543"/>
      <c r="I2967" s="543"/>
      <c r="J2967" s="593">
        <v>5</v>
      </c>
      <c r="K2967" s="593">
        <v>1</v>
      </c>
      <c r="L2967" s="593">
        <v>1</v>
      </c>
      <c r="M2967" s="543"/>
      <c r="N2967" s="543"/>
      <c r="O2967" s="543"/>
      <c r="P2967" s="543" t="s">
        <v>2872</v>
      </c>
      <c r="Q2967" s="543" t="s">
        <v>2873</v>
      </c>
      <c r="R2967" s="543"/>
      <c r="S2967" s="536"/>
      <c r="T2967" s="536"/>
      <c r="U2967" s="536"/>
      <c r="V2967" s="536"/>
    </row>
    <row r="2968" spans="1:22" ht="30">
      <c r="A2968" s="537">
        <v>2953</v>
      </c>
      <c r="B2968" s="590" t="s">
        <v>4564</v>
      </c>
      <c r="C2968" s="591" t="s">
        <v>4565</v>
      </c>
      <c r="D2968" s="543"/>
      <c r="E2968" s="592">
        <v>41674</v>
      </c>
      <c r="F2968" s="592">
        <v>41978</v>
      </c>
      <c r="G2968" s="543"/>
      <c r="H2968" s="543"/>
      <c r="I2968" s="543"/>
      <c r="J2968" s="593">
        <v>5</v>
      </c>
      <c r="K2968" s="593">
        <v>1</v>
      </c>
      <c r="L2968" s="593">
        <v>1</v>
      </c>
      <c r="M2968" s="543"/>
      <c r="N2968" s="543"/>
      <c r="O2968" s="543"/>
      <c r="P2968" s="543" t="s">
        <v>2872</v>
      </c>
      <c r="Q2968" s="543" t="s">
        <v>2873</v>
      </c>
      <c r="R2968" s="543"/>
      <c r="S2968" s="536"/>
      <c r="T2968" s="536"/>
      <c r="U2968" s="536"/>
      <c r="V2968" s="536"/>
    </row>
    <row r="2969" spans="1:22" ht="30">
      <c r="A2969" s="537">
        <v>2954</v>
      </c>
      <c r="B2969" s="590" t="s">
        <v>4564</v>
      </c>
      <c r="C2969" s="591" t="s">
        <v>4566</v>
      </c>
      <c r="D2969" s="543"/>
      <c r="E2969" s="592">
        <v>42012</v>
      </c>
      <c r="F2969" s="592">
        <v>42369</v>
      </c>
      <c r="G2969" s="543"/>
      <c r="H2969" s="543"/>
      <c r="I2969" s="543"/>
      <c r="J2969" s="593">
        <v>5</v>
      </c>
      <c r="K2969" s="593">
        <v>1</v>
      </c>
      <c r="L2969" s="593">
        <v>1</v>
      </c>
      <c r="M2969" s="543"/>
      <c r="N2969" s="543"/>
      <c r="O2969" s="543"/>
      <c r="P2969" s="543" t="s">
        <v>2872</v>
      </c>
      <c r="Q2969" s="543" t="s">
        <v>2873</v>
      </c>
      <c r="R2969" s="543"/>
      <c r="S2969" s="536"/>
      <c r="T2969" s="536"/>
      <c r="U2969" s="536"/>
      <c r="V2969" s="536"/>
    </row>
    <row r="2970" spans="1:22" ht="30">
      <c r="A2970" s="537">
        <v>2955</v>
      </c>
      <c r="B2970" s="590" t="s">
        <v>4567</v>
      </c>
      <c r="C2970" s="591" t="s">
        <v>4568</v>
      </c>
      <c r="D2970" s="543"/>
      <c r="E2970" s="592">
        <v>42373</v>
      </c>
      <c r="F2970" s="592">
        <v>42719</v>
      </c>
      <c r="G2970" s="543"/>
      <c r="H2970" s="543"/>
      <c r="I2970" s="543"/>
      <c r="J2970" s="593">
        <v>5</v>
      </c>
      <c r="K2970" s="593">
        <v>1</v>
      </c>
      <c r="L2970" s="593">
        <v>1</v>
      </c>
      <c r="M2970" s="543"/>
      <c r="N2970" s="543"/>
      <c r="O2970" s="543"/>
      <c r="P2970" s="543" t="s">
        <v>2872</v>
      </c>
      <c r="Q2970" s="543" t="s">
        <v>2873</v>
      </c>
      <c r="R2970" s="543"/>
      <c r="S2970" s="536"/>
      <c r="T2970" s="536"/>
      <c r="U2970" s="536"/>
      <c r="V2970" s="536"/>
    </row>
    <row r="2971" spans="1:22" ht="30">
      <c r="A2971" s="537">
        <v>2956</v>
      </c>
      <c r="B2971" s="590" t="s">
        <v>4567</v>
      </c>
      <c r="C2971" s="591" t="s">
        <v>4568</v>
      </c>
      <c r="D2971" s="543"/>
      <c r="E2971" s="592">
        <v>42739</v>
      </c>
      <c r="F2971" s="592">
        <v>43089</v>
      </c>
      <c r="G2971" s="543"/>
      <c r="H2971" s="543"/>
      <c r="I2971" s="543"/>
      <c r="J2971" s="593">
        <v>5</v>
      </c>
      <c r="K2971" s="593">
        <v>1</v>
      </c>
      <c r="L2971" s="593">
        <v>1</v>
      </c>
      <c r="M2971" s="543"/>
      <c r="N2971" s="543"/>
      <c r="O2971" s="543"/>
      <c r="P2971" s="543" t="s">
        <v>2872</v>
      </c>
      <c r="Q2971" s="543" t="s">
        <v>2873</v>
      </c>
      <c r="R2971" s="543"/>
      <c r="S2971" s="536"/>
      <c r="T2971" s="536"/>
      <c r="U2971" s="536"/>
      <c r="V2971" s="536"/>
    </row>
    <row r="2972" spans="1:22" ht="240">
      <c r="A2972" s="537">
        <v>2957</v>
      </c>
      <c r="B2972" s="593">
        <v>90.25</v>
      </c>
      <c r="C2972" s="596" t="s">
        <v>4569</v>
      </c>
      <c r="D2972" s="543"/>
      <c r="E2972" s="597">
        <v>40347</v>
      </c>
      <c r="F2972" s="597">
        <v>40536</v>
      </c>
      <c r="G2972" s="543"/>
      <c r="H2972" s="543"/>
      <c r="I2972" s="543"/>
      <c r="J2972" s="593">
        <v>1</v>
      </c>
      <c r="K2972" s="593">
        <v>1</v>
      </c>
      <c r="L2972" s="593">
        <v>1</v>
      </c>
      <c r="M2972" s="543"/>
      <c r="N2972" s="543"/>
      <c r="O2972" s="543"/>
      <c r="P2972" s="543" t="s">
        <v>2872</v>
      </c>
      <c r="Q2972" s="543" t="s">
        <v>2873</v>
      </c>
      <c r="R2972" s="543"/>
      <c r="S2972" s="536"/>
      <c r="T2972" s="536"/>
      <c r="U2972" s="536"/>
      <c r="V2972" s="536"/>
    </row>
    <row r="2973" spans="1:22" ht="240">
      <c r="A2973" s="537">
        <v>2958</v>
      </c>
      <c r="B2973" s="593">
        <v>90.25</v>
      </c>
      <c r="C2973" s="596" t="s">
        <v>4569</v>
      </c>
      <c r="D2973" s="543"/>
      <c r="E2973" s="597">
        <v>40498</v>
      </c>
      <c r="F2973" s="597">
        <v>40694</v>
      </c>
      <c r="G2973" s="543"/>
      <c r="H2973" s="543"/>
      <c r="I2973" s="543"/>
      <c r="J2973" s="593">
        <v>1</v>
      </c>
      <c r="K2973" s="593">
        <v>2</v>
      </c>
      <c r="L2973" s="593">
        <v>2</v>
      </c>
      <c r="M2973" s="543"/>
      <c r="N2973" s="543"/>
      <c r="O2973" s="543"/>
      <c r="P2973" s="543" t="s">
        <v>2872</v>
      </c>
      <c r="Q2973" s="543" t="s">
        <v>2873</v>
      </c>
      <c r="R2973" s="543"/>
      <c r="S2973" s="536"/>
      <c r="T2973" s="536"/>
      <c r="U2973" s="536"/>
      <c r="V2973" s="536"/>
    </row>
    <row r="2974" spans="1:22" ht="240">
      <c r="A2974" s="537">
        <v>2959</v>
      </c>
      <c r="B2974" s="593">
        <v>90.25</v>
      </c>
      <c r="C2974" s="596" t="s">
        <v>4569</v>
      </c>
      <c r="D2974" s="543"/>
      <c r="E2974" s="597">
        <v>40688</v>
      </c>
      <c r="F2974" s="597">
        <v>40823</v>
      </c>
      <c r="G2974" s="543"/>
      <c r="H2974" s="543"/>
      <c r="I2974" s="543"/>
      <c r="J2974" s="593">
        <v>1</v>
      </c>
      <c r="K2974" s="593">
        <v>3</v>
      </c>
      <c r="L2974" s="593">
        <v>3</v>
      </c>
      <c r="M2974" s="543"/>
      <c r="N2974" s="543"/>
      <c r="O2974" s="543"/>
      <c r="P2974" s="543" t="s">
        <v>2872</v>
      </c>
      <c r="Q2974" s="543" t="s">
        <v>2873</v>
      </c>
      <c r="R2974" s="543"/>
      <c r="S2974" s="536"/>
      <c r="T2974" s="536"/>
      <c r="U2974" s="536"/>
      <c r="V2974" s="536"/>
    </row>
    <row r="2975" spans="1:22" ht="240">
      <c r="A2975" s="537">
        <v>2960</v>
      </c>
      <c r="B2975" s="593">
        <v>90.25</v>
      </c>
      <c r="C2975" s="596" t="s">
        <v>4569</v>
      </c>
      <c r="D2975" s="543"/>
      <c r="E2975" s="597">
        <v>40823</v>
      </c>
      <c r="F2975" s="597">
        <v>40998</v>
      </c>
      <c r="G2975" s="543"/>
      <c r="H2975" s="543"/>
      <c r="I2975" s="543"/>
      <c r="J2975" s="593">
        <v>1</v>
      </c>
      <c r="K2975" s="593">
        <v>4</v>
      </c>
      <c r="L2975" s="593">
        <v>4</v>
      </c>
      <c r="M2975" s="543"/>
      <c r="N2975" s="543"/>
      <c r="O2975" s="543"/>
      <c r="P2975" s="543" t="s">
        <v>2872</v>
      </c>
      <c r="Q2975" s="543" t="s">
        <v>2873</v>
      </c>
      <c r="R2975" s="543"/>
      <c r="S2975" s="536"/>
      <c r="T2975" s="536"/>
      <c r="U2975" s="536"/>
      <c r="V2975" s="536"/>
    </row>
    <row r="2976" spans="1:22" ht="240">
      <c r="A2976" s="537">
        <v>2961</v>
      </c>
      <c r="B2976" s="593">
        <v>90.25</v>
      </c>
      <c r="C2976" s="596" t="s">
        <v>4569</v>
      </c>
      <c r="D2976" s="543"/>
      <c r="E2976" s="597">
        <v>41045</v>
      </c>
      <c r="F2976" s="597">
        <v>41045</v>
      </c>
      <c r="G2976" s="543"/>
      <c r="H2976" s="543"/>
      <c r="I2976" s="543"/>
      <c r="J2976" s="593">
        <v>1</v>
      </c>
      <c r="K2976" s="593">
        <v>5</v>
      </c>
      <c r="L2976" s="593">
        <v>5</v>
      </c>
      <c r="M2976" s="543"/>
      <c r="N2976" s="543"/>
      <c r="O2976" s="543"/>
      <c r="P2976" s="543" t="s">
        <v>2872</v>
      </c>
      <c r="Q2976" s="543" t="s">
        <v>2873</v>
      </c>
      <c r="R2976" s="543"/>
      <c r="S2976" s="536"/>
      <c r="T2976" s="536"/>
      <c r="U2976" s="536"/>
      <c r="V2976" s="536"/>
    </row>
    <row r="2977" spans="1:22" ht="240">
      <c r="A2977" s="537">
        <v>2962</v>
      </c>
      <c r="B2977" s="593">
        <v>90.25</v>
      </c>
      <c r="C2977" s="596" t="s">
        <v>4569</v>
      </c>
      <c r="D2977" s="543"/>
      <c r="E2977" s="597">
        <v>40884</v>
      </c>
      <c r="F2977" s="597">
        <v>40757</v>
      </c>
      <c r="G2977" s="543"/>
      <c r="H2977" s="543"/>
      <c r="I2977" s="543"/>
      <c r="J2977" s="593">
        <v>2</v>
      </c>
      <c r="K2977" s="593">
        <v>6</v>
      </c>
      <c r="L2977" s="593">
        <v>6</v>
      </c>
      <c r="M2977" s="543"/>
      <c r="N2977" s="543"/>
      <c r="O2977" s="543"/>
      <c r="P2977" s="543" t="s">
        <v>2872</v>
      </c>
      <c r="Q2977" s="543" t="s">
        <v>2873</v>
      </c>
      <c r="R2977" s="543"/>
      <c r="S2977" s="536"/>
      <c r="T2977" s="536"/>
      <c r="U2977" s="536"/>
      <c r="V2977" s="536"/>
    </row>
    <row r="2978" spans="1:22" ht="240">
      <c r="A2978" s="537">
        <v>2963</v>
      </c>
      <c r="B2978" s="593">
        <v>90.25</v>
      </c>
      <c r="C2978" s="596" t="s">
        <v>4569</v>
      </c>
      <c r="D2978" s="543"/>
      <c r="E2978" s="597">
        <v>40757</v>
      </c>
      <c r="F2978" s="597">
        <v>41289</v>
      </c>
      <c r="G2978" s="543"/>
      <c r="H2978" s="543"/>
      <c r="I2978" s="543"/>
      <c r="J2978" s="593">
        <v>2</v>
      </c>
      <c r="K2978" s="593">
        <v>7</v>
      </c>
      <c r="L2978" s="593">
        <v>7</v>
      </c>
      <c r="M2978" s="543"/>
      <c r="N2978" s="543"/>
      <c r="O2978" s="543"/>
      <c r="P2978" s="543" t="s">
        <v>2872</v>
      </c>
      <c r="Q2978" s="543" t="s">
        <v>2873</v>
      </c>
      <c r="R2978" s="543"/>
      <c r="S2978" s="536"/>
      <c r="T2978" s="536"/>
      <c r="U2978" s="536"/>
      <c r="V2978" s="536"/>
    </row>
    <row r="2979" spans="1:22" ht="240">
      <c r="A2979" s="537">
        <v>2964</v>
      </c>
      <c r="B2979" s="593">
        <v>90.25</v>
      </c>
      <c r="C2979" s="596" t="s">
        <v>4569</v>
      </c>
      <c r="D2979" s="543"/>
      <c r="E2979" s="597">
        <v>41289</v>
      </c>
      <c r="F2979" s="597">
        <v>41415</v>
      </c>
      <c r="G2979" s="543"/>
      <c r="H2979" s="543"/>
      <c r="I2979" s="543"/>
      <c r="J2979" s="593">
        <v>2</v>
      </c>
      <c r="K2979" s="593">
        <v>8</v>
      </c>
      <c r="L2979" s="593">
        <v>8</v>
      </c>
      <c r="M2979" s="543"/>
      <c r="N2979" s="543"/>
      <c r="O2979" s="543"/>
      <c r="P2979" s="543" t="s">
        <v>2872</v>
      </c>
      <c r="Q2979" s="543" t="s">
        <v>2873</v>
      </c>
      <c r="R2979" s="543"/>
      <c r="S2979" s="536"/>
      <c r="T2979" s="536"/>
      <c r="U2979" s="536"/>
      <c r="V2979" s="536"/>
    </row>
    <row r="2980" spans="1:22" ht="240">
      <c r="A2980" s="537">
        <v>2965</v>
      </c>
      <c r="B2980" s="593">
        <v>90.25</v>
      </c>
      <c r="C2980" s="596" t="s">
        <v>4569</v>
      </c>
      <c r="D2980" s="543"/>
      <c r="E2980" s="597">
        <v>41367</v>
      </c>
      <c r="F2980" s="597">
        <v>41367</v>
      </c>
      <c r="G2980" s="543"/>
      <c r="H2980" s="543"/>
      <c r="I2980" s="543"/>
      <c r="J2980" s="593">
        <v>2</v>
      </c>
      <c r="K2980" s="593">
        <v>9</v>
      </c>
      <c r="L2980" s="593">
        <v>9</v>
      </c>
      <c r="M2980" s="543"/>
      <c r="N2980" s="543"/>
      <c r="O2980" s="543"/>
      <c r="P2980" s="543" t="s">
        <v>2872</v>
      </c>
      <c r="Q2980" s="543" t="s">
        <v>2873</v>
      </c>
      <c r="R2980" s="543"/>
      <c r="S2980" s="536"/>
      <c r="T2980" s="536"/>
      <c r="U2980" s="536"/>
      <c r="V2980" s="536"/>
    </row>
    <row r="2981" spans="1:22" ht="240">
      <c r="A2981" s="537">
        <v>2966</v>
      </c>
      <c r="B2981" s="593">
        <v>90.25</v>
      </c>
      <c r="C2981" s="596" t="s">
        <v>4569</v>
      </c>
      <c r="D2981" s="543"/>
      <c r="E2981" s="597">
        <v>41367</v>
      </c>
      <c r="F2981" s="597">
        <v>41367</v>
      </c>
      <c r="G2981" s="543"/>
      <c r="H2981" s="543"/>
      <c r="I2981" s="543"/>
      <c r="J2981" s="593">
        <v>2</v>
      </c>
      <c r="K2981" s="593">
        <v>10</v>
      </c>
      <c r="L2981" s="593">
        <v>10</v>
      </c>
      <c r="M2981" s="543"/>
      <c r="N2981" s="543"/>
      <c r="O2981" s="543"/>
      <c r="P2981" s="543" t="s">
        <v>2872</v>
      </c>
      <c r="Q2981" s="543" t="s">
        <v>2873</v>
      </c>
      <c r="R2981" s="543"/>
      <c r="S2981" s="536"/>
      <c r="T2981" s="536"/>
      <c r="U2981" s="536"/>
      <c r="V2981" s="536"/>
    </row>
    <row r="2982" spans="1:22" ht="240">
      <c r="A2982" s="537">
        <v>2967</v>
      </c>
      <c r="B2982" s="593">
        <v>90.25</v>
      </c>
      <c r="C2982" s="596" t="s">
        <v>4569</v>
      </c>
      <c r="D2982" s="543"/>
      <c r="E2982" s="597">
        <v>40832</v>
      </c>
      <c r="F2982" s="597">
        <v>40960</v>
      </c>
      <c r="G2982" s="543"/>
      <c r="H2982" s="543"/>
      <c r="I2982" s="543"/>
      <c r="J2982" s="593">
        <v>3</v>
      </c>
      <c r="K2982" s="593">
        <v>11</v>
      </c>
      <c r="L2982" s="593">
        <v>11</v>
      </c>
      <c r="M2982" s="543"/>
      <c r="N2982" s="543"/>
      <c r="O2982" s="543"/>
      <c r="P2982" s="543" t="s">
        <v>2872</v>
      </c>
      <c r="Q2982" s="543" t="s">
        <v>2873</v>
      </c>
      <c r="R2982" s="543"/>
      <c r="S2982" s="536"/>
      <c r="T2982" s="536"/>
      <c r="U2982" s="536"/>
      <c r="V2982" s="536"/>
    </row>
    <row r="2983" spans="1:22" ht="240">
      <c r="A2983" s="537">
        <v>2968</v>
      </c>
      <c r="B2983" s="593">
        <v>90.25</v>
      </c>
      <c r="C2983" s="596" t="s">
        <v>4569</v>
      </c>
      <c r="D2983" s="543"/>
      <c r="E2983" s="597">
        <v>40956</v>
      </c>
      <c r="F2983" s="597">
        <v>41367</v>
      </c>
      <c r="G2983" s="543"/>
      <c r="H2983" s="543"/>
      <c r="I2983" s="543"/>
      <c r="J2983" s="593">
        <v>3</v>
      </c>
      <c r="K2983" s="593">
        <v>12</v>
      </c>
      <c r="L2983" s="593">
        <v>12</v>
      </c>
      <c r="M2983" s="543"/>
      <c r="N2983" s="543"/>
      <c r="O2983" s="543"/>
      <c r="P2983" s="543" t="s">
        <v>2872</v>
      </c>
      <c r="Q2983" s="543" t="s">
        <v>2873</v>
      </c>
      <c r="R2983" s="543"/>
      <c r="S2983" s="536"/>
      <c r="T2983" s="536"/>
      <c r="U2983" s="536"/>
      <c r="V2983" s="536"/>
    </row>
    <row r="2984" spans="1:22" ht="240">
      <c r="A2984" s="537">
        <v>2969</v>
      </c>
      <c r="B2984" s="593">
        <v>90.25</v>
      </c>
      <c r="C2984" s="596" t="s">
        <v>4569</v>
      </c>
      <c r="D2984" s="543"/>
      <c r="E2984" s="597">
        <v>40956</v>
      </c>
      <c r="F2984" s="597" t="s">
        <v>4570</v>
      </c>
      <c r="G2984" s="543"/>
      <c r="H2984" s="543"/>
      <c r="I2984" s="543"/>
      <c r="J2984" s="593">
        <v>3</v>
      </c>
      <c r="K2984" s="593">
        <v>13</v>
      </c>
      <c r="L2984" s="593">
        <v>13</v>
      </c>
      <c r="M2984" s="543"/>
      <c r="N2984" s="543"/>
      <c r="O2984" s="543"/>
      <c r="P2984" s="543" t="s">
        <v>2872</v>
      </c>
      <c r="Q2984" s="543" t="s">
        <v>2873</v>
      </c>
      <c r="R2984" s="543"/>
      <c r="S2984" s="536"/>
      <c r="T2984" s="536"/>
      <c r="U2984" s="536"/>
      <c r="V2984" s="536"/>
    </row>
    <row r="2985" spans="1:22" ht="240">
      <c r="A2985" s="537">
        <v>2970</v>
      </c>
      <c r="B2985" s="593">
        <v>90.25</v>
      </c>
      <c r="C2985" s="596" t="s">
        <v>4569</v>
      </c>
      <c r="D2985" s="543"/>
      <c r="E2985" s="597">
        <v>40956</v>
      </c>
      <c r="F2985" s="597" t="s">
        <v>4570</v>
      </c>
      <c r="G2985" s="543"/>
      <c r="H2985" s="543"/>
      <c r="I2985" s="543"/>
      <c r="J2985" s="593">
        <v>3</v>
      </c>
      <c r="K2985" s="593">
        <v>14</v>
      </c>
      <c r="L2985" s="593">
        <v>14</v>
      </c>
      <c r="M2985" s="543"/>
      <c r="N2985" s="543"/>
      <c r="O2985" s="543"/>
      <c r="P2985" s="543" t="s">
        <v>2872</v>
      </c>
      <c r="Q2985" s="543" t="s">
        <v>2873</v>
      </c>
      <c r="R2985" s="543"/>
      <c r="S2985" s="536"/>
      <c r="T2985" s="536"/>
      <c r="U2985" s="536"/>
      <c r="V2985" s="536"/>
    </row>
    <row r="2986" spans="1:22" ht="240">
      <c r="A2986" s="537">
        <v>2971</v>
      </c>
      <c r="B2986" s="593">
        <v>90.25</v>
      </c>
      <c r="C2986" s="596" t="s">
        <v>4569</v>
      </c>
      <c r="D2986" s="543"/>
      <c r="E2986" s="597">
        <v>41512</v>
      </c>
      <c r="F2986" s="597">
        <v>41703</v>
      </c>
      <c r="G2986" s="543"/>
      <c r="H2986" s="543"/>
      <c r="I2986" s="543"/>
      <c r="J2986" s="593">
        <v>3</v>
      </c>
      <c r="K2986" s="593">
        <v>15</v>
      </c>
      <c r="L2986" s="593">
        <v>15</v>
      </c>
      <c r="M2986" s="543"/>
      <c r="N2986" s="543"/>
      <c r="O2986" s="543"/>
      <c r="P2986" s="543" t="s">
        <v>2872</v>
      </c>
      <c r="Q2986" s="543" t="s">
        <v>2873</v>
      </c>
      <c r="R2986" s="543"/>
      <c r="S2986" s="536"/>
      <c r="T2986" s="536"/>
      <c r="U2986" s="536"/>
      <c r="V2986" s="536"/>
    </row>
    <row r="2987" spans="1:22" ht="255">
      <c r="A2987" s="537">
        <v>2972</v>
      </c>
      <c r="B2987" s="563">
        <v>90.25</v>
      </c>
      <c r="C2987" s="596" t="s">
        <v>4571</v>
      </c>
      <c r="D2987" s="543"/>
      <c r="E2987" s="597">
        <v>40408</v>
      </c>
      <c r="F2987" s="597">
        <v>40658</v>
      </c>
      <c r="G2987" s="543"/>
      <c r="H2987" s="543"/>
      <c r="I2987" s="543"/>
      <c r="J2987" s="593">
        <v>4</v>
      </c>
      <c r="K2987" s="593">
        <v>1</v>
      </c>
      <c r="L2987" s="593">
        <v>1</v>
      </c>
      <c r="M2987" s="543"/>
      <c r="N2987" s="543"/>
      <c r="O2987" s="543"/>
      <c r="P2987" s="543" t="s">
        <v>2872</v>
      </c>
      <c r="Q2987" s="543" t="s">
        <v>2873</v>
      </c>
      <c r="R2987" s="543"/>
      <c r="S2987" s="536"/>
      <c r="T2987" s="536"/>
      <c r="U2987" s="536"/>
      <c r="V2987" s="536"/>
    </row>
    <row r="2988" spans="1:22" ht="255">
      <c r="A2988" s="537">
        <v>2973</v>
      </c>
      <c r="B2988" s="563">
        <v>90.25</v>
      </c>
      <c r="C2988" s="596" t="s">
        <v>4571</v>
      </c>
      <c r="D2988" s="543"/>
      <c r="E2988" s="598" t="s">
        <v>4572</v>
      </c>
      <c r="F2988" s="597">
        <v>40716</v>
      </c>
      <c r="G2988" s="543"/>
      <c r="H2988" s="543"/>
      <c r="I2988" s="543"/>
      <c r="J2988" s="593">
        <v>4</v>
      </c>
      <c r="K2988" s="593">
        <v>2</v>
      </c>
      <c r="L2988" s="593">
        <v>2</v>
      </c>
      <c r="M2988" s="543"/>
      <c r="N2988" s="543"/>
      <c r="O2988" s="543"/>
      <c r="P2988" s="543" t="s">
        <v>2872</v>
      </c>
      <c r="Q2988" s="543" t="s">
        <v>2873</v>
      </c>
      <c r="R2988" s="543"/>
      <c r="S2988" s="536"/>
      <c r="T2988" s="536"/>
      <c r="U2988" s="536"/>
      <c r="V2988" s="536"/>
    </row>
    <row r="2989" spans="1:22" ht="255">
      <c r="A2989" s="537">
        <v>2974</v>
      </c>
      <c r="B2989" s="563">
        <v>90.25</v>
      </c>
      <c r="C2989" s="596" t="s">
        <v>4571</v>
      </c>
      <c r="D2989" s="543"/>
      <c r="E2989" s="597">
        <v>40660</v>
      </c>
      <c r="F2989" s="597">
        <v>40688</v>
      </c>
      <c r="G2989" s="543"/>
      <c r="H2989" s="543"/>
      <c r="I2989" s="543"/>
      <c r="J2989" s="593">
        <v>4</v>
      </c>
      <c r="K2989" s="593">
        <v>3</v>
      </c>
      <c r="L2989" s="593">
        <v>3</v>
      </c>
      <c r="M2989" s="543"/>
      <c r="N2989" s="543"/>
      <c r="O2989" s="543"/>
      <c r="P2989" s="543" t="s">
        <v>2872</v>
      </c>
      <c r="Q2989" s="543" t="s">
        <v>2873</v>
      </c>
      <c r="R2989" s="543"/>
      <c r="S2989" s="536"/>
      <c r="T2989" s="536"/>
      <c r="U2989" s="536"/>
      <c r="V2989" s="536"/>
    </row>
    <row r="2990" spans="1:22" ht="255">
      <c r="A2990" s="537">
        <v>2975</v>
      </c>
      <c r="B2990" s="563">
        <v>90.25</v>
      </c>
      <c r="C2990" s="596" t="s">
        <v>4571</v>
      </c>
      <c r="D2990" s="543"/>
      <c r="E2990" s="597">
        <v>40688</v>
      </c>
      <c r="F2990" s="597">
        <v>40458</v>
      </c>
      <c r="G2990" s="543"/>
      <c r="H2990" s="543"/>
      <c r="I2990" s="543"/>
      <c r="J2990" s="593">
        <v>4</v>
      </c>
      <c r="K2990" s="593">
        <v>4</v>
      </c>
      <c r="L2990" s="593">
        <v>4</v>
      </c>
      <c r="M2990" s="543"/>
      <c r="N2990" s="543"/>
      <c r="O2990" s="543"/>
      <c r="P2990" s="543" t="s">
        <v>2872</v>
      </c>
      <c r="Q2990" s="543" t="s">
        <v>2873</v>
      </c>
      <c r="R2990" s="543"/>
      <c r="S2990" s="536"/>
      <c r="T2990" s="536"/>
      <c r="U2990" s="536"/>
      <c r="V2990" s="536"/>
    </row>
    <row r="2991" spans="1:22" ht="255">
      <c r="A2991" s="537">
        <v>2976</v>
      </c>
      <c r="B2991" s="563">
        <v>90.25</v>
      </c>
      <c r="C2991" s="596" t="s">
        <v>4571</v>
      </c>
      <c r="D2991" s="543"/>
      <c r="E2991" s="597">
        <v>40617</v>
      </c>
      <c r="F2991" s="597">
        <v>40332</v>
      </c>
      <c r="G2991" s="543"/>
      <c r="H2991" s="543"/>
      <c r="I2991" s="543"/>
      <c r="J2991" s="593">
        <v>4</v>
      </c>
      <c r="K2991" s="593">
        <v>5</v>
      </c>
      <c r="L2991" s="593">
        <v>5</v>
      </c>
      <c r="M2991" s="543"/>
      <c r="N2991" s="543"/>
      <c r="O2991" s="543"/>
      <c r="P2991" s="543" t="s">
        <v>2872</v>
      </c>
      <c r="Q2991" s="543" t="s">
        <v>2873</v>
      </c>
      <c r="R2991" s="543"/>
      <c r="S2991" s="536"/>
      <c r="T2991" s="536"/>
      <c r="U2991" s="536"/>
      <c r="V2991" s="536"/>
    </row>
    <row r="2992" spans="1:22" ht="255">
      <c r="A2992" s="537">
        <v>2977</v>
      </c>
      <c r="B2992" s="563">
        <v>90.25</v>
      </c>
      <c r="C2992" s="596" t="s">
        <v>4571</v>
      </c>
      <c r="D2992" s="543"/>
      <c r="E2992" s="597">
        <v>40613</v>
      </c>
      <c r="F2992" s="597">
        <v>40726</v>
      </c>
      <c r="G2992" s="543"/>
      <c r="H2992" s="543"/>
      <c r="I2992" s="543"/>
      <c r="J2992" s="593">
        <v>5</v>
      </c>
      <c r="K2992" s="593">
        <v>6</v>
      </c>
      <c r="L2992" s="593">
        <v>6</v>
      </c>
      <c r="M2992" s="543"/>
      <c r="N2992" s="543"/>
      <c r="O2992" s="543"/>
      <c r="P2992" s="543" t="s">
        <v>2872</v>
      </c>
      <c r="Q2992" s="543" t="s">
        <v>2873</v>
      </c>
      <c r="R2992" s="543"/>
      <c r="S2992" s="536"/>
      <c r="T2992" s="536"/>
      <c r="U2992" s="536"/>
      <c r="V2992" s="536"/>
    </row>
    <row r="2993" spans="1:22" ht="255">
      <c r="A2993" s="537">
        <v>2978</v>
      </c>
      <c r="B2993" s="563">
        <v>90.25</v>
      </c>
      <c r="C2993" s="596" t="s">
        <v>4571</v>
      </c>
      <c r="D2993" s="543"/>
      <c r="E2993" s="597" t="s">
        <v>4573</v>
      </c>
      <c r="F2993" s="597">
        <v>40617</v>
      </c>
      <c r="G2993" s="543"/>
      <c r="H2993" s="543"/>
      <c r="I2993" s="543"/>
      <c r="J2993" s="593">
        <v>5</v>
      </c>
      <c r="K2993" s="593">
        <v>7</v>
      </c>
      <c r="L2993" s="593">
        <v>7</v>
      </c>
      <c r="M2993" s="543"/>
      <c r="N2993" s="543"/>
      <c r="O2993" s="543"/>
      <c r="P2993" s="543" t="s">
        <v>2872</v>
      </c>
      <c r="Q2993" s="543" t="s">
        <v>2873</v>
      </c>
      <c r="R2993" s="543"/>
      <c r="S2993" s="536"/>
      <c r="T2993" s="536"/>
      <c r="U2993" s="536"/>
      <c r="V2993" s="536"/>
    </row>
    <row r="2994" spans="1:22" ht="255">
      <c r="A2994" s="537">
        <v>2979</v>
      </c>
      <c r="B2994" s="563">
        <v>90.25</v>
      </c>
      <c r="C2994" s="596" t="s">
        <v>4571</v>
      </c>
      <c r="D2994" s="543"/>
      <c r="E2994" s="597">
        <v>40627</v>
      </c>
      <c r="F2994" s="597">
        <v>40620</v>
      </c>
      <c r="G2994" s="543"/>
      <c r="H2994" s="543"/>
      <c r="I2994" s="543"/>
      <c r="J2994" s="593">
        <v>5</v>
      </c>
      <c r="K2994" s="593">
        <v>8</v>
      </c>
      <c r="L2994" s="593">
        <v>8</v>
      </c>
      <c r="M2994" s="543"/>
      <c r="N2994" s="543"/>
      <c r="O2994" s="543"/>
      <c r="P2994" s="543" t="s">
        <v>2872</v>
      </c>
      <c r="Q2994" s="543" t="s">
        <v>2873</v>
      </c>
      <c r="R2994" s="543"/>
      <c r="S2994" s="536"/>
      <c r="T2994" s="536"/>
      <c r="U2994" s="536"/>
      <c r="V2994" s="536"/>
    </row>
    <row r="2995" spans="1:22" ht="255">
      <c r="A2995" s="537">
        <v>2980</v>
      </c>
      <c r="B2995" s="563">
        <v>90.25</v>
      </c>
      <c r="C2995" s="596" t="s">
        <v>4571</v>
      </c>
      <c r="D2995" s="543"/>
      <c r="E2995" s="597">
        <v>40638</v>
      </c>
      <c r="F2995" s="597">
        <v>40658</v>
      </c>
      <c r="G2995" s="543"/>
      <c r="H2995" s="543"/>
      <c r="I2995" s="543"/>
      <c r="J2995" s="593">
        <v>5</v>
      </c>
      <c r="K2995" s="593">
        <v>9</v>
      </c>
      <c r="L2995" s="593">
        <v>9</v>
      </c>
      <c r="M2995" s="543"/>
      <c r="N2995" s="543"/>
      <c r="O2995" s="543"/>
      <c r="P2995" s="543" t="s">
        <v>2872</v>
      </c>
      <c r="Q2995" s="543" t="s">
        <v>2873</v>
      </c>
      <c r="R2995" s="543"/>
      <c r="S2995" s="536"/>
      <c r="T2995" s="536"/>
      <c r="U2995" s="536"/>
      <c r="V2995" s="536"/>
    </row>
    <row r="2996" spans="1:22" ht="255">
      <c r="A2996" s="537">
        <v>2981</v>
      </c>
      <c r="B2996" s="563">
        <v>90.25</v>
      </c>
      <c r="C2996" s="596" t="s">
        <v>4571</v>
      </c>
      <c r="D2996" s="543"/>
      <c r="E2996" s="597">
        <v>40618</v>
      </c>
      <c r="F2996" s="597">
        <v>40631</v>
      </c>
      <c r="G2996" s="543"/>
      <c r="H2996" s="543"/>
      <c r="I2996" s="543"/>
      <c r="J2996" s="593">
        <v>5</v>
      </c>
      <c r="K2996" s="593">
        <v>10</v>
      </c>
      <c r="L2996" s="593">
        <v>10</v>
      </c>
      <c r="M2996" s="543"/>
      <c r="N2996" s="543"/>
      <c r="O2996" s="543"/>
      <c r="P2996" s="543" t="s">
        <v>2872</v>
      </c>
      <c r="Q2996" s="543" t="s">
        <v>2873</v>
      </c>
      <c r="R2996" s="543"/>
      <c r="S2996" s="536"/>
      <c r="T2996" s="536"/>
      <c r="U2996" s="536"/>
      <c r="V2996" s="536"/>
    </row>
    <row r="2997" spans="1:22" ht="255">
      <c r="A2997" s="537">
        <v>2982</v>
      </c>
      <c r="B2997" s="563">
        <v>90.25</v>
      </c>
      <c r="C2997" s="596" t="s">
        <v>4571</v>
      </c>
      <c r="D2997" s="543"/>
      <c r="E2997" s="597">
        <v>40634</v>
      </c>
      <c r="F2997" s="597">
        <v>40668</v>
      </c>
      <c r="G2997" s="543"/>
      <c r="H2997" s="543"/>
      <c r="I2997" s="543"/>
      <c r="J2997" s="593">
        <v>6</v>
      </c>
      <c r="K2997" s="593">
        <v>11</v>
      </c>
      <c r="L2997" s="593">
        <v>11</v>
      </c>
      <c r="M2997" s="543"/>
      <c r="N2997" s="543"/>
      <c r="O2997" s="543"/>
      <c r="P2997" s="543" t="s">
        <v>2872</v>
      </c>
      <c r="Q2997" s="543" t="s">
        <v>2873</v>
      </c>
      <c r="R2997" s="543"/>
      <c r="S2997" s="536"/>
      <c r="T2997" s="536"/>
      <c r="U2997" s="536"/>
      <c r="V2997" s="536"/>
    </row>
    <row r="2998" spans="1:22" ht="255">
      <c r="A2998" s="537">
        <v>2983</v>
      </c>
      <c r="B2998" s="563">
        <v>90.25</v>
      </c>
      <c r="C2998" s="596" t="s">
        <v>4571</v>
      </c>
      <c r="D2998" s="543"/>
      <c r="E2998" s="597">
        <v>40613</v>
      </c>
      <c r="F2998" s="597">
        <v>40658</v>
      </c>
      <c r="G2998" s="543"/>
      <c r="H2998" s="543"/>
      <c r="I2998" s="543"/>
      <c r="J2998" s="593">
        <v>6</v>
      </c>
      <c r="K2998" s="593">
        <v>12</v>
      </c>
      <c r="L2998" s="593">
        <v>12</v>
      </c>
      <c r="M2998" s="543"/>
      <c r="N2998" s="543"/>
      <c r="O2998" s="543"/>
      <c r="P2998" s="543" t="s">
        <v>2872</v>
      </c>
      <c r="Q2998" s="543" t="s">
        <v>2873</v>
      </c>
      <c r="R2998" s="543"/>
      <c r="S2998" s="536"/>
      <c r="T2998" s="536"/>
      <c r="U2998" s="536"/>
      <c r="V2998" s="536"/>
    </row>
    <row r="2999" spans="1:22" ht="255">
      <c r="A2999" s="537">
        <v>2984</v>
      </c>
      <c r="B2999" s="563">
        <v>90.25</v>
      </c>
      <c r="C2999" s="596" t="s">
        <v>4571</v>
      </c>
      <c r="D2999" s="543"/>
      <c r="E2999" s="597">
        <v>40871</v>
      </c>
      <c r="F2999" s="597">
        <v>40809</v>
      </c>
      <c r="G2999" s="543"/>
      <c r="H2999" s="543"/>
      <c r="I2999" s="543"/>
      <c r="J2999" s="593">
        <v>6</v>
      </c>
      <c r="K2999" s="593">
        <v>13</v>
      </c>
      <c r="L2999" s="593">
        <v>13</v>
      </c>
      <c r="M2999" s="543"/>
      <c r="N2999" s="543"/>
      <c r="O2999" s="543"/>
      <c r="P2999" s="543" t="s">
        <v>2872</v>
      </c>
      <c r="Q2999" s="543" t="s">
        <v>2873</v>
      </c>
      <c r="R2999" s="543"/>
      <c r="S2999" s="536"/>
      <c r="T2999" s="536"/>
      <c r="U2999" s="536"/>
      <c r="V2999" s="536"/>
    </row>
    <row r="3000" spans="1:22" ht="255">
      <c r="A3000" s="537">
        <v>2985</v>
      </c>
      <c r="B3000" s="563">
        <v>90.25</v>
      </c>
      <c r="C3000" s="596" t="s">
        <v>4571</v>
      </c>
      <c r="D3000" s="543"/>
      <c r="E3000" s="597">
        <v>40843</v>
      </c>
      <c r="F3000" s="597">
        <v>42040</v>
      </c>
      <c r="G3000" s="543"/>
      <c r="H3000" s="543"/>
      <c r="I3000" s="543"/>
      <c r="J3000" s="593">
        <v>6</v>
      </c>
      <c r="K3000" s="593">
        <v>14</v>
      </c>
      <c r="L3000" s="593">
        <v>14</v>
      </c>
      <c r="M3000" s="543"/>
      <c r="N3000" s="543"/>
      <c r="O3000" s="543"/>
      <c r="P3000" s="543" t="s">
        <v>2872</v>
      </c>
      <c r="Q3000" s="543" t="s">
        <v>2873</v>
      </c>
      <c r="R3000" s="543"/>
      <c r="S3000" s="536"/>
      <c r="T3000" s="536"/>
      <c r="U3000" s="536"/>
      <c r="V3000" s="536"/>
    </row>
    <row r="3001" spans="1:22" ht="240">
      <c r="A3001" s="537">
        <v>2986</v>
      </c>
      <c r="B3001" s="563">
        <v>90.5</v>
      </c>
      <c r="C3001" s="596" t="s">
        <v>4574</v>
      </c>
      <c r="D3001" s="543"/>
      <c r="E3001" s="597">
        <v>36621</v>
      </c>
      <c r="F3001" s="597">
        <v>40651</v>
      </c>
      <c r="G3001" s="543"/>
      <c r="H3001" s="543"/>
      <c r="I3001" s="543"/>
      <c r="J3001" s="593">
        <v>1</v>
      </c>
      <c r="K3001" s="593">
        <v>1</v>
      </c>
      <c r="L3001" s="593">
        <v>1</v>
      </c>
      <c r="M3001" s="543"/>
      <c r="N3001" s="543"/>
      <c r="O3001" s="543"/>
      <c r="P3001" s="543" t="s">
        <v>2872</v>
      </c>
      <c r="Q3001" s="543" t="s">
        <v>2873</v>
      </c>
      <c r="R3001" s="543"/>
      <c r="S3001" s="536"/>
      <c r="T3001" s="536"/>
      <c r="U3001" s="536"/>
      <c r="V3001" s="536"/>
    </row>
    <row r="3002" spans="1:22" ht="240">
      <c r="A3002" s="537">
        <v>2987</v>
      </c>
      <c r="B3002" s="563">
        <v>90.5</v>
      </c>
      <c r="C3002" s="596" t="s">
        <v>4575</v>
      </c>
      <c r="D3002" s="543"/>
      <c r="E3002" s="597">
        <v>40662</v>
      </c>
      <c r="F3002" s="597">
        <v>40702</v>
      </c>
      <c r="G3002" s="543"/>
      <c r="H3002" s="543"/>
      <c r="I3002" s="543"/>
      <c r="J3002" s="593">
        <v>1</v>
      </c>
      <c r="K3002" s="593">
        <v>2</v>
      </c>
      <c r="L3002" s="593">
        <v>2</v>
      </c>
      <c r="M3002" s="543"/>
      <c r="N3002" s="543"/>
      <c r="O3002" s="543"/>
      <c r="P3002" s="543" t="s">
        <v>2872</v>
      </c>
      <c r="Q3002" s="543" t="s">
        <v>2873</v>
      </c>
      <c r="R3002" s="543"/>
      <c r="S3002" s="536"/>
      <c r="T3002" s="536"/>
      <c r="U3002" s="536"/>
      <c r="V3002" s="536"/>
    </row>
    <row r="3003" spans="1:22" ht="240">
      <c r="A3003" s="537">
        <v>2988</v>
      </c>
      <c r="B3003" s="563">
        <v>90.5</v>
      </c>
      <c r="C3003" s="596" t="s">
        <v>4575</v>
      </c>
      <c r="D3003" s="543"/>
      <c r="E3003" s="597">
        <v>40703</v>
      </c>
      <c r="F3003" s="597">
        <v>41095</v>
      </c>
      <c r="G3003" s="543"/>
      <c r="H3003" s="543"/>
      <c r="I3003" s="543"/>
      <c r="J3003" s="593">
        <v>1</v>
      </c>
      <c r="K3003" s="593">
        <v>3</v>
      </c>
      <c r="L3003" s="593">
        <v>3</v>
      </c>
      <c r="M3003" s="543"/>
      <c r="N3003" s="543"/>
      <c r="O3003" s="543"/>
      <c r="P3003" s="543" t="s">
        <v>2872</v>
      </c>
      <c r="Q3003" s="543" t="s">
        <v>2873</v>
      </c>
      <c r="R3003" s="543"/>
      <c r="S3003" s="536"/>
      <c r="T3003" s="536"/>
      <c r="U3003" s="536"/>
      <c r="V3003" s="536"/>
    </row>
    <row r="3004" spans="1:22" ht="135">
      <c r="A3004" s="537">
        <v>2989</v>
      </c>
      <c r="B3004" s="563">
        <v>90.5</v>
      </c>
      <c r="C3004" s="596" t="s">
        <v>4576</v>
      </c>
      <c r="D3004" s="543"/>
      <c r="E3004" s="597">
        <v>40568</v>
      </c>
      <c r="F3004" s="597">
        <v>41994</v>
      </c>
      <c r="G3004" s="543"/>
      <c r="H3004" s="543"/>
      <c r="I3004" s="543"/>
      <c r="J3004" s="593">
        <v>1</v>
      </c>
      <c r="K3004" s="593">
        <v>1</v>
      </c>
      <c r="L3004" s="593">
        <v>1</v>
      </c>
      <c r="M3004" s="543"/>
      <c r="N3004" s="543"/>
      <c r="O3004" s="543"/>
      <c r="P3004" s="543" t="s">
        <v>2872</v>
      </c>
      <c r="Q3004" s="543" t="s">
        <v>2873</v>
      </c>
      <c r="R3004" s="543"/>
      <c r="S3004" s="536"/>
      <c r="T3004" s="536"/>
      <c r="U3004" s="536"/>
      <c r="V3004" s="536"/>
    </row>
    <row r="3005" spans="1:22" ht="135">
      <c r="A3005" s="537">
        <v>2990</v>
      </c>
      <c r="B3005" s="563">
        <v>90.5</v>
      </c>
      <c r="C3005" s="596" t="s">
        <v>4576</v>
      </c>
      <c r="D3005" s="543"/>
      <c r="E3005" s="597">
        <v>40595</v>
      </c>
      <c r="F3005" s="597">
        <v>41068</v>
      </c>
      <c r="G3005" s="543"/>
      <c r="H3005" s="543"/>
      <c r="I3005" s="543"/>
      <c r="J3005" s="593">
        <v>1</v>
      </c>
      <c r="K3005" s="593">
        <v>1</v>
      </c>
      <c r="L3005" s="593">
        <v>2</v>
      </c>
      <c r="M3005" s="543"/>
      <c r="N3005" s="543"/>
      <c r="O3005" s="543"/>
      <c r="P3005" s="543" t="s">
        <v>2872</v>
      </c>
      <c r="Q3005" s="543" t="s">
        <v>2873</v>
      </c>
      <c r="R3005" s="543"/>
      <c r="S3005" s="536"/>
      <c r="T3005" s="536"/>
      <c r="U3005" s="536"/>
      <c r="V3005" s="536"/>
    </row>
    <row r="3006" spans="1:22" ht="120">
      <c r="A3006" s="537">
        <v>2991</v>
      </c>
      <c r="B3006" s="563">
        <v>90.5</v>
      </c>
      <c r="C3006" s="596" t="s">
        <v>4577</v>
      </c>
      <c r="D3006" s="543"/>
      <c r="E3006" s="597">
        <v>40568</v>
      </c>
      <c r="F3006" s="597">
        <v>40903</v>
      </c>
      <c r="G3006" s="543"/>
      <c r="H3006" s="543"/>
      <c r="I3006" s="543"/>
      <c r="J3006" s="593">
        <v>1</v>
      </c>
      <c r="K3006" s="593">
        <v>1</v>
      </c>
      <c r="L3006" s="593">
        <v>1</v>
      </c>
      <c r="M3006" s="543"/>
      <c r="N3006" s="543"/>
      <c r="O3006" s="543"/>
      <c r="P3006" s="543" t="s">
        <v>2872</v>
      </c>
      <c r="Q3006" s="543" t="s">
        <v>2873</v>
      </c>
      <c r="R3006" s="543"/>
      <c r="S3006" s="536"/>
      <c r="T3006" s="536"/>
      <c r="U3006" s="536"/>
      <c r="V3006" s="536"/>
    </row>
    <row r="3007" spans="1:22" ht="105">
      <c r="A3007" s="537">
        <v>2992</v>
      </c>
      <c r="B3007" s="563">
        <v>90.5</v>
      </c>
      <c r="C3007" s="596" t="s">
        <v>4578</v>
      </c>
      <c r="D3007" s="543"/>
      <c r="E3007" s="597">
        <v>40568</v>
      </c>
      <c r="F3007" s="597">
        <v>40806</v>
      </c>
      <c r="G3007" s="543"/>
      <c r="H3007" s="543"/>
      <c r="I3007" s="543"/>
      <c r="J3007" s="593">
        <v>2</v>
      </c>
      <c r="K3007" s="593">
        <v>1</v>
      </c>
      <c r="L3007" s="593">
        <v>1</v>
      </c>
      <c r="M3007" s="543"/>
      <c r="N3007" s="543"/>
      <c r="O3007" s="543"/>
      <c r="P3007" s="543" t="s">
        <v>2872</v>
      </c>
      <c r="Q3007" s="543" t="s">
        <v>2873</v>
      </c>
      <c r="R3007" s="543"/>
      <c r="S3007" s="536"/>
      <c r="T3007" s="536"/>
      <c r="U3007" s="536"/>
      <c r="V3007" s="536"/>
    </row>
    <row r="3008" spans="1:22" ht="150">
      <c r="A3008" s="537">
        <v>2993</v>
      </c>
      <c r="B3008" s="563">
        <v>90.5</v>
      </c>
      <c r="C3008" s="596" t="s">
        <v>4579</v>
      </c>
      <c r="D3008" s="543"/>
      <c r="E3008" s="597">
        <v>40977</v>
      </c>
      <c r="F3008" s="597">
        <v>40916</v>
      </c>
      <c r="G3008" s="543"/>
      <c r="H3008" s="543"/>
      <c r="I3008" s="543"/>
      <c r="J3008" s="593">
        <v>2</v>
      </c>
      <c r="K3008" s="593">
        <v>1</v>
      </c>
      <c r="L3008" s="593">
        <v>1</v>
      </c>
      <c r="M3008" s="543"/>
      <c r="N3008" s="543"/>
      <c r="O3008" s="543"/>
      <c r="P3008" s="543" t="s">
        <v>2872</v>
      </c>
      <c r="Q3008" s="543" t="s">
        <v>2873</v>
      </c>
      <c r="R3008" s="543"/>
      <c r="S3008" s="536"/>
      <c r="T3008" s="536"/>
      <c r="U3008" s="536"/>
      <c r="V3008" s="536"/>
    </row>
    <row r="3009" spans="1:22" ht="150">
      <c r="A3009" s="537">
        <v>2994</v>
      </c>
      <c r="B3009" s="563">
        <v>90.5</v>
      </c>
      <c r="C3009" s="596" t="s">
        <v>4580</v>
      </c>
      <c r="D3009" s="543"/>
      <c r="E3009" s="597">
        <v>40568</v>
      </c>
      <c r="F3009" s="597">
        <v>40798</v>
      </c>
      <c r="G3009" s="543"/>
      <c r="H3009" s="543"/>
      <c r="I3009" s="543"/>
      <c r="J3009" s="593">
        <v>2</v>
      </c>
      <c r="K3009" s="593">
        <v>1</v>
      </c>
      <c r="L3009" s="593">
        <v>1</v>
      </c>
      <c r="M3009" s="543"/>
      <c r="N3009" s="543"/>
      <c r="O3009" s="543"/>
      <c r="P3009" s="543" t="s">
        <v>2872</v>
      </c>
      <c r="Q3009" s="543" t="s">
        <v>2873</v>
      </c>
      <c r="R3009" s="543"/>
      <c r="S3009" s="536"/>
      <c r="T3009" s="536"/>
      <c r="U3009" s="536"/>
      <c r="V3009" s="536"/>
    </row>
    <row r="3010" spans="1:22" ht="150">
      <c r="A3010" s="537">
        <v>2995</v>
      </c>
      <c r="B3010" s="563">
        <v>90.5</v>
      </c>
      <c r="C3010" s="596" t="s">
        <v>4580</v>
      </c>
      <c r="D3010" s="543"/>
      <c r="E3010" s="597">
        <v>40820</v>
      </c>
      <c r="F3010" s="597">
        <v>40924</v>
      </c>
      <c r="G3010" s="543"/>
      <c r="H3010" s="543"/>
      <c r="I3010" s="543"/>
      <c r="J3010" s="593">
        <v>2</v>
      </c>
      <c r="K3010" s="593">
        <v>1</v>
      </c>
      <c r="L3010" s="593">
        <v>2</v>
      </c>
      <c r="M3010" s="543"/>
      <c r="N3010" s="543"/>
      <c r="O3010" s="543"/>
      <c r="P3010" s="543" t="s">
        <v>2872</v>
      </c>
      <c r="Q3010" s="543" t="s">
        <v>2873</v>
      </c>
      <c r="R3010" s="543"/>
      <c r="S3010" s="536"/>
      <c r="T3010" s="536"/>
      <c r="U3010" s="536"/>
      <c r="V3010" s="536"/>
    </row>
    <row r="3011" spans="1:22" ht="180">
      <c r="A3011" s="537">
        <v>2996</v>
      </c>
      <c r="B3011" s="563">
        <v>90.5</v>
      </c>
      <c r="C3011" s="596" t="s">
        <v>4581</v>
      </c>
      <c r="D3011" s="543"/>
      <c r="E3011" s="597">
        <v>40568</v>
      </c>
      <c r="F3011" s="597">
        <v>40668</v>
      </c>
      <c r="G3011" s="543"/>
      <c r="H3011" s="543"/>
      <c r="I3011" s="543"/>
      <c r="J3011" s="593">
        <v>2</v>
      </c>
      <c r="K3011" s="593">
        <v>1</v>
      </c>
      <c r="L3011" s="593">
        <v>1</v>
      </c>
      <c r="M3011" s="543"/>
      <c r="N3011" s="543"/>
      <c r="O3011" s="543"/>
      <c r="P3011" s="543" t="s">
        <v>2872</v>
      </c>
      <c r="Q3011" s="543" t="s">
        <v>2873</v>
      </c>
      <c r="R3011" s="543"/>
      <c r="S3011" s="536"/>
      <c r="T3011" s="536"/>
      <c r="U3011" s="536"/>
      <c r="V3011" s="536"/>
    </row>
    <row r="3012" spans="1:22" ht="180">
      <c r="A3012" s="537">
        <v>2997</v>
      </c>
      <c r="B3012" s="563">
        <v>90.5</v>
      </c>
      <c r="C3012" s="596" t="s">
        <v>4581</v>
      </c>
      <c r="D3012" s="543"/>
      <c r="E3012" s="597">
        <v>40729</v>
      </c>
      <c r="F3012" s="597">
        <v>40941</v>
      </c>
      <c r="G3012" s="543"/>
      <c r="H3012" s="543"/>
      <c r="I3012" s="543"/>
      <c r="J3012" s="593">
        <v>2</v>
      </c>
      <c r="K3012" s="593">
        <v>2</v>
      </c>
      <c r="L3012" s="593">
        <v>2</v>
      </c>
      <c r="M3012" s="543"/>
      <c r="N3012" s="543"/>
      <c r="O3012" s="543"/>
      <c r="P3012" s="543" t="s">
        <v>2872</v>
      </c>
      <c r="Q3012" s="543" t="s">
        <v>2873</v>
      </c>
      <c r="R3012" s="543"/>
      <c r="S3012" s="536"/>
      <c r="T3012" s="536"/>
      <c r="U3012" s="536"/>
      <c r="V3012" s="536"/>
    </row>
    <row r="3013" spans="1:22" ht="180">
      <c r="A3013" s="537">
        <v>2998</v>
      </c>
      <c r="B3013" s="563">
        <v>90.5</v>
      </c>
      <c r="C3013" s="596" t="s">
        <v>4581</v>
      </c>
      <c r="D3013" s="543"/>
      <c r="E3013" s="597">
        <v>40981</v>
      </c>
      <c r="F3013" s="597">
        <v>41176</v>
      </c>
      <c r="G3013" s="543"/>
      <c r="H3013" s="543"/>
      <c r="I3013" s="543"/>
      <c r="J3013" s="593">
        <v>2</v>
      </c>
      <c r="K3013" s="593">
        <v>3</v>
      </c>
      <c r="L3013" s="593">
        <v>3</v>
      </c>
      <c r="M3013" s="543"/>
      <c r="N3013" s="543"/>
      <c r="O3013" s="543"/>
      <c r="P3013" s="543" t="s">
        <v>2872</v>
      </c>
      <c r="Q3013" s="543" t="s">
        <v>2873</v>
      </c>
      <c r="R3013" s="543"/>
      <c r="S3013" s="536"/>
      <c r="T3013" s="536"/>
      <c r="U3013" s="536"/>
      <c r="V3013" s="536"/>
    </row>
    <row r="3014" spans="1:22" ht="180">
      <c r="A3014" s="537">
        <v>2999</v>
      </c>
      <c r="B3014" s="563">
        <v>90.5</v>
      </c>
      <c r="C3014" s="596" t="s">
        <v>4582</v>
      </c>
      <c r="D3014" s="543"/>
      <c r="E3014" s="597">
        <v>40568</v>
      </c>
      <c r="F3014" s="597">
        <v>40624</v>
      </c>
      <c r="G3014" s="543"/>
      <c r="H3014" s="543"/>
      <c r="I3014" s="543"/>
      <c r="J3014" s="593">
        <v>3</v>
      </c>
      <c r="K3014" s="593">
        <v>1</v>
      </c>
      <c r="L3014" s="593">
        <v>1</v>
      </c>
      <c r="M3014" s="543"/>
      <c r="N3014" s="543"/>
      <c r="O3014" s="543"/>
      <c r="P3014" s="543" t="s">
        <v>2872</v>
      </c>
      <c r="Q3014" s="543" t="s">
        <v>2873</v>
      </c>
      <c r="R3014" s="543"/>
      <c r="S3014" s="536"/>
      <c r="T3014" s="536"/>
      <c r="U3014" s="536"/>
      <c r="V3014" s="536"/>
    </row>
    <row r="3015" spans="1:22" ht="180">
      <c r="A3015" s="537">
        <v>3000</v>
      </c>
      <c r="B3015" s="563">
        <v>90.5</v>
      </c>
      <c r="C3015" s="596" t="s">
        <v>4582</v>
      </c>
      <c r="D3015" s="543"/>
      <c r="E3015" s="597">
        <v>40626</v>
      </c>
      <c r="F3015" s="597">
        <v>40646</v>
      </c>
      <c r="G3015" s="543"/>
      <c r="H3015" s="543"/>
      <c r="I3015" s="543"/>
      <c r="J3015" s="593">
        <v>3</v>
      </c>
      <c r="K3015" s="593">
        <v>2</v>
      </c>
      <c r="L3015" s="593">
        <v>2</v>
      </c>
      <c r="M3015" s="543"/>
      <c r="N3015" s="543"/>
      <c r="O3015" s="543"/>
      <c r="P3015" s="543" t="s">
        <v>2872</v>
      </c>
      <c r="Q3015" s="543" t="s">
        <v>2873</v>
      </c>
      <c r="R3015" s="543"/>
      <c r="S3015" s="536"/>
      <c r="T3015" s="536"/>
      <c r="U3015" s="536"/>
      <c r="V3015" s="536"/>
    </row>
    <row r="3016" spans="1:22" ht="120">
      <c r="A3016" s="537">
        <v>3001</v>
      </c>
      <c r="B3016" s="563">
        <v>90.5</v>
      </c>
      <c r="C3016" s="596" t="s">
        <v>4583</v>
      </c>
      <c r="D3016" s="543"/>
      <c r="E3016" s="597">
        <v>40568</v>
      </c>
      <c r="F3016" s="597">
        <v>40928</v>
      </c>
      <c r="G3016" s="543"/>
      <c r="H3016" s="543"/>
      <c r="I3016" s="543"/>
      <c r="J3016" s="593">
        <v>3</v>
      </c>
      <c r="K3016" s="593">
        <v>1</v>
      </c>
      <c r="L3016" s="593">
        <v>1</v>
      </c>
      <c r="M3016" s="543"/>
      <c r="N3016" s="543"/>
      <c r="O3016" s="543"/>
      <c r="P3016" s="543" t="s">
        <v>2872</v>
      </c>
      <c r="Q3016" s="543" t="s">
        <v>2873</v>
      </c>
      <c r="R3016" s="543"/>
      <c r="S3016" s="536"/>
      <c r="T3016" s="536"/>
      <c r="U3016" s="536"/>
      <c r="V3016" s="536"/>
    </row>
    <row r="3017" spans="1:22" ht="120">
      <c r="A3017" s="537">
        <v>3002</v>
      </c>
      <c r="B3017" s="563">
        <v>90.5</v>
      </c>
      <c r="C3017" s="596" t="s">
        <v>4583</v>
      </c>
      <c r="D3017" s="543"/>
      <c r="E3017" s="597">
        <v>40948</v>
      </c>
      <c r="F3017" s="597">
        <v>41109</v>
      </c>
      <c r="G3017" s="543"/>
      <c r="H3017" s="543"/>
      <c r="I3017" s="543"/>
      <c r="J3017" s="593">
        <v>3</v>
      </c>
      <c r="K3017" s="593">
        <v>2</v>
      </c>
      <c r="L3017" s="593">
        <v>2</v>
      </c>
      <c r="M3017" s="543"/>
      <c r="N3017" s="543"/>
      <c r="O3017" s="543"/>
      <c r="P3017" s="543" t="s">
        <v>2872</v>
      </c>
      <c r="Q3017" s="543" t="s">
        <v>2873</v>
      </c>
      <c r="R3017" s="543"/>
      <c r="S3017" s="536"/>
      <c r="T3017" s="536"/>
      <c r="U3017" s="536"/>
      <c r="V3017" s="536"/>
    </row>
    <row r="3018" spans="1:22" ht="150">
      <c r="A3018" s="537">
        <v>3003</v>
      </c>
      <c r="B3018" s="563">
        <v>90.5</v>
      </c>
      <c r="C3018" s="596" t="s">
        <v>4584</v>
      </c>
      <c r="D3018" s="543"/>
      <c r="E3018" s="597">
        <v>40568</v>
      </c>
      <c r="F3018" s="597">
        <v>40763</v>
      </c>
      <c r="G3018" s="543"/>
      <c r="H3018" s="543"/>
      <c r="I3018" s="543"/>
      <c r="J3018" s="593">
        <v>3</v>
      </c>
      <c r="K3018" s="593">
        <v>4</v>
      </c>
      <c r="L3018" s="593">
        <v>4</v>
      </c>
      <c r="M3018" s="543"/>
      <c r="N3018" s="543"/>
      <c r="O3018" s="543"/>
      <c r="P3018" s="543" t="s">
        <v>2872</v>
      </c>
      <c r="Q3018" s="543" t="s">
        <v>2873</v>
      </c>
      <c r="R3018" s="543"/>
      <c r="S3018" s="536"/>
      <c r="T3018" s="536"/>
      <c r="U3018" s="536"/>
      <c r="V3018" s="536"/>
    </row>
    <row r="3019" spans="1:22" ht="150">
      <c r="A3019" s="537">
        <v>3004</v>
      </c>
      <c r="B3019" s="563">
        <v>90.5</v>
      </c>
      <c r="C3019" s="596" t="s">
        <v>4584</v>
      </c>
      <c r="D3019" s="543"/>
      <c r="E3019" s="597">
        <v>40788</v>
      </c>
      <c r="F3019" s="597">
        <v>41094</v>
      </c>
      <c r="G3019" s="543"/>
      <c r="H3019" s="543"/>
      <c r="I3019" s="543"/>
      <c r="J3019" s="593">
        <v>3</v>
      </c>
      <c r="K3019" s="593">
        <v>5</v>
      </c>
      <c r="L3019" s="593">
        <v>5</v>
      </c>
      <c r="M3019" s="543"/>
      <c r="N3019" s="543"/>
      <c r="O3019" s="543"/>
      <c r="P3019" s="543" t="s">
        <v>2872</v>
      </c>
      <c r="Q3019" s="543" t="s">
        <v>2873</v>
      </c>
      <c r="R3019" s="543"/>
      <c r="S3019" s="536"/>
      <c r="T3019" s="536"/>
      <c r="U3019" s="536"/>
      <c r="V3019" s="536"/>
    </row>
    <row r="3020" spans="1:22" ht="150">
      <c r="A3020" s="537">
        <v>3005</v>
      </c>
      <c r="B3020" s="563">
        <v>90.5</v>
      </c>
      <c r="C3020" s="596" t="s">
        <v>4585</v>
      </c>
      <c r="D3020" s="543"/>
      <c r="E3020" s="597">
        <v>39557</v>
      </c>
      <c r="F3020" s="597">
        <v>40787</v>
      </c>
      <c r="G3020" s="543"/>
      <c r="H3020" s="543"/>
      <c r="I3020" s="543"/>
      <c r="J3020" s="593">
        <v>3</v>
      </c>
      <c r="K3020" s="593">
        <v>1</v>
      </c>
      <c r="L3020" s="593">
        <v>1</v>
      </c>
      <c r="M3020" s="543"/>
      <c r="N3020" s="543"/>
      <c r="O3020" s="543"/>
      <c r="P3020" s="543" t="s">
        <v>2872</v>
      </c>
      <c r="Q3020" s="543" t="s">
        <v>2873</v>
      </c>
      <c r="R3020" s="543"/>
      <c r="S3020" s="536"/>
      <c r="T3020" s="536"/>
      <c r="U3020" s="536"/>
      <c r="V3020" s="536"/>
    </row>
    <row r="3021" spans="1:22" ht="150">
      <c r="A3021" s="537">
        <v>3006</v>
      </c>
      <c r="B3021" s="563">
        <v>90.5</v>
      </c>
      <c r="C3021" s="596" t="s">
        <v>4586</v>
      </c>
      <c r="D3021" s="543"/>
      <c r="E3021" s="597">
        <v>40568</v>
      </c>
      <c r="F3021" s="597">
        <v>40835</v>
      </c>
      <c r="G3021" s="543"/>
      <c r="H3021" s="543"/>
      <c r="I3021" s="543"/>
      <c r="J3021" s="593">
        <v>4</v>
      </c>
      <c r="K3021" s="593">
        <v>1</v>
      </c>
      <c r="L3021" s="593">
        <v>1</v>
      </c>
      <c r="M3021" s="543"/>
      <c r="N3021" s="543"/>
      <c r="O3021" s="543"/>
      <c r="P3021" s="543" t="s">
        <v>2872</v>
      </c>
      <c r="Q3021" s="543" t="s">
        <v>2873</v>
      </c>
      <c r="R3021" s="543"/>
      <c r="S3021" s="536"/>
      <c r="T3021" s="536"/>
      <c r="U3021" s="536"/>
      <c r="V3021" s="536"/>
    </row>
    <row r="3022" spans="1:22" ht="150">
      <c r="A3022" s="537">
        <v>3007</v>
      </c>
      <c r="B3022" s="563">
        <v>90.5</v>
      </c>
      <c r="C3022" s="596" t="s">
        <v>4586</v>
      </c>
      <c r="D3022" s="543"/>
      <c r="E3022" s="597">
        <v>40862</v>
      </c>
      <c r="F3022" s="597">
        <v>41138</v>
      </c>
      <c r="G3022" s="543"/>
      <c r="H3022" s="543"/>
      <c r="I3022" s="543"/>
      <c r="J3022" s="593">
        <v>4</v>
      </c>
      <c r="K3022" s="593">
        <v>2</v>
      </c>
      <c r="L3022" s="593">
        <v>2</v>
      </c>
      <c r="M3022" s="543"/>
      <c r="N3022" s="543"/>
      <c r="O3022" s="543"/>
      <c r="P3022" s="543" t="s">
        <v>2872</v>
      </c>
      <c r="Q3022" s="543" t="s">
        <v>2873</v>
      </c>
      <c r="R3022" s="543"/>
      <c r="S3022" s="536"/>
      <c r="T3022" s="536"/>
      <c r="U3022" s="536"/>
      <c r="V3022" s="536"/>
    </row>
    <row r="3023" spans="1:22" ht="120">
      <c r="A3023" s="537">
        <v>3008</v>
      </c>
      <c r="B3023" s="563">
        <v>90.5</v>
      </c>
      <c r="C3023" s="596" t="s">
        <v>4587</v>
      </c>
      <c r="D3023" s="543"/>
      <c r="E3023" s="597">
        <v>40868</v>
      </c>
      <c r="F3023" s="597">
        <v>41138</v>
      </c>
      <c r="G3023" s="543"/>
      <c r="H3023" s="543"/>
      <c r="I3023" s="543"/>
      <c r="J3023" s="593">
        <v>4</v>
      </c>
      <c r="K3023" s="593">
        <v>4</v>
      </c>
      <c r="L3023" s="593">
        <v>4</v>
      </c>
      <c r="M3023" s="543"/>
      <c r="N3023" s="543"/>
      <c r="O3023" s="543"/>
      <c r="P3023" s="543" t="s">
        <v>2872</v>
      </c>
      <c r="Q3023" s="543" t="s">
        <v>2873</v>
      </c>
      <c r="R3023" s="543"/>
      <c r="S3023" s="536"/>
      <c r="T3023" s="536"/>
      <c r="U3023" s="536"/>
      <c r="V3023" s="536"/>
    </row>
    <row r="3024" spans="1:22" ht="120">
      <c r="A3024" s="537">
        <v>3009</v>
      </c>
      <c r="B3024" s="563">
        <v>90.5</v>
      </c>
      <c r="C3024" s="596" t="s">
        <v>4587</v>
      </c>
      <c r="D3024" s="543"/>
      <c r="E3024" s="597">
        <v>40568</v>
      </c>
      <c r="F3024" s="597">
        <v>40834</v>
      </c>
      <c r="G3024" s="543"/>
      <c r="H3024" s="543"/>
      <c r="I3024" s="543"/>
      <c r="J3024" s="593">
        <v>4</v>
      </c>
      <c r="K3024" s="593">
        <v>3</v>
      </c>
      <c r="L3024" s="593">
        <v>3</v>
      </c>
      <c r="M3024" s="543"/>
      <c r="N3024" s="543"/>
      <c r="O3024" s="543"/>
      <c r="P3024" s="543" t="s">
        <v>2872</v>
      </c>
      <c r="Q3024" s="543" t="s">
        <v>2873</v>
      </c>
      <c r="R3024" s="543"/>
      <c r="S3024" s="536"/>
      <c r="T3024" s="536"/>
      <c r="U3024" s="536"/>
      <c r="V3024" s="536"/>
    </row>
    <row r="3025" spans="1:22" ht="180">
      <c r="A3025" s="537">
        <v>3010</v>
      </c>
      <c r="B3025" s="563">
        <v>90.5</v>
      </c>
      <c r="C3025" s="596" t="s">
        <v>4588</v>
      </c>
      <c r="D3025" s="543"/>
      <c r="E3025" s="597">
        <v>40568</v>
      </c>
      <c r="F3025" s="597">
        <v>40638</v>
      </c>
      <c r="G3025" s="543"/>
      <c r="H3025" s="543"/>
      <c r="I3025" s="543"/>
      <c r="J3025" s="593">
        <v>4</v>
      </c>
      <c r="K3025" s="593">
        <v>5</v>
      </c>
      <c r="L3025" s="593">
        <v>5</v>
      </c>
      <c r="M3025" s="543"/>
      <c r="N3025" s="543"/>
      <c r="O3025" s="543"/>
      <c r="P3025" s="543" t="s">
        <v>2872</v>
      </c>
      <c r="Q3025" s="543" t="s">
        <v>2873</v>
      </c>
      <c r="R3025" s="543"/>
      <c r="S3025" s="536"/>
      <c r="T3025" s="536"/>
      <c r="U3025" s="536"/>
      <c r="V3025" s="536"/>
    </row>
    <row r="3026" spans="1:22" ht="285">
      <c r="A3026" s="537">
        <v>3011</v>
      </c>
      <c r="B3026" s="563">
        <v>90.5</v>
      </c>
      <c r="C3026" s="596" t="s">
        <v>4589</v>
      </c>
      <c r="D3026" s="543"/>
      <c r="E3026" s="597">
        <v>40568</v>
      </c>
      <c r="F3026" s="597">
        <v>40766</v>
      </c>
      <c r="G3026" s="543"/>
      <c r="H3026" s="543"/>
      <c r="I3026" s="543"/>
      <c r="J3026" s="593">
        <v>5</v>
      </c>
      <c r="K3026" s="593">
        <v>1</v>
      </c>
      <c r="L3026" s="593">
        <v>1</v>
      </c>
      <c r="M3026" s="543"/>
      <c r="N3026" s="543"/>
      <c r="O3026" s="543"/>
      <c r="P3026" s="543" t="s">
        <v>2872</v>
      </c>
      <c r="Q3026" s="543" t="s">
        <v>2873</v>
      </c>
      <c r="R3026" s="543"/>
      <c r="S3026" s="536"/>
      <c r="T3026" s="536"/>
      <c r="U3026" s="536"/>
      <c r="V3026" s="536"/>
    </row>
    <row r="3027" spans="1:22" ht="285">
      <c r="A3027" s="537">
        <v>3012</v>
      </c>
      <c r="B3027" s="563">
        <v>90.5</v>
      </c>
      <c r="C3027" s="596" t="s">
        <v>4589</v>
      </c>
      <c r="D3027" s="543"/>
      <c r="E3027" s="597">
        <v>40823</v>
      </c>
      <c r="F3027" s="597">
        <v>41158</v>
      </c>
      <c r="G3027" s="543"/>
      <c r="H3027" s="543"/>
      <c r="I3027" s="543"/>
      <c r="J3027" s="593">
        <v>5</v>
      </c>
      <c r="K3027" s="593">
        <v>2</v>
      </c>
      <c r="L3027" s="593">
        <v>2</v>
      </c>
      <c r="M3027" s="543"/>
      <c r="N3027" s="543"/>
      <c r="O3027" s="543"/>
      <c r="P3027" s="543" t="s">
        <v>2872</v>
      </c>
      <c r="Q3027" s="543" t="s">
        <v>2873</v>
      </c>
      <c r="R3027" s="543"/>
      <c r="S3027" s="536"/>
      <c r="T3027" s="536"/>
      <c r="U3027" s="536"/>
      <c r="V3027" s="536"/>
    </row>
    <row r="3028" spans="1:22" ht="150">
      <c r="A3028" s="537">
        <v>3013</v>
      </c>
      <c r="B3028" s="563">
        <v>90.5</v>
      </c>
      <c r="C3028" s="596" t="s">
        <v>4590</v>
      </c>
      <c r="D3028" s="543"/>
      <c r="E3028" s="597">
        <v>40568</v>
      </c>
      <c r="F3028" s="597">
        <v>40946</v>
      </c>
      <c r="G3028" s="543"/>
      <c r="H3028" s="543"/>
      <c r="I3028" s="543"/>
      <c r="J3028" s="593">
        <v>5</v>
      </c>
      <c r="K3028" s="593">
        <v>1</v>
      </c>
      <c r="L3028" s="593">
        <v>1</v>
      </c>
      <c r="M3028" s="543"/>
      <c r="N3028" s="543"/>
      <c r="O3028" s="543"/>
      <c r="P3028" s="543" t="s">
        <v>2872</v>
      </c>
      <c r="Q3028" s="543" t="s">
        <v>2873</v>
      </c>
      <c r="R3028" s="543"/>
      <c r="S3028" s="536"/>
      <c r="T3028" s="536"/>
      <c r="U3028" s="536"/>
      <c r="V3028" s="536"/>
    </row>
    <row r="3029" spans="1:22" ht="150">
      <c r="A3029" s="537">
        <v>3014</v>
      </c>
      <c r="B3029" s="563">
        <v>90.5</v>
      </c>
      <c r="C3029" s="596" t="s">
        <v>4590</v>
      </c>
      <c r="D3029" s="543"/>
      <c r="E3029" s="597">
        <v>40970</v>
      </c>
      <c r="F3029" s="597">
        <v>41146</v>
      </c>
      <c r="G3029" s="543"/>
      <c r="H3029" s="543"/>
      <c r="I3029" s="543"/>
      <c r="J3029" s="593">
        <v>5</v>
      </c>
      <c r="K3029" s="593">
        <v>2</v>
      </c>
      <c r="L3029" s="593">
        <v>2</v>
      </c>
      <c r="M3029" s="543"/>
      <c r="N3029" s="543"/>
      <c r="O3029" s="543"/>
      <c r="P3029" s="543" t="s">
        <v>2872</v>
      </c>
      <c r="Q3029" s="543" t="s">
        <v>2873</v>
      </c>
      <c r="R3029" s="543"/>
      <c r="S3029" s="536"/>
      <c r="T3029" s="536"/>
      <c r="U3029" s="536"/>
      <c r="V3029" s="536"/>
    </row>
    <row r="3030" spans="1:22" ht="240">
      <c r="A3030" s="537">
        <v>3015</v>
      </c>
      <c r="B3030" s="563">
        <v>90.5</v>
      </c>
      <c r="C3030" s="596" t="s">
        <v>4591</v>
      </c>
      <c r="D3030" s="543"/>
      <c r="E3030" s="597">
        <v>40568</v>
      </c>
      <c r="F3030" s="597">
        <v>40919</v>
      </c>
      <c r="G3030" s="543"/>
      <c r="H3030" s="543"/>
      <c r="I3030" s="543"/>
      <c r="J3030" s="593">
        <v>5</v>
      </c>
      <c r="K3030" s="593">
        <v>1</v>
      </c>
      <c r="L3030" s="593">
        <v>1</v>
      </c>
      <c r="M3030" s="543"/>
      <c r="N3030" s="543"/>
      <c r="O3030" s="543"/>
      <c r="P3030" s="543" t="s">
        <v>2872</v>
      </c>
      <c r="Q3030" s="543" t="s">
        <v>2873</v>
      </c>
      <c r="R3030" s="543"/>
      <c r="S3030" s="536"/>
      <c r="T3030" s="536"/>
      <c r="U3030" s="536"/>
      <c r="V3030" s="536"/>
    </row>
    <row r="3031" spans="1:22" ht="240">
      <c r="A3031" s="537">
        <v>3016</v>
      </c>
      <c r="B3031" s="563">
        <v>90.5</v>
      </c>
      <c r="C3031" s="596" t="s">
        <v>4591</v>
      </c>
      <c r="D3031" s="543"/>
      <c r="E3031" s="597">
        <v>40914</v>
      </c>
      <c r="F3031" s="597">
        <v>41177</v>
      </c>
      <c r="G3031" s="543"/>
      <c r="H3031" s="543"/>
      <c r="I3031" s="543"/>
      <c r="J3031" s="593">
        <v>5</v>
      </c>
      <c r="K3031" s="593">
        <v>2</v>
      </c>
      <c r="L3031" s="593">
        <v>2</v>
      </c>
      <c r="M3031" s="543"/>
      <c r="N3031" s="543"/>
      <c r="O3031" s="543"/>
      <c r="P3031" s="543" t="s">
        <v>2872</v>
      </c>
      <c r="Q3031" s="543" t="s">
        <v>2873</v>
      </c>
      <c r="R3031" s="543"/>
      <c r="S3031" s="536"/>
      <c r="T3031" s="536"/>
      <c r="U3031" s="536"/>
      <c r="V3031" s="536"/>
    </row>
    <row r="3032" spans="1:22" ht="150">
      <c r="A3032" s="537">
        <v>3017</v>
      </c>
      <c r="B3032" s="563">
        <v>90.5</v>
      </c>
      <c r="C3032" s="596" t="s">
        <v>4592</v>
      </c>
      <c r="D3032" s="543"/>
      <c r="E3032" s="597">
        <v>39543</v>
      </c>
      <c r="F3032" s="597">
        <v>40892</v>
      </c>
      <c r="G3032" s="543"/>
      <c r="H3032" s="543"/>
      <c r="I3032" s="543"/>
      <c r="J3032" s="593">
        <v>6</v>
      </c>
      <c r="K3032" s="593">
        <v>1</v>
      </c>
      <c r="L3032" s="593">
        <v>1</v>
      </c>
      <c r="M3032" s="543"/>
      <c r="N3032" s="543"/>
      <c r="O3032" s="543"/>
      <c r="P3032" s="543" t="s">
        <v>2872</v>
      </c>
      <c r="Q3032" s="543" t="s">
        <v>2873</v>
      </c>
      <c r="R3032" s="543"/>
      <c r="S3032" s="536"/>
      <c r="T3032" s="536"/>
      <c r="U3032" s="536"/>
      <c r="V3032" s="536"/>
    </row>
    <row r="3033" spans="1:22" ht="165">
      <c r="A3033" s="537">
        <v>3018</v>
      </c>
      <c r="B3033" s="563">
        <v>90.5</v>
      </c>
      <c r="C3033" s="596" t="s">
        <v>4593</v>
      </c>
      <c r="D3033" s="543"/>
      <c r="E3033" s="597">
        <v>39543</v>
      </c>
      <c r="F3033" s="597">
        <v>40892</v>
      </c>
      <c r="G3033" s="543"/>
      <c r="H3033" s="543"/>
      <c r="I3033" s="543"/>
      <c r="J3033" s="593">
        <v>6</v>
      </c>
      <c r="K3033" s="593">
        <v>2</v>
      </c>
      <c r="L3033" s="593">
        <v>2</v>
      </c>
      <c r="M3033" s="543"/>
      <c r="N3033" s="543"/>
      <c r="O3033" s="543"/>
      <c r="P3033" s="543" t="s">
        <v>2872</v>
      </c>
      <c r="Q3033" s="543" t="s">
        <v>2873</v>
      </c>
      <c r="R3033" s="543"/>
      <c r="S3033" s="536"/>
      <c r="T3033" s="536"/>
      <c r="U3033" s="536"/>
      <c r="V3033" s="536"/>
    </row>
    <row r="3034" spans="1:22" ht="135">
      <c r="A3034" s="537">
        <v>3019</v>
      </c>
      <c r="B3034" s="563">
        <v>90.5</v>
      </c>
      <c r="C3034" s="596" t="s">
        <v>4594</v>
      </c>
      <c r="D3034" s="543"/>
      <c r="E3034" s="597">
        <v>39543</v>
      </c>
      <c r="F3034" s="597">
        <v>40903</v>
      </c>
      <c r="G3034" s="543"/>
      <c r="H3034" s="543"/>
      <c r="I3034" s="543"/>
      <c r="J3034" s="593">
        <v>6</v>
      </c>
      <c r="K3034" s="593">
        <v>3</v>
      </c>
      <c r="L3034" s="593">
        <v>3</v>
      </c>
      <c r="M3034" s="543"/>
      <c r="N3034" s="543"/>
      <c r="O3034" s="543"/>
      <c r="P3034" s="543" t="s">
        <v>2872</v>
      </c>
      <c r="Q3034" s="543" t="s">
        <v>2873</v>
      </c>
      <c r="R3034" s="543"/>
      <c r="S3034" s="536"/>
      <c r="T3034" s="536"/>
      <c r="U3034" s="536"/>
      <c r="V3034" s="536"/>
    </row>
    <row r="3035" spans="1:22" ht="135">
      <c r="A3035" s="537">
        <v>3020</v>
      </c>
      <c r="B3035" s="563">
        <v>90.5</v>
      </c>
      <c r="C3035" s="596" t="s">
        <v>4595</v>
      </c>
      <c r="D3035" s="543"/>
      <c r="E3035" s="597">
        <v>40568</v>
      </c>
      <c r="F3035" s="597">
        <v>40932</v>
      </c>
      <c r="G3035" s="543"/>
      <c r="H3035" s="543"/>
      <c r="I3035" s="543"/>
      <c r="J3035" s="593">
        <v>6</v>
      </c>
      <c r="K3035" s="593">
        <v>4</v>
      </c>
      <c r="L3035" s="593">
        <v>4</v>
      </c>
      <c r="M3035" s="543"/>
      <c r="N3035" s="543"/>
      <c r="O3035" s="543"/>
      <c r="P3035" s="543" t="s">
        <v>2872</v>
      </c>
      <c r="Q3035" s="543" t="s">
        <v>2873</v>
      </c>
      <c r="R3035" s="543"/>
      <c r="S3035" s="536"/>
      <c r="T3035" s="536"/>
      <c r="U3035" s="536"/>
      <c r="V3035" s="536"/>
    </row>
    <row r="3036" spans="1:22" ht="135">
      <c r="A3036" s="537">
        <v>3021</v>
      </c>
      <c r="B3036" s="563">
        <v>90.5</v>
      </c>
      <c r="C3036" s="596" t="s">
        <v>4595</v>
      </c>
      <c r="D3036" s="543"/>
      <c r="E3036" s="597">
        <v>40963</v>
      </c>
      <c r="F3036" s="597">
        <v>41179</v>
      </c>
      <c r="G3036" s="543"/>
      <c r="H3036" s="543"/>
      <c r="I3036" s="543"/>
      <c r="J3036" s="593">
        <v>6</v>
      </c>
      <c r="K3036" s="593">
        <v>5</v>
      </c>
      <c r="L3036" s="593">
        <v>5</v>
      </c>
      <c r="M3036" s="543"/>
      <c r="N3036" s="543"/>
      <c r="O3036" s="543"/>
      <c r="P3036" s="543" t="s">
        <v>2872</v>
      </c>
      <c r="Q3036" s="543" t="s">
        <v>2873</v>
      </c>
      <c r="R3036" s="543"/>
      <c r="S3036" s="536"/>
      <c r="T3036" s="536"/>
      <c r="U3036" s="536"/>
      <c r="V3036" s="536"/>
    </row>
    <row r="3037" spans="1:22" ht="180">
      <c r="A3037" s="537">
        <v>3022</v>
      </c>
      <c r="B3037" s="563">
        <v>90.5</v>
      </c>
      <c r="C3037" s="596" t="s">
        <v>4596</v>
      </c>
      <c r="D3037" s="543"/>
      <c r="E3037" s="597">
        <v>40568</v>
      </c>
      <c r="F3037" s="597">
        <v>40991</v>
      </c>
      <c r="G3037" s="543"/>
      <c r="H3037" s="543"/>
      <c r="I3037" s="543"/>
      <c r="J3037" s="593">
        <v>7</v>
      </c>
      <c r="K3037" s="593">
        <v>1</v>
      </c>
      <c r="L3037" s="593">
        <v>1</v>
      </c>
      <c r="M3037" s="543"/>
      <c r="N3037" s="543"/>
      <c r="O3037" s="543"/>
      <c r="P3037" s="543" t="s">
        <v>2872</v>
      </c>
      <c r="Q3037" s="543" t="s">
        <v>2873</v>
      </c>
      <c r="R3037" s="543"/>
      <c r="S3037" s="536"/>
      <c r="T3037" s="536"/>
      <c r="U3037" s="536"/>
      <c r="V3037" s="536"/>
    </row>
    <row r="3038" spans="1:22" ht="150">
      <c r="A3038" s="537">
        <v>3023</v>
      </c>
      <c r="B3038" s="563">
        <v>90.5</v>
      </c>
      <c r="C3038" s="596" t="s">
        <v>4597</v>
      </c>
      <c r="D3038" s="543"/>
      <c r="E3038" s="597">
        <v>40568</v>
      </c>
      <c r="F3038" s="597">
        <v>40903</v>
      </c>
      <c r="G3038" s="543"/>
      <c r="H3038" s="543"/>
      <c r="I3038" s="543"/>
      <c r="J3038" s="593">
        <v>7</v>
      </c>
      <c r="K3038" s="593">
        <v>1</v>
      </c>
      <c r="L3038" s="593">
        <v>1</v>
      </c>
      <c r="M3038" s="543"/>
      <c r="N3038" s="543"/>
      <c r="O3038" s="543"/>
      <c r="P3038" s="543" t="s">
        <v>2872</v>
      </c>
      <c r="Q3038" s="543" t="s">
        <v>2873</v>
      </c>
      <c r="R3038" s="543"/>
      <c r="S3038" s="536"/>
      <c r="T3038" s="536"/>
      <c r="U3038" s="536"/>
      <c r="V3038" s="536"/>
    </row>
    <row r="3039" spans="1:22" ht="150">
      <c r="A3039" s="537">
        <v>3024</v>
      </c>
      <c r="B3039" s="563">
        <v>90.5</v>
      </c>
      <c r="C3039" s="596" t="s">
        <v>4597</v>
      </c>
      <c r="D3039" s="543"/>
      <c r="E3039" s="597">
        <v>40906</v>
      </c>
      <c r="F3039" s="597">
        <v>41177</v>
      </c>
      <c r="G3039" s="543"/>
      <c r="H3039" s="543"/>
      <c r="I3039" s="543"/>
      <c r="J3039" s="593">
        <v>7</v>
      </c>
      <c r="K3039" s="593">
        <v>2</v>
      </c>
      <c r="L3039" s="593">
        <v>2</v>
      </c>
      <c r="M3039" s="543"/>
      <c r="N3039" s="543"/>
      <c r="O3039" s="543"/>
      <c r="P3039" s="543" t="s">
        <v>2872</v>
      </c>
      <c r="Q3039" s="543" t="s">
        <v>2873</v>
      </c>
      <c r="R3039" s="543"/>
      <c r="S3039" s="536"/>
      <c r="T3039" s="536"/>
      <c r="U3039" s="536"/>
      <c r="V3039" s="536"/>
    </row>
    <row r="3040" spans="1:22" ht="60">
      <c r="A3040" s="537">
        <v>3025</v>
      </c>
      <c r="B3040" s="563">
        <v>90.15</v>
      </c>
      <c r="C3040" s="596" t="s">
        <v>4598</v>
      </c>
      <c r="D3040" s="543"/>
      <c r="E3040" s="597">
        <v>40578</v>
      </c>
      <c r="F3040" s="597">
        <v>40648</v>
      </c>
      <c r="G3040" s="543"/>
      <c r="H3040" s="543"/>
      <c r="I3040" s="543"/>
      <c r="J3040" s="593">
        <v>7</v>
      </c>
      <c r="K3040" s="593">
        <v>1</v>
      </c>
      <c r="L3040" s="593">
        <v>1</v>
      </c>
      <c r="M3040" s="543"/>
      <c r="N3040" s="543"/>
      <c r="O3040" s="543"/>
      <c r="P3040" s="543" t="s">
        <v>2872</v>
      </c>
      <c r="Q3040" s="543" t="s">
        <v>2873</v>
      </c>
      <c r="R3040" s="543"/>
      <c r="S3040" s="536"/>
      <c r="T3040" s="536"/>
      <c r="U3040" s="536"/>
      <c r="V3040" s="536"/>
    </row>
    <row r="3041" spans="1:22" ht="60">
      <c r="A3041" s="537">
        <v>3026</v>
      </c>
      <c r="B3041" s="563">
        <v>90.15</v>
      </c>
      <c r="C3041" s="596" t="s">
        <v>4598</v>
      </c>
      <c r="D3041" s="543"/>
      <c r="E3041" s="597">
        <v>40186</v>
      </c>
      <c r="F3041" s="597">
        <v>40787</v>
      </c>
      <c r="G3041" s="543"/>
      <c r="H3041" s="543"/>
      <c r="I3041" s="543"/>
      <c r="J3041" s="593">
        <v>7</v>
      </c>
      <c r="K3041" s="593">
        <v>2</v>
      </c>
      <c r="L3041" s="593">
        <v>2</v>
      </c>
      <c r="M3041" s="543"/>
      <c r="N3041" s="543"/>
      <c r="O3041" s="543"/>
      <c r="P3041" s="543" t="s">
        <v>2872</v>
      </c>
      <c r="Q3041" s="543" t="s">
        <v>2873</v>
      </c>
      <c r="R3041" s="543"/>
      <c r="S3041" s="536"/>
      <c r="T3041" s="536"/>
      <c r="U3041" s="536"/>
      <c r="V3041" s="536"/>
    </row>
    <row r="3042" spans="1:22" ht="90">
      <c r="A3042" s="537">
        <v>3027</v>
      </c>
      <c r="B3042" s="563">
        <v>90.5</v>
      </c>
      <c r="C3042" s="596" t="s">
        <v>4599</v>
      </c>
      <c r="D3042" s="543"/>
      <c r="E3042" s="597">
        <v>40668</v>
      </c>
      <c r="F3042" s="597">
        <v>40900</v>
      </c>
      <c r="G3042" s="543"/>
      <c r="H3042" s="543"/>
      <c r="I3042" s="543"/>
      <c r="J3042" s="593">
        <v>8</v>
      </c>
      <c r="K3042" s="593">
        <v>1</v>
      </c>
      <c r="L3042" s="593">
        <v>1</v>
      </c>
      <c r="M3042" s="543"/>
      <c r="N3042" s="543"/>
      <c r="O3042" s="543"/>
      <c r="P3042" s="543" t="s">
        <v>2872</v>
      </c>
      <c r="Q3042" s="543" t="s">
        <v>2873</v>
      </c>
      <c r="R3042" s="543"/>
      <c r="S3042" s="536"/>
      <c r="T3042" s="536"/>
      <c r="U3042" s="536"/>
      <c r="V3042" s="536"/>
    </row>
    <row r="3043" spans="1:22" ht="90">
      <c r="A3043" s="537">
        <v>3028</v>
      </c>
      <c r="B3043" s="563">
        <v>90.5</v>
      </c>
      <c r="C3043" s="596" t="s">
        <v>4599</v>
      </c>
      <c r="D3043" s="543"/>
      <c r="E3043" s="597">
        <v>40876</v>
      </c>
      <c r="F3043" s="597">
        <v>41158</v>
      </c>
      <c r="G3043" s="543"/>
      <c r="H3043" s="543"/>
      <c r="I3043" s="543"/>
      <c r="J3043" s="593">
        <v>8</v>
      </c>
      <c r="K3043" s="593">
        <v>2</v>
      </c>
      <c r="L3043" s="593">
        <v>2</v>
      </c>
      <c r="M3043" s="543"/>
      <c r="N3043" s="543"/>
      <c r="O3043" s="543"/>
      <c r="P3043" s="543" t="s">
        <v>2872</v>
      </c>
      <c r="Q3043" s="543" t="s">
        <v>2873</v>
      </c>
      <c r="R3043" s="543"/>
      <c r="S3043" s="536"/>
      <c r="T3043" s="536"/>
      <c r="U3043" s="536"/>
      <c r="V3043" s="536"/>
    </row>
    <row r="3044" spans="1:22" ht="195">
      <c r="A3044" s="537">
        <v>3029</v>
      </c>
      <c r="B3044" s="563">
        <v>90.5</v>
      </c>
      <c r="C3044" s="596" t="s">
        <v>4600</v>
      </c>
      <c r="D3044" s="543"/>
      <c r="E3044" s="597">
        <v>40645</v>
      </c>
      <c r="F3044" s="597">
        <v>41001</v>
      </c>
      <c r="G3044" s="543"/>
      <c r="H3044" s="543"/>
      <c r="I3044" s="543"/>
      <c r="J3044" s="593">
        <v>8</v>
      </c>
      <c r="K3044" s="593">
        <v>1</v>
      </c>
      <c r="L3044" s="593">
        <v>1</v>
      </c>
      <c r="M3044" s="543"/>
      <c r="N3044" s="543"/>
      <c r="O3044" s="543"/>
      <c r="P3044" s="543" t="s">
        <v>2872</v>
      </c>
      <c r="Q3044" s="543" t="s">
        <v>2873</v>
      </c>
      <c r="R3044" s="543"/>
      <c r="S3044" s="536"/>
      <c r="T3044" s="536"/>
      <c r="U3044" s="536"/>
      <c r="V3044" s="536"/>
    </row>
    <row r="3045" spans="1:22" ht="150">
      <c r="A3045" s="537">
        <v>3030</v>
      </c>
      <c r="B3045" s="563">
        <v>90.5</v>
      </c>
      <c r="C3045" s="596" t="s">
        <v>4601</v>
      </c>
      <c r="D3045" s="543"/>
      <c r="E3045" s="597">
        <v>40641</v>
      </c>
      <c r="F3045" s="597">
        <v>40849</v>
      </c>
      <c r="G3045" s="543"/>
      <c r="H3045" s="543"/>
      <c r="I3045" s="543"/>
      <c r="J3045" s="593">
        <v>8</v>
      </c>
      <c r="K3045" s="593">
        <v>1</v>
      </c>
      <c r="L3045" s="593">
        <v>1</v>
      </c>
      <c r="M3045" s="543"/>
      <c r="N3045" s="543"/>
      <c r="O3045" s="543"/>
      <c r="P3045" s="543" t="s">
        <v>2872</v>
      </c>
      <c r="Q3045" s="543" t="s">
        <v>2873</v>
      </c>
      <c r="R3045" s="543"/>
      <c r="S3045" s="536"/>
      <c r="T3045" s="536"/>
      <c r="U3045" s="536"/>
      <c r="V3045" s="536"/>
    </row>
    <row r="3046" spans="1:22" ht="105">
      <c r="A3046" s="537">
        <v>3031</v>
      </c>
      <c r="B3046" s="563">
        <v>90.5</v>
      </c>
      <c r="C3046" s="596" t="s">
        <v>4602</v>
      </c>
      <c r="D3046" s="543"/>
      <c r="E3046" s="597">
        <v>40878</v>
      </c>
      <c r="F3046" s="597">
        <v>41050</v>
      </c>
      <c r="G3046" s="543"/>
      <c r="H3046" s="543"/>
      <c r="I3046" s="543"/>
      <c r="J3046" s="593">
        <v>8</v>
      </c>
      <c r="K3046" s="593">
        <v>5</v>
      </c>
      <c r="L3046" s="593">
        <v>5</v>
      </c>
      <c r="M3046" s="543"/>
      <c r="N3046" s="543"/>
      <c r="O3046" s="543"/>
      <c r="P3046" s="543" t="s">
        <v>2872</v>
      </c>
      <c r="Q3046" s="543" t="s">
        <v>2873</v>
      </c>
      <c r="R3046" s="543"/>
      <c r="S3046" s="536"/>
      <c r="T3046" s="536"/>
      <c r="U3046" s="536"/>
      <c r="V3046" s="536"/>
    </row>
    <row r="3047" spans="1:22" ht="180">
      <c r="A3047" s="537">
        <v>3032</v>
      </c>
      <c r="B3047" s="563">
        <v>90.5</v>
      </c>
      <c r="C3047" s="596" t="s">
        <v>4603</v>
      </c>
      <c r="D3047" s="543"/>
      <c r="E3047" s="597">
        <v>40672</v>
      </c>
      <c r="F3047" s="597">
        <v>40858</v>
      </c>
      <c r="G3047" s="543"/>
      <c r="H3047" s="543"/>
      <c r="I3047" s="543"/>
      <c r="J3047" s="593">
        <v>9</v>
      </c>
      <c r="K3047" s="593">
        <v>1</v>
      </c>
      <c r="L3047" s="593">
        <v>1</v>
      </c>
      <c r="M3047" s="543"/>
      <c r="N3047" s="543"/>
      <c r="O3047" s="543"/>
      <c r="P3047" s="543" t="s">
        <v>2872</v>
      </c>
      <c r="Q3047" s="543" t="s">
        <v>2873</v>
      </c>
      <c r="R3047" s="543"/>
      <c r="S3047" s="536"/>
      <c r="T3047" s="536"/>
      <c r="U3047" s="536"/>
      <c r="V3047" s="536"/>
    </row>
    <row r="3048" spans="1:22" ht="195">
      <c r="A3048" s="537">
        <v>3033</v>
      </c>
      <c r="B3048" s="563">
        <v>90.5</v>
      </c>
      <c r="C3048" s="596" t="s">
        <v>4604</v>
      </c>
      <c r="D3048" s="543"/>
      <c r="E3048" s="597">
        <v>40890</v>
      </c>
      <c r="F3048" s="597">
        <v>41135</v>
      </c>
      <c r="G3048" s="543"/>
      <c r="H3048" s="543"/>
      <c r="I3048" s="543"/>
      <c r="J3048" s="593">
        <v>9</v>
      </c>
      <c r="K3048" s="593">
        <v>2</v>
      </c>
      <c r="L3048" s="593">
        <v>2</v>
      </c>
      <c r="M3048" s="543"/>
      <c r="N3048" s="543"/>
      <c r="O3048" s="543"/>
      <c r="P3048" s="543" t="s">
        <v>2872</v>
      </c>
      <c r="Q3048" s="543" t="s">
        <v>2873</v>
      </c>
      <c r="R3048" s="543"/>
      <c r="S3048" s="536"/>
      <c r="T3048" s="536"/>
      <c r="U3048" s="536"/>
      <c r="V3048" s="536"/>
    </row>
    <row r="3049" spans="1:22" ht="135">
      <c r="A3049" s="537">
        <v>3034</v>
      </c>
      <c r="B3049" s="563">
        <v>90.5</v>
      </c>
      <c r="C3049" s="596" t="s">
        <v>4605</v>
      </c>
      <c r="D3049" s="543"/>
      <c r="E3049" s="597">
        <v>40645</v>
      </c>
      <c r="F3049" s="597">
        <v>40908</v>
      </c>
      <c r="G3049" s="543"/>
      <c r="H3049" s="543"/>
      <c r="I3049" s="543"/>
      <c r="J3049" s="593">
        <v>9</v>
      </c>
      <c r="K3049" s="593">
        <v>1</v>
      </c>
      <c r="L3049" s="593">
        <v>1</v>
      </c>
      <c r="M3049" s="543"/>
      <c r="N3049" s="543"/>
      <c r="O3049" s="543"/>
      <c r="P3049" s="543" t="s">
        <v>2872</v>
      </c>
      <c r="Q3049" s="543" t="s">
        <v>2873</v>
      </c>
      <c r="R3049" s="543"/>
      <c r="S3049" s="536"/>
      <c r="T3049" s="536"/>
      <c r="U3049" s="536"/>
      <c r="V3049" s="536"/>
    </row>
    <row r="3050" spans="1:22" ht="135">
      <c r="A3050" s="537">
        <v>3035</v>
      </c>
      <c r="B3050" s="563">
        <v>90.5</v>
      </c>
      <c r="C3050" s="596" t="s">
        <v>4605</v>
      </c>
      <c r="D3050" s="543"/>
      <c r="E3050" s="597">
        <v>40931</v>
      </c>
      <c r="F3050" s="597">
        <v>41192</v>
      </c>
      <c r="G3050" s="543"/>
      <c r="H3050" s="543"/>
      <c r="I3050" s="543"/>
      <c r="J3050" s="593">
        <v>9</v>
      </c>
      <c r="K3050" s="593">
        <v>4</v>
      </c>
      <c r="L3050" s="593">
        <v>4</v>
      </c>
      <c r="M3050" s="543"/>
      <c r="N3050" s="543"/>
      <c r="O3050" s="543"/>
      <c r="P3050" s="543" t="s">
        <v>2872</v>
      </c>
      <c r="Q3050" s="543" t="s">
        <v>2873</v>
      </c>
      <c r="R3050" s="543"/>
      <c r="S3050" s="536"/>
      <c r="T3050" s="536"/>
      <c r="U3050" s="536"/>
      <c r="V3050" s="536"/>
    </row>
    <row r="3051" spans="1:22" ht="135">
      <c r="A3051" s="537">
        <v>3036</v>
      </c>
      <c r="B3051" s="563">
        <v>90.5</v>
      </c>
      <c r="C3051" s="596" t="s">
        <v>4606</v>
      </c>
      <c r="D3051" s="543"/>
      <c r="E3051" s="597">
        <v>40686</v>
      </c>
      <c r="F3051" s="597">
        <v>40925</v>
      </c>
      <c r="G3051" s="543"/>
      <c r="H3051" s="543"/>
      <c r="I3051" s="543"/>
      <c r="J3051" s="593">
        <v>9</v>
      </c>
      <c r="K3051" s="593">
        <v>5</v>
      </c>
      <c r="L3051" s="593">
        <v>5</v>
      </c>
      <c r="M3051" s="543"/>
      <c r="N3051" s="543"/>
      <c r="O3051" s="543"/>
      <c r="P3051" s="543" t="s">
        <v>2872</v>
      </c>
      <c r="Q3051" s="543" t="s">
        <v>2873</v>
      </c>
      <c r="R3051" s="543"/>
      <c r="S3051" s="536"/>
      <c r="T3051" s="536"/>
      <c r="U3051" s="536"/>
      <c r="V3051" s="536"/>
    </row>
    <row r="3052" spans="1:22" ht="135">
      <c r="A3052" s="537">
        <v>3037</v>
      </c>
      <c r="B3052" s="563">
        <v>90.5</v>
      </c>
      <c r="C3052" s="596" t="s">
        <v>4606</v>
      </c>
      <c r="D3052" s="543"/>
      <c r="E3052" s="597">
        <v>40911</v>
      </c>
      <c r="F3052" s="597">
        <v>41171</v>
      </c>
      <c r="G3052" s="543"/>
      <c r="H3052" s="543"/>
      <c r="I3052" s="543"/>
      <c r="J3052" s="593">
        <v>9</v>
      </c>
      <c r="K3052" s="593">
        <v>6</v>
      </c>
      <c r="L3052" s="593">
        <v>6</v>
      </c>
      <c r="M3052" s="543"/>
      <c r="N3052" s="543"/>
      <c r="O3052" s="543"/>
      <c r="P3052" s="543" t="s">
        <v>2872</v>
      </c>
      <c r="Q3052" s="543" t="s">
        <v>2873</v>
      </c>
      <c r="R3052" s="543"/>
      <c r="S3052" s="536"/>
      <c r="T3052" s="536"/>
      <c r="U3052" s="536"/>
      <c r="V3052" s="536"/>
    </row>
    <row r="3053" spans="1:22" ht="165">
      <c r="A3053" s="537">
        <v>3038</v>
      </c>
      <c r="B3053" s="563">
        <v>90.5</v>
      </c>
      <c r="C3053" s="596" t="s">
        <v>4607</v>
      </c>
      <c r="D3053" s="543"/>
      <c r="E3053" s="597">
        <v>40686</v>
      </c>
      <c r="F3053" s="597">
        <v>40896</v>
      </c>
      <c r="G3053" s="543"/>
      <c r="H3053" s="543"/>
      <c r="I3053" s="543"/>
      <c r="J3053" s="593">
        <v>9</v>
      </c>
      <c r="K3053" s="593">
        <v>1</v>
      </c>
      <c r="L3053" s="593">
        <v>1</v>
      </c>
      <c r="M3053" s="543"/>
      <c r="N3053" s="543"/>
      <c r="O3053" s="543"/>
      <c r="P3053" s="543" t="s">
        <v>2872</v>
      </c>
      <c r="Q3053" s="543" t="s">
        <v>2873</v>
      </c>
      <c r="R3053" s="543"/>
      <c r="S3053" s="536"/>
      <c r="T3053" s="536"/>
      <c r="U3053" s="536"/>
      <c r="V3053" s="536"/>
    </row>
    <row r="3054" spans="1:22" ht="120">
      <c r="A3054" s="537">
        <v>3039</v>
      </c>
      <c r="B3054" s="563">
        <v>90.25</v>
      </c>
      <c r="C3054" s="596" t="s">
        <v>4608</v>
      </c>
      <c r="D3054" s="543"/>
      <c r="E3054" s="597">
        <v>40581</v>
      </c>
      <c r="F3054" s="597">
        <v>40581</v>
      </c>
      <c r="G3054" s="543"/>
      <c r="H3054" s="543"/>
      <c r="I3054" s="543"/>
      <c r="J3054" s="593">
        <v>10</v>
      </c>
      <c r="K3054" s="593">
        <v>1</v>
      </c>
      <c r="L3054" s="593">
        <v>1</v>
      </c>
      <c r="M3054" s="543"/>
      <c r="N3054" s="543"/>
      <c r="O3054" s="543"/>
      <c r="P3054" s="543" t="s">
        <v>2872</v>
      </c>
      <c r="Q3054" s="543" t="s">
        <v>2873</v>
      </c>
      <c r="R3054" s="543"/>
      <c r="S3054" s="536"/>
      <c r="T3054" s="536"/>
      <c r="U3054" s="536"/>
      <c r="V3054" s="536"/>
    </row>
    <row r="3055" spans="1:22" ht="120">
      <c r="A3055" s="537">
        <v>3040</v>
      </c>
      <c r="B3055" s="563">
        <v>90.25</v>
      </c>
      <c r="C3055" s="596" t="s">
        <v>4608</v>
      </c>
      <c r="D3055" s="543"/>
      <c r="E3055" s="597">
        <v>40581</v>
      </c>
      <c r="F3055" s="597">
        <v>40581</v>
      </c>
      <c r="G3055" s="543"/>
      <c r="H3055" s="543"/>
      <c r="I3055" s="543"/>
      <c r="J3055" s="593">
        <v>10</v>
      </c>
      <c r="K3055" s="593">
        <v>3</v>
      </c>
      <c r="L3055" s="593">
        <v>3</v>
      </c>
      <c r="M3055" s="543"/>
      <c r="N3055" s="543"/>
      <c r="O3055" s="543"/>
      <c r="P3055" s="543" t="s">
        <v>2872</v>
      </c>
      <c r="Q3055" s="543" t="s">
        <v>2873</v>
      </c>
      <c r="R3055" s="543"/>
      <c r="S3055" s="536"/>
      <c r="T3055" s="536"/>
      <c r="U3055" s="536"/>
      <c r="V3055" s="536"/>
    </row>
    <row r="3056" spans="1:22" ht="120">
      <c r="A3056" s="537">
        <v>3041</v>
      </c>
      <c r="B3056" s="563">
        <v>90.25</v>
      </c>
      <c r="C3056" s="596" t="s">
        <v>4608</v>
      </c>
      <c r="D3056" s="543"/>
      <c r="E3056" s="597">
        <v>40581</v>
      </c>
      <c r="F3056" s="597">
        <v>40581</v>
      </c>
      <c r="G3056" s="543"/>
      <c r="H3056" s="543"/>
      <c r="I3056" s="543"/>
      <c r="J3056" s="593">
        <v>10</v>
      </c>
      <c r="K3056" s="593">
        <v>4</v>
      </c>
      <c r="L3056" s="593">
        <v>4</v>
      </c>
      <c r="M3056" s="543"/>
      <c r="N3056" s="543"/>
      <c r="O3056" s="543"/>
      <c r="P3056" s="543" t="s">
        <v>2872</v>
      </c>
      <c r="Q3056" s="543" t="s">
        <v>2873</v>
      </c>
      <c r="R3056" s="543"/>
      <c r="S3056" s="536"/>
      <c r="T3056" s="536"/>
      <c r="U3056" s="536"/>
      <c r="V3056" s="536"/>
    </row>
    <row r="3057" spans="1:22" ht="120">
      <c r="A3057" s="537">
        <v>3042</v>
      </c>
      <c r="B3057" s="563">
        <v>90.25</v>
      </c>
      <c r="C3057" s="596" t="s">
        <v>4608</v>
      </c>
      <c r="D3057" s="543"/>
      <c r="E3057" s="597">
        <v>40581</v>
      </c>
      <c r="F3057" s="597">
        <v>40581</v>
      </c>
      <c r="G3057" s="543"/>
      <c r="H3057" s="543"/>
      <c r="I3057" s="543"/>
      <c r="J3057" s="593">
        <v>10</v>
      </c>
      <c r="K3057" s="593">
        <v>5</v>
      </c>
      <c r="L3057" s="593">
        <v>5</v>
      </c>
      <c r="M3057" s="543"/>
      <c r="N3057" s="543"/>
      <c r="O3057" s="543"/>
      <c r="P3057" s="543" t="s">
        <v>2872</v>
      </c>
      <c r="Q3057" s="543" t="s">
        <v>2873</v>
      </c>
      <c r="R3057" s="543"/>
      <c r="S3057" s="536"/>
      <c r="T3057" s="536"/>
      <c r="U3057" s="536"/>
      <c r="V3057" s="536"/>
    </row>
    <row r="3058" spans="1:22" ht="120">
      <c r="A3058" s="537">
        <v>3043</v>
      </c>
      <c r="B3058" s="563">
        <v>90.25</v>
      </c>
      <c r="C3058" s="596" t="s">
        <v>4608</v>
      </c>
      <c r="D3058" s="543"/>
      <c r="E3058" s="597">
        <v>40581</v>
      </c>
      <c r="F3058" s="597">
        <v>40581</v>
      </c>
      <c r="G3058" s="543"/>
      <c r="H3058" s="543"/>
      <c r="I3058" s="543"/>
      <c r="J3058" s="593">
        <v>10</v>
      </c>
      <c r="K3058" s="593">
        <v>6</v>
      </c>
      <c r="L3058" s="593">
        <v>6</v>
      </c>
      <c r="M3058" s="543"/>
      <c r="N3058" s="543"/>
      <c r="O3058" s="543"/>
      <c r="P3058" s="543" t="s">
        <v>2872</v>
      </c>
      <c r="Q3058" s="543" t="s">
        <v>2873</v>
      </c>
      <c r="R3058" s="543"/>
      <c r="S3058" s="536"/>
      <c r="T3058" s="536"/>
      <c r="U3058" s="536"/>
      <c r="V3058" s="536"/>
    </row>
    <row r="3059" spans="1:22" ht="120">
      <c r="A3059" s="537">
        <v>3044</v>
      </c>
      <c r="B3059" s="563">
        <v>90.25</v>
      </c>
      <c r="C3059" s="596" t="s">
        <v>4608</v>
      </c>
      <c r="D3059" s="543"/>
      <c r="E3059" s="597">
        <v>40581</v>
      </c>
      <c r="F3059" s="597">
        <v>40581</v>
      </c>
      <c r="G3059" s="543"/>
      <c r="H3059" s="543"/>
      <c r="I3059" s="543"/>
      <c r="J3059" s="593">
        <v>11</v>
      </c>
      <c r="K3059" s="593">
        <v>7</v>
      </c>
      <c r="L3059" s="593">
        <v>7</v>
      </c>
      <c r="M3059" s="543"/>
      <c r="N3059" s="543"/>
      <c r="O3059" s="543"/>
      <c r="P3059" s="543" t="s">
        <v>2872</v>
      </c>
      <c r="Q3059" s="543" t="s">
        <v>2873</v>
      </c>
      <c r="R3059" s="543"/>
      <c r="S3059" s="536"/>
      <c r="T3059" s="536"/>
      <c r="U3059" s="536"/>
      <c r="V3059" s="536"/>
    </row>
    <row r="3060" spans="1:22" ht="120">
      <c r="A3060" s="537">
        <v>3045</v>
      </c>
      <c r="B3060" s="563">
        <v>90.25</v>
      </c>
      <c r="C3060" s="596" t="s">
        <v>4608</v>
      </c>
      <c r="D3060" s="543"/>
      <c r="E3060" s="597">
        <v>40581</v>
      </c>
      <c r="F3060" s="597">
        <v>40581</v>
      </c>
      <c r="G3060" s="543"/>
      <c r="H3060" s="543"/>
      <c r="I3060" s="543"/>
      <c r="J3060" s="593">
        <v>11</v>
      </c>
      <c r="K3060" s="593">
        <v>8</v>
      </c>
      <c r="L3060" s="593">
        <v>8</v>
      </c>
      <c r="M3060" s="543"/>
      <c r="N3060" s="543"/>
      <c r="O3060" s="543"/>
      <c r="P3060" s="543" t="s">
        <v>2872</v>
      </c>
      <c r="Q3060" s="543" t="s">
        <v>2873</v>
      </c>
      <c r="R3060" s="543"/>
      <c r="S3060" s="536"/>
      <c r="T3060" s="536"/>
      <c r="U3060" s="536"/>
      <c r="V3060" s="536"/>
    </row>
    <row r="3061" spans="1:22" ht="120">
      <c r="A3061" s="537">
        <v>3046</v>
      </c>
      <c r="B3061" s="563">
        <v>90.25</v>
      </c>
      <c r="C3061" s="596" t="s">
        <v>4608</v>
      </c>
      <c r="D3061" s="543"/>
      <c r="E3061" s="597">
        <v>40581</v>
      </c>
      <c r="F3061" s="597">
        <v>40581</v>
      </c>
      <c r="G3061" s="543"/>
      <c r="H3061" s="543"/>
      <c r="I3061" s="543"/>
      <c r="J3061" s="593">
        <v>11</v>
      </c>
      <c r="K3061" s="593">
        <v>9</v>
      </c>
      <c r="L3061" s="593">
        <v>9</v>
      </c>
      <c r="M3061" s="543"/>
      <c r="N3061" s="543"/>
      <c r="O3061" s="543"/>
      <c r="P3061" s="543" t="s">
        <v>2872</v>
      </c>
      <c r="Q3061" s="543" t="s">
        <v>2873</v>
      </c>
      <c r="R3061" s="543"/>
      <c r="S3061" s="536"/>
      <c r="T3061" s="536"/>
      <c r="U3061" s="536"/>
      <c r="V3061" s="536"/>
    </row>
    <row r="3062" spans="1:22" ht="120">
      <c r="A3062" s="537">
        <v>3047</v>
      </c>
      <c r="B3062" s="563">
        <v>90.25</v>
      </c>
      <c r="C3062" s="596" t="s">
        <v>4608</v>
      </c>
      <c r="D3062" s="543"/>
      <c r="E3062" s="597">
        <v>40581</v>
      </c>
      <c r="F3062" s="597">
        <v>40581</v>
      </c>
      <c r="G3062" s="543"/>
      <c r="H3062" s="543"/>
      <c r="I3062" s="543"/>
      <c r="J3062" s="593">
        <v>11</v>
      </c>
      <c r="K3062" s="593">
        <v>10</v>
      </c>
      <c r="L3062" s="593">
        <v>10</v>
      </c>
      <c r="M3062" s="543"/>
      <c r="N3062" s="543"/>
      <c r="O3062" s="543"/>
      <c r="P3062" s="543" t="s">
        <v>2872</v>
      </c>
      <c r="Q3062" s="543" t="s">
        <v>2873</v>
      </c>
      <c r="R3062" s="543"/>
      <c r="S3062" s="536"/>
      <c r="T3062" s="536"/>
      <c r="U3062" s="536"/>
      <c r="V3062" s="536"/>
    </row>
    <row r="3063" spans="1:22" ht="120">
      <c r="A3063" s="537">
        <v>3048</v>
      </c>
      <c r="B3063" s="563">
        <v>90.25</v>
      </c>
      <c r="C3063" s="596" t="s">
        <v>4608</v>
      </c>
      <c r="D3063" s="543"/>
      <c r="E3063" s="597">
        <v>40581</v>
      </c>
      <c r="F3063" s="597">
        <v>40581</v>
      </c>
      <c r="G3063" s="543"/>
      <c r="H3063" s="543"/>
      <c r="I3063" s="543"/>
      <c r="J3063" s="593">
        <v>11</v>
      </c>
      <c r="K3063" s="593">
        <v>11</v>
      </c>
      <c r="L3063" s="593">
        <v>11</v>
      </c>
      <c r="M3063" s="543"/>
      <c r="N3063" s="543"/>
      <c r="O3063" s="543"/>
      <c r="P3063" s="543" t="s">
        <v>2872</v>
      </c>
      <c r="Q3063" s="543" t="s">
        <v>2873</v>
      </c>
      <c r="R3063" s="543"/>
      <c r="S3063" s="536"/>
      <c r="T3063" s="536"/>
      <c r="U3063" s="536"/>
      <c r="V3063" s="536"/>
    </row>
    <row r="3064" spans="1:22" ht="120">
      <c r="A3064" s="537">
        <v>3049</v>
      </c>
      <c r="B3064" s="563">
        <v>90.25</v>
      </c>
      <c r="C3064" s="596" t="s">
        <v>4608</v>
      </c>
      <c r="D3064" s="543"/>
      <c r="E3064" s="597">
        <v>40581</v>
      </c>
      <c r="F3064" s="597">
        <v>40581</v>
      </c>
      <c r="G3064" s="543"/>
      <c r="H3064" s="543"/>
      <c r="I3064" s="543"/>
      <c r="J3064" s="593">
        <v>11</v>
      </c>
      <c r="K3064" s="593">
        <v>12</v>
      </c>
      <c r="L3064" s="593">
        <v>12</v>
      </c>
      <c r="M3064" s="543"/>
      <c r="N3064" s="543"/>
      <c r="O3064" s="543"/>
      <c r="P3064" s="543" t="s">
        <v>2872</v>
      </c>
      <c r="Q3064" s="543" t="s">
        <v>2873</v>
      </c>
      <c r="R3064" s="543"/>
      <c r="S3064" s="536"/>
      <c r="T3064" s="536"/>
      <c r="U3064" s="536"/>
      <c r="V3064" s="536"/>
    </row>
    <row r="3065" spans="1:22" ht="120">
      <c r="A3065" s="537">
        <v>3050</v>
      </c>
      <c r="B3065" s="563">
        <v>90.25</v>
      </c>
      <c r="C3065" s="596" t="s">
        <v>4608</v>
      </c>
      <c r="D3065" s="543"/>
      <c r="E3065" s="597">
        <v>40581</v>
      </c>
      <c r="F3065" s="597">
        <v>40581</v>
      </c>
      <c r="G3065" s="543"/>
      <c r="H3065" s="543"/>
      <c r="I3065" s="543"/>
      <c r="J3065" s="593">
        <v>12</v>
      </c>
      <c r="K3065" s="593">
        <v>13</v>
      </c>
      <c r="L3065" s="593">
        <v>13</v>
      </c>
      <c r="M3065" s="543"/>
      <c r="N3065" s="543"/>
      <c r="O3065" s="543"/>
      <c r="P3065" s="543" t="s">
        <v>2872</v>
      </c>
      <c r="Q3065" s="543" t="s">
        <v>2873</v>
      </c>
      <c r="R3065" s="543"/>
      <c r="S3065" s="536"/>
      <c r="T3065" s="536"/>
      <c r="U3065" s="536"/>
      <c r="V3065" s="536"/>
    </row>
    <row r="3066" spans="1:22" ht="120">
      <c r="A3066" s="537">
        <v>3051</v>
      </c>
      <c r="B3066" s="563">
        <v>90.25</v>
      </c>
      <c r="C3066" s="596" t="s">
        <v>4608</v>
      </c>
      <c r="D3066" s="543"/>
      <c r="E3066" s="597">
        <v>40581</v>
      </c>
      <c r="F3066" s="597">
        <v>40581</v>
      </c>
      <c r="G3066" s="543"/>
      <c r="H3066" s="543"/>
      <c r="I3066" s="543"/>
      <c r="J3066" s="593">
        <v>12</v>
      </c>
      <c r="K3066" s="593">
        <v>14</v>
      </c>
      <c r="L3066" s="593">
        <v>14</v>
      </c>
      <c r="M3066" s="543"/>
      <c r="N3066" s="543"/>
      <c r="O3066" s="543"/>
      <c r="P3066" s="543" t="s">
        <v>2872</v>
      </c>
      <c r="Q3066" s="543" t="s">
        <v>2873</v>
      </c>
      <c r="R3066" s="543"/>
      <c r="S3066" s="536"/>
      <c r="T3066" s="536"/>
      <c r="U3066" s="536"/>
      <c r="V3066" s="536"/>
    </row>
    <row r="3067" spans="1:22" ht="120">
      <c r="A3067" s="537">
        <v>3052</v>
      </c>
      <c r="B3067" s="563">
        <v>90.25</v>
      </c>
      <c r="C3067" s="596" t="s">
        <v>4608</v>
      </c>
      <c r="D3067" s="543"/>
      <c r="E3067" s="597">
        <v>40581</v>
      </c>
      <c r="F3067" s="597">
        <v>40581</v>
      </c>
      <c r="G3067" s="543"/>
      <c r="H3067" s="543"/>
      <c r="I3067" s="543"/>
      <c r="J3067" s="593">
        <v>12</v>
      </c>
      <c r="K3067" s="593">
        <v>15</v>
      </c>
      <c r="L3067" s="593">
        <v>15</v>
      </c>
      <c r="M3067" s="543"/>
      <c r="N3067" s="543"/>
      <c r="O3067" s="543"/>
      <c r="P3067" s="543" t="s">
        <v>2872</v>
      </c>
      <c r="Q3067" s="543" t="s">
        <v>2873</v>
      </c>
      <c r="R3067" s="543"/>
      <c r="S3067" s="536"/>
      <c r="T3067" s="536"/>
      <c r="U3067" s="536"/>
      <c r="V3067" s="536"/>
    </row>
    <row r="3068" spans="1:22" ht="120">
      <c r="A3068" s="537">
        <v>3053</v>
      </c>
      <c r="B3068" s="563">
        <v>90.25</v>
      </c>
      <c r="C3068" s="596" t="s">
        <v>4608</v>
      </c>
      <c r="D3068" s="543"/>
      <c r="E3068" s="597">
        <v>40581</v>
      </c>
      <c r="F3068" s="597">
        <v>40581</v>
      </c>
      <c r="G3068" s="543"/>
      <c r="H3068" s="543"/>
      <c r="I3068" s="543"/>
      <c r="J3068" s="593">
        <v>12</v>
      </c>
      <c r="K3068" s="593">
        <v>16</v>
      </c>
      <c r="L3068" s="593">
        <v>16</v>
      </c>
      <c r="M3068" s="543"/>
      <c r="N3068" s="543"/>
      <c r="O3068" s="543"/>
      <c r="P3068" s="543" t="s">
        <v>2872</v>
      </c>
      <c r="Q3068" s="543" t="s">
        <v>2873</v>
      </c>
      <c r="R3068" s="543"/>
      <c r="S3068" s="536"/>
      <c r="T3068" s="536"/>
      <c r="U3068" s="536"/>
      <c r="V3068" s="536"/>
    </row>
    <row r="3069" spans="1:22" ht="120">
      <c r="A3069" s="537">
        <v>3054</v>
      </c>
      <c r="B3069" s="563">
        <v>90.25</v>
      </c>
      <c r="C3069" s="596" t="s">
        <v>4608</v>
      </c>
      <c r="D3069" s="543"/>
      <c r="E3069" s="597">
        <v>40581</v>
      </c>
      <c r="F3069" s="597">
        <v>40581</v>
      </c>
      <c r="G3069" s="543"/>
      <c r="H3069" s="543"/>
      <c r="I3069" s="543"/>
      <c r="J3069" s="593">
        <v>12</v>
      </c>
      <c r="K3069" s="593">
        <v>17</v>
      </c>
      <c r="L3069" s="593">
        <v>17</v>
      </c>
      <c r="M3069" s="543"/>
      <c r="N3069" s="543"/>
      <c r="O3069" s="543"/>
      <c r="P3069" s="543" t="s">
        <v>2872</v>
      </c>
      <c r="Q3069" s="543" t="s">
        <v>2873</v>
      </c>
      <c r="R3069" s="543"/>
      <c r="S3069" s="536"/>
      <c r="T3069" s="536"/>
      <c r="U3069" s="536"/>
      <c r="V3069" s="536"/>
    </row>
    <row r="3070" spans="1:22" ht="120">
      <c r="A3070" s="537">
        <v>3055</v>
      </c>
      <c r="B3070" s="563">
        <v>90.25</v>
      </c>
      <c r="C3070" s="596" t="s">
        <v>4608</v>
      </c>
      <c r="D3070" s="543"/>
      <c r="E3070" s="597">
        <v>40581</v>
      </c>
      <c r="F3070" s="597">
        <v>40581</v>
      </c>
      <c r="G3070" s="543"/>
      <c r="H3070" s="543"/>
      <c r="I3070" s="543"/>
      <c r="J3070" s="593">
        <v>12</v>
      </c>
      <c r="K3070" s="593">
        <v>18</v>
      </c>
      <c r="L3070" s="593">
        <v>18</v>
      </c>
      <c r="M3070" s="543"/>
      <c r="N3070" s="543"/>
      <c r="O3070" s="543"/>
      <c r="P3070" s="543" t="s">
        <v>2872</v>
      </c>
      <c r="Q3070" s="543" t="s">
        <v>2873</v>
      </c>
      <c r="R3070" s="543"/>
      <c r="S3070" s="536"/>
      <c r="T3070" s="536"/>
      <c r="U3070" s="536"/>
      <c r="V3070" s="536"/>
    </row>
    <row r="3071" spans="1:22" ht="120">
      <c r="A3071" s="537">
        <v>3056</v>
      </c>
      <c r="B3071" s="563">
        <v>90.25</v>
      </c>
      <c r="C3071" s="596" t="s">
        <v>4608</v>
      </c>
      <c r="D3071" s="543"/>
      <c r="E3071" s="597">
        <v>40581</v>
      </c>
      <c r="F3071" s="597">
        <v>40581</v>
      </c>
      <c r="G3071" s="543"/>
      <c r="H3071" s="543"/>
      <c r="I3071" s="543"/>
      <c r="J3071" s="593">
        <v>13</v>
      </c>
      <c r="K3071" s="593">
        <v>19</v>
      </c>
      <c r="L3071" s="593">
        <v>19</v>
      </c>
      <c r="M3071" s="543"/>
      <c r="N3071" s="543"/>
      <c r="O3071" s="543"/>
      <c r="P3071" s="543" t="s">
        <v>2872</v>
      </c>
      <c r="Q3071" s="543" t="s">
        <v>2873</v>
      </c>
      <c r="R3071" s="543"/>
      <c r="S3071" s="536"/>
      <c r="T3071" s="536"/>
      <c r="U3071" s="536"/>
      <c r="V3071" s="536"/>
    </row>
    <row r="3072" spans="1:22" ht="120">
      <c r="A3072" s="537">
        <v>3057</v>
      </c>
      <c r="B3072" s="563">
        <v>90.25</v>
      </c>
      <c r="C3072" s="596" t="s">
        <v>4608</v>
      </c>
      <c r="D3072" s="543"/>
      <c r="E3072" s="597">
        <v>40581</v>
      </c>
      <c r="F3072" s="597">
        <v>40581</v>
      </c>
      <c r="G3072" s="543"/>
      <c r="H3072" s="543"/>
      <c r="I3072" s="543"/>
      <c r="J3072" s="593">
        <v>13</v>
      </c>
      <c r="K3072" s="593">
        <v>20</v>
      </c>
      <c r="L3072" s="593">
        <v>20</v>
      </c>
      <c r="M3072" s="543"/>
      <c r="N3072" s="543"/>
      <c r="O3072" s="543"/>
      <c r="P3072" s="543" t="s">
        <v>2872</v>
      </c>
      <c r="Q3072" s="543" t="s">
        <v>2873</v>
      </c>
      <c r="R3072" s="543"/>
      <c r="S3072" s="536"/>
      <c r="T3072" s="536"/>
      <c r="U3072" s="536"/>
      <c r="V3072" s="536"/>
    </row>
    <row r="3073" spans="1:22" ht="120">
      <c r="A3073" s="537">
        <v>3058</v>
      </c>
      <c r="B3073" s="563">
        <v>90.25</v>
      </c>
      <c r="C3073" s="596" t="s">
        <v>4608</v>
      </c>
      <c r="D3073" s="543"/>
      <c r="E3073" s="597">
        <v>40581</v>
      </c>
      <c r="F3073" s="597">
        <v>40581</v>
      </c>
      <c r="G3073" s="543"/>
      <c r="H3073" s="543"/>
      <c r="I3073" s="543"/>
      <c r="J3073" s="593">
        <v>13</v>
      </c>
      <c r="K3073" s="593">
        <v>21</v>
      </c>
      <c r="L3073" s="593">
        <v>21</v>
      </c>
      <c r="M3073" s="543"/>
      <c r="N3073" s="543"/>
      <c r="O3073" s="543"/>
      <c r="P3073" s="543" t="s">
        <v>2872</v>
      </c>
      <c r="Q3073" s="543" t="s">
        <v>2873</v>
      </c>
      <c r="R3073" s="543"/>
      <c r="S3073" s="536"/>
      <c r="T3073" s="536"/>
      <c r="U3073" s="536"/>
      <c r="V3073" s="536"/>
    </row>
    <row r="3074" spans="1:22" ht="120">
      <c r="A3074" s="537">
        <v>3059</v>
      </c>
      <c r="B3074" s="563">
        <v>90.25</v>
      </c>
      <c r="C3074" s="596" t="s">
        <v>4608</v>
      </c>
      <c r="D3074" s="543"/>
      <c r="E3074" s="597">
        <v>40581</v>
      </c>
      <c r="F3074" s="597">
        <v>40581</v>
      </c>
      <c r="G3074" s="543"/>
      <c r="H3074" s="543"/>
      <c r="I3074" s="543"/>
      <c r="J3074" s="593">
        <v>13</v>
      </c>
      <c r="K3074" s="593">
        <v>22</v>
      </c>
      <c r="L3074" s="593">
        <v>22</v>
      </c>
      <c r="M3074" s="543"/>
      <c r="N3074" s="543"/>
      <c r="O3074" s="543"/>
      <c r="P3074" s="543" t="s">
        <v>2872</v>
      </c>
      <c r="Q3074" s="543" t="s">
        <v>2873</v>
      </c>
      <c r="R3074" s="543"/>
      <c r="S3074" s="536"/>
      <c r="T3074" s="536"/>
      <c r="U3074" s="536"/>
      <c r="V3074" s="536"/>
    </row>
    <row r="3075" spans="1:22" ht="120">
      <c r="A3075" s="537">
        <v>3060</v>
      </c>
      <c r="B3075" s="563">
        <v>90.25</v>
      </c>
      <c r="C3075" s="596" t="s">
        <v>4608</v>
      </c>
      <c r="D3075" s="543"/>
      <c r="E3075" s="597">
        <v>40581</v>
      </c>
      <c r="F3075" s="597">
        <v>40581</v>
      </c>
      <c r="G3075" s="543"/>
      <c r="H3075" s="543"/>
      <c r="I3075" s="543"/>
      <c r="J3075" s="593">
        <v>13</v>
      </c>
      <c r="K3075" s="593">
        <v>23</v>
      </c>
      <c r="L3075" s="593">
        <v>23</v>
      </c>
      <c r="M3075" s="543"/>
      <c r="N3075" s="543"/>
      <c r="O3075" s="543"/>
      <c r="P3075" s="543" t="s">
        <v>2872</v>
      </c>
      <c r="Q3075" s="543" t="s">
        <v>2873</v>
      </c>
      <c r="R3075" s="543"/>
      <c r="S3075" s="536"/>
      <c r="T3075" s="536"/>
      <c r="U3075" s="536"/>
      <c r="V3075" s="536"/>
    </row>
    <row r="3076" spans="1:22" ht="120">
      <c r="A3076" s="537">
        <v>3061</v>
      </c>
      <c r="B3076" s="563">
        <v>90.25</v>
      </c>
      <c r="C3076" s="596" t="s">
        <v>4608</v>
      </c>
      <c r="D3076" s="543"/>
      <c r="E3076" s="597">
        <v>40581</v>
      </c>
      <c r="F3076" s="597">
        <v>40581</v>
      </c>
      <c r="G3076" s="543"/>
      <c r="H3076" s="543"/>
      <c r="I3076" s="543"/>
      <c r="J3076" s="593">
        <v>13</v>
      </c>
      <c r="K3076" s="593">
        <v>24</v>
      </c>
      <c r="L3076" s="593">
        <v>24</v>
      </c>
      <c r="M3076" s="543"/>
      <c r="N3076" s="543"/>
      <c r="O3076" s="543"/>
      <c r="P3076" s="543" t="s">
        <v>2872</v>
      </c>
      <c r="Q3076" s="543" t="s">
        <v>2873</v>
      </c>
      <c r="R3076" s="543"/>
      <c r="S3076" s="536"/>
      <c r="T3076" s="536"/>
      <c r="U3076" s="536"/>
      <c r="V3076" s="536"/>
    </row>
    <row r="3077" spans="1:22" ht="120">
      <c r="A3077" s="537">
        <v>3062</v>
      </c>
      <c r="B3077" s="563">
        <v>90.25</v>
      </c>
      <c r="C3077" s="596" t="s">
        <v>4608</v>
      </c>
      <c r="D3077" s="543"/>
      <c r="E3077" s="597">
        <v>40581</v>
      </c>
      <c r="F3077" s="597">
        <v>40581</v>
      </c>
      <c r="G3077" s="543"/>
      <c r="H3077" s="543"/>
      <c r="I3077" s="543"/>
      <c r="J3077" s="593">
        <v>14</v>
      </c>
      <c r="K3077" s="593">
        <v>25</v>
      </c>
      <c r="L3077" s="593">
        <v>25</v>
      </c>
      <c r="M3077" s="543"/>
      <c r="N3077" s="543"/>
      <c r="O3077" s="543"/>
      <c r="P3077" s="543" t="s">
        <v>2872</v>
      </c>
      <c r="Q3077" s="543" t="s">
        <v>2873</v>
      </c>
      <c r="R3077" s="543"/>
      <c r="S3077" s="536"/>
      <c r="T3077" s="536"/>
      <c r="U3077" s="536"/>
      <c r="V3077" s="536"/>
    </row>
    <row r="3078" spans="1:22" ht="120">
      <c r="A3078" s="537">
        <v>3063</v>
      </c>
      <c r="B3078" s="563">
        <v>90.25</v>
      </c>
      <c r="C3078" s="596" t="s">
        <v>4608</v>
      </c>
      <c r="D3078" s="543"/>
      <c r="E3078" s="597">
        <v>40581</v>
      </c>
      <c r="F3078" s="597">
        <v>40581</v>
      </c>
      <c r="G3078" s="543"/>
      <c r="H3078" s="543"/>
      <c r="I3078" s="543"/>
      <c r="J3078" s="593">
        <v>14</v>
      </c>
      <c r="K3078" s="593">
        <v>26</v>
      </c>
      <c r="L3078" s="593">
        <v>26</v>
      </c>
      <c r="M3078" s="543"/>
      <c r="N3078" s="543"/>
      <c r="O3078" s="543"/>
      <c r="P3078" s="543" t="s">
        <v>2872</v>
      </c>
      <c r="Q3078" s="543" t="s">
        <v>2873</v>
      </c>
      <c r="R3078" s="543"/>
      <c r="S3078" s="536"/>
      <c r="T3078" s="536"/>
      <c r="U3078" s="536"/>
      <c r="V3078" s="536"/>
    </row>
    <row r="3079" spans="1:22" ht="120">
      <c r="A3079" s="537">
        <v>3064</v>
      </c>
      <c r="B3079" s="563">
        <v>90.25</v>
      </c>
      <c r="C3079" s="596" t="s">
        <v>4608</v>
      </c>
      <c r="D3079" s="543"/>
      <c r="E3079" s="597">
        <v>40581</v>
      </c>
      <c r="F3079" s="597">
        <v>40581</v>
      </c>
      <c r="G3079" s="543"/>
      <c r="H3079" s="543"/>
      <c r="I3079" s="543"/>
      <c r="J3079" s="593">
        <v>14</v>
      </c>
      <c r="K3079" s="593">
        <v>27</v>
      </c>
      <c r="L3079" s="593">
        <v>27</v>
      </c>
      <c r="M3079" s="543"/>
      <c r="N3079" s="543"/>
      <c r="O3079" s="543"/>
      <c r="P3079" s="543" t="s">
        <v>2872</v>
      </c>
      <c r="Q3079" s="543" t="s">
        <v>2873</v>
      </c>
      <c r="R3079" s="543"/>
      <c r="S3079" s="536"/>
      <c r="T3079" s="536"/>
      <c r="U3079" s="536"/>
      <c r="V3079" s="536"/>
    </row>
    <row r="3080" spans="1:22" ht="120">
      <c r="A3080" s="537">
        <v>3065</v>
      </c>
      <c r="B3080" s="563">
        <v>90.25</v>
      </c>
      <c r="C3080" s="596" t="s">
        <v>4608</v>
      </c>
      <c r="D3080" s="543"/>
      <c r="E3080" s="597">
        <v>40581</v>
      </c>
      <c r="F3080" s="597">
        <v>40581</v>
      </c>
      <c r="G3080" s="543"/>
      <c r="H3080" s="543"/>
      <c r="I3080" s="543"/>
      <c r="J3080" s="593">
        <v>14</v>
      </c>
      <c r="K3080" s="593">
        <v>28</v>
      </c>
      <c r="L3080" s="593">
        <v>28</v>
      </c>
      <c r="M3080" s="543"/>
      <c r="N3080" s="543"/>
      <c r="O3080" s="543"/>
      <c r="P3080" s="543" t="s">
        <v>2872</v>
      </c>
      <c r="Q3080" s="543" t="s">
        <v>2873</v>
      </c>
      <c r="R3080" s="543"/>
      <c r="S3080" s="536"/>
      <c r="T3080" s="536"/>
      <c r="U3080" s="536"/>
      <c r="V3080" s="536"/>
    </row>
    <row r="3081" spans="1:22" ht="120">
      <c r="A3081" s="537">
        <v>3066</v>
      </c>
      <c r="B3081" s="563">
        <v>90.25</v>
      </c>
      <c r="C3081" s="596" t="s">
        <v>4608</v>
      </c>
      <c r="D3081" s="543"/>
      <c r="E3081" s="597">
        <v>40581</v>
      </c>
      <c r="F3081" s="597">
        <v>40581</v>
      </c>
      <c r="G3081" s="543"/>
      <c r="H3081" s="543"/>
      <c r="I3081" s="543"/>
      <c r="J3081" s="593">
        <v>14</v>
      </c>
      <c r="K3081" s="593">
        <v>29</v>
      </c>
      <c r="L3081" s="593">
        <v>29</v>
      </c>
      <c r="M3081" s="543"/>
      <c r="N3081" s="543"/>
      <c r="O3081" s="543"/>
      <c r="P3081" s="543" t="s">
        <v>2872</v>
      </c>
      <c r="Q3081" s="543" t="s">
        <v>2873</v>
      </c>
      <c r="R3081" s="543"/>
      <c r="S3081" s="536"/>
      <c r="T3081" s="536"/>
      <c r="U3081" s="536"/>
      <c r="V3081" s="536"/>
    </row>
    <row r="3082" spans="1:22" ht="120">
      <c r="A3082" s="537">
        <v>3067</v>
      </c>
      <c r="B3082" s="563">
        <v>90.25</v>
      </c>
      <c r="C3082" s="596" t="s">
        <v>4608</v>
      </c>
      <c r="D3082" s="543"/>
      <c r="E3082" s="597">
        <v>40581</v>
      </c>
      <c r="F3082" s="597">
        <v>40581</v>
      </c>
      <c r="G3082" s="543"/>
      <c r="H3082" s="543"/>
      <c r="I3082" s="543"/>
      <c r="J3082" s="593">
        <v>14</v>
      </c>
      <c r="K3082" s="593">
        <v>30</v>
      </c>
      <c r="L3082" s="593">
        <v>30</v>
      </c>
      <c r="M3082" s="543"/>
      <c r="N3082" s="543"/>
      <c r="O3082" s="543"/>
      <c r="P3082" s="543" t="s">
        <v>2872</v>
      </c>
      <c r="Q3082" s="543" t="s">
        <v>2873</v>
      </c>
      <c r="R3082" s="543"/>
      <c r="S3082" s="536"/>
      <c r="T3082" s="536"/>
      <c r="U3082" s="536"/>
      <c r="V3082" s="536"/>
    </row>
    <row r="3083" spans="1:22" ht="120">
      <c r="A3083" s="537">
        <v>3068</v>
      </c>
      <c r="B3083" s="563">
        <v>90.25</v>
      </c>
      <c r="C3083" s="596" t="s">
        <v>4608</v>
      </c>
      <c r="D3083" s="543"/>
      <c r="E3083" s="597">
        <v>40581</v>
      </c>
      <c r="F3083" s="597">
        <v>40581</v>
      </c>
      <c r="G3083" s="543"/>
      <c r="H3083" s="543"/>
      <c r="I3083" s="543"/>
      <c r="J3083" s="593">
        <v>15</v>
      </c>
      <c r="K3083" s="593">
        <v>31</v>
      </c>
      <c r="L3083" s="593">
        <v>31</v>
      </c>
      <c r="M3083" s="543"/>
      <c r="N3083" s="543"/>
      <c r="O3083" s="543"/>
      <c r="P3083" s="543" t="s">
        <v>2872</v>
      </c>
      <c r="Q3083" s="543" t="s">
        <v>2873</v>
      </c>
      <c r="R3083" s="543"/>
      <c r="S3083" s="536"/>
      <c r="T3083" s="536"/>
      <c r="U3083" s="536"/>
      <c r="V3083" s="536"/>
    </row>
    <row r="3084" spans="1:22" ht="120">
      <c r="A3084" s="537">
        <v>3069</v>
      </c>
      <c r="B3084" s="563">
        <v>90.25</v>
      </c>
      <c r="C3084" s="596" t="s">
        <v>4608</v>
      </c>
      <c r="D3084" s="543"/>
      <c r="E3084" s="597">
        <v>40581</v>
      </c>
      <c r="F3084" s="597">
        <v>40581</v>
      </c>
      <c r="G3084" s="543"/>
      <c r="H3084" s="543"/>
      <c r="I3084" s="543"/>
      <c r="J3084" s="593">
        <v>15</v>
      </c>
      <c r="K3084" s="593">
        <v>32</v>
      </c>
      <c r="L3084" s="593">
        <v>32</v>
      </c>
      <c r="M3084" s="543"/>
      <c r="N3084" s="543"/>
      <c r="O3084" s="543"/>
      <c r="P3084" s="543" t="s">
        <v>2872</v>
      </c>
      <c r="Q3084" s="543" t="s">
        <v>2873</v>
      </c>
      <c r="R3084" s="543"/>
      <c r="S3084" s="536"/>
      <c r="T3084" s="536"/>
      <c r="U3084" s="536"/>
      <c r="V3084" s="536"/>
    </row>
    <row r="3085" spans="1:22" ht="120">
      <c r="A3085" s="537">
        <v>3070</v>
      </c>
      <c r="B3085" s="563">
        <v>90.25</v>
      </c>
      <c r="C3085" s="596" t="s">
        <v>4608</v>
      </c>
      <c r="D3085" s="543"/>
      <c r="E3085" s="597">
        <v>40581</v>
      </c>
      <c r="F3085" s="597">
        <v>40581</v>
      </c>
      <c r="G3085" s="543"/>
      <c r="H3085" s="543"/>
      <c r="I3085" s="543"/>
      <c r="J3085" s="593">
        <v>15</v>
      </c>
      <c r="K3085" s="593">
        <v>33</v>
      </c>
      <c r="L3085" s="593">
        <v>33</v>
      </c>
      <c r="M3085" s="543"/>
      <c r="N3085" s="543"/>
      <c r="O3085" s="543"/>
      <c r="P3085" s="543" t="s">
        <v>2872</v>
      </c>
      <c r="Q3085" s="543" t="s">
        <v>2873</v>
      </c>
      <c r="R3085" s="543"/>
      <c r="S3085" s="536"/>
      <c r="T3085" s="536"/>
      <c r="U3085" s="536"/>
      <c r="V3085" s="536"/>
    </row>
    <row r="3086" spans="1:22" ht="120">
      <c r="A3086" s="537">
        <v>3071</v>
      </c>
      <c r="B3086" s="563">
        <v>90.25</v>
      </c>
      <c r="C3086" s="596" t="s">
        <v>4608</v>
      </c>
      <c r="D3086" s="543"/>
      <c r="E3086" s="597">
        <v>40581</v>
      </c>
      <c r="F3086" s="597">
        <v>40581</v>
      </c>
      <c r="G3086" s="543"/>
      <c r="H3086" s="543"/>
      <c r="I3086" s="543"/>
      <c r="J3086" s="593">
        <v>15</v>
      </c>
      <c r="K3086" s="593">
        <v>34</v>
      </c>
      <c r="L3086" s="593">
        <v>34</v>
      </c>
      <c r="M3086" s="543"/>
      <c r="N3086" s="543"/>
      <c r="O3086" s="543"/>
      <c r="P3086" s="543" t="s">
        <v>2872</v>
      </c>
      <c r="Q3086" s="543" t="s">
        <v>2873</v>
      </c>
      <c r="R3086" s="543"/>
      <c r="S3086" s="536"/>
      <c r="T3086" s="536"/>
      <c r="U3086" s="536"/>
      <c r="V3086" s="536"/>
    </row>
    <row r="3087" spans="1:22" ht="120">
      <c r="A3087" s="537">
        <v>3072</v>
      </c>
      <c r="B3087" s="563">
        <v>90.25</v>
      </c>
      <c r="C3087" s="596" t="s">
        <v>4608</v>
      </c>
      <c r="D3087" s="543"/>
      <c r="E3087" s="597">
        <v>40581</v>
      </c>
      <c r="F3087" s="597">
        <v>40581</v>
      </c>
      <c r="G3087" s="543"/>
      <c r="H3087" s="543"/>
      <c r="I3087" s="543"/>
      <c r="J3087" s="593">
        <v>15</v>
      </c>
      <c r="K3087" s="593">
        <v>35</v>
      </c>
      <c r="L3087" s="593">
        <v>35</v>
      </c>
      <c r="M3087" s="543"/>
      <c r="N3087" s="543"/>
      <c r="O3087" s="543"/>
      <c r="P3087" s="543" t="s">
        <v>2872</v>
      </c>
      <c r="Q3087" s="543" t="s">
        <v>2873</v>
      </c>
      <c r="R3087" s="543"/>
      <c r="S3087" s="536"/>
      <c r="T3087" s="536"/>
      <c r="U3087" s="536"/>
      <c r="V3087" s="536"/>
    </row>
    <row r="3088" spans="1:22" ht="120">
      <c r="A3088" s="537">
        <v>3073</v>
      </c>
      <c r="B3088" s="563">
        <v>90.25</v>
      </c>
      <c r="C3088" s="596" t="s">
        <v>4608</v>
      </c>
      <c r="D3088" s="543"/>
      <c r="E3088" s="597">
        <v>40581</v>
      </c>
      <c r="F3088" s="597">
        <v>40581</v>
      </c>
      <c r="G3088" s="543"/>
      <c r="H3088" s="543"/>
      <c r="I3088" s="543"/>
      <c r="J3088" s="593">
        <v>15</v>
      </c>
      <c r="K3088" s="593">
        <v>36</v>
      </c>
      <c r="L3088" s="593">
        <v>36</v>
      </c>
      <c r="M3088" s="543"/>
      <c r="N3088" s="543"/>
      <c r="O3088" s="543"/>
      <c r="P3088" s="543" t="s">
        <v>2872</v>
      </c>
      <c r="Q3088" s="543" t="s">
        <v>2873</v>
      </c>
      <c r="R3088" s="543"/>
      <c r="S3088" s="536"/>
      <c r="T3088" s="536"/>
      <c r="U3088" s="536"/>
      <c r="V3088" s="536"/>
    </row>
    <row r="3089" spans="1:22" ht="120">
      <c r="A3089" s="537">
        <v>3074</v>
      </c>
      <c r="B3089" s="563">
        <v>90.25</v>
      </c>
      <c r="C3089" s="596" t="s">
        <v>4608</v>
      </c>
      <c r="D3089" s="543"/>
      <c r="E3089" s="597">
        <v>40581</v>
      </c>
      <c r="F3089" s="597">
        <v>40581</v>
      </c>
      <c r="G3089" s="543"/>
      <c r="H3089" s="543"/>
      <c r="I3089" s="543"/>
      <c r="J3089" s="593">
        <v>15</v>
      </c>
      <c r="K3089" s="593">
        <v>37</v>
      </c>
      <c r="L3089" s="593">
        <v>37</v>
      </c>
      <c r="M3089" s="543"/>
      <c r="N3089" s="543"/>
      <c r="O3089" s="543"/>
      <c r="P3089" s="543" t="s">
        <v>2872</v>
      </c>
      <c r="Q3089" s="543" t="s">
        <v>2873</v>
      </c>
      <c r="R3089" s="543"/>
      <c r="S3089" s="536"/>
      <c r="T3089" s="536"/>
      <c r="U3089" s="536"/>
      <c r="V3089" s="536"/>
    </row>
    <row r="3090" spans="1:22" ht="180">
      <c r="A3090" s="537">
        <v>3075</v>
      </c>
      <c r="B3090" s="563">
        <v>90.5</v>
      </c>
      <c r="C3090" s="596" t="s">
        <v>4609</v>
      </c>
      <c r="D3090" s="543"/>
      <c r="E3090" s="597">
        <v>40598</v>
      </c>
      <c r="F3090" s="597">
        <v>40868</v>
      </c>
      <c r="G3090" s="543"/>
      <c r="H3090" s="543"/>
      <c r="I3090" s="543"/>
      <c r="J3090" s="593">
        <v>16</v>
      </c>
      <c r="K3090" s="593">
        <v>1</v>
      </c>
      <c r="L3090" s="593">
        <v>1</v>
      </c>
      <c r="M3090" s="543"/>
      <c r="N3090" s="543"/>
      <c r="O3090" s="543"/>
      <c r="P3090" s="543" t="s">
        <v>2872</v>
      </c>
      <c r="Q3090" s="543" t="s">
        <v>2873</v>
      </c>
      <c r="R3090" s="543"/>
      <c r="S3090" s="536"/>
      <c r="T3090" s="536"/>
      <c r="U3090" s="536"/>
      <c r="V3090" s="536"/>
    </row>
    <row r="3091" spans="1:22" ht="180">
      <c r="A3091" s="537">
        <v>3076</v>
      </c>
      <c r="B3091" s="563">
        <v>90.5</v>
      </c>
      <c r="C3091" s="596" t="s">
        <v>4609</v>
      </c>
      <c r="D3091" s="543"/>
      <c r="E3091" s="597">
        <v>40598</v>
      </c>
      <c r="F3091" s="597">
        <v>40868</v>
      </c>
      <c r="G3091" s="543"/>
      <c r="H3091" s="543"/>
      <c r="I3091" s="543"/>
      <c r="J3091" s="593">
        <v>16</v>
      </c>
      <c r="K3091" s="593">
        <v>2</v>
      </c>
      <c r="L3091" s="593">
        <v>2</v>
      </c>
      <c r="M3091" s="543"/>
      <c r="N3091" s="543"/>
      <c r="O3091" s="543"/>
      <c r="P3091" s="543" t="s">
        <v>2872</v>
      </c>
      <c r="Q3091" s="543" t="s">
        <v>2873</v>
      </c>
      <c r="R3091" s="543"/>
      <c r="S3091" s="536"/>
      <c r="T3091" s="536"/>
      <c r="U3091" s="536"/>
      <c r="V3091" s="536"/>
    </row>
    <row r="3092" spans="1:22" ht="180">
      <c r="A3092" s="537">
        <v>3077</v>
      </c>
      <c r="B3092" s="563">
        <v>90.5</v>
      </c>
      <c r="C3092" s="596" t="s">
        <v>4610</v>
      </c>
      <c r="D3092" s="543"/>
      <c r="E3092" s="597">
        <v>40556</v>
      </c>
      <c r="F3092" s="597">
        <v>40694</v>
      </c>
      <c r="G3092" s="543"/>
      <c r="H3092" s="543"/>
      <c r="I3092" s="543"/>
      <c r="J3092" s="593">
        <v>16</v>
      </c>
      <c r="K3092" s="593">
        <v>1</v>
      </c>
      <c r="L3092" s="593">
        <v>3</v>
      </c>
      <c r="M3092" s="543"/>
      <c r="N3092" s="543"/>
      <c r="O3092" s="543"/>
      <c r="P3092" s="543" t="s">
        <v>2872</v>
      </c>
      <c r="Q3092" s="543" t="s">
        <v>2873</v>
      </c>
      <c r="R3092" s="543"/>
      <c r="S3092" s="536"/>
      <c r="T3092" s="536"/>
      <c r="U3092" s="536"/>
      <c r="V3092" s="536"/>
    </row>
    <row r="3093" spans="1:22" ht="180">
      <c r="A3093" s="537">
        <v>3078</v>
      </c>
      <c r="B3093" s="563">
        <v>90.5</v>
      </c>
      <c r="C3093" s="596" t="s">
        <v>4610</v>
      </c>
      <c r="D3093" s="543"/>
      <c r="E3093" s="597">
        <v>40694</v>
      </c>
      <c r="F3093" s="597">
        <v>40624</v>
      </c>
      <c r="G3093" s="543"/>
      <c r="H3093" s="543"/>
      <c r="I3093" s="543"/>
      <c r="J3093" s="593">
        <v>16</v>
      </c>
      <c r="K3093" s="593">
        <v>2</v>
      </c>
      <c r="L3093" s="593">
        <v>3</v>
      </c>
      <c r="M3093" s="543"/>
      <c r="N3093" s="543"/>
      <c r="O3093" s="543"/>
      <c r="P3093" s="543" t="s">
        <v>2872</v>
      </c>
      <c r="Q3093" s="543" t="s">
        <v>2873</v>
      </c>
      <c r="R3093" s="543"/>
      <c r="S3093" s="536"/>
      <c r="T3093" s="536"/>
      <c r="U3093" s="536"/>
      <c r="V3093" s="536"/>
    </row>
    <row r="3094" spans="1:22" ht="180">
      <c r="A3094" s="537">
        <v>3079</v>
      </c>
      <c r="B3094" s="563">
        <v>90.5</v>
      </c>
      <c r="C3094" s="596" t="s">
        <v>4610</v>
      </c>
      <c r="D3094" s="543"/>
      <c r="E3094" s="597">
        <v>40960</v>
      </c>
      <c r="F3094" s="597">
        <v>41185</v>
      </c>
      <c r="G3094" s="543"/>
      <c r="H3094" s="543"/>
      <c r="I3094" s="543"/>
      <c r="J3094" s="593">
        <v>16</v>
      </c>
      <c r="K3094" s="593">
        <v>3</v>
      </c>
      <c r="L3094" s="593">
        <v>3</v>
      </c>
      <c r="M3094" s="543"/>
      <c r="N3094" s="543"/>
      <c r="O3094" s="543"/>
      <c r="P3094" s="543" t="s">
        <v>2872</v>
      </c>
      <c r="Q3094" s="543" t="s">
        <v>2873</v>
      </c>
      <c r="R3094" s="543"/>
      <c r="S3094" s="536"/>
      <c r="T3094" s="536"/>
      <c r="U3094" s="536"/>
      <c r="V3094" s="536"/>
    </row>
    <row r="3095" spans="1:22" ht="165">
      <c r="A3095" s="537">
        <v>3080</v>
      </c>
      <c r="B3095" s="563">
        <v>90.5</v>
      </c>
      <c r="C3095" s="596" t="s">
        <v>4611</v>
      </c>
      <c r="D3095" s="543"/>
      <c r="E3095" s="597">
        <v>40645</v>
      </c>
      <c r="F3095" s="597">
        <v>40996</v>
      </c>
      <c r="G3095" s="543"/>
      <c r="H3095" s="543"/>
      <c r="I3095" s="543"/>
      <c r="J3095" s="593">
        <v>16</v>
      </c>
      <c r="K3095" s="593">
        <v>1</v>
      </c>
      <c r="L3095" s="593">
        <v>1</v>
      </c>
      <c r="M3095" s="543"/>
      <c r="N3095" s="543"/>
      <c r="O3095" s="543"/>
      <c r="P3095" s="543" t="s">
        <v>2872</v>
      </c>
      <c r="Q3095" s="543" t="s">
        <v>2873</v>
      </c>
      <c r="R3095" s="543"/>
      <c r="S3095" s="536"/>
      <c r="T3095" s="536"/>
      <c r="U3095" s="536"/>
      <c r="V3095" s="536"/>
    </row>
    <row r="3096" spans="1:22" ht="105">
      <c r="A3096" s="537">
        <v>3081</v>
      </c>
      <c r="B3096" s="563">
        <v>90.25</v>
      </c>
      <c r="C3096" s="596" t="s">
        <v>4612</v>
      </c>
      <c r="D3096" s="543"/>
      <c r="E3096" s="597">
        <v>40708</v>
      </c>
      <c r="F3096" s="597">
        <v>41324</v>
      </c>
      <c r="G3096" s="543"/>
      <c r="H3096" s="543"/>
      <c r="I3096" s="543"/>
      <c r="J3096" s="593">
        <v>17</v>
      </c>
      <c r="K3096" s="593">
        <v>1</v>
      </c>
      <c r="L3096" s="593">
        <v>1</v>
      </c>
      <c r="M3096" s="543"/>
      <c r="N3096" s="543"/>
      <c r="O3096" s="543"/>
      <c r="P3096" s="543" t="s">
        <v>2872</v>
      </c>
      <c r="Q3096" s="543" t="s">
        <v>2873</v>
      </c>
      <c r="R3096" s="543"/>
      <c r="S3096" s="536"/>
      <c r="T3096" s="536"/>
      <c r="U3096" s="536"/>
      <c r="V3096" s="536"/>
    </row>
    <row r="3097" spans="1:22" ht="150">
      <c r="A3097" s="537">
        <v>3082</v>
      </c>
      <c r="B3097" s="563">
        <v>90.25</v>
      </c>
      <c r="C3097" s="596" t="s">
        <v>4613</v>
      </c>
      <c r="D3097" s="543"/>
      <c r="E3097" s="597">
        <v>40605</v>
      </c>
      <c r="F3097" s="597">
        <v>41162</v>
      </c>
      <c r="G3097" s="543"/>
      <c r="H3097" s="543"/>
      <c r="I3097" s="543"/>
      <c r="J3097" s="593">
        <v>17</v>
      </c>
      <c r="K3097" s="593">
        <v>1</v>
      </c>
      <c r="L3097" s="593">
        <v>2</v>
      </c>
      <c r="M3097" s="543"/>
      <c r="N3097" s="543"/>
      <c r="O3097" s="543"/>
      <c r="P3097" s="543" t="s">
        <v>2872</v>
      </c>
      <c r="Q3097" s="543" t="s">
        <v>2873</v>
      </c>
      <c r="R3097" s="543"/>
      <c r="S3097" s="536"/>
      <c r="T3097" s="536"/>
      <c r="U3097" s="536"/>
      <c r="V3097" s="536"/>
    </row>
    <row r="3098" spans="1:22" ht="150">
      <c r="A3098" s="537">
        <v>3083</v>
      </c>
      <c r="B3098" s="563">
        <v>90.25</v>
      </c>
      <c r="C3098" s="596" t="s">
        <v>4613</v>
      </c>
      <c r="D3098" s="543"/>
      <c r="E3098" s="597">
        <v>41184</v>
      </c>
      <c r="F3098" s="597">
        <v>41264</v>
      </c>
      <c r="G3098" s="543"/>
      <c r="H3098" s="543"/>
      <c r="I3098" s="543"/>
      <c r="J3098" s="593">
        <v>17</v>
      </c>
      <c r="K3098" s="593">
        <v>2</v>
      </c>
      <c r="L3098" s="593">
        <v>2</v>
      </c>
      <c r="M3098" s="543"/>
      <c r="N3098" s="543"/>
      <c r="O3098" s="543"/>
      <c r="P3098" s="543" t="s">
        <v>2872</v>
      </c>
      <c r="Q3098" s="543" t="s">
        <v>2873</v>
      </c>
      <c r="R3098" s="543"/>
      <c r="S3098" s="536"/>
      <c r="T3098" s="536"/>
      <c r="U3098" s="536"/>
      <c r="V3098" s="536"/>
    </row>
    <row r="3099" spans="1:22" ht="120">
      <c r="A3099" s="537">
        <v>3084</v>
      </c>
      <c r="B3099" s="563">
        <v>90.5</v>
      </c>
      <c r="C3099" s="596" t="s">
        <v>4614</v>
      </c>
      <c r="D3099" s="543"/>
      <c r="E3099" s="597">
        <v>40588</v>
      </c>
      <c r="F3099" s="597">
        <v>40588</v>
      </c>
      <c r="G3099" s="543"/>
      <c r="H3099" s="543"/>
      <c r="I3099" s="543"/>
      <c r="J3099" s="593">
        <v>18</v>
      </c>
      <c r="K3099" s="593">
        <v>1</v>
      </c>
      <c r="L3099" s="593">
        <v>18</v>
      </c>
      <c r="M3099" s="543"/>
      <c r="N3099" s="543"/>
      <c r="O3099" s="543"/>
      <c r="P3099" s="543" t="s">
        <v>2872</v>
      </c>
      <c r="Q3099" s="543" t="s">
        <v>2873</v>
      </c>
      <c r="R3099" s="543"/>
      <c r="S3099" s="536"/>
      <c r="T3099" s="536"/>
      <c r="U3099" s="536"/>
      <c r="V3099" s="536"/>
    </row>
    <row r="3100" spans="1:22" ht="120">
      <c r="A3100" s="537">
        <v>3085</v>
      </c>
      <c r="B3100" s="563">
        <v>90.5</v>
      </c>
      <c r="C3100" s="596" t="s">
        <v>4614</v>
      </c>
      <c r="D3100" s="543"/>
      <c r="E3100" s="597">
        <v>40680</v>
      </c>
      <c r="F3100" s="597">
        <v>40680</v>
      </c>
      <c r="G3100" s="543"/>
      <c r="H3100" s="543"/>
      <c r="I3100" s="543"/>
      <c r="J3100" s="593">
        <v>18</v>
      </c>
      <c r="K3100" s="593">
        <v>2</v>
      </c>
      <c r="L3100" s="593">
        <v>18</v>
      </c>
      <c r="M3100" s="543"/>
      <c r="N3100" s="543"/>
      <c r="O3100" s="543"/>
      <c r="P3100" s="543" t="s">
        <v>2872</v>
      </c>
      <c r="Q3100" s="543" t="s">
        <v>2873</v>
      </c>
      <c r="R3100" s="543"/>
      <c r="S3100" s="536"/>
      <c r="T3100" s="536"/>
      <c r="U3100" s="536"/>
      <c r="V3100" s="536"/>
    </row>
    <row r="3101" spans="1:22" ht="120">
      <c r="A3101" s="537">
        <v>3086</v>
      </c>
      <c r="B3101" s="563">
        <v>90.5</v>
      </c>
      <c r="C3101" s="596" t="s">
        <v>4614</v>
      </c>
      <c r="D3101" s="543"/>
      <c r="E3101" s="597">
        <v>40647</v>
      </c>
      <c r="F3101" s="597">
        <v>40647</v>
      </c>
      <c r="G3101" s="543"/>
      <c r="H3101" s="543"/>
      <c r="I3101" s="543"/>
      <c r="J3101" s="593">
        <v>18</v>
      </c>
      <c r="K3101" s="593">
        <v>3</v>
      </c>
      <c r="L3101" s="593">
        <v>18</v>
      </c>
      <c r="M3101" s="543"/>
      <c r="N3101" s="543"/>
      <c r="O3101" s="543"/>
      <c r="P3101" s="543" t="s">
        <v>2872</v>
      </c>
      <c r="Q3101" s="543" t="s">
        <v>2873</v>
      </c>
      <c r="R3101" s="543"/>
      <c r="S3101" s="536"/>
      <c r="T3101" s="536"/>
      <c r="U3101" s="536"/>
      <c r="V3101" s="536"/>
    </row>
    <row r="3102" spans="1:22" ht="120">
      <c r="A3102" s="537">
        <v>3087</v>
      </c>
      <c r="B3102" s="563">
        <v>90.5</v>
      </c>
      <c r="C3102" s="596" t="s">
        <v>4614</v>
      </c>
      <c r="D3102" s="543"/>
      <c r="E3102" s="597">
        <v>40680</v>
      </c>
      <c r="F3102" s="597">
        <v>40851</v>
      </c>
      <c r="G3102" s="543"/>
      <c r="H3102" s="543"/>
      <c r="I3102" s="543"/>
      <c r="J3102" s="593">
        <v>18</v>
      </c>
      <c r="K3102" s="593">
        <v>4</v>
      </c>
      <c r="L3102" s="593">
        <v>18</v>
      </c>
      <c r="M3102" s="543"/>
      <c r="N3102" s="543"/>
      <c r="O3102" s="543"/>
      <c r="P3102" s="543" t="s">
        <v>2872</v>
      </c>
      <c r="Q3102" s="543" t="s">
        <v>2873</v>
      </c>
      <c r="R3102" s="543"/>
      <c r="S3102" s="536"/>
      <c r="T3102" s="536"/>
      <c r="U3102" s="536"/>
      <c r="V3102" s="536"/>
    </row>
    <row r="3103" spans="1:22" ht="120">
      <c r="A3103" s="537">
        <v>3088</v>
      </c>
      <c r="B3103" s="563">
        <v>90.5</v>
      </c>
      <c r="C3103" s="596" t="s">
        <v>4614</v>
      </c>
      <c r="D3103" s="543"/>
      <c r="E3103" s="597">
        <v>39551</v>
      </c>
      <c r="F3103" s="597">
        <v>40806</v>
      </c>
      <c r="G3103" s="543"/>
      <c r="H3103" s="543"/>
      <c r="I3103" s="543"/>
      <c r="J3103" s="593">
        <v>18</v>
      </c>
      <c r="K3103" s="593">
        <v>5</v>
      </c>
      <c r="L3103" s="593">
        <v>18</v>
      </c>
      <c r="M3103" s="543"/>
      <c r="N3103" s="543"/>
      <c r="O3103" s="543"/>
      <c r="P3103" s="543" t="s">
        <v>2872</v>
      </c>
      <c r="Q3103" s="543" t="s">
        <v>2873</v>
      </c>
      <c r="R3103" s="543"/>
      <c r="S3103" s="536"/>
      <c r="T3103" s="536"/>
      <c r="U3103" s="536"/>
      <c r="V3103" s="536"/>
    </row>
    <row r="3104" spans="1:22" ht="120">
      <c r="A3104" s="537">
        <v>3089</v>
      </c>
      <c r="B3104" s="563">
        <v>90.5</v>
      </c>
      <c r="C3104" s="596" t="s">
        <v>4614</v>
      </c>
      <c r="D3104" s="543"/>
      <c r="E3104" s="597">
        <v>40834</v>
      </c>
      <c r="F3104" s="597">
        <v>40879</v>
      </c>
      <c r="G3104" s="543"/>
      <c r="H3104" s="543"/>
      <c r="I3104" s="543"/>
      <c r="J3104" s="593">
        <v>18</v>
      </c>
      <c r="K3104" s="593">
        <v>6</v>
      </c>
      <c r="L3104" s="593">
        <v>18</v>
      </c>
      <c r="M3104" s="543"/>
      <c r="N3104" s="543"/>
      <c r="O3104" s="543"/>
      <c r="P3104" s="543" t="s">
        <v>2872</v>
      </c>
      <c r="Q3104" s="543" t="s">
        <v>2873</v>
      </c>
      <c r="R3104" s="543"/>
      <c r="S3104" s="536"/>
      <c r="T3104" s="536"/>
      <c r="U3104" s="536"/>
      <c r="V3104" s="536"/>
    </row>
    <row r="3105" spans="1:22" ht="120">
      <c r="A3105" s="537">
        <v>3090</v>
      </c>
      <c r="B3105" s="563">
        <v>90.5</v>
      </c>
      <c r="C3105" s="596" t="s">
        <v>4614</v>
      </c>
      <c r="D3105" s="543"/>
      <c r="E3105" s="597">
        <v>40759</v>
      </c>
      <c r="F3105" s="597">
        <v>41008</v>
      </c>
      <c r="G3105" s="543"/>
      <c r="H3105" s="543"/>
      <c r="I3105" s="543"/>
      <c r="J3105" s="593">
        <v>19</v>
      </c>
      <c r="K3105" s="593">
        <v>7</v>
      </c>
      <c r="L3105" s="593">
        <v>18</v>
      </c>
      <c r="M3105" s="543"/>
      <c r="N3105" s="543"/>
      <c r="O3105" s="543"/>
      <c r="P3105" s="543" t="s">
        <v>2872</v>
      </c>
      <c r="Q3105" s="543" t="s">
        <v>2873</v>
      </c>
      <c r="R3105" s="543"/>
      <c r="S3105" s="536"/>
      <c r="T3105" s="536"/>
      <c r="U3105" s="536"/>
      <c r="V3105" s="536"/>
    </row>
    <row r="3106" spans="1:22" ht="120">
      <c r="A3106" s="537">
        <v>3091</v>
      </c>
      <c r="B3106" s="563">
        <v>90.5</v>
      </c>
      <c r="C3106" s="596" t="s">
        <v>4614</v>
      </c>
      <c r="D3106" s="543"/>
      <c r="E3106" s="597">
        <v>40878</v>
      </c>
      <c r="F3106" s="597">
        <v>40927</v>
      </c>
      <c r="G3106" s="543"/>
      <c r="H3106" s="543"/>
      <c r="I3106" s="543"/>
      <c r="J3106" s="593">
        <v>19</v>
      </c>
      <c r="K3106" s="593">
        <v>8</v>
      </c>
      <c r="L3106" s="593">
        <v>18</v>
      </c>
      <c r="M3106" s="543"/>
      <c r="N3106" s="543"/>
      <c r="O3106" s="543"/>
      <c r="P3106" s="543" t="s">
        <v>2872</v>
      </c>
      <c r="Q3106" s="543" t="s">
        <v>2873</v>
      </c>
      <c r="R3106" s="543"/>
      <c r="S3106" s="536"/>
      <c r="T3106" s="536"/>
      <c r="U3106" s="536"/>
      <c r="V3106" s="536"/>
    </row>
    <row r="3107" spans="1:22" ht="120">
      <c r="A3107" s="537">
        <v>3092</v>
      </c>
      <c r="B3107" s="563">
        <v>90.5</v>
      </c>
      <c r="C3107" s="596" t="s">
        <v>4614</v>
      </c>
      <c r="D3107" s="543"/>
      <c r="E3107" s="597">
        <v>40834</v>
      </c>
      <c r="F3107" s="597">
        <v>40927</v>
      </c>
      <c r="G3107" s="543"/>
      <c r="H3107" s="543"/>
      <c r="I3107" s="543"/>
      <c r="J3107" s="593">
        <v>19</v>
      </c>
      <c r="K3107" s="593">
        <v>9</v>
      </c>
      <c r="L3107" s="593">
        <v>18</v>
      </c>
      <c r="M3107" s="543"/>
      <c r="N3107" s="543"/>
      <c r="O3107" s="543"/>
      <c r="P3107" s="543" t="s">
        <v>2872</v>
      </c>
      <c r="Q3107" s="543" t="s">
        <v>2873</v>
      </c>
      <c r="R3107" s="543"/>
      <c r="S3107" s="536"/>
      <c r="T3107" s="536"/>
      <c r="U3107" s="536"/>
      <c r="V3107" s="536"/>
    </row>
    <row r="3108" spans="1:22" ht="120">
      <c r="A3108" s="537">
        <v>3093</v>
      </c>
      <c r="B3108" s="563">
        <v>90.5</v>
      </c>
      <c r="C3108" s="596" t="s">
        <v>4614</v>
      </c>
      <c r="D3108" s="543"/>
      <c r="E3108" s="597">
        <v>40931</v>
      </c>
      <c r="F3108" s="597">
        <v>40943</v>
      </c>
      <c r="G3108" s="543"/>
      <c r="H3108" s="543"/>
      <c r="I3108" s="543"/>
      <c r="J3108" s="593">
        <v>19</v>
      </c>
      <c r="K3108" s="593">
        <v>10</v>
      </c>
      <c r="L3108" s="593">
        <v>18</v>
      </c>
      <c r="M3108" s="543"/>
      <c r="N3108" s="543"/>
      <c r="O3108" s="543"/>
      <c r="P3108" s="543" t="s">
        <v>2872</v>
      </c>
      <c r="Q3108" s="543" t="s">
        <v>2873</v>
      </c>
      <c r="R3108" s="543"/>
      <c r="S3108" s="536"/>
      <c r="T3108" s="536"/>
      <c r="U3108" s="536"/>
      <c r="V3108" s="536"/>
    </row>
    <row r="3109" spans="1:22" ht="120">
      <c r="A3109" s="537">
        <v>3094</v>
      </c>
      <c r="B3109" s="563">
        <v>90.5</v>
      </c>
      <c r="C3109" s="596" t="s">
        <v>4614</v>
      </c>
      <c r="D3109" s="543"/>
      <c r="E3109" s="597">
        <v>40968</v>
      </c>
      <c r="F3109" s="597">
        <v>40968</v>
      </c>
      <c r="G3109" s="543"/>
      <c r="H3109" s="543"/>
      <c r="I3109" s="543"/>
      <c r="J3109" s="593">
        <v>19</v>
      </c>
      <c r="K3109" s="593">
        <v>11</v>
      </c>
      <c r="L3109" s="593">
        <v>18</v>
      </c>
      <c r="M3109" s="543"/>
      <c r="N3109" s="543"/>
      <c r="O3109" s="543"/>
      <c r="P3109" s="543" t="s">
        <v>2872</v>
      </c>
      <c r="Q3109" s="543" t="s">
        <v>2873</v>
      </c>
      <c r="R3109" s="543"/>
      <c r="S3109" s="536"/>
      <c r="T3109" s="536"/>
      <c r="U3109" s="536"/>
      <c r="V3109" s="536"/>
    </row>
    <row r="3110" spans="1:22" ht="120">
      <c r="A3110" s="537">
        <v>3095</v>
      </c>
      <c r="B3110" s="563">
        <v>90.5</v>
      </c>
      <c r="C3110" s="596" t="s">
        <v>4614</v>
      </c>
      <c r="D3110" s="543"/>
      <c r="E3110" s="597">
        <v>40957</v>
      </c>
      <c r="F3110" s="597">
        <v>40976</v>
      </c>
      <c r="G3110" s="543"/>
      <c r="H3110" s="543"/>
      <c r="I3110" s="543"/>
      <c r="J3110" s="593">
        <v>19</v>
      </c>
      <c r="K3110" s="593">
        <v>12</v>
      </c>
      <c r="L3110" s="593">
        <v>18</v>
      </c>
      <c r="M3110" s="543"/>
      <c r="N3110" s="543"/>
      <c r="O3110" s="543"/>
      <c r="P3110" s="543" t="s">
        <v>2872</v>
      </c>
      <c r="Q3110" s="543" t="s">
        <v>2873</v>
      </c>
      <c r="R3110" s="543"/>
      <c r="S3110" s="536"/>
      <c r="T3110" s="536"/>
      <c r="U3110" s="536"/>
      <c r="V3110" s="536"/>
    </row>
    <row r="3111" spans="1:22" ht="120">
      <c r="A3111" s="537">
        <v>3096</v>
      </c>
      <c r="B3111" s="563">
        <v>90.5</v>
      </c>
      <c r="C3111" s="596" t="s">
        <v>4614</v>
      </c>
      <c r="D3111" s="543"/>
      <c r="E3111" s="597">
        <v>41117</v>
      </c>
      <c r="F3111" s="597">
        <v>41154</v>
      </c>
      <c r="G3111" s="543"/>
      <c r="H3111" s="543"/>
      <c r="I3111" s="543"/>
      <c r="J3111" s="593">
        <v>20</v>
      </c>
      <c r="K3111" s="593">
        <v>13</v>
      </c>
      <c r="L3111" s="593">
        <v>18</v>
      </c>
      <c r="M3111" s="543"/>
      <c r="N3111" s="543"/>
      <c r="O3111" s="543"/>
      <c r="P3111" s="543" t="s">
        <v>2872</v>
      </c>
      <c r="Q3111" s="543" t="s">
        <v>2873</v>
      </c>
      <c r="R3111" s="543"/>
      <c r="S3111" s="536"/>
      <c r="T3111" s="536"/>
      <c r="U3111" s="536"/>
      <c r="V3111" s="536"/>
    </row>
    <row r="3112" spans="1:22" ht="120">
      <c r="A3112" s="537">
        <v>3097</v>
      </c>
      <c r="B3112" s="563">
        <v>90.5</v>
      </c>
      <c r="C3112" s="596" t="s">
        <v>4614</v>
      </c>
      <c r="D3112" s="543"/>
      <c r="E3112" s="597">
        <v>41117</v>
      </c>
      <c r="F3112" s="597">
        <v>41117</v>
      </c>
      <c r="G3112" s="543"/>
      <c r="H3112" s="543"/>
      <c r="I3112" s="543"/>
      <c r="J3112" s="593">
        <v>20</v>
      </c>
      <c r="K3112" s="593">
        <v>14</v>
      </c>
      <c r="L3112" s="593">
        <v>18</v>
      </c>
      <c r="M3112" s="543"/>
      <c r="N3112" s="543"/>
      <c r="O3112" s="543"/>
      <c r="P3112" s="543" t="s">
        <v>2872</v>
      </c>
      <c r="Q3112" s="543" t="s">
        <v>2873</v>
      </c>
      <c r="R3112" s="543"/>
      <c r="S3112" s="536"/>
      <c r="T3112" s="536"/>
      <c r="U3112" s="536"/>
      <c r="V3112" s="536"/>
    </row>
    <row r="3113" spans="1:22" ht="120">
      <c r="A3113" s="537">
        <v>3098</v>
      </c>
      <c r="B3113" s="563">
        <v>90.5</v>
      </c>
      <c r="C3113" s="596" t="s">
        <v>4614</v>
      </c>
      <c r="D3113" s="543"/>
      <c r="E3113" s="597">
        <v>40926</v>
      </c>
      <c r="F3113" s="597">
        <v>40996</v>
      </c>
      <c r="G3113" s="543"/>
      <c r="H3113" s="543"/>
      <c r="I3113" s="543"/>
      <c r="J3113" s="593">
        <v>20</v>
      </c>
      <c r="K3113" s="593">
        <v>15</v>
      </c>
      <c r="L3113" s="593">
        <v>18</v>
      </c>
      <c r="M3113" s="543"/>
      <c r="N3113" s="543"/>
      <c r="O3113" s="543"/>
      <c r="P3113" s="543" t="s">
        <v>2872</v>
      </c>
      <c r="Q3113" s="543" t="s">
        <v>2873</v>
      </c>
      <c r="R3113" s="543"/>
      <c r="S3113" s="536"/>
      <c r="T3113" s="536"/>
      <c r="U3113" s="536"/>
      <c r="V3113" s="536"/>
    </row>
    <row r="3114" spans="1:22" ht="120">
      <c r="A3114" s="537">
        <v>3099</v>
      </c>
      <c r="B3114" s="563">
        <v>90.5</v>
      </c>
      <c r="C3114" s="596" t="s">
        <v>4614</v>
      </c>
      <c r="D3114" s="543"/>
      <c r="E3114" s="597">
        <v>41117</v>
      </c>
      <c r="F3114" s="597">
        <v>41117</v>
      </c>
      <c r="G3114" s="543"/>
      <c r="H3114" s="543"/>
      <c r="I3114" s="543"/>
      <c r="J3114" s="593">
        <v>20</v>
      </c>
      <c r="K3114" s="593">
        <v>16</v>
      </c>
      <c r="L3114" s="593">
        <v>18</v>
      </c>
      <c r="M3114" s="543"/>
      <c r="N3114" s="543"/>
      <c r="O3114" s="543"/>
      <c r="P3114" s="543" t="s">
        <v>2872</v>
      </c>
      <c r="Q3114" s="543" t="s">
        <v>2873</v>
      </c>
      <c r="R3114" s="543"/>
      <c r="S3114" s="536"/>
      <c r="T3114" s="536"/>
      <c r="U3114" s="536"/>
      <c r="V3114" s="536"/>
    </row>
    <row r="3115" spans="1:22" ht="120">
      <c r="A3115" s="537">
        <v>3100</v>
      </c>
      <c r="B3115" s="563">
        <v>90.5</v>
      </c>
      <c r="C3115" s="596" t="s">
        <v>4614</v>
      </c>
      <c r="D3115" s="543"/>
      <c r="E3115" s="597">
        <v>40588</v>
      </c>
      <c r="F3115" s="597">
        <v>41323</v>
      </c>
      <c r="G3115" s="543"/>
      <c r="H3115" s="543"/>
      <c r="I3115" s="543"/>
      <c r="J3115" s="593">
        <v>20</v>
      </c>
      <c r="K3115" s="593">
        <v>17</v>
      </c>
      <c r="L3115" s="593">
        <v>18</v>
      </c>
      <c r="M3115" s="543"/>
      <c r="N3115" s="543"/>
      <c r="O3115" s="543"/>
      <c r="P3115" s="543" t="s">
        <v>2872</v>
      </c>
      <c r="Q3115" s="543" t="s">
        <v>2873</v>
      </c>
      <c r="R3115" s="543"/>
      <c r="S3115" s="536"/>
      <c r="T3115" s="536"/>
      <c r="U3115" s="536"/>
      <c r="V3115" s="536"/>
    </row>
    <row r="3116" spans="1:22" ht="120">
      <c r="A3116" s="537">
        <v>3101</v>
      </c>
      <c r="B3116" s="563">
        <v>90.5</v>
      </c>
      <c r="C3116" s="596" t="s">
        <v>4614</v>
      </c>
      <c r="D3116" s="543"/>
      <c r="E3116" s="597">
        <v>41117</v>
      </c>
      <c r="F3116" s="597">
        <v>41315</v>
      </c>
      <c r="G3116" s="543"/>
      <c r="H3116" s="543"/>
      <c r="I3116" s="543"/>
      <c r="J3116" s="593">
        <v>20</v>
      </c>
      <c r="K3116" s="593">
        <v>18</v>
      </c>
      <c r="L3116" s="593">
        <v>18</v>
      </c>
      <c r="M3116" s="543"/>
      <c r="N3116" s="543"/>
      <c r="O3116" s="543"/>
      <c r="P3116" s="543" t="s">
        <v>2872</v>
      </c>
      <c r="Q3116" s="543" t="s">
        <v>2873</v>
      </c>
      <c r="R3116" s="543"/>
      <c r="S3116" s="536"/>
      <c r="T3116" s="536"/>
      <c r="U3116" s="536"/>
      <c r="V3116" s="536"/>
    </row>
    <row r="3117" spans="1:22" ht="210">
      <c r="A3117" s="537">
        <v>3102</v>
      </c>
      <c r="B3117" s="563">
        <v>90.5</v>
      </c>
      <c r="C3117" s="596" t="s">
        <v>4615</v>
      </c>
      <c r="D3117" s="543"/>
      <c r="E3117" s="597">
        <v>40568</v>
      </c>
      <c r="F3117" s="597">
        <v>40914</v>
      </c>
      <c r="G3117" s="543"/>
      <c r="H3117" s="543"/>
      <c r="I3117" s="543"/>
      <c r="J3117" s="593">
        <v>21</v>
      </c>
      <c r="K3117" s="593">
        <v>1</v>
      </c>
      <c r="L3117" s="593">
        <v>2</v>
      </c>
      <c r="M3117" s="543"/>
      <c r="N3117" s="543"/>
      <c r="O3117" s="543"/>
      <c r="P3117" s="543" t="s">
        <v>2872</v>
      </c>
      <c r="Q3117" s="543" t="s">
        <v>2873</v>
      </c>
      <c r="R3117" s="543"/>
      <c r="S3117" s="536"/>
      <c r="T3117" s="536"/>
      <c r="U3117" s="536"/>
      <c r="V3117" s="536"/>
    </row>
    <row r="3118" spans="1:22" ht="210">
      <c r="A3118" s="537">
        <v>3103</v>
      </c>
      <c r="B3118" s="563">
        <v>90.5</v>
      </c>
      <c r="C3118" s="596" t="s">
        <v>4615</v>
      </c>
      <c r="D3118" s="543"/>
      <c r="E3118" s="597">
        <v>40947</v>
      </c>
      <c r="F3118" s="597">
        <v>41162</v>
      </c>
      <c r="G3118" s="543"/>
      <c r="H3118" s="543"/>
      <c r="I3118" s="543"/>
      <c r="J3118" s="593">
        <v>21</v>
      </c>
      <c r="K3118" s="593">
        <v>2</v>
      </c>
      <c r="L3118" s="593">
        <v>2</v>
      </c>
      <c r="M3118" s="543"/>
      <c r="N3118" s="543"/>
      <c r="O3118" s="543"/>
      <c r="P3118" s="543" t="s">
        <v>2872</v>
      </c>
      <c r="Q3118" s="543" t="s">
        <v>2873</v>
      </c>
      <c r="R3118" s="543"/>
      <c r="S3118" s="536"/>
      <c r="T3118" s="536"/>
      <c r="U3118" s="536"/>
      <c r="V3118" s="536"/>
    </row>
    <row r="3119" spans="1:22" ht="165">
      <c r="A3119" s="537">
        <v>3104</v>
      </c>
      <c r="B3119" s="563">
        <v>90.5</v>
      </c>
      <c r="C3119" s="596" t="s">
        <v>4616</v>
      </c>
      <c r="D3119" s="543"/>
      <c r="E3119" s="597">
        <v>40568</v>
      </c>
      <c r="F3119" s="597">
        <v>40960</v>
      </c>
      <c r="G3119" s="543"/>
      <c r="H3119" s="543"/>
      <c r="I3119" s="543"/>
      <c r="J3119" s="593">
        <v>21</v>
      </c>
      <c r="K3119" s="593">
        <v>1</v>
      </c>
      <c r="L3119" s="593">
        <v>1</v>
      </c>
      <c r="M3119" s="543"/>
      <c r="N3119" s="543"/>
      <c r="O3119" s="543"/>
      <c r="P3119" s="543" t="s">
        <v>2872</v>
      </c>
      <c r="Q3119" s="543" t="s">
        <v>2873</v>
      </c>
      <c r="R3119" s="543"/>
      <c r="S3119" s="536"/>
      <c r="T3119" s="536"/>
      <c r="U3119" s="536"/>
      <c r="V3119" s="536"/>
    </row>
    <row r="3120" spans="1:22" ht="150">
      <c r="A3120" s="537">
        <v>3105</v>
      </c>
      <c r="B3120" s="563">
        <v>90.5</v>
      </c>
      <c r="C3120" s="596" t="s">
        <v>4617</v>
      </c>
      <c r="D3120" s="543"/>
      <c r="E3120" s="597">
        <v>40568</v>
      </c>
      <c r="F3120" s="597">
        <v>40822</v>
      </c>
      <c r="G3120" s="543"/>
      <c r="H3120" s="543"/>
      <c r="I3120" s="543"/>
      <c r="J3120" s="593">
        <v>21</v>
      </c>
      <c r="K3120" s="593">
        <v>1</v>
      </c>
      <c r="L3120" s="593">
        <v>2</v>
      </c>
      <c r="M3120" s="543"/>
      <c r="N3120" s="543"/>
      <c r="O3120" s="543"/>
      <c r="P3120" s="543" t="s">
        <v>2872</v>
      </c>
      <c r="Q3120" s="543" t="s">
        <v>2873</v>
      </c>
      <c r="R3120" s="543"/>
      <c r="S3120" s="536"/>
      <c r="T3120" s="536"/>
      <c r="U3120" s="536"/>
      <c r="V3120" s="536"/>
    </row>
    <row r="3121" spans="1:22" ht="150">
      <c r="A3121" s="537">
        <v>3106</v>
      </c>
      <c r="B3121" s="563">
        <v>90.5</v>
      </c>
      <c r="C3121" s="596" t="s">
        <v>4617</v>
      </c>
      <c r="D3121" s="543"/>
      <c r="E3121" s="597">
        <v>40849</v>
      </c>
      <c r="F3121" s="597">
        <v>40818</v>
      </c>
      <c r="G3121" s="543"/>
      <c r="H3121" s="543"/>
      <c r="I3121" s="543"/>
      <c r="J3121" s="593">
        <v>21</v>
      </c>
      <c r="K3121" s="593">
        <v>2</v>
      </c>
      <c r="L3121" s="593">
        <v>2</v>
      </c>
      <c r="M3121" s="543"/>
      <c r="N3121" s="543"/>
      <c r="O3121" s="543"/>
      <c r="P3121" s="543" t="s">
        <v>2872</v>
      </c>
      <c r="Q3121" s="543" t="s">
        <v>2873</v>
      </c>
      <c r="R3121" s="543"/>
      <c r="S3121" s="536"/>
      <c r="T3121" s="536"/>
      <c r="U3121" s="536"/>
      <c r="V3121" s="536"/>
    </row>
    <row r="3122" spans="1:22" ht="150">
      <c r="A3122" s="537">
        <v>3107</v>
      </c>
      <c r="B3122" s="563">
        <v>9.25</v>
      </c>
      <c r="C3122" s="596" t="s">
        <v>4618</v>
      </c>
      <c r="D3122" s="543"/>
      <c r="E3122" s="597">
        <v>40606</v>
      </c>
      <c r="F3122" s="597">
        <v>40686</v>
      </c>
      <c r="G3122" s="543"/>
      <c r="H3122" s="543"/>
      <c r="I3122" s="543"/>
      <c r="J3122" s="593">
        <v>22</v>
      </c>
      <c r="K3122" s="593">
        <v>1</v>
      </c>
      <c r="L3122" s="593">
        <v>9</v>
      </c>
      <c r="M3122" s="543"/>
      <c r="N3122" s="543"/>
      <c r="O3122" s="543"/>
      <c r="P3122" s="543" t="s">
        <v>2872</v>
      </c>
      <c r="Q3122" s="543" t="s">
        <v>2873</v>
      </c>
      <c r="R3122" s="543"/>
      <c r="S3122" s="536"/>
      <c r="T3122" s="536"/>
      <c r="U3122" s="536"/>
      <c r="V3122" s="536"/>
    </row>
    <row r="3123" spans="1:22" ht="150">
      <c r="A3123" s="537">
        <v>3108</v>
      </c>
      <c r="B3123" s="563">
        <v>9.25</v>
      </c>
      <c r="C3123" s="596" t="s">
        <v>4618</v>
      </c>
      <c r="D3123" s="543"/>
      <c r="E3123" s="597">
        <v>40687</v>
      </c>
      <c r="F3123" s="597">
        <v>40739</v>
      </c>
      <c r="G3123" s="543"/>
      <c r="H3123" s="543"/>
      <c r="I3123" s="543"/>
      <c r="J3123" s="593">
        <v>22</v>
      </c>
      <c r="K3123" s="593">
        <v>2</v>
      </c>
      <c r="L3123" s="593">
        <v>9</v>
      </c>
      <c r="M3123" s="543"/>
      <c r="N3123" s="543"/>
      <c r="O3123" s="543"/>
      <c r="P3123" s="543" t="s">
        <v>2872</v>
      </c>
      <c r="Q3123" s="543" t="s">
        <v>2873</v>
      </c>
      <c r="R3123" s="543"/>
      <c r="S3123" s="536"/>
      <c r="T3123" s="536"/>
      <c r="U3123" s="536"/>
      <c r="V3123" s="536"/>
    </row>
    <row r="3124" spans="1:22" ht="150">
      <c r="A3124" s="537">
        <v>3109</v>
      </c>
      <c r="B3124" s="563">
        <v>9.25</v>
      </c>
      <c r="C3124" s="596" t="s">
        <v>4618</v>
      </c>
      <c r="D3124" s="543"/>
      <c r="E3124" s="597">
        <v>40781</v>
      </c>
      <c r="F3124" s="597">
        <v>40857</v>
      </c>
      <c r="G3124" s="543"/>
      <c r="H3124" s="543"/>
      <c r="I3124" s="543"/>
      <c r="J3124" s="593">
        <v>22</v>
      </c>
      <c r="K3124" s="593">
        <v>3</v>
      </c>
      <c r="L3124" s="593">
        <v>9</v>
      </c>
      <c r="M3124" s="543"/>
      <c r="N3124" s="543"/>
      <c r="O3124" s="543"/>
      <c r="P3124" s="543" t="s">
        <v>2872</v>
      </c>
      <c r="Q3124" s="543" t="s">
        <v>2873</v>
      </c>
      <c r="R3124" s="543"/>
      <c r="S3124" s="536"/>
      <c r="T3124" s="536"/>
      <c r="U3124" s="536"/>
      <c r="V3124" s="536"/>
    </row>
    <row r="3125" spans="1:22" ht="150">
      <c r="A3125" s="537">
        <v>3110</v>
      </c>
      <c r="B3125" s="563">
        <v>9.25</v>
      </c>
      <c r="C3125" s="596" t="s">
        <v>4618</v>
      </c>
      <c r="D3125" s="543"/>
      <c r="E3125" s="597">
        <v>40864</v>
      </c>
      <c r="F3125" s="597">
        <v>40872</v>
      </c>
      <c r="G3125" s="543"/>
      <c r="H3125" s="543"/>
      <c r="I3125" s="543"/>
      <c r="J3125" s="593">
        <v>22</v>
      </c>
      <c r="K3125" s="593">
        <v>4</v>
      </c>
      <c r="L3125" s="593">
        <v>9</v>
      </c>
      <c r="M3125" s="543"/>
      <c r="N3125" s="543"/>
      <c r="O3125" s="543"/>
      <c r="P3125" s="543" t="s">
        <v>2872</v>
      </c>
      <c r="Q3125" s="543" t="s">
        <v>2873</v>
      </c>
      <c r="R3125" s="543"/>
      <c r="S3125" s="536"/>
      <c r="T3125" s="536"/>
      <c r="U3125" s="536"/>
      <c r="V3125" s="536"/>
    </row>
    <row r="3126" spans="1:22" ht="150">
      <c r="A3126" s="537">
        <v>3111</v>
      </c>
      <c r="B3126" s="563">
        <v>9.25</v>
      </c>
      <c r="C3126" s="596" t="s">
        <v>4618</v>
      </c>
      <c r="D3126" s="543"/>
      <c r="E3126" s="597">
        <v>40934</v>
      </c>
      <c r="F3126" s="597">
        <v>41164</v>
      </c>
      <c r="G3126" s="543"/>
      <c r="H3126" s="543"/>
      <c r="I3126" s="543"/>
      <c r="J3126" s="593">
        <v>23</v>
      </c>
      <c r="K3126" s="593">
        <v>5</v>
      </c>
      <c r="L3126" s="593">
        <v>9</v>
      </c>
      <c r="M3126" s="543"/>
      <c r="N3126" s="543"/>
      <c r="O3126" s="543"/>
      <c r="P3126" s="543" t="s">
        <v>2872</v>
      </c>
      <c r="Q3126" s="543" t="s">
        <v>2873</v>
      </c>
      <c r="R3126" s="543"/>
      <c r="S3126" s="536"/>
      <c r="T3126" s="536"/>
      <c r="U3126" s="536"/>
      <c r="V3126" s="536"/>
    </row>
    <row r="3127" spans="1:22" ht="150">
      <c r="A3127" s="537">
        <v>3112</v>
      </c>
      <c r="B3127" s="563">
        <v>9.25</v>
      </c>
      <c r="C3127" s="596" t="s">
        <v>4618</v>
      </c>
      <c r="D3127" s="543"/>
      <c r="E3127" s="597">
        <v>40934</v>
      </c>
      <c r="F3127" s="597">
        <v>41164</v>
      </c>
      <c r="G3127" s="543"/>
      <c r="H3127" s="543"/>
      <c r="I3127" s="543"/>
      <c r="J3127" s="593">
        <v>23</v>
      </c>
      <c r="K3127" s="593">
        <v>6</v>
      </c>
      <c r="L3127" s="593">
        <v>9</v>
      </c>
      <c r="M3127" s="543"/>
      <c r="N3127" s="543"/>
      <c r="O3127" s="543"/>
      <c r="P3127" s="543" t="s">
        <v>2872</v>
      </c>
      <c r="Q3127" s="543" t="s">
        <v>2873</v>
      </c>
      <c r="R3127" s="543"/>
      <c r="S3127" s="536"/>
      <c r="T3127" s="536"/>
      <c r="U3127" s="536"/>
      <c r="V3127" s="536"/>
    </row>
    <row r="3128" spans="1:22" ht="150">
      <c r="A3128" s="537">
        <v>3113</v>
      </c>
      <c r="B3128" s="563">
        <v>9.25</v>
      </c>
      <c r="C3128" s="596" t="s">
        <v>4618</v>
      </c>
      <c r="D3128" s="543"/>
      <c r="E3128" s="597">
        <v>40934</v>
      </c>
      <c r="F3128" s="597">
        <v>41164</v>
      </c>
      <c r="G3128" s="543"/>
      <c r="H3128" s="543"/>
      <c r="I3128" s="543"/>
      <c r="J3128" s="593">
        <v>23</v>
      </c>
      <c r="K3128" s="593">
        <v>7</v>
      </c>
      <c r="L3128" s="593">
        <v>9</v>
      </c>
      <c r="M3128" s="543"/>
      <c r="N3128" s="543"/>
      <c r="O3128" s="543"/>
      <c r="P3128" s="543" t="s">
        <v>2872</v>
      </c>
      <c r="Q3128" s="543" t="s">
        <v>2873</v>
      </c>
      <c r="R3128" s="543"/>
      <c r="S3128" s="536"/>
      <c r="T3128" s="536"/>
      <c r="U3128" s="536"/>
      <c r="V3128" s="536"/>
    </row>
    <row r="3129" spans="1:22" ht="150">
      <c r="A3129" s="537">
        <v>3114</v>
      </c>
      <c r="B3129" s="563">
        <v>9.25</v>
      </c>
      <c r="C3129" s="596" t="s">
        <v>4618</v>
      </c>
      <c r="D3129" s="543"/>
      <c r="E3129" s="597">
        <v>40934</v>
      </c>
      <c r="F3129" s="597">
        <v>41164</v>
      </c>
      <c r="G3129" s="543"/>
      <c r="H3129" s="543"/>
      <c r="I3129" s="543"/>
      <c r="J3129" s="593">
        <v>23</v>
      </c>
      <c r="K3129" s="593">
        <v>8</v>
      </c>
      <c r="L3129" s="593">
        <v>9</v>
      </c>
      <c r="M3129" s="543"/>
      <c r="N3129" s="543"/>
      <c r="O3129" s="543"/>
      <c r="P3129" s="543" t="s">
        <v>2872</v>
      </c>
      <c r="Q3129" s="543" t="s">
        <v>2873</v>
      </c>
      <c r="R3129" s="543"/>
      <c r="S3129" s="536"/>
      <c r="T3129" s="536"/>
      <c r="U3129" s="536"/>
      <c r="V3129" s="536"/>
    </row>
    <row r="3130" spans="1:22" ht="150">
      <c r="A3130" s="537">
        <v>3115</v>
      </c>
      <c r="B3130" s="563">
        <v>9.25</v>
      </c>
      <c r="C3130" s="596" t="s">
        <v>4618</v>
      </c>
      <c r="D3130" s="543"/>
      <c r="E3130" s="597">
        <v>41009</v>
      </c>
      <c r="F3130" s="597">
        <v>41186</v>
      </c>
      <c r="G3130" s="543"/>
      <c r="H3130" s="543"/>
      <c r="I3130" s="543"/>
      <c r="J3130" s="593">
        <v>23</v>
      </c>
      <c r="K3130" s="593">
        <v>9</v>
      </c>
      <c r="L3130" s="593">
        <v>9</v>
      </c>
      <c r="M3130" s="543"/>
      <c r="N3130" s="543"/>
      <c r="O3130" s="543"/>
      <c r="P3130" s="543" t="s">
        <v>2872</v>
      </c>
      <c r="Q3130" s="543" t="s">
        <v>2873</v>
      </c>
      <c r="R3130" s="543"/>
      <c r="S3130" s="536"/>
      <c r="T3130" s="536"/>
      <c r="U3130" s="536"/>
      <c r="V3130" s="536"/>
    </row>
    <row r="3131" spans="1:22" ht="120">
      <c r="A3131" s="537">
        <v>3116</v>
      </c>
      <c r="B3131" s="563">
        <v>9.25</v>
      </c>
      <c r="C3131" s="596" t="s">
        <v>4619</v>
      </c>
      <c r="D3131" s="543"/>
      <c r="E3131" s="597">
        <v>40688</v>
      </c>
      <c r="F3131" s="597">
        <v>40688</v>
      </c>
      <c r="G3131" s="543"/>
      <c r="H3131" s="543"/>
      <c r="I3131" s="543"/>
      <c r="J3131" s="593">
        <v>24</v>
      </c>
      <c r="K3131" s="593">
        <v>1</v>
      </c>
      <c r="L3131" s="593">
        <v>17</v>
      </c>
      <c r="M3131" s="543"/>
      <c r="N3131" s="543"/>
      <c r="O3131" s="543"/>
      <c r="P3131" s="543" t="s">
        <v>2872</v>
      </c>
      <c r="Q3131" s="543" t="s">
        <v>2873</v>
      </c>
      <c r="R3131" s="543"/>
      <c r="S3131" s="536"/>
      <c r="T3131" s="536"/>
      <c r="U3131" s="536"/>
      <c r="V3131" s="536"/>
    </row>
    <row r="3132" spans="1:22" ht="120">
      <c r="A3132" s="537">
        <v>3117</v>
      </c>
      <c r="B3132" s="563">
        <v>9.25</v>
      </c>
      <c r="C3132" s="596" t="s">
        <v>4619</v>
      </c>
      <c r="D3132" s="543"/>
      <c r="E3132" s="597">
        <v>40690</v>
      </c>
      <c r="F3132" s="597">
        <v>40918</v>
      </c>
      <c r="G3132" s="543"/>
      <c r="H3132" s="543"/>
      <c r="I3132" s="543"/>
      <c r="J3132" s="593">
        <v>24</v>
      </c>
      <c r="K3132" s="593">
        <v>2</v>
      </c>
      <c r="L3132" s="593">
        <v>17</v>
      </c>
      <c r="M3132" s="543"/>
      <c r="N3132" s="543"/>
      <c r="O3132" s="543"/>
      <c r="P3132" s="543" t="s">
        <v>2872</v>
      </c>
      <c r="Q3132" s="543" t="s">
        <v>2873</v>
      </c>
      <c r="R3132" s="543"/>
      <c r="S3132" s="536"/>
      <c r="T3132" s="536"/>
      <c r="U3132" s="536"/>
      <c r="V3132" s="536"/>
    </row>
    <row r="3133" spans="1:22" ht="120">
      <c r="A3133" s="537">
        <v>3118</v>
      </c>
      <c r="B3133" s="563">
        <v>9.25</v>
      </c>
      <c r="C3133" s="596" t="s">
        <v>4619</v>
      </c>
      <c r="D3133" s="543"/>
      <c r="E3133" s="597">
        <v>40946</v>
      </c>
      <c r="F3133" s="597">
        <v>40946</v>
      </c>
      <c r="G3133" s="543"/>
      <c r="H3133" s="543"/>
      <c r="I3133" s="543"/>
      <c r="J3133" s="593">
        <v>24</v>
      </c>
      <c r="K3133" s="593">
        <v>3</v>
      </c>
      <c r="L3133" s="593">
        <v>17</v>
      </c>
      <c r="M3133" s="543"/>
      <c r="N3133" s="543"/>
      <c r="O3133" s="543"/>
      <c r="P3133" s="543" t="s">
        <v>2872</v>
      </c>
      <c r="Q3133" s="543" t="s">
        <v>2873</v>
      </c>
      <c r="R3133" s="543"/>
      <c r="S3133" s="536"/>
      <c r="T3133" s="536"/>
      <c r="U3133" s="536"/>
      <c r="V3133" s="536"/>
    </row>
    <row r="3134" spans="1:22" ht="120">
      <c r="A3134" s="537">
        <v>3119</v>
      </c>
      <c r="B3134" s="563">
        <v>9.25</v>
      </c>
      <c r="C3134" s="596" t="s">
        <v>4619</v>
      </c>
      <c r="D3134" s="543"/>
      <c r="E3134" s="597">
        <v>40946</v>
      </c>
      <c r="F3134" s="597">
        <v>40946</v>
      </c>
      <c r="G3134" s="543"/>
      <c r="H3134" s="543"/>
      <c r="I3134" s="543"/>
      <c r="J3134" s="593">
        <v>24</v>
      </c>
      <c r="K3134" s="593">
        <v>4</v>
      </c>
      <c r="L3134" s="593">
        <v>17</v>
      </c>
      <c r="M3134" s="543"/>
      <c r="N3134" s="543"/>
      <c r="O3134" s="543"/>
      <c r="P3134" s="543" t="s">
        <v>2872</v>
      </c>
      <c r="Q3134" s="543" t="s">
        <v>2873</v>
      </c>
      <c r="R3134" s="543"/>
      <c r="S3134" s="536"/>
      <c r="T3134" s="536"/>
      <c r="U3134" s="536"/>
      <c r="V3134" s="536"/>
    </row>
    <row r="3135" spans="1:22" ht="120">
      <c r="A3135" s="537">
        <v>3120</v>
      </c>
      <c r="B3135" s="563">
        <v>9.25</v>
      </c>
      <c r="C3135" s="596" t="s">
        <v>4619</v>
      </c>
      <c r="D3135" s="543"/>
      <c r="E3135" s="597">
        <v>40946</v>
      </c>
      <c r="F3135" s="597">
        <v>40946</v>
      </c>
      <c r="G3135" s="543"/>
      <c r="H3135" s="543"/>
      <c r="I3135" s="543"/>
      <c r="J3135" s="593">
        <v>24</v>
      </c>
      <c r="K3135" s="593">
        <v>5</v>
      </c>
      <c r="L3135" s="593">
        <v>17</v>
      </c>
      <c r="M3135" s="543"/>
      <c r="N3135" s="543"/>
      <c r="O3135" s="543"/>
      <c r="P3135" s="543" t="s">
        <v>2872</v>
      </c>
      <c r="Q3135" s="543" t="s">
        <v>2873</v>
      </c>
      <c r="R3135" s="543"/>
      <c r="S3135" s="536"/>
      <c r="T3135" s="536"/>
      <c r="U3135" s="536"/>
      <c r="V3135" s="536"/>
    </row>
    <row r="3136" spans="1:22" ht="120">
      <c r="A3136" s="537">
        <v>3121</v>
      </c>
      <c r="B3136" s="563">
        <v>9.25</v>
      </c>
      <c r="C3136" s="596" t="s">
        <v>4619</v>
      </c>
      <c r="D3136" s="543"/>
      <c r="E3136" s="597">
        <v>40962</v>
      </c>
      <c r="F3136" s="597">
        <v>40991</v>
      </c>
      <c r="G3136" s="543"/>
      <c r="H3136" s="543"/>
      <c r="I3136" s="543"/>
      <c r="J3136" s="593">
        <v>25</v>
      </c>
      <c r="K3136" s="593">
        <v>6</v>
      </c>
      <c r="L3136" s="593">
        <v>17</v>
      </c>
      <c r="M3136" s="543"/>
      <c r="N3136" s="543"/>
      <c r="O3136" s="543"/>
      <c r="P3136" s="543" t="s">
        <v>2872</v>
      </c>
      <c r="Q3136" s="543" t="s">
        <v>2873</v>
      </c>
      <c r="R3136" s="543"/>
      <c r="S3136" s="536"/>
      <c r="T3136" s="536"/>
      <c r="U3136" s="536"/>
      <c r="V3136" s="536"/>
    </row>
    <row r="3137" spans="1:22" ht="120">
      <c r="A3137" s="537">
        <v>3122</v>
      </c>
      <c r="B3137" s="563">
        <v>9.25</v>
      </c>
      <c r="C3137" s="596" t="s">
        <v>4619</v>
      </c>
      <c r="D3137" s="543"/>
      <c r="E3137" s="597">
        <v>40927</v>
      </c>
      <c r="F3137" s="597">
        <v>40927</v>
      </c>
      <c r="G3137" s="543"/>
      <c r="H3137" s="543"/>
      <c r="I3137" s="543"/>
      <c r="J3137" s="593">
        <v>25</v>
      </c>
      <c r="K3137" s="593">
        <v>7</v>
      </c>
      <c r="L3137" s="593">
        <v>17</v>
      </c>
      <c r="M3137" s="543"/>
      <c r="N3137" s="543"/>
      <c r="O3137" s="543"/>
      <c r="P3137" s="543" t="s">
        <v>2872</v>
      </c>
      <c r="Q3137" s="543" t="s">
        <v>2873</v>
      </c>
      <c r="R3137" s="543"/>
      <c r="S3137" s="536"/>
      <c r="T3137" s="536"/>
      <c r="U3137" s="536"/>
      <c r="V3137" s="536"/>
    </row>
    <row r="3138" spans="1:22" ht="120">
      <c r="A3138" s="537">
        <v>3123</v>
      </c>
      <c r="B3138" s="563">
        <v>9.25</v>
      </c>
      <c r="C3138" s="596" t="s">
        <v>4619</v>
      </c>
      <c r="D3138" s="543"/>
      <c r="E3138" s="597">
        <v>40927</v>
      </c>
      <c r="F3138" s="597">
        <v>40927</v>
      </c>
      <c r="G3138" s="543"/>
      <c r="H3138" s="543"/>
      <c r="I3138" s="543"/>
      <c r="J3138" s="593">
        <v>25</v>
      </c>
      <c r="K3138" s="593">
        <v>8</v>
      </c>
      <c r="L3138" s="593">
        <v>17</v>
      </c>
      <c r="M3138" s="543"/>
      <c r="N3138" s="543"/>
      <c r="O3138" s="543"/>
      <c r="P3138" s="543" t="s">
        <v>2872</v>
      </c>
      <c r="Q3138" s="543" t="s">
        <v>2873</v>
      </c>
      <c r="R3138" s="543"/>
      <c r="S3138" s="536"/>
      <c r="T3138" s="536"/>
      <c r="U3138" s="536"/>
      <c r="V3138" s="536"/>
    </row>
    <row r="3139" spans="1:22" ht="120">
      <c r="A3139" s="537">
        <v>3124</v>
      </c>
      <c r="B3139" s="563">
        <v>9.25</v>
      </c>
      <c r="C3139" s="596" t="s">
        <v>4619</v>
      </c>
      <c r="D3139" s="543"/>
      <c r="E3139" s="597">
        <v>40927</v>
      </c>
      <c r="F3139" s="597">
        <v>40927</v>
      </c>
      <c r="G3139" s="543"/>
      <c r="H3139" s="543"/>
      <c r="I3139" s="543"/>
      <c r="J3139" s="593">
        <v>25</v>
      </c>
      <c r="K3139" s="593">
        <v>9</v>
      </c>
      <c r="L3139" s="593">
        <v>17</v>
      </c>
      <c r="M3139" s="543"/>
      <c r="N3139" s="543"/>
      <c r="O3139" s="543"/>
      <c r="P3139" s="543" t="s">
        <v>2872</v>
      </c>
      <c r="Q3139" s="543" t="s">
        <v>2873</v>
      </c>
      <c r="R3139" s="543"/>
      <c r="S3139" s="536"/>
      <c r="T3139" s="536"/>
      <c r="U3139" s="536"/>
      <c r="V3139" s="536"/>
    </row>
    <row r="3140" spans="1:22" ht="120">
      <c r="A3140" s="537">
        <v>3125</v>
      </c>
      <c r="B3140" s="563">
        <v>9.25</v>
      </c>
      <c r="C3140" s="596" t="s">
        <v>4619</v>
      </c>
      <c r="D3140" s="543"/>
      <c r="E3140" s="597" t="s">
        <v>4620</v>
      </c>
      <c r="F3140" s="597">
        <v>41078</v>
      </c>
      <c r="G3140" s="543"/>
      <c r="H3140" s="543"/>
      <c r="I3140" s="543"/>
      <c r="J3140" s="593">
        <v>25</v>
      </c>
      <c r="K3140" s="593">
        <v>10</v>
      </c>
      <c r="L3140" s="593">
        <v>17</v>
      </c>
      <c r="M3140" s="543"/>
      <c r="N3140" s="543"/>
      <c r="O3140" s="543"/>
      <c r="P3140" s="543" t="s">
        <v>2872</v>
      </c>
      <c r="Q3140" s="543" t="s">
        <v>2873</v>
      </c>
      <c r="R3140" s="543"/>
      <c r="S3140" s="536"/>
      <c r="T3140" s="536"/>
      <c r="U3140" s="536"/>
      <c r="V3140" s="536"/>
    </row>
    <row r="3141" spans="1:22" ht="120">
      <c r="A3141" s="537">
        <v>3126</v>
      </c>
      <c r="B3141" s="563">
        <v>9.25</v>
      </c>
      <c r="C3141" s="596" t="s">
        <v>4619</v>
      </c>
      <c r="D3141" s="543"/>
      <c r="E3141" s="597">
        <v>41073</v>
      </c>
      <c r="F3141" s="597">
        <v>41108</v>
      </c>
      <c r="G3141" s="543"/>
      <c r="H3141" s="543"/>
      <c r="I3141" s="543"/>
      <c r="J3141" s="593">
        <v>25</v>
      </c>
      <c r="K3141" s="593">
        <v>11</v>
      </c>
      <c r="L3141" s="593">
        <v>17</v>
      </c>
      <c r="M3141" s="543"/>
      <c r="N3141" s="543"/>
      <c r="O3141" s="543"/>
      <c r="P3141" s="543" t="s">
        <v>2872</v>
      </c>
      <c r="Q3141" s="543" t="s">
        <v>2873</v>
      </c>
      <c r="R3141" s="543"/>
      <c r="S3141" s="536"/>
      <c r="T3141" s="536"/>
      <c r="U3141" s="536"/>
      <c r="V3141" s="536"/>
    </row>
    <row r="3142" spans="1:22" ht="120">
      <c r="A3142" s="537">
        <v>3127</v>
      </c>
      <c r="B3142" s="563">
        <v>9.25</v>
      </c>
      <c r="C3142" s="596" t="s">
        <v>4619</v>
      </c>
      <c r="D3142" s="543"/>
      <c r="E3142" s="597">
        <v>41228</v>
      </c>
      <c r="F3142" s="597">
        <v>41228</v>
      </c>
      <c r="G3142" s="543"/>
      <c r="H3142" s="543"/>
      <c r="I3142" s="543"/>
      <c r="J3142" s="593">
        <v>26</v>
      </c>
      <c r="K3142" s="593">
        <v>12</v>
      </c>
      <c r="L3142" s="593">
        <v>17</v>
      </c>
      <c r="M3142" s="543"/>
      <c r="N3142" s="543"/>
      <c r="O3142" s="543"/>
      <c r="P3142" s="543" t="s">
        <v>2872</v>
      </c>
      <c r="Q3142" s="543" t="s">
        <v>2873</v>
      </c>
      <c r="R3142" s="543"/>
      <c r="S3142" s="536"/>
      <c r="T3142" s="536"/>
      <c r="U3142" s="536"/>
      <c r="V3142" s="536"/>
    </row>
    <row r="3143" spans="1:22" ht="120">
      <c r="A3143" s="537">
        <v>3128</v>
      </c>
      <c r="B3143" s="563">
        <v>9.25</v>
      </c>
      <c r="C3143" s="596" t="s">
        <v>4619</v>
      </c>
      <c r="D3143" s="543"/>
      <c r="E3143" s="597">
        <v>41228</v>
      </c>
      <c r="F3143" s="597">
        <v>41228</v>
      </c>
      <c r="G3143" s="543"/>
      <c r="H3143" s="543"/>
      <c r="I3143" s="543"/>
      <c r="J3143" s="593">
        <v>26</v>
      </c>
      <c r="K3143" s="593">
        <v>13</v>
      </c>
      <c r="L3143" s="593">
        <v>17</v>
      </c>
      <c r="M3143" s="543"/>
      <c r="N3143" s="543"/>
      <c r="O3143" s="543"/>
      <c r="P3143" s="543" t="s">
        <v>2872</v>
      </c>
      <c r="Q3143" s="543" t="s">
        <v>2873</v>
      </c>
      <c r="R3143" s="543"/>
      <c r="S3143" s="536"/>
      <c r="T3143" s="536"/>
      <c r="U3143" s="536"/>
      <c r="V3143" s="536"/>
    </row>
    <row r="3144" spans="1:22" ht="120">
      <c r="A3144" s="537">
        <v>3129</v>
      </c>
      <c r="B3144" s="563">
        <v>9.25</v>
      </c>
      <c r="C3144" s="596" t="s">
        <v>4619</v>
      </c>
      <c r="D3144" s="543"/>
      <c r="E3144" s="597">
        <v>41228</v>
      </c>
      <c r="F3144" s="597">
        <v>41228</v>
      </c>
      <c r="G3144" s="543"/>
      <c r="H3144" s="543"/>
      <c r="I3144" s="543"/>
      <c r="J3144" s="593">
        <v>26</v>
      </c>
      <c r="K3144" s="593">
        <v>14</v>
      </c>
      <c r="L3144" s="593">
        <v>17</v>
      </c>
      <c r="M3144" s="543"/>
      <c r="N3144" s="543"/>
      <c r="O3144" s="543"/>
      <c r="P3144" s="543" t="s">
        <v>2872</v>
      </c>
      <c r="Q3144" s="543" t="s">
        <v>2873</v>
      </c>
      <c r="R3144" s="543"/>
      <c r="S3144" s="536"/>
      <c r="T3144" s="536"/>
      <c r="U3144" s="536"/>
      <c r="V3144" s="536"/>
    </row>
    <row r="3145" spans="1:22" ht="120">
      <c r="A3145" s="537">
        <v>3130</v>
      </c>
      <c r="B3145" s="563">
        <v>9.25</v>
      </c>
      <c r="C3145" s="596" t="s">
        <v>4619</v>
      </c>
      <c r="D3145" s="543"/>
      <c r="E3145" s="597">
        <v>41228</v>
      </c>
      <c r="F3145" s="597">
        <v>41228</v>
      </c>
      <c r="G3145" s="543"/>
      <c r="H3145" s="543"/>
      <c r="I3145" s="543"/>
      <c r="J3145" s="593">
        <v>26</v>
      </c>
      <c r="K3145" s="593">
        <v>15</v>
      </c>
      <c r="L3145" s="593">
        <v>17</v>
      </c>
      <c r="M3145" s="543"/>
      <c r="N3145" s="543"/>
      <c r="O3145" s="543"/>
      <c r="P3145" s="543" t="s">
        <v>2872</v>
      </c>
      <c r="Q3145" s="543" t="s">
        <v>2873</v>
      </c>
      <c r="R3145" s="543"/>
      <c r="S3145" s="536"/>
      <c r="T3145" s="536"/>
      <c r="U3145" s="536"/>
      <c r="V3145" s="536"/>
    </row>
    <row r="3146" spans="1:22" ht="120">
      <c r="A3146" s="537">
        <v>3131</v>
      </c>
      <c r="B3146" s="563">
        <v>9.25</v>
      </c>
      <c r="C3146" s="596" t="s">
        <v>4619</v>
      </c>
      <c r="D3146" s="543"/>
      <c r="E3146" s="597">
        <v>41228</v>
      </c>
      <c r="F3146" s="597">
        <v>41228</v>
      </c>
      <c r="G3146" s="543"/>
      <c r="H3146" s="543"/>
      <c r="I3146" s="543"/>
      <c r="J3146" s="593">
        <v>26</v>
      </c>
      <c r="K3146" s="593">
        <v>16</v>
      </c>
      <c r="L3146" s="593">
        <v>17</v>
      </c>
      <c r="M3146" s="543"/>
      <c r="N3146" s="543"/>
      <c r="O3146" s="543"/>
      <c r="P3146" s="543" t="s">
        <v>2872</v>
      </c>
      <c r="Q3146" s="543" t="s">
        <v>2873</v>
      </c>
      <c r="R3146" s="543"/>
      <c r="S3146" s="536"/>
      <c r="T3146" s="536"/>
      <c r="U3146" s="536"/>
      <c r="V3146" s="536"/>
    </row>
    <row r="3147" spans="1:22" ht="120">
      <c r="A3147" s="537">
        <v>3132</v>
      </c>
      <c r="B3147" s="563">
        <v>9.25</v>
      </c>
      <c r="C3147" s="596" t="s">
        <v>4619</v>
      </c>
      <c r="D3147" s="543"/>
      <c r="E3147" s="597">
        <v>41228</v>
      </c>
      <c r="F3147" s="597">
        <v>41228</v>
      </c>
      <c r="G3147" s="543"/>
      <c r="H3147" s="543"/>
      <c r="I3147" s="543"/>
      <c r="J3147" s="593">
        <v>26</v>
      </c>
      <c r="K3147" s="593">
        <v>17</v>
      </c>
      <c r="L3147" s="593">
        <v>17</v>
      </c>
      <c r="M3147" s="543"/>
      <c r="N3147" s="543"/>
      <c r="O3147" s="543"/>
      <c r="P3147" s="543" t="s">
        <v>2872</v>
      </c>
      <c r="Q3147" s="543" t="s">
        <v>2873</v>
      </c>
      <c r="R3147" s="543"/>
      <c r="S3147" s="536"/>
      <c r="T3147" s="536"/>
      <c r="U3147" s="536"/>
      <c r="V3147" s="536"/>
    </row>
    <row r="3148" spans="1:22" ht="120">
      <c r="A3148" s="537">
        <v>3133</v>
      </c>
      <c r="B3148" s="563">
        <v>9.25</v>
      </c>
      <c r="C3148" s="596" t="s">
        <v>4621</v>
      </c>
      <c r="D3148" s="543"/>
      <c r="E3148" s="597">
        <v>40638</v>
      </c>
      <c r="F3148" s="597">
        <v>40641</v>
      </c>
      <c r="G3148" s="543"/>
      <c r="H3148" s="543"/>
      <c r="I3148" s="543"/>
      <c r="J3148" s="593">
        <v>27</v>
      </c>
      <c r="K3148" s="593">
        <v>1</v>
      </c>
      <c r="L3148" s="593">
        <v>50</v>
      </c>
      <c r="M3148" s="543"/>
      <c r="N3148" s="543"/>
      <c r="O3148" s="543"/>
      <c r="P3148" s="543" t="s">
        <v>2872</v>
      </c>
      <c r="Q3148" s="543" t="s">
        <v>2873</v>
      </c>
      <c r="R3148" s="543"/>
      <c r="S3148" s="536"/>
      <c r="T3148" s="536"/>
      <c r="U3148" s="536"/>
      <c r="V3148" s="536"/>
    </row>
    <row r="3149" spans="1:22" ht="120">
      <c r="A3149" s="537">
        <v>3134</v>
      </c>
      <c r="B3149" s="563">
        <v>9.25</v>
      </c>
      <c r="C3149" s="596" t="s">
        <v>4621</v>
      </c>
      <c r="D3149" s="543"/>
      <c r="E3149" s="597">
        <v>40544</v>
      </c>
      <c r="F3149" s="597">
        <v>40652</v>
      </c>
      <c r="G3149" s="543"/>
      <c r="H3149" s="543"/>
      <c r="I3149" s="543"/>
      <c r="J3149" s="593">
        <v>27</v>
      </c>
      <c r="K3149" s="593">
        <v>2</v>
      </c>
      <c r="L3149" s="593">
        <v>50</v>
      </c>
      <c r="M3149" s="543"/>
      <c r="N3149" s="543"/>
      <c r="O3149" s="543"/>
      <c r="P3149" s="543" t="s">
        <v>2872</v>
      </c>
      <c r="Q3149" s="543" t="s">
        <v>2873</v>
      </c>
      <c r="R3149" s="543"/>
      <c r="S3149" s="536"/>
      <c r="T3149" s="536"/>
      <c r="U3149" s="536"/>
      <c r="V3149" s="536"/>
    </row>
    <row r="3150" spans="1:22" ht="120">
      <c r="A3150" s="537">
        <v>3135</v>
      </c>
      <c r="B3150" s="563">
        <v>9.25</v>
      </c>
      <c r="C3150" s="596" t="s">
        <v>4621</v>
      </c>
      <c r="D3150" s="543"/>
      <c r="E3150" s="597">
        <v>40680</v>
      </c>
      <c r="F3150" s="597">
        <v>40655</v>
      </c>
      <c r="G3150" s="543"/>
      <c r="H3150" s="543"/>
      <c r="I3150" s="543"/>
      <c r="J3150" s="593">
        <v>27</v>
      </c>
      <c r="K3150" s="593">
        <v>3</v>
      </c>
      <c r="L3150" s="593">
        <v>50</v>
      </c>
      <c r="M3150" s="543"/>
      <c r="N3150" s="543"/>
      <c r="O3150" s="543"/>
      <c r="P3150" s="543" t="s">
        <v>2872</v>
      </c>
      <c r="Q3150" s="543" t="s">
        <v>2873</v>
      </c>
      <c r="R3150" s="543"/>
      <c r="S3150" s="536"/>
      <c r="T3150" s="536"/>
      <c r="U3150" s="536"/>
      <c r="V3150" s="536"/>
    </row>
    <row r="3151" spans="1:22" ht="120">
      <c r="A3151" s="537">
        <v>3136</v>
      </c>
      <c r="B3151" s="563">
        <v>9.25</v>
      </c>
      <c r="C3151" s="596" t="s">
        <v>4621</v>
      </c>
      <c r="D3151" s="543"/>
      <c r="E3151" s="597">
        <v>40864</v>
      </c>
      <c r="F3151" s="597">
        <v>40864</v>
      </c>
      <c r="G3151" s="543"/>
      <c r="H3151" s="543"/>
      <c r="I3151" s="543"/>
      <c r="J3151" s="593">
        <v>27</v>
      </c>
      <c r="K3151" s="593">
        <v>4</v>
      </c>
      <c r="L3151" s="593">
        <v>50</v>
      </c>
      <c r="M3151" s="543"/>
      <c r="N3151" s="543"/>
      <c r="O3151" s="543"/>
      <c r="P3151" s="543" t="s">
        <v>2872</v>
      </c>
      <c r="Q3151" s="543" t="s">
        <v>2873</v>
      </c>
      <c r="R3151" s="543"/>
      <c r="S3151" s="536"/>
      <c r="T3151" s="536"/>
      <c r="U3151" s="536"/>
      <c r="V3151" s="536"/>
    </row>
    <row r="3152" spans="1:22" ht="120">
      <c r="A3152" s="537">
        <v>3137</v>
      </c>
      <c r="B3152" s="563">
        <v>9.25</v>
      </c>
      <c r="C3152" s="596" t="s">
        <v>4621</v>
      </c>
      <c r="D3152" s="543"/>
      <c r="E3152" s="597">
        <v>40834</v>
      </c>
      <c r="F3152" s="597">
        <v>40868</v>
      </c>
      <c r="G3152" s="543"/>
      <c r="H3152" s="543"/>
      <c r="I3152" s="543"/>
      <c r="J3152" s="593">
        <v>27</v>
      </c>
      <c r="K3152" s="593">
        <v>5</v>
      </c>
      <c r="L3152" s="593">
        <v>50</v>
      </c>
      <c r="M3152" s="543"/>
      <c r="N3152" s="543"/>
      <c r="O3152" s="543"/>
      <c r="P3152" s="543" t="s">
        <v>2872</v>
      </c>
      <c r="Q3152" s="543" t="s">
        <v>2873</v>
      </c>
      <c r="R3152" s="543"/>
      <c r="S3152" s="536"/>
      <c r="T3152" s="536"/>
      <c r="U3152" s="536"/>
      <c r="V3152" s="536"/>
    </row>
    <row r="3153" spans="1:22" ht="120">
      <c r="A3153" s="537">
        <v>3138</v>
      </c>
      <c r="B3153" s="563">
        <v>9.25</v>
      </c>
      <c r="C3153" s="596" t="s">
        <v>4621</v>
      </c>
      <c r="D3153" s="543"/>
      <c r="E3153" s="597">
        <v>40894</v>
      </c>
      <c r="F3153" s="597">
        <v>41076</v>
      </c>
      <c r="G3153" s="543"/>
      <c r="H3153" s="543"/>
      <c r="I3153" s="543"/>
      <c r="J3153" s="593">
        <v>27</v>
      </c>
      <c r="K3153" s="593">
        <v>6</v>
      </c>
      <c r="L3153" s="593">
        <v>50</v>
      </c>
      <c r="M3153" s="543"/>
      <c r="N3153" s="543"/>
      <c r="O3153" s="543"/>
      <c r="P3153" s="543" t="s">
        <v>2872</v>
      </c>
      <c r="Q3153" s="543" t="s">
        <v>2873</v>
      </c>
      <c r="R3153" s="543"/>
      <c r="S3153" s="536"/>
      <c r="T3153" s="536"/>
      <c r="U3153" s="536"/>
      <c r="V3153" s="536"/>
    </row>
    <row r="3154" spans="1:22" ht="120">
      <c r="A3154" s="537">
        <v>3139</v>
      </c>
      <c r="B3154" s="563">
        <v>9.25</v>
      </c>
      <c r="C3154" s="596" t="s">
        <v>4621</v>
      </c>
      <c r="D3154" s="543"/>
      <c r="E3154" s="597">
        <v>40984</v>
      </c>
      <c r="F3154" s="597">
        <v>40984</v>
      </c>
      <c r="G3154" s="543"/>
      <c r="H3154" s="543"/>
      <c r="I3154" s="543"/>
      <c r="J3154" s="593">
        <v>28</v>
      </c>
      <c r="K3154" s="593">
        <v>7</v>
      </c>
      <c r="L3154" s="593">
        <v>50</v>
      </c>
      <c r="M3154" s="543"/>
      <c r="N3154" s="543"/>
      <c r="O3154" s="543"/>
      <c r="P3154" s="543" t="s">
        <v>2872</v>
      </c>
      <c r="Q3154" s="543" t="s">
        <v>2873</v>
      </c>
      <c r="R3154" s="543"/>
      <c r="S3154" s="536"/>
      <c r="T3154" s="536"/>
      <c r="U3154" s="536"/>
      <c r="V3154" s="536"/>
    </row>
    <row r="3155" spans="1:22" ht="120">
      <c r="A3155" s="537">
        <v>3140</v>
      </c>
      <c r="B3155" s="563">
        <v>9.25</v>
      </c>
      <c r="C3155" s="596" t="s">
        <v>4621</v>
      </c>
      <c r="D3155" s="543"/>
      <c r="E3155" s="597">
        <v>40991</v>
      </c>
      <c r="F3155" s="597">
        <v>40991</v>
      </c>
      <c r="G3155" s="543"/>
      <c r="H3155" s="543"/>
      <c r="I3155" s="543"/>
      <c r="J3155" s="593">
        <v>28</v>
      </c>
      <c r="K3155" s="593">
        <v>8</v>
      </c>
      <c r="L3155" s="593">
        <v>50</v>
      </c>
      <c r="M3155" s="543"/>
      <c r="N3155" s="543"/>
      <c r="O3155" s="543"/>
      <c r="P3155" s="543" t="s">
        <v>2872</v>
      </c>
      <c r="Q3155" s="543" t="s">
        <v>2873</v>
      </c>
      <c r="R3155" s="543"/>
      <c r="S3155" s="536"/>
      <c r="T3155" s="536"/>
      <c r="U3155" s="536"/>
      <c r="V3155" s="536"/>
    </row>
    <row r="3156" spans="1:22" ht="120">
      <c r="A3156" s="537">
        <v>3141</v>
      </c>
      <c r="B3156" s="563">
        <v>9.25</v>
      </c>
      <c r="C3156" s="596" t="s">
        <v>4621</v>
      </c>
      <c r="D3156" s="543"/>
      <c r="E3156" s="597">
        <v>40991</v>
      </c>
      <c r="F3156" s="597">
        <v>41038</v>
      </c>
      <c r="G3156" s="543"/>
      <c r="H3156" s="543"/>
      <c r="I3156" s="543"/>
      <c r="J3156" s="593">
        <v>28</v>
      </c>
      <c r="K3156" s="593">
        <v>9</v>
      </c>
      <c r="L3156" s="593">
        <v>50</v>
      </c>
      <c r="M3156" s="543"/>
      <c r="N3156" s="543"/>
      <c r="O3156" s="543"/>
      <c r="P3156" s="543" t="s">
        <v>2872</v>
      </c>
      <c r="Q3156" s="543" t="s">
        <v>2873</v>
      </c>
      <c r="R3156" s="543"/>
      <c r="S3156" s="536"/>
      <c r="T3156" s="536"/>
      <c r="U3156" s="536"/>
      <c r="V3156" s="536"/>
    </row>
    <row r="3157" spans="1:22" ht="120">
      <c r="A3157" s="537">
        <v>3142</v>
      </c>
      <c r="B3157" s="563">
        <v>9.25</v>
      </c>
      <c r="C3157" s="596" t="s">
        <v>4621</v>
      </c>
      <c r="D3157" s="543"/>
      <c r="E3157" s="597">
        <v>40959</v>
      </c>
      <c r="F3157" s="597">
        <v>40988</v>
      </c>
      <c r="G3157" s="543"/>
      <c r="H3157" s="543"/>
      <c r="I3157" s="543"/>
      <c r="J3157" s="593">
        <v>28</v>
      </c>
      <c r="K3157" s="593">
        <v>10</v>
      </c>
      <c r="L3157" s="593">
        <v>50</v>
      </c>
      <c r="M3157" s="543"/>
      <c r="N3157" s="543"/>
      <c r="O3157" s="543"/>
      <c r="P3157" s="543" t="s">
        <v>2872</v>
      </c>
      <c r="Q3157" s="543" t="s">
        <v>2873</v>
      </c>
      <c r="R3157" s="543"/>
      <c r="S3157" s="536"/>
      <c r="T3157" s="536"/>
      <c r="U3157" s="536"/>
      <c r="V3157" s="536"/>
    </row>
    <row r="3158" spans="1:22" ht="120">
      <c r="A3158" s="537">
        <v>3143</v>
      </c>
      <c r="B3158" s="563">
        <v>9.25</v>
      </c>
      <c r="C3158" s="596" t="s">
        <v>4621</v>
      </c>
      <c r="D3158" s="543"/>
      <c r="E3158" s="597">
        <v>40597</v>
      </c>
      <c r="F3158" s="597">
        <v>41022</v>
      </c>
      <c r="G3158" s="543"/>
      <c r="H3158" s="543"/>
      <c r="I3158" s="543"/>
      <c r="J3158" s="593">
        <v>28</v>
      </c>
      <c r="K3158" s="593">
        <v>11</v>
      </c>
      <c r="L3158" s="593">
        <v>50</v>
      </c>
      <c r="M3158" s="543"/>
      <c r="N3158" s="543"/>
      <c r="O3158" s="543"/>
      <c r="P3158" s="543" t="s">
        <v>2872</v>
      </c>
      <c r="Q3158" s="543" t="s">
        <v>2873</v>
      </c>
      <c r="R3158" s="543"/>
      <c r="S3158" s="536"/>
      <c r="T3158" s="536"/>
      <c r="U3158" s="536"/>
      <c r="V3158" s="536"/>
    </row>
    <row r="3159" spans="1:22" ht="120">
      <c r="A3159" s="537">
        <v>3144</v>
      </c>
      <c r="B3159" s="563">
        <v>9.25</v>
      </c>
      <c r="C3159" s="596" t="s">
        <v>4621</v>
      </c>
      <c r="D3159" s="543"/>
      <c r="E3159" s="597">
        <v>40996</v>
      </c>
      <c r="F3159" s="597">
        <v>41039</v>
      </c>
      <c r="G3159" s="543"/>
      <c r="H3159" s="543"/>
      <c r="I3159" s="543"/>
      <c r="J3159" s="593">
        <v>28</v>
      </c>
      <c r="K3159" s="593">
        <v>12</v>
      </c>
      <c r="L3159" s="593">
        <v>50</v>
      </c>
      <c r="M3159" s="543"/>
      <c r="N3159" s="543"/>
      <c r="O3159" s="543"/>
      <c r="P3159" s="543" t="s">
        <v>2872</v>
      </c>
      <c r="Q3159" s="543" t="s">
        <v>2873</v>
      </c>
      <c r="R3159" s="543"/>
      <c r="S3159" s="536"/>
      <c r="T3159" s="536"/>
      <c r="U3159" s="536"/>
      <c r="V3159" s="536"/>
    </row>
    <row r="3160" spans="1:22" ht="120">
      <c r="A3160" s="537">
        <v>3145</v>
      </c>
      <c r="B3160" s="563">
        <v>9.25</v>
      </c>
      <c r="C3160" s="596" t="s">
        <v>4621</v>
      </c>
      <c r="D3160" s="543"/>
      <c r="E3160" s="597">
        <v>40954</v>
      </c>
      <c r="F3160" s="597">
        <v>40955</v>
      </c>
      <c r="G3160" s="543"/>
      <c r="H3160" s="543"/>
      <c r="I3160" s="543"/>
      <c r="J3160" s="593">
        <v>29</v>
      </c>
      <c r="K3160" s="593">
        <v>13</v>
      </c>
      <c r="L3160" s="593">
        <v>50</v>
      </c>
      <c r="M3160" s="543"/>
      <c r="N3160" s="543"/>
      <c r="O3160" s="543"/>
      <c r="P3160" s="543" t="s">
        <v>2872</v>
      </c>
      <c r="Q3160" s="543" t="s">
        <v>2873</v>
      </c>
      <c r="R3160" s="543"/>
      <c r="S3160" s="536"/>
      <c r="T3160" s="536"/>
      <c r="U3160" s="536"/>
      <c r="V3160" s="536"/>
    </row>
    <row r="3161" spans="1:22" ht="120">
      <c r="A3161" s="537">
        <v>3146</v>
      </c>
      <c r="B3161" s="563">
        <v>9.25</v>
      </c>
      <c r="C3161" s="596" t="s">
        <v>4621</v>
      </c>
      <c r="D3161" s="543"/>
      <c r="E3161" s="597">
        <v>40590</v>
      </c>
      <c r="F3161" s="597">
        <v>40955</v>
      </c>
      <c r="G3161" s="543"/>
      <c r="H3161" s="543"/>
      <c r="I3161" s="543"/>
      <c r="J3161" s="593">
        <v>29</v>
      </c>
      <c r="K3161" s="593">
        <v>14</v>
      </c>
      <c r="L3161" s="593">
        <v>50</v>
      </c>
      <c r="M3161" s="543"/>
      <c r="N3161" s="543"/>
      <c r="O3161" s="543"/>
      <c r="P3161" s="543" t="s">
        <v>2872</v>
      </c>
      <c r="Q3161" s="543" t="s">
        <v>2873</v>
      </c>
      <c r="R3161" s="543"/>
      <c r="S3161" s="536"/>
      <c r="T3161" s="536"/>
      <c r="U3161" s="536"/>
      <c r="V3161" s="536"/>
    </row>
    <row r="3162" spans="1:22" ht="120">
      <c r="A3162" s="537">
        <v>3147</v>
      </c>
      <c r="B3162" s="563">
        <v>9.25</v>
      </c>
      <c r="C3162" s="596" t="s">
        <v>4621</v>
      </c>
      <c r="D3162" s="543"/>
      <c r="E3162" s="597">
        <v>40954</v>
      </c>
      <c r="F3162" s="597">
        <v>40961</v>
      </c>
      <c r="G3162" s="543"/>
      <c r="H3162" s="543"/>
      <c r="I3162" s="543"/>
      <c r="J3162" s="593">
        <v>29</v>
      </c>
      <c r="K3162" s="593">
        <v>15</v>
      </c>
      <c r="L3162" s="593">
        <v>50</v>
      </c>
      <c r="M3162" s="543"/>
      <c r="N3162" s="543"/>
      <c r="O3162" s="543"/>
      <c r="P3162" s="543" t="s">
        <v>2872</v>
      </c>
      <c r="Q3162" s="543" t="s">
        <v>2873</v>
      </c>
      <c r="R3162" s="543"/>
      <c r="S3162" s="536"/>
      <c r="T3162" s="536"/>
      <c r="U3162" s="536"/>
      <c r="V3162" s="536"/>
    </row>
    <row r="3163" spans="1:22" ht="120">
      <c r="A3163" s="537">
        <v>3148</v>
      </c>
      <c r="B3163" s="563">
        <v>9.25</v>
      </c>
      <c r="C3163" s="596" t="s">
        <v>4621</v>
      </c>
      <c r="D3163" s="543"/>
      <c r="E3163" s="597">
        <v>40966</v>
      </c>
      <c r="F3163" s="597">
        <v>41051</v>
      </c>
      <c r="G3163" s="543"/>
      <c r="H3163" s="543"/>
      <c r="I3163" s="543"/>
      <c r="J3163" s="593">
        <v>29</v>
      </c>
      <c r="K3163" s="593">
        <v>16</v>
      </c>
      <c r="L3163" s="593">
        <v>50</v>
      </c>
      <c r="M3163" s="543"/>
      <c r="N3163" s="543"/>
      <c r="O3163" s="543"/>
      <c r="P3163" s="543" t="s">
        <v>2872</v>
      </c>
      <c r="Q3163" s="543" t="s">
        <v>2873</v>
      </c>
      <c r="R3163" s="543"/>
      <c r="S3163" s="536"/>
      <c r="T3163" s="536"/>
      <c r="U3163" s="536"/>
      <c r="V3163" s="536"/>
    </row>
    <row r="3164" spans="1:22" ht="120">
      <c r="A3164" s="537">
        <v>3149</v>
      </c>
      <c r="B3164" s="563">
        <v>9.25</v>
      </c>
      <c r="C3164" s="596" t="s">
        <v>4621</v>
      </c>
      <c r="D3164" s="543"/>
      <c r="E3164" s="597">
        <v>41045</v>
      </c>
      <c r="F3164" s="597">
        <v>41045</v>
      </c>
      <c r="G3164" s="543"/>
      <c r="H3164" s="543"/>
      <c r="I3164" s="543"/>
      <c r="J3164" s="593">
        <v>29</v>
      </c>
      <c r="K3164" s="593">
        <v>17</v>
      </c>
      <c r="L3164" s="593">
        <v>50</v>
      </c>
      <c r="M3164" s="543"/>
      <c r="N3164" s="543"/>
      <c r="O3164" s="543"/>
      <c r="P3164" s="543" t="s">
        <v>2872</v>
      </c>
      <c r="Q3164" s="543" t="s">
        <v>2873</v>
      </c>
      <c r="R3164" s="543"/>
      <c r="S3164" s="536"/>
      <c r="T3164" s="536"/>
      <c r="U3164" s="536"/>
      <c r="V3164" s="536"/>
    </row>
    <row r="3165" spans="1:22" ht="120">
      <c r="A3165" s="537">
        <v>3150</v>
      </c>
      <c r="B3165" s="563">
        <v>9.25</v>
      </c>
      <c r="C3165" s="596" t="s">
        <v>4621</v>
      </c>
      <c r="D3165" s="543"/>
      <c r="E3165" s="597">
        <v>40975</v>
      </c>
      <c r="F3165" s="597">
        <v>40976</v>
      </c>
      <c r="G3165" s="543"/>
      <c r="H3165" s="543"/>
      <c r="I3165" s="543"/>
      <c r="J3165" s="593">
        <v>29</v>
      </c>
      <c r="K3165" s="593">
        <v>18</v>
      </c>
      <c r="L3165" s="593">
        <v>50</v>
      </c>
      <c r="M3165" s="543"/>
      <c r="N3165" s="543"/>
      <c r="O3165" s="543"/>
      <c r="P3165" s="543" t="s">
        <v>2872</v>
      </c>
      <c r="Q3165" s="543" t="s">
        <v>2873</v>
      </c>
      <c r="R3165" s="543"/>
      <c r="S3165" s="536"/>
      <c r="T3165" s="536"/>
      <c r="U3165" s="536"/>
      <c r="V3165" s="536"/>
    </row>
    <row r="3166" spans="1:22" ht="120">
      <c r="A3166" s="537">
        <v>3151</v>
      </c>
      <c r="B3166" s="563">
        <v>9.25</v>
      </c>
      <c r="C3166" s="596" t="s">
        <v>4621</v>
      </c>
      <c r="D3166" s="543"/>
      <c r="E3166" s="597">
        <v>41016</v>
      </c>
      <c r="F3166" s="597">
        <v>41016</v>
      </c>
      <c r="G3166" s="543"/>
      <c r="H3166" s="543"/>
      <c r="I3166" s="543"/>
      <c r="J3166" s="593">
        <v>30</v>
      </c>
      <c r="K3166" s="593">
        <v>19</v>
      </c>
      <c r="L3166" s="593">
        <v>50</v>
      </c>
      <c r="M3166" s="543"/>
      <c r="N3166" s="543"/>
      <c r="O3166" s="543"/>
      <c r="P3166" s="543" t="s">
        <v>2872</v>
      </c>
      <c r="Q3166" s="543" t="s">
        <v>2873</v>
      </c>
      <c r="R3166" s="543"/>
      <c r="S3166" s="536"/>
      <c r="T3166" s="536"/>
      <c r="U3166" s="536"/>
      <c r="V3166" s="536"/>
    </row>
    <row r="3167" spans="1:22" ht="120">
      <c r="A3167" s="537">
        <v>3152</v>
      </c>
      <c r="B3167" s="563">
        <v>9.25</v>
      </c>
      <c r="C3167" s="596" t="s">
        <v>4621</v>
      </c>
      <c r="D3167" s="543"/>
      <c r="E3167" s="597">
        <v>41016</v>
      </c>
      <c r="F3167" s="597">
        <v>41029</v>
      </c>
      <c r="G3167" s="543"/>
      <c r="H3167" s="543"/>
      <c r="I3167" s="543"/>
      <c r="J3167" s="593">
        <v>30</v>
      </c>
      <c r="K3167" s="593">
        <v>20</v>
      </c>
      <c r="L3167" s="593">
        <v>50</v>
      </c>
      <c r="M3167" s="543"/>
      <c r="N3167" s="543"/>
      <c r="O3167" s="543"/>
      <c r="P3167" s="543" t="s">
        <v>2872</v>
      </c>
      <c r="Q3167" s="543" t="s">
        <v>2873</v>
      </c>
      <c r="R3167" s="543"/>
      <c r="S3167" s="536"/>
      <c r="T3167" s="536"/>
      <c r="U3167" s="536"/>
      <c r="V3167" s="536"/>
    </row>
    <row r="3168" spans="1:22" ht="120">
      <c r="A3168" s="537">
        <v>3153</v>
      </c>
      <c r="B3168" s="593">
        <v>9.25</v>
      </c>
      <c r="C3168" s="596" t="s">
        <v>4621</v>
      </c>
      <c r="D3168" s="543"/>
      <c r="E3168" s="597">
        <v>41029</v>
      </c>
      <c r="F3168" s="597">
        <v>41136</v>
      </c>
      <c r="G3168" s="543"/>
      <c r="H3168" s="543"/>
      <c r="I3168" s="543"/>
      <c r="J3168" s="593">
        <v>30</v>
      </c>
      <c r="K3168" s="593">
        <v>21</v>
      </c>
      <c r="L3168" s="593">
        <v>50</v>
      </c>
      <c r="M3168" s="543"/>
      <c r="N3168" s="543"/>
      <c r="O3168" s="543"/>
      <c r="P3168" s="543" t="s">
        <v>2872</v>
      </c>
      <c r="Q3168" s="543" t="s">
        <v>2873</v>
      </c>
      <c r="R3168" s="543"/>
      <c r="S3168" s="536"/>
      <c r="T3168" s="536"/>
      <c r="U3168" s="536"/>
      <c r="V3168" s="536"/>
    </row>
    <row r="3169" spans="1:22" ht="120">
      <c r="A3169" s="537">
        <v>3154</v>
      </c>
      <c r="B3169" s="593">
        <v>9.25</v>
      </c>
      <c r="C3169" s="596" t="s">
        <v>4621</v>
      </c>
      <c r="D3169" s="543"/>
      <c r="E3169" s="597">
        <v>41047</v>
      </c>
      <c r="F3169" s="597">
        <v>41049</v>
      </c>
      <c r="G3169" s="543"/>
      <c r="H3169" s="543"/>
      <c r="I3169" s="543"/>
      <c r="J3169" s="593">
        <v>30</v>
      </c>
      <c r="K3169" s="593">
        <v>22</v>
      </c>
      <c r="L3169" s="593">
        <v>50</v>
      </c>
      <c r="M3169" s="543"/>
      <c r="N3169" s="543"/>
      <c r="O3169" s="543"/>
      <c r="P3169" s="543" t="s">
        <v>2872</v>
      </c>
      <c r="Q3169" s="543" t="s">
        <v>2873</v>
      </c>
      <c r="R3169" s="543"/>
      <c r="S3169" s="536"/>
      <c r="T3169" s="536"/>
      <c r="U3169" s="536"/>
      <c r="V3169" s="536"/>
    </row>
    <row r="3170" spans="1:22" ht="120">
      <c r="A3170" s="537">
        <v>3155</v>
      </c>
      <c r="B3170" s="593">
        <v>9.25</v>
      </c>
      <c r="C3170" s="596" t="s">
        <v>4621</v>
      </c>
      <c r="D3170" s="543"/>
      <c r="E3170" s="597">
        <v>39668</v>
      </c>
      <c r="F3170" s="597">
        <v>40882</v>
      </c>
      <c r="G3170" s="543"/>
      <c r="H3170" s="543"/>
      <c r="I3170" s="543"/>
      <c r="J3170" s="593">
        <v>30</v>
      </c>
      <c r="K3170" s="593">
        <v>23</v>
      </c>
      <c r="L3170" s="593">
        <v>50</v>
      </c>
      <c r="M3170" s="543"/>
      <c r="N3170" s="543"/>
      <c r="O3170" s="543"/>
      <c r="P3170" s="543" t="s">
        <v>2872</v>
      </c>
      <c r="Q3170" s="543" t="s">
        <v>2873</v>
      </c>
      <c r="R3170" s="543"/>
      <c r="S3170" s="536"/>
      <c r="T3170" s="536"/>
      <c r="U3170" s="536"/>
      <c r="V3170" s="536"/>
    </row>
    <row r="3171" spans="1:22" ht="120">
      <c r="A3171" s="537">
        <v>3156</v>
      </c>
      <c r="B3171" s="593">
        <v>9.25</v>
      </c>
      <c r="C3171" s="596" t="s">
        <v>4621</v>
      </c>
      <c r="D3171" s="543"/>
      <c r="E3171" s="598"/>
      <c r="F3171" s="598"/>
      <c r="G3171" s="543"/>
      <c r="H3171" s="543"/>
      <c r="I3171" s="543"/>
      <c r="J3171" s="593">
        <v>30</v>
      </c>
      <c r="K3171" s="593">
        <v>24</v>
      </c>
      <c r="L3171" s="593">
        <v>50</v>
      </c>
      <c r="M3171" s="543"/>
      <c r="N3171" s="543"/>
      <c r="O3171" s="543"/>
      <c r="P3171" s="543" t="s">
        <v>2872</v>
      </c>
      <c r="Q3171" s="543" t="s">
        <v>2873</v>
      </c>
      <c r="R3171" s="543"/>
      <c r="S3171" s="536"/>
      <c r="T3171" s="536"/>
      <c r="U3171" s="536"/>
      <c r="V3171" s="536"/>
    </row>
    <row r="3172" spans="1:22" ht="120">
      <c r="A3172" s="537">
        <v>3157</v>
      </c>
      <c r="B3172" s="563">
        <v>9.25</v>
      </c>
      <c r="C3172" s="596" t="s">
        <v>4621</v>
      </c>
      <c r="D3172" s="543"/>
      <c r="E3172" s="599">
        <v>40807</v>
      </c>
      <c r="F3172" s="599">
        <v>40868</v>
      </c>
      <c r="G3172" s="543"/>
      <c r="H3172" s="543"/>
      <c r="I3172" s="543"/>
      <c r="J3172" s="600">
        <v>31</v>
      </c>
      <c r="K3172" s="600">
        <v>25</v>
      </c>
      <c r="L3172" s="600">
        <v>50</v>
      </c>
      <c r="M3172" s="543"/>
      <c r="N3172" s="543"/>
      <c r="O3172" s="543"/>
      <c r="P3172" s="543" t="s">
        <v>2872</v>
      </c>
      <c r="Q3172" s="543" t="s">
        <v>2873</v>
      </c>
      <c r="R3172" s="543"/>
      <c r="S3172" s="536"/>
      <c r="T3172" s="536"/>
      <c r="U3172" s="536"/>
      <c r="V3172" s="536"/>
    </row>
    <row r="3173" spans="1:22" ht="120">
      <c r="A3173" s="537">
        <v>3158</v>
      </c>
      <c r="B3173" s="593">
        <v>9.25</v>
      </c>
      <c r="C3173" s="596" t="s">
        <v>4621</v>
      </c>
      <c r="D3173" s="543"/>
      <c r="E3173" s="599">
        <v>40815</v>
      </c>
      <c r="F3173" s="601" t="s">
        <v>4622</v>
      </c>
      <c r="G3173" s="543"/>
      <c r="H3173" s="543"/>
      <c r="I3173" s="543"/>
      <c r="J3173" s="600">
        <v>31</v>
      </c>
      <c r="K3173" s="600">
        <v>26</v>
      </c>
      <c r="L3173" s="600">
        <v>50</v>
      </c>
      <c r="M3173" s="543"/>
      <c r="N3173" s="543"/>
      <c r="O3173" s="543"/>
      <c r="P3173" s="543" t="s">
        <v>2872</v>
      </c>
      <c r="Q3173" s="543" t="s">
        <v>2873</v>
      </c>
      <c r="R3173" s="543"/>
      <c r="S3173" s="536"/>
      <c r="T3173" s="536"/>
      <c r="U3173" s="536"/>
      <c r="V3173" s="536"/>
    </row>
    <row r="3174" spans="1:22" ht="120">
      <c r="A3174" s="537">
        <v>3159</v>
      </c>
      <c r="B3174" s="593">
        <v>9.25</v>
      </c>
      <c r="C3174" s="596" t="s">
        <v>4621</v>
      </c>
      <c r="D3174" s="543"/>
      <c r="E3174" s="599">
        <v>40871</v>
      </c>
      <c r="F3174" s="599">
        <v>40946</v>
      </c>
      <c r="G3174" s="543"/>
      <c r="H3174" s="543"/>
      <c r="I3174" s="543"/>
      <c r="J3174" s="600">
        <v>31</v>
      </c>
      <c r="K3174" s="600">
        <v>27</v>
      </c>
      <c r="L3174" s="600">
        <v>50</v>
      </c>
      <c r="M3174" s="543"/>
      <c r="N3174" s="543"/>
      <c r="O3174" s="543"/>
      <c r="P3174" s="543" t="s">
        <v>2872</v>
      </c>
      <c r="Q3174" s="543" t="s">
        <v>2873</v>
      </c>
      <c r="R3174" s="543"/>
      <c r="S3174" s="536"/>
      <c r="T3174" s="536"/>
      <c r="U3174" s="536"/>
      <c r="V3174" s="536"/>
    </row>
    <row r="3175" spans="1:22" ht="120">
      <c r="A3175" s="537">
        <v>3160</v>
      </c>
      <c r="B3175" s="593">
        <v>9.25</v>
      </c>
      <c r="C3175" s="596" t="s">
        <v>4621</v>
      </c>
      <c r="D3175" s="543"/>
      <c r="E3175" s="599">
        <v>40947</v>
      </c>
      <c r="F3175" s="599">
        <v>40948</v>
      </c>
      <c r="G3175" s="543"/>
      <c r="H3175" s="543"/>
      <c r="I3175" s="543"/>
      <c r="J3175" s="600">
        <v>31</v>
      </c>
      <c r="K3175" s="600">
        <v>28</v>
      </c>
      <c r="L3175" s="600">
        <v>50</v>
      </c>
      <c r="M3175" s="543"/>
      <c r="N3175" s="543"/>
      <c r="O3175" s="543"/>
      <c r="P3175" s="543" t="s">
        <v>2872</v>
      </c>
      <c r="Q3175" s="543" t="s">
        <v>2873</v>
      </c>
      <c r="R3175" s="543"/>
      <c r="S3175" s="536"/>
      <c r="T3175" s="536"/>
      <c r="U3175" s="536"/>
      <c r="V3175" s="536"/>
    </row>
    <row r="3176" spans="1:22" ht="120">
      <c r="A3176" s="537">
        <v>3161</v>
      </c>
      <c r="B3176" s="593">
        <v>9.25</v>
      </c>
      <c r="C3176" s="596" t="s">
        <v>4621</v>
      </c>
      <c r="D3176" s="543"/>
      <c r="E3176" s="599">
        <v>40947</v>
      </c>
      <c r="F3176" s="599">
        <v>40948</v>
      </c>
      <c r="G3176" s="543"/>
      <c r="H3176" s="543"/>
      <c r="I3176" s="543"/>
      <c r="J3176" s="600">
        <v>31</v>
      </c>
      <c r="K3176" s="600">
        <v>29</v>
      </c>
      <c r="L3176" s="600">
        <v>50</v>
      </c>
      <c r="M3176" s="543"/>
      <c r="N3176" s="543"/>
      <c r="O3176" s="543"/>
      <c r="P3176" s="543" t="s">
        <v>2872</v>
      </c>
      <c r="Q3176" s="543" t="s">
        <v>2873</v>
      </c>
      <c r="R3176" s="543"/>
      <c r="S3176" s="536"/>
      <c r="T3176" s="536"/>
      <c r="U3176" s="536"/>
      <c r="V3176" s="536"/>
    </row>
    <row r="3177" spans="1:22" ht="120">
      <c r="A3177" s="537">
        <v>3162</v>
      </c>
      <c r="B3177" s="593">
        <v>9.25</v>
      </c>
      <c r="C3177" s="596" t="s">
        <v>4621</v>
      </c>
      <c r="D3177" s="543"/>
      <c r="E3177" s="599">
        <v>40947</v>
      </c>
      <c r="F3177" s="599">
        <v>40948</v>
      </c>
      <c r="G3177" s="543"/>
      <c r="H3177" s="543"/>
      <c r="I3177" s="543"/>
      <c r="J3177" s="600">
        <v>31</v>
      </c>
      <c r="K3177" s="600">
        <v>30</v>
      </c>
      <c r="L3177" s="600">
        <v>50</v>
      </c>
      <c r="M3177" s="543"/>
      <c r="N3177" s="543"/>
      <c r="O3177" s="543"/>
      <c r="P3177" s="543" t="s">
        <v>2872</v>
      </c>
      <c r="Q3177" s="543" t="s">
        <v>2873</v>
      </c>
      <c r="R3177" s="543"/>
      <c r="S3177" s="536"/>
      <c r="T3177" s="536"/>
      <c r="U3177" s="536"/>
      <c r="V3177" s="536"/>
    </row>
    <row r="3178" spans="1:22" ht="120">
      <c r="A3178" s="537">
        <v>3163</v>
      </c>
      <c r="B3178" s="593">
        <v>9.25</v>
      </c>
      <c r="C3178" s="596" t="s">
        <v>4621</v>
      </c>
      <c r="D3178" s="543"/>
      <c r="E3178" s="599">
        <v>40947</v>
      </c>
      <c r="F3178" s="599">
        <v>40948</v>
      </c>
      <c r="G3178" s="543"/>
      <c r="H3178" s="543"/>
      <c r="I3178" s="543"/>
      <c r="J3178" s="600">
        <v>32</v>
      </c>
      <c r="K3178" s="600">
        <v>31</v>
      </c>
      <c r="L3178" s="600">
        <v>50</v>
      </c>
      <c r="M3178" s="543"/>
      <c r="N3178" s="543"/>
      <c r="O3178" s="543"/>
      <c r="P3178" s="543" t="s">
        <v>2872</v>
      </c>
      <c r="Q3178" s="543" t="s">
        <v>2873</v>
      </c>
      <c r="R3178" s="543"/>
      <c r="S3178" s="536"/>
      <c r="T3178" s="536"/>
      <c r="U3178" s="536"/>
      <c r="V3178" s="536"/>
    </row>
    <row r="3179" spans="1:22" ht="120">
      <c r="A3179" s="537">
        <v>3164</v>
      </c>
      <c r="B3179" s="593">
        <v>9.25</v>
      </c>
      <c r="C3179" s="596" t="s">
        <v>4621</v>
      </c>
      <c r="D3179" s="543"/>
      <c r="E3179" s="599">
        <v>40945</v>
      </c>
      <c r="F3179" s="599">
        <v>40946</v>
      </c>
      <c r="G3179" s="543"/>
      <c r="H3179" s="543"/>
      <c r="I3179" s="543"/>
      <c r="J3179" s="600">
        <v>32</v>
      </c>
      <c r="K3179" s="600">
        <v>32</v>
      </c>
      <c r="L3179" s="600">
        <v>50</v>
      </c>
      <c r="M3179" s="543"/>
      <c r="N3179" s="543"/>
      <c r="O3179" s="543"/>
      <c r="P3179" s="543" t="s">
        <v>2872</v>
      </c>
      <c r="Q3179" s="543" t="s">
        <v>2873</v>
      </c>
      <c r="R3179" s="543"/>
      <c r="S3179" s="536"/>
      <c r="T3179" s="536"/>
      <c r="U3179" s="536"/>
      <c r="V3179" s="536"/>
    </row>
    <row r="3180" spans="1:22" ht="120">
      <c r="A3180" s="537">
        <v>3165</v>
      </c>
      <c r="B3180" s="593">
        <v>9.25</v>
      </c>
      <c r="C3180" s="596" t="s">
        <v>4621</v>
      </c>
      <c r="D3180" s="543"/>
      <c r="E3180" s="599">
        <v>40946</v>
      </c>
      <c r="F3180" s="599">
        <v>41052</v>
      </c>
      <c r="G3180" s="543"/>
      <c r="H3180" s="543"/>
      <c r="I3180" s="543"/>
      <c r="J3180" s="600">
        <v>32</v>
      </c>
      <c r="K3180" s="600">
        <v>33</v>
      </c>
      <c r="L3180" s="600">
        <v>50</v>
      </c>
      <c r="M3180" s="543"/>
      <c r="N3180" s="543"/>
      <c r="O3180" s="543"/>
      <c r="P3180" s="543" t="s">
        <v>2872</v>
      </c>
      <c r="Q3180" s="543" t="s">
        <v>2873</v>
      </c>
      <c r="R3180" s="543"/>
      <c r="S3180" s="536"/>
      <c r="T3180" s="536"/>
      <c r="U3180" s="536"/>
      <c r="V3180" s="536"/>
    </row>
    <row r="3181" spans="1:22" ht="120">
      <c r="A3181" s="537">
        <v>3166</v>
      </c>
      <c r="B3181" s="593">
        <v>9.25</v>
      </c>
      <c r="C3181" s="596" t="s">
        <v>4621</v>
      </c>
      <c r="D3181" s="543"/>
      <c r="E3181" s="599">
        <v>41043</v>
      </c>
      <c r="F3181" s="599">
        <v>41036</v>
      </c>
      <c r="G3181" s="543"/>
      <c r="H3181" s="543"/>
      <c r="I3181" s="543"/>
      <c r="J3181" s="600">
        <v>32</v>
      </c>
      <c r="K3181" s="600">
        <v>34</v>
      </c>
      <c r="L3181" s="600">
        <v>50</v>
      </c>
      <c r="M3181" s="543"/>
      <c r="N3181" s="543"/>
      <c r="O3181" s="543"/>
      <c r="P3181" s="543" t="s">
        <v>2872</v>
      </c>
      <c r="Q3181" s="543" t="s">
        <v>2873</v>
      </c>
      <c r="R3181" s="543"/>
      <c r="S3181" s="536"/>
      <c r="T3181" s="536"/>
      <c r="U3181" s="536"/>
      <c r="V3181" s="536"/>
    </row>
    <row r="3182" spans="1:22" ht="120">
      <c r="A3182" s="537">
        <v>3167</v>
      </c>
      <c r="B3182" s="593">
        <v>9.25</v>
      </c>
      <c r="C3182" s="596" t="s">
        <v>4621</v>
      </c>
      <c r="D3182" s="543"/>
      <c r="E3182" s="599">
        <v>41050</v>
      </c>
      <c r="F3182" s="599">
        <v>41050</v>
      </c>
      <c r="G3182" s="543"/>
      <c r="H3182" s="543"/>
      <c r="I3182" s="543"/>
      <c r="J3182" s="600">
        <v>32</v>
      </c>
      <c r="K3182" s="600">
        <v>35</v>
      </c>
      <c r="L3182" s="600">
        <v>50</v>
      </c>
      <c r="M3182" s="543"/>
      <c r="N3182" s="543"/>
      <c r="O3182" s="543"/>
      <c r="P3182" s="543" t="s">
        <v>2872</v>
      </c>
      <c r="Q3182" s="543" t="s">
        <v>2873</v>
      </c>
      <c r="R3182" s="543"/>
      <c r="S3182" s="536"/>
      <c r="T3182" s="536"/>
      <c r="U3182" s="536"/>
      <c r="V3182" s="536"/>
    </row>
    <row r="3183" spans="1:22" ht="120">
      <c r="A3183" s="537">
        <v>3168</v>
      </c>
      <c r="B3183" s="593">
        <v>9.25</v>
      </c>
      <c r="C3183" s="596" t="s">
        <v>4621</v>
      </c>
      <c r="D3183" s="543"/>
      <c r="E3183" s="599">
        <v>40984</v>
      </c>
      <c r="F3183" s="599">
        <v>40984</v>
      </c>
      <c r="G3183" s="543"/>
      <c r="H3183" s="543"/>
      <c r="I3183" s="543"/>
      <c r="J3183" s="600">
        <v>32</v>
      </c>
      <c r="K3183" s="600">
        <v>36</v>
      </c>
      <c r="L3183" s="600">
        <v>50</v>
      </c>
      <c r="M3183" s="543"/>
      <c r="N3183" s="543"/>
      <c r="O3183" s="543"/>
      <c r="P3183" s="543" t="s">
        <v>2872</v>
      </c>
      <c r="Q3183" s="543" t="s">
        <v>2873</v>
      </c>
      <c r="R3183" s="543"/>
      <c r="S3183" s="536"/>
      <c r="T3183" s="536"/>
      <c r="U3183" s="536"/>
      <c r="V3183" s="536"/>
    </row>
    <row r="3184" spans="1:22" ht="120">
      <c r="A3184" s="537">
        <v>3169</v>
      </c>
      <c r="B3184" s="593">
        <v>9.25</v>
      </c>
      <c r="C3184" s="596" t="s">
        <v>4621</v>
      </c>
      <c r="D3184" s="543"/>
      <c r="E3184" s="599">
        <v>40971</v>
      </c>
      <c r="F3184" s="599">
        <v>40971</v>
      </c>
      <c r="G3184" s="543"/>
      <c r="H3184" s="543"/>
      <c r="I3184" s="543"/>
      <c r="J3184" s="600">
        <v>32</v>
      </c>
      <c r="K3184" s="600">
        <v>37</v>
      </c>
      <c r="L3184" s="600">
        <v>50</v>
      </c>
      <c r="M3184" s="543"/>
      <c r="N3184" s="543"/>
      <c r="O3184" s="543"/>
      <c r="P3184" s="543" t="s">
        <v>2872</v>
      </c>
      <c r="Q3184" s="543" t="s">
        <v>2873</v>
      </c>
      <c r="R3184" s="543"/>
      <c r="S3184" s="536"/>
      <c r="T3184" s="536"/>
      <c r="U3184" s="536"/>
      <c r="V3184" s="536"/>
    </row>
    <row r="3185" spans="1:22" ht="120">
      <c r="A3185" s="537">
        <v>3170</v>
      </c>
      <c r="B3185" s="593">
        <v>9.25</v>
      </c>
      <c r="C3185" s="596" t="s">
        <v>4621</v>
      </c>
      <c r="D3185" s="543"/>
      <c r="E3185" s="599">
        <v>41034</v>
      </c>
      <c r="F3185" s="599">
        <v>41034</v>
      </c>
      <c r="G3185" s="543"/>
      <c r="H3185" s="543"/>
      <c r="I3185" s="543"/>
      <c r="J3185" s="600">
        <v>33</v>
      </c>
      <c r="K3185" s="600">
        <v>38</v>
      </c>
      <c r="L3185" s="600">
        <v>50</v>
      </c>
      <c r="M3185" s="543"/>
      <c r="N3185" s="543"/>
      <c r="O3185" s="543"/>
      <c r="P3185" s="543" t="s">
        <v>2872</v>
      </c>
      <c r="Q3185" s="543" t="s">
        <v>2873</v>
      </c>
      <c r="R3185" s="543"/>
      <c r="S3185" s="536"/>
      <c r="T3185" s="536"/>
      <c r="U3185" s="536"/>
      <c r="V3185" s="536"/>
    </row>
    <row r="3186" spans="1:22" ht="120">
      <c r="A3186" s="537">
        <v>3171</v>
      </c>
      <c r="B3186" s="593">
        <v>9.25</v>
      </c>
      <c r="C3186" s="596" t="s">
        <v>4621</v>
      </c>
      <c r="D3186" s="543"/>
      <c r="E3186" s="599">
        <v>40979</v>
      </c>
      <c r="F3186" s="599">
        <v>40986</v>
      </c>
      <c r="G3186" s="543"/>
      <c r="H3186" s="543"/>
      <c r="I3186" s="543"/>
      <c r="J3186" s="600">
        <v>33</v>
      </c>
      <c r="K3186" s="600">
        <v>39</v>
      </c>
      <c r="L3186" s="600">
        <v>50</v>
      </c>
      <c r="M3186" s="543"/>
      <c r="N3186" s="543"/>
      <c r="O3186" s="543"/>
      <c r="P3186" s="543" t="s">
        <v>2872</v>
      </c>
      <c r="Q3186" s="543" t="s">
        <v>2873</v>
      </c>
      <c r="R3186" s="543"/>
      <c r="S3186" s="536"/>
      <c r="T3186" s="536"/>
      <c r="U3186" s="536"/>
      <c r="V3186" s="536"/>
    </row>
    <row r="3187" spans="1:22" ht="120">
      <c r="A3187" s="537">
        <v>3172</v>
      </c>
      <c r="B3187" s="593">
        <v>9.25</v>
      </c>
      <c r="C3187" s="596" t="s">
        <v>4621</v>
      </c>
      <c r="D3187" s="543"/>
      <c r="E3187" s="599">
        <v>41028</v>
      </c>
      <c r="F3187" s="599">
        <v>41028</v>
      </c>
      <c r="G3187" s="543"/>
      <c r="H3187" s="543"/>
      <c r="I3187" s="543"/>
      <c r="J3187" s="600">
        <v>33</v>
      </c>
      <c r="K3187" s="600">
        <v>40</v>
      </c>
      <c r="L3187" s="600">
        <v>50</v>
      </c>
      <c r="M3187" s="543"/>
      <c r="N3187" s="543"/>
      <c r="O3187" s="543"/>
      <c r="P3187" s="543" t="s">
        <v>2872</v>
      </c>
      <c r="Q3187" s="543" t="s">
        <v>2873</v>
      </c>
      <c r="R3187" s="543"/>
      <c r="S3187" s="536"/>
      <c r="T3187" s="536"/>
      <c r="U3187" s="536"/>
      <c r="V3187" s="536"/>
    </row>
    <row r="3188" spans="1:22" ht="120">
      <c r="A3188" s="537">
        <v>3173</v>
      </c>
      <c r="B3188" s="593">
        <v>9.25</v>
      </c>
      <c r="C3188" s="596" t="s">
        <v>4621</v>
      </c>
      <c r="D3188" s="543"/>
      <c r="E3188" s="599">
        <v>40978</v>
      </c>
      <c r="F3188" s="599">
        <v>40986</v>
      </c>
      <c r="G3188" s="543"/>
      <c r="H3188" s="543"/>
      <c r="I3188" s="543"/>
      <c r="J3188" s="600">
        <v>33</v>
      </c>
      <c r="K3188" s="600">
        <v>41</v>
      </c>
      <c r="L3188" s="600">
        <v>50</v>
      </c>
      <c r="M3188" s="543"/>
      <c r="N3188" s="543"/>
      <c r="O3188" s="543"/>
      <c r="P3188" s="543" t="s">
        <v>2872</v>
      </c>
      <c r="Q3188" s="543" t="s">
        <v>2873</v>
      </c>
      <c r="R3188" s="543"/>
      <c r="S3188" s="536"/>
      <c r="T3188" s="536"/>
      <c r="U3188" s="536"/>
      <c r="V3188" s="536"/>
    </row>
    <row r="3189" spans="1:22" ht="120">
      <c r="A3189" s="537">
        <v>3174</v>
      </c>
      <c r="B3189" s="593">
        <v>9.25</v>
      </c>
      <c r="C3189" s="596" t="s">
        <v>4621</v>
      </c>
      <c r="D3189" s="543"/>
      <c r="E3189" s="599">
        <v>40978</v>
      </c>
      <c r="F3189" s="599">
        <v>40986</v>
      </c>
      <c r="G3189" s="543"/>
      <c r="H3189" s="543"/>
      <c r="I3189" s="543"/>
      <c r="J3189" s="600">
        <v>33</v>
      </c>
      <c r="K3189" s="600">
        <v>42</v>
      </c>
      <c r="L3189" s="600">
        <v>50</v>
      </c>
      <c r="M3189" s="543"/>
      <c r="N3189" s="543"/>
      <c r="O3189" s="543"/>
      <c r="P3189" s="543" t="s">
        <v>2872</v>
      </c>
      <c r="Q3189" s="543" t="s">
        <v>2873</v>
      </c>
      <c r="R3189" s="543"/>
      <c r="S3189" s="536"/>
      <c r="T3189" s="536"/>
      <c r="U3189" s="536"/>
      <c r="V3189" s="536"/>
    </row>
    <row r="3190" spans="1:22" ht="120">
      <c r="A3190" s="537">
        <v>3175</v>
      </c>
      <c r="B3190" s="593">
        <v>9.25</v>
      </c>
      <c r="C3190" s="596" t="s">
        <v>4621</v>
      </c>
      <c r="D3190" s="543"/>
      <c r="E3190" s="599">
        <v>41026</v>
      </c>
      <c r="F3190" s="599">
        <v>41026</v>
      </c>
      <c r="G3190" s="543"/>
      <c r="H3190" s="543"/>
      <c r="I3190" s="543"/>
      <c r="J3190" s="600">
        <v>33</v>
      </c>
      <c r="K3190" s="600">
        <v>43</v>
      </c>
      <c r="L3190" s="600">
        <v>50</v>
      </c>
      <c r="M3190" s="543"/>
      <c r="N3190" s="543"/>
      <c r="O3190" s="543"/>
      <c r="P3190" s="543" t="s">
        <v>2872</v>
      </c>
      <c r="Q3190" s="543" t="s">
        <v>2873</v>
      </c>
      <c r="R3190" s="543"/>
      <c r="S3190" s="536"/>
      <c r="T3190" s="536"/>
      <c r="U3190" s="536"/>
      <c r="V3190" s="536"/>
    </row>
    <row r="3191" spans="1:22" ht="120">
      <c r="A3191" s="537">
        <v>3176</v>
      </c>
      <c r="B3191" s="593">
        <v>9.25</v>
      </c>
      <c r="C3191" s="596" t="s">
        <v>4621</v>
      </c>
      <c r="D3191" s="543"/>
      <c r="E3191" s="599">
        <v>40955</v>
      </c>
      <c r="F3191" s="599">
        <v>40955</v>
      </c>
      <c r="G3191" s="543"/>
      <c r="H3191" s="543"/>
      <c r="I3191" s="543"/>
      <c r="J3191" s="600">
        <v>34</v>
      </c>
      <c r="K3191" s="600">
        <v>44</v>
      </c>
      <c r="L3191" s="600">
        <v>50</v>
      </c>
      <c r="M3191" s="543"/>
      <c r="N3191" s="543"/>
      <c r="O3191" s="543"/>
      <c r="P3191" s="543" t="s">
        <v>2872</v>
      </c>
      <c r="Q3191" s="543" t="s">
        <v>2873</v>
      </c>
      <c r="R3191" s="543"/>
      <c r="S3191" s="536"/>
      <c r="T3191" s="536"/>
      <c r="U3191" s="536"/>
      <c r="V3191" s="536"/>
    </row>
    <row r="3192" spans="1:22" ht="120">
      <c r="A3192" s="537">
        <v>3177</v>
      </c>
      <c r="B3192" s="593">
        <v>9.25</v>
      </c>
      <c r="C3192" s="596" t="s">
        <v>4621</v>
      </c>
      <c r="D3192" s="543"/>
      <c r="E3192" s="599">
        <v>40955</v>
      </c>
      <c r="F3192" s="599">
        <v>40955</v>
      </c>
      <c r="G3192" s="543"/>
      <c r="H3192" s="543"/>
      <c r="I3192" s="543"/>
      <c r="J3192" s="600">
        <v>34</v>
      </c>
      <c r="K3192" s="600">
        <v>45</v>
      </c>
      <c r="L3192" s="600">
        <v>50</v>
      </c>
      <c r="M3192" s="543"/>
      <c r="N3192" s="543"/>
      <c r="O3192" s="543"/>
      <c r="P3192" s="543" t="s">
        <v>2872</v>
      </c>
      <c r="Q3192" s="543" t="s">
        <v>2873</v>
      </c>
      <c r="R3192" s="543"/>
      <c r="S3192" s="536"/>
      <c r="T3192" s="536"/>
      <c r="U3192" s="536"/>
      <c r="V3192" s="536"/>
    </row>
    <row r="3193" spans="1:22" ht="120">
      <c r="A3193" s="537">
        <v>3178</v>
      </c>
      <c r="B3193" s="593">
        <v>9.25</v>
      </c>
      <c r="C3193" s="596" t="s">
        <v>4621</v>
      </c>
      <c r="D3193" s="543"/>
      <c r="E3193" s="599">
        <v>40955</v>
      </c>
      <c r="F3193" s="599">
        <v>40955</v>
      </c>
      <c r="G3193" s="543"/>
      <c r="H3193" s="543"/>
      <c r="I3193" s="543"/>
      <c r="J3193" s="600">
        <v>34</v>
      </c>
      <c r="K3193" s="600">
        <v>46</v>
      </c>
      <c r="L3193" s="600">
        <v>50</v>
      </c>
      <c r="M3193" s="543"/>
      <c r="N3193" s="543"/>
      <c r="O3193" s="543"/>
      <c r="P3193" s="543" t="s">
        <v>2872</v>
      </c>
      <c r="Q3193" s="543" t="s">
        <v>2873</v>
      </c>
      <c r="R3193" s="543"/>
      <c r="S3193" s="536"/>
      <c r="T3193" s="536"/>
      <c r="U3193" s="536"/>
      <c r="V3193" s="536"/>
    </row>
    <row r="3194" spans="1:22" ht="120">
      <c r="A3194" s="537">
        <v>3179</v>
      </c>
      <c r="B3194" s="593">
        <v>9.25</v>
      </c>
      <c r="C3194" s="596" t="s">
        <v>4621</v>
      </c>
      <c r="D3194" s="543"/>
      <c r="E3194" s="599">
        <v>40940</v>
      </c>
      <c r="F3194" s="599">
        <v>40940</v>
      </c>
      <c r="G3194" s="543"/>
      <c r="H3194" s="543"/>
      <c r="I3194" s="543"/>
      <c r="J3194" s="600">
        <v>34</v>
      </c>
      <c r="K3194" s="600">
        <v>47</v>
      </c>
      <c r="L3194" s="600">
        <v>50</v>
      </c>
      <c r="M3194" s="543"/>
      <c r="N3194" s="543"/>
      <c r="O3194" s="543"/>
      <c r="P3194" s="543" t="s">
        <v>2872</v>
      </c>
      <c r="Q3194" s="543" t="s">
        <v>2873</v>
      </c>
      <c r="R3194" s="543"/>
      <c r="S3194" s="536"/>
      <c r="T3194" s="536"/>
      <c r="U3194" s="536"/>
      <c r="V3194" s="536"/>
    </row>
    <row r="3195" spans="1:22" ht="120">
      <c r="A3195" s="537">
        <v>3180</v>
      </c>
      <c r="B3195" s="593">
        <v>9.25</v>
      </c>
      <c r="C3195" s="596" t="s">
        <v>4621</v>
      </c>
      <c r="D3195" s="543"/>
      <c r="E3195" s="599">
        <v>40955</v>
      </c>
      <c r="F3195" s="599">
        <v>40955</v>
      </c>
      <c r="G3195" s="543"/>
      <c r="H3195" s="543"/>
      <c r="I3195" s="543"/>
      <c r="J3195" s="600">
        <v>34</v>
      </c>
      <c r="K3195" s="600">
        <v>48</v>
      </c>
      <c r="L3195" s="600">
        <v>50</v>
      </c>
      <c r="M3195" s="543"/>
      <c r="N3195" s="543"/>
      <c r="O3195" s="543"/>
      <c r="P3195" s="543" t="s">
        <v>2872</v>
      </c>
      <c r="Q3195" s="543" t="s">
        <v>2873</v>
      </c>
      <c r="R3195" s="543"/>
      <c r="S3195" s="536"/>
      <c r="T3195" s="536"/>
      <c r="U3195" s="536"/>
      <c r="V3195" s="536"/>
    </row>
    <row r="3196" spans="1:22" ht="120">
      <c r="A3196" s="537">
        <v>3181</v>
      </c>
      <c r="B3196" s="593">
        <v>9.25</v>
      </c>
      <c r="C3196" s="596" t="s">
        <v>4621</v>
      </c>
      <c r="D3196" s="543"/>
      <c r="E3196" s="599">
        <v>40975</v>
      </c>
      <c r="F3196" s="599">
        <v>40951</v>
      </c>
      <c r="G3196" s="543"/>
      <c r="H3196" s="543"/>
      <c r="I3196" s="543"/>
      <c r="J3196" s="600">
        <v>34</v>
      </c>
      <c r="K3196" s="600">
        <v>49</v>
      </c>
      <c r="L3196" s="600">
        <v>50</v>
      </c>
      <c r="M3196" s="543"/>
      <c r="N3196" s="543"/>
      <c r="O3196" s="543"/>
      <c r="P3196" s="543" t="s">
        <v>2872</v>
      </c>
      <c r="Q3196" s="543" t="s">
        <v>2873</v>
      </c>
      <c r="R3196" s="543"/>
      <c r="S3196" s="536"/>
      <c r="T3196" s="536"/>
      <c r="U3196" s="536"/>
      <c r="V3196" s="536"/>
    </row>
    <row r="3197" spans="1:22" ht="120">
      <c r="A3197" s="537">
        <v>3182</v>
      </c>
      <c r="B3197" s="593">
        <v>9.25</v>
      </c>
      <c r="C3197" s="596" t="s">
        <v>4621</v>
      </c>
      <c r="D3197" s="543"/>
      <c r="E3197" s="599">
        <v>41145</v>
      </c>
      <c r="F3197" s="599">
        <v>41186</v>
      </c>
      <c r="G3197" s="543"/>
      <c r="H3197" s="543"/>
      <c r="I3197" s="543"/>
      <c r="J3197" s="600">
        <v>34</v>
      </c>
      <c r="K3197" s="600">
        <v>50</v>
      </c>
      <c r="L3197" s="600">
        <v>50</v>
      </c>
      <c r="M3197" s="543"/>
      <c r="N3197" s="543"/>
      <c r="O3197" s="543"/>
      <c r="P3197" s="543" t="s">
        <v>2872</v>
      </c>
      <c r="Q3197" s="543" t="s">
        <v>2873</v>
      </c>
      <c r="R3197" s="543"/>
      <c r="S3197" s="536"/>
      <c r="T3197" s="536"/>
      <c r="U3197" s="536"/>
      <c r="V3197" s="536"/>
    </row>
    <row r="3198" spans="1:22" ht="150">
      <c r="A3198" s="537">
        <v>3183</v>
      </c>
      <c r="B3198" s="593">
        <v>9.25</v>
      </c>
      <c r="C3198" s="596" t="s">
        <v>4623</v>
      </c>
      <c r="D3198" s="543"/>
      <c r="E3198" s="599">
        <v>40711</v>
      </c>
      <c r="F3198" s="599">
        <v>40916</v>
      </c>
      <c r="G3198" s="543"/>
      <c r="H3198" s="543"/>
      <c r="I3198" s="543"/>
      <c r="J3198" s="600">
        <v>35</v>
      </c>
      <c r="K3198" s="600">
        <v>1</v>
      </c>
      <c r="L3198" s="600">
        <v>12</v>
      </c>
      <c r="M3198" s="543"/>
      <c r="N3198" s="543"/>
      <c r="O3198" s="543"/>
      <c r="P3198" s="543" t="s">
        <v>2872</v>
      </c>
      <c r="Q3198" s="543" t="s">
        <v>2873</v>
      </c>
      <c r="R3198" s="543"/>
      <c r="S3198" s="536"/>
      <c r="T3198" s="536"/>
      <c r="U3198" s="536"/>
      <c r="V3198" s="536"/>
    </row>
    <row r="3199" spans="1:22" ht="150">
      <c r="A3199" s="537">
        <v>3184</v>
      </c>
      <c r="B3199" s="593">
        <v>9.25</v>
      </c>
      <c r="C3199" s="596" t="s">
        <v>4623</v>
      </c>
      <c r="D3199" s="543"/>
      <c r="E3199" s="599">
        <v>40827</v>
      </c>
      <c r="F3199" s="599">
        <v>40827</v>
      </c>
      <c r="G3199" s="543"/>
      <c r="H3199" s="543"/>
      <c r="I3199" s="543"/>
      <c r="J3199" s="600">
        <v>35</v>
      </c>
      <c r="K3199" s="600">
        <v>2</v>
      </c>
      <c r="L3199" s="600">
        <v>12</v>
      </c>
      <c r="M3199" s="543"/>
      <c r="N3199" s="543"/>
      <c r="O3199" s="543"/>
      <c r="P3199" s="543" t="s">
        <v>2872</v>
      </c>
      <c r="Q3199" s="543" t="s">
        <v>2873</v>
      </c>
      <c r="R3199" s="543"/>
      <c r="S3199" s="536"/>
      <c r="T3199" s="536"/>
      <c r="U3199" s="536"/>
      <c r="V3199" s="536"/>
    </row>
    <row r="3200" spans="1:22" ht="150">
      <c r="A3200" s="537">
        <v>3185</v>
      </c>
      <c r="B3200" s="593">
        <v>9.25</v>
      </c>
      <c r="C3200" s="596" t="s">
        <v>4623</v>
      </c>
      <c r="D3200" s="543"/>
      <c r="E3200" s="599">
        <v>40801</v>
      </c>
      <c r="F3200" s="599">
        <v>40821</v>
      </c>
      <c r="G3200" s="543"/>
      <c r="H3200" s="543"/>
      <c r="I3200" s="543"/>
      <c r="J3200" s="600">
        <v>35</v>
      </c>
      <c r="K3200" s="600">
        <v>3</v>
      </c>
      <c r="L3200" s="600">
        <v>12</v>
      </c>
      <c r="M3200" s="543"/>
      <c r="N3200" s="543"/>
      <c r="O3200" s="543"/>
      <c r="P3200" s="543" t="s">
        <v>2872</v>
      </c>
      <c r="Q3200" s="543" t="s">
        <v>2873</v>
      </c>
      <c r="R3200" s="543"/>
      <c r="S3200" s="536"/>
      <c r="T3200" s="536"/>
      <c r="U3200" s="536"/>
      <c r="V3200" s="536"/>
    </row>
    <row r="3201" spans="1:22" ht="150">
      <c r="A3201" s="537">
        <v>3186</v>
      </c>
      <c r="B3201" s="593">
        <v>9.25</v>
      </c>
      <c r="C3201" s="596" t="s">
        <v>4623</v>
      </c>
      <c r="D3201" s="543"/>
      <c r="E3201" s="599">
        <v>40798</v>
      </c>
      <c r="F3201" s="599">
        <v>40816</v>
      </c>
      <c r="G3201" s="543"/>
      <c r="H3201" s="543"/>
      <c r="I3201" s="543"/>
      <c r="J3201" s="600">
        <v>35</v>
      </c>
      <c r="K3201" s="600">
        <v>4</v>
      </c>
      <c r="L3201" s="600">
        <v>12</v>
      </c>
      <c r="M3201" s="543"/>
      <c r="N3201" s="543"/>
      <c r="O3201" s="543"/>
      <c r="P3201" s="543" t="s">
        <v>2872</v>
      </c>
      <c r="Q3201" s="543" t="s">
        <v>2873</v>
      </c>
      <c r="R3201" s="543"/>
      <c r="S3201" s="536"/>
      <c r="T3201" s="536"/>
      <c r="U3201" s="536"/>
      <c r="V3201" s="536"/>
    </row>
    <row r="3202" spans="1:22" ht="150">
      <c r="A3202" s="537">
        <v>3187</v>
      </c>
      <c r="B3202" s="593">
        <v>9.25</v>
      </c>
      <c r="C3202" s="596" t="s">
        <v>4623</v>
      </c>
      <c r="D3202" s="543"/>
      <c r="E3202" s="599">
        <v>40820</v>
      </c>
      <c r="F3202" s="599">
        <v>40842</v>
      </c>
      <c r="G3202" s="543"/>
      <c r="H3202" s="543"/>
      <c r="I3202" s="543"/>
      <c r="J3202" s="600">
        <v>35</v>
      </c>
      <c r="K3202" s="600">
        <v>5</v>
      </c>
      <c r="L3202" s="600">
        <v>12</v>
      </c>
      <c r="M3202" s="543"/>
      <c r="N3202" s="543"/>
      <c r="O3202" s="543"/>
      <c r="P3202" s="543" t="s">
        <v>2872</v>
      </c>
      <c r="Q3202" s="543" t="s">
        <v>2873</v>
      </c>
      <c r="R3202" s="543"/>
      <c r="S3202" s="536"/>
      <c r="T3202" s="536"/>
      <c r="U3202" s="536"/>
      <c r="V3202" s="536"/>
    </row>
    <row r="3203" spans="1:22" ht="150">
      <c r="A3203" s="537">
        <v>3188</v>
      </c>
      <c r="B3203" s="593">
        <v>9.25</v>
      </c>
      <c r="C3203" s="596" t="s">
        <v>4623</v>
      </c>
      <c r="D3203" s="543"/>
      <c r="E3203" s="599">
        <v>40840</v>
      </c>
      <c r="F3203" s="599">
        <v>40997</v>
      </c>
      <c r="G3203" s="543"/>
      <c r="H3203" s="543"/>
      <c r="I3203" s="543"/>
      <c r="J3203" s="600">
        <v>35</v>
      </c>
      <c r="K3203" s="600">
        <v>6</v>
      </c>
      <c r="L3203" s="600">
        <v>12</v>
      </c>
      <c r="M3203" s="543"/>
      <c r="N3203" s="543"/>
      <c r="O3203" s="543"/>
      <c r="P3203" s="543" t="s">
        <v>2872</v>
      </c>
      <c r="Q3203" s="543" t="s">
        <v>2873</v>
      </c>
      <c r="R3203" s="543"/>
      <c r="S3203" s="536"/>
      <c r="T3203" s="536"/>
      <c r="U3203" s="536"/>
      <c r="V3203" s="536"/>
    </row>
    <row r="3204" spans="1:22" ht="150">
      <c r="A3204" s="537">
        <v>3189</v>
      </c>
      <c r="B3204" s="593">
        <v>9.25</v>
      </c>
      <c r="C3204" s="596" t="s">
        <v>4623</v>
      </c>
      <c r="D3204" s="543"/>
      <c r="E3204" s="599">
        <v>40974</v>
      </c>
      <c r="F3204" s="599">
        <v>40995</v>
      </c>
      <c r="G3204" s="543"/>
      <c r="H3204" s="543"/>
      <c r="I3204" s="543"/>
      <c r="J3204" s="600">
        <v>36</v>
      </c>
      <c r="K3204" s="600">
        <v>7</v>
      </c>
      <c r="L3204" s="600">
        <v>12</v>
      </c>
      <c r="M3204" s="543"/>
      <c r="N3204" s="543"/>
      <c r="O3204" s="543"/>
      <c r="P3204" s="543" t="s">
        <v>2872</v>
      </c>
      <c r="Q3204" s="543" t="s">
        <v>2873</v>
      </c>
      <c r="R3204" s="543"/>
      <c r="S3204" s="536"/>
      <c r="T3204" s="536"/>
      <c r="U3204" s="536"/>
      <c r="V3204" s="536"/>
    </row>
    <row r="3205" spans="1:22" ht="150">
      <c r="A3205" s="537">
        <v>3190</v>
      </c>
      <c r="B3205" s="593">
        <v>9.25</v>
      </c>
      <c r="C3205" s="596" t="s">
        <v>4623</v>
      </c>
      <c r="D3205" s="543"/>
      <c r="E3205" s="599">
        <v>40969</v>
      </c>
      <c r="F3205" s="599">
        <v>40969</v>
      </c>
      <c r="G3205" s="543"/>
      <c r="H3205" s="543"/>
      <c r="I3205" s="543"/>
      <c r="J3205" s="600">
        <v>36</v>
      </c>
      <c r="K3205" s="600">
        <v>8</v>
      </c>
      <c r="L3205" s="600">
        <v>12</v>
      </c>
      <c r="M3205" s="543"/>
      <c r="N3205" s="543"/>
      <c r="O3205" s="543"/>
      <c r="P3205" s="543" t="s">
        <v>2872</v>
      </c>
      <c r="Q3205" s="543" t="s">
        <v>2873</v>
      </c>
      <c r="R3205" s="543"/>
      <c r="S3205" s="536"/>
      <c r="T3205" s="536"/>
      <c r="U3205" s="536"/>
      <c r="V3205" s="536"/>
    </row>
    <row r="3206" spans="1:22" ht="150">
      <c r="A3206" s="537">
        <v>3191</v>
      </c>
      <c r="B3206" s="593">
        <v>9.25</v>
      </c>
      <c r="C3206" s="596" t="s">
        <v>4623</v>
      </c>
      <c r="D3206" s="543"/>
      <c r="E3206" s="599">
        <v>41024</v>
      </c>
      <c r="F3206" s="599">
        <v>40997</v>
      </c>
      <c r="G3206" s="543"/>
      <c r="H3206" s="543"/>
      <c r="I3206" s="543"/>
      <c r="J3206" s="600">
        <v>36</v>
      </c>
      <c r="K3206" s="600">
        <v>9</v>
      </c>
      <c r="L3206" s="600">
        <v>12</v>
      </c>
      <c r="M3206" s="543"/>
      <c r="N3206" s="543"/>
      <c r="O3206" s="543"/>
      <c r="P3206" s="543" t="s">
        <v>2872</v>
      </c>
      <c r="Q3206" s="543" t="s">
        <v>2873</v>
      </c>
      <c r="R3206" s="543"/>
      <c r="S3206" s="536"/>
      <c r="T3206" s="536"/>
      <c r="U3206" s="536"/>
      <c r="V3206" s="536"/>
    </row>
    <row r="3207" spans="1:22" ht="150">
      <c r="A3207" s="537">
        <v>3192</v>
      </c>
      <c r="B3207" s="593">
        <v>9.25</v>
      </c>
      <c r="C3207" s="596" t="s">
        <v>4623</v>
      </c>
      <c r="D3207" s="543"/>
      <c r="E3207" s="599">
        <v>40984</v>
      </c>
      <c r="F3207" s="599">
        <v>41008</v>
      </c>
      <c r="G3207" s="543"/>
      <c r="H3207" s="543"/>
      <c r="I3207" s="543"/>
      <c r="J3207" s="600">
        <v>36</v>
      </c>
      <c r="K3207" s="600">
        <v>10</v>
      </c>
      <c r="L3207" s="600">
        <v>12</v>
      </c>
      <c r="M3207" s="543"/>
      <c r="N3207" s="543"/>
      <c r="O3207" s="543"/>
      <c r="P3207" s="543" t="s">
        <v>2872</v>
      </c>
      <c r="Q3207" s="543" t="s">
        <v>2873</v>
      </c>
      <c r="R3207" s="543"/>
      <c r="S3207" s="536"/>
      <c r="T3207" s="536"/>
      <c r="U3207" s="536"/>
      <c r="V3207" s="536"/>
    </row>
    <row r="3208" spans="1:22" ht="150">
      <c r="A3208" s="537">
        <v>3193</v>
      </c>
      <c r="B3208" s="593">
        <v>9.25</v>
      </c>
      <c r="C3208" s="596" t="s">
        <v>4623</v>
      </c>
      <c r="D3208" s="543"/>
      <c r="E3208" s="599">
        <v>41114</v>
      </c>
      <c r="F3208" s="599">
        <v>42940</v>
      </c>
      <c r="G3208" s="543"/>
      <c r="H3208" s="543"/>
      <c r="I3208" s="543"/>
      <c r="J3208" s="600">
        <v>36</v>
      </c>
      <c r="K3208" s="600">
        <v>11</v>
      </c>
      <c r="L3208" s="600">
        <v>12</v>
      </c>
      <c r="M3208" s="543"/>
      <c r="N3208" s="543"/>
      <c r="O3208" s="543"/>
      <c r="P3208" s="543" t="s">
        <v>2872</v>
      </c>
      <c r="Q3208" s="543" t="s">
        <v>2873</v>
      </c>
      <c r="R3208" s="543"/>
      <c r="S3208" s="536"/>
      <c r="T3208" s="536"/>
      <c r="U3208" s="536"/>
      <c r="V3208" s="536"/>
    </row>
    <row r="3209" spans="1:22" ht="150">
      <c r="A3209" s="537">
        <v>3194</v>
      </c>
      <c r="B3209" s="593">
        <v>9.25</v>
      </c>
      <c r="C3209" s="596" t="s">
        <v>4623</v>
      </c>
      <c r="D3209" s="543"/>
      <c r="E3209" s="599">
        <v>41010</v>
      </c>
      <c r="F3209" s="599">
        <v>41535</v>
      </c>
      <c r="G3209" s="543"/>
      <c r="H3209" s="543"/>
      <c r="I3209" s="543"/>
      <c r="J3209" s="600">
        <v>36</v>
      </c>
      <c r="K3209" s="600">
        <v>12</v>
      </c>
      <c r="L3209" s="600">
        <v>12</v>
      </c>
      <c r="M3209" s="543"/>
      <c r="N3209" s="543"/>
      <c r="O3209" s="543"/>
      <c r="P3209" s="543" t="s">
        <v>2872</v>
      </c>
      <c r="Q3209" s="543" t="s">
        <v>2873</v>
      </c>
      <c r="R3209" s="543"/>
      <c r="S3209" s="536"/>
      <c r="T3209" s="536"/>
      <c r="U3209" s="536"/>
      <c r="V3209" s="536"/>
    </row>
    <row r="3210" spans="1:22" ht="210">
      <c r="A3210" s="537">
        <v>3195</v>
      </c>
      <c r="B3210" s="593">
        <v>9.25</v>
      </c>
      <c r="C3210" s="596" t="s">
        <v>4624</v>
      </c>
      <c r="D3210" s="543"/>
      <c r="E3210" s="599">
        <v>40707</v>
      </c>
      <c r="F3210" s="599">
        <v>40890</v>
      </c>
      <c r="G3210" s="543"/>
      <c r="H3210" s="543"/>
      <c r="I3210" s="543"/>
      <c r="J3210" s="600">
        <v>37</v>
      </c>
      <c r="K3210" s="600">
        <v>1</v>
      </c>
      <c r="L3210" s="600">
        <v>6</v>
      </c>
      <c r="M3210" s="543"/>
      <c r="N3210" s="543"/>
      <c r="O3210" s="543"/>
      <c r="P3210" s="543" t="s">
        <v>2872</v>
      </c>
      <c r="Q3210" s="543" t="s">
        <v>2873</v>
      </c>
      <c r="R3210" s="543"/>
      <c r="S3210" s="536"/>
      <c r="T3210" s="536"/>
      <c r="U3210" s="536"/>
      <c r="V3210" s="536"/>
    </row>
    <row r="3211" spans="1:22" ht="210">
      <c r="A3211" s="537">
        <v>3196</v>
      </c>
      <c r="B3211" s="593">
        <v>9.25</v>
      </c>
      <c r="C3211" s="596" t="s">
        <v>4624</v>
      </c>
      <c r="D3211" s="543"/>
      <c r="E3211" s="599">
        <v>40837</v>
      </c>
      <c r="F3211" s="599">
        <v>40939</v>
      </c>
      <c r="G3211" s="543"/>
      <c r="H3211" s="543"/>
      <c r="I3211" s="543"/>
      <c r="J3211" s="600">
        <v>37</v>
      </c>
      <c r="K3211" s="600">
        <v>2</v>
      </c>
      <c r="L3211" s="600">
        <v>6</v>
      </c>
      <c r="M3211" s="543"/>
      <c r="N3211" s="543"/>
      <c r="O3211" s="543"/>
      <c r="P3211" s="543" t="s">
        <v>2872</v>
      </c>
      <c r="Q3211" s="543" t="s">
        <v>2873</v>
      </c>
      <c r="R3211" s="543"/>
      <c r="S3211" s="536"/>
      <c r="T3211" s="536"/>
      <c r="U3211" s="536"/>
      <c r="V3211" s="536"/>
    </row>
    <row r="3212" spans="1:22" ht="210">
      <c r="A3212" s="537">
        <v>3197</v>
      </c>
      <c r="B3212" s="593">
        <v>9.25</v>
      </c>
      <c r="C3212" s="596" t="s">
        <v>4624</v>
      </c>
      <c r="D3212" s="543"/>
      <c r="E3212" s="599">
        <v>40939</v>
      </c>
      <c r="F3212" s="599">
        <v>41430</v>
      </c>
      <c r="G3212" s="543"/>
      <c r="H3212" s="543"/>
      <c r="I3212" s="543"/>
      <c r="J3212" s="600">
        <v>37</v>
      </c>
      <c r="K3212" s="600">
        <v>3</v>
      </c>
      <c r="L3212" s="600">
        <v>6</v>
      </c>
      <c r="M3212" s="543"/>
      <c r="N3212" s="543"/>
      <c r="O3212" s="543"/>
      <c r="P3212" s="543" t="s">
        <v>2872</v>
      </c>
      <c r="Q3212" s="543" t="s">
        <v>2873</v>
      </c>
      <c r="R3212" s="543"/>
      <c r="S3212" s="536"/>
      <c r="T3212" s="536"/>
      <c r="U3212" s="536"/>
      <c r="V3212" s="536"/>
    </row>
    <row r="3213" spans="1:22" ht="210">
      <c r="A3213" s="537">
        <v>3198</v>
      </c>
      <c r="B3213" s="593">
        <v>9.25</v>
      </c>
      <c r="C3213" s="596" t="s">
        <v>4624</v>
      </c>
      <c r="D3213" s="543"/>
      <c r="E3213" s="599">
        <v>41547</v>
      </c>
      <c r="F3213" s="599">
        <v>41673</v>
      </c>
      <c r="G3213" s="543"/>
      <c r="H3213" s="543"/>
      <c r="I3213" s="543"/>
      <c r="J3213" s="600">
        <v>37</v>
      </c>
      <c r="K3213" s="600">
        <v>4</v>
      </c>
      <c r="L3213" s="600">
        <v>6</v>
      </c>
      <c r="M3213" s="543"/>
      <c r="N3213" s="543"/>
      <c r="O3213" s="543"/>
      <c r="P3213" s="543" t="s">
        <v>2872</v>
      </c>
      <c r="Q3213" s="543" t="s">
        <v>2873</v>
      </c>
      <c r="R3213" s="543"/>
      <c r="S3213" s="536"/>
      <c r="T3213" s="536"/>
      <c r="U3213" s="536"/>
      <c r="V3213" s="536"/>
    </row>
    <row r="3214" spans="1:22" ht="210">
      <c r="A3214" s="537">
        <v>3199</v>
      </c>
      <c r="B3214" s="593">
        <v>9.25</v>
      </c>
      <c r="C3214" s="596" t="s">
        <v>4624</v>
      </c>
      <c r="D3214" s="543"/>
      <c r="E3214" s="599">
        <v>41547</v>
      </c>
      <c r="F3214" s="599">
        <v>41547</v>
      </c>
      <c r="G3214" s="543"/>
      <c r="H3214" s="543"/>
      <c r="I3214" s="543"/>
      <c r="J3214" s="600">
        <v>37</v>
      </c>
      <c r="K3214" s="600">
        <v>5</v>
      </c>
      <c r="L3214" s="600">
        <v>6</v>
      </c>
      <c r="M3214" s="543"/>
      <c r="N3214" s="543"/>
      <c r="O3214" s="543"/>
      <c r="P3214" s="543" t="s">
        <v>2872</v>
      </c>
      <c r="Q3214" s="543" t="s">
        <v>2873</v>
      </c>
      <c r="R3214" s="543"/>
      <c r="S3214" s="536"/>
      <c r="T3214" s="536"/>
      <c r="U3214" s="536"/>
      <c r="V3214" s="536"/>
    </row>
    <row r="3215" spans="1:22" ht="210">
      <c r="A3215" s="537">
        <v>3200</v>
      </c>
      <c r="B3215" s="593">
        <v>9.25</v>
      </c>
      <c r="C3215" s="596" t="s">
        <v>4624</v>
      </c>
      <c r="D3215" s="543"/>
      <c r="E3215" s="599">
        <v>41547</v>
      </c>
      <c r="F3215" s="599">
        <v>41673</v>
      </c>
      <c r="G3215" s="543"/>
      <c r="H3215" s="543"/>
      <c r="I3215" s="543"/>
      <c r="J3215" s="600">
        <v>37</v>
      </c>
      <c r="K3215" s="600">
        <v>6</v>
      </c>
      <c r="L3215" s="600">
        <v>6</v>
      </c>
      <c r="M3215" s="543"/>
      <c r="N3215" s="543"/>
      <c r="O3215" s="543"/>
      <c r="P3215" s="543" t="s">
        <v>2872</v>
      </c>
      <c r="Q3215" s="543" t="s">
        <v>2873</v>
      </c>
      <c r="R3215" s="543"/>
      <c r="S3215" s="536"/>
      <c r="T3215" s="536"/>
      <c r="U3215" s="536"/>
      <c r="V3215" s="536"/>
    </row>
    <row r="3216" spans="1:22" ht="210">
      <c r="A3216" s="537">
        <v>3201</v>
      </c>
      <c r="B3216" s="593">
        <v>9.25</v>
      </c>
      <c r="C3216" s="596" t="s">
        <v>4625</v>
      </c>
      <c r="D3216" s="543"/>
      <c r="E3216" s="599">
        <v>40576</v>
      </c>
      <c r="F3216" s="599">
        <v>40827</v>
      </c>
      <c r="G3216" s="543"/>
      <c r="H3216" s="543"/>
      <c r="I3216" s="543"/>
      <c r="J3216" s="600">
        <v>38</v>
      </c>
      <c r="K3216" s="600">
        <v>1</v>
      </c>
      <c r="L3216" s="600">
        <v>10</v>
      </c>
      <c r="M3216" s="543"/>
      <c r="N3216" s="543"/>
      <c r="O3216" s="543"/>
      <c r="P3216" s="543" t="s">
        <v>2872</v>
      </c>
      <c r="Q3216" s="543" t="s">
        <v>2873</v>
      </c>
      <c r="R3216" s="543"/>
      <c r="S3216" s="536"/>
      <c r="T3216" s="536"/>
      <c r="U3216" s="536"/>
      <c r="V3216" s="536"/>
    </row>
    <row r="3217" spans="1:22" ht="210">
      <c r="A3217" s="537">
        <v>3202</v>
      </c>
      <c r="B3217" s="593">
        <v>9.25</v>
      </c>
      <c r="C3217" s="596" t="s">
        <v>4625</v>
      </c>
      <c r="D3217" s="543"/>
      <c r="E3217" s="599">
        <v>40834</v>
      </c>
      <c r="F3217" s="599">
        <v>41376</v>
      </c>
      <c r="G3217" s="543"/>
      <c r="H3217" s="543"/>
      <c r="I3217" s="543"/>
      <c r="J3217" s="600">
        <v>38</v>
      </c>
      <c r="K3217" s="600">
        <v>2</v>
      </c>
      <c r="L3217" s="600">
        <v>10</v>
      </c>
      <c r="M3217" s="543"/>
      <c r="N3217" s="543"/>
      <c r="O3217" s="543"/>
      <c r="P3217" s="543" t="s">
        <v>2872</v>
      </c>
      <c r="Q3217" s="543" t="s">
        <v>2873</v>
      </c>
      <c r="R3217" s="543"/>
      <c r="S3217" s="536"/>
      <c r="T3217" s="536"/>
      <c r="U3217" s="536"/>
      <c r="V3217" s="536"/>
    </row>
    <row r="3218" spans="1:22" ht="210">
      <c r="A3218" s="537">
        <v>3203</v>
      </c>
      <c r="B3218" s="593">
        <v>9.25</v>
      </c>
      <c r="C3218" s="596" t="s">
        <v>4625</v>
      </c>
      <c r="D3218" s="543"/>
      <c r="E3218" s="599">
        <v>41402</v>
      </c>
      <c r="F3218" s="599">
        <v>41402</v>
      </c>
      <c r="G3218" s="543"/>
      <c r="H3218" s="543"/>
      <c r="I3218" s="543"/>
      <c r="J3218" s="600">
        <v>38</v>
      </c>
      <c r="K3218" s="600">
        <v>3</v>
      </c>
      <c r="L3218" s="600">
        <v>10</v>
      </c>
      <c r="M3218" s="543"/>
      <c r="N3218" s="543"/>
      <c r="O3218" s="543"/>
      <c r="P3218" s="543" t="s">
        <v>2872</v>
      </c>
      <c r="Q3218" s="543" t="s">
        <v>2873</v>
      </c>
      <c r="R3218" s="543"/>
      <c r="S3218" s="536"/>
      <c r="T3218" s="536"/>
      <c r="U3218" s="536"/>
      <c r="V3218" s="536"/>
    </row>
    <row r="3219" spans="1:22" ht="210">
      <c r="A3219" s="537">
        <v>3204</v>
      </c>
      <c r="B3219" s="593">
        <v>9.25</v>
      </c>
      <c r="C3219" s="596" t="s">
        <v>4625</v>
      </c>
      <c r="D3219" s="543"/>
      <c r="E3219" s="599">
        <v>40827</v>
      </c>
      <c r="F3219" s="599">
        <v>41290</v>
      </c>
      <c r="G3219" s="543"/>
      <c r="H3219" s="543"/>
      <c r="I3219" s="543"/>
      <c r="J3219" s="600">
        <v>38</v>
      </c>
      <c r="K3219" s="600">
        <v>4</v>
      </c>
      <c r="L3219" s="600">
        <v>10</v>
      </c>
      <c r="M3219" s="543"/>
      <c r="N3219" s="543"/>
      <c r="O3219" s="543"/>
      <c r="P3219" s="543" t="s">
        <v>2872</v>
      </c>
      <c r="Q3219" s="543" t="s">
        <v>2873</v>
      </c>
      <c r="R3219" s="543"/>
      <c r="S3219" s="536"/>
      <c r="T3219" s="536"/>
      <c r="U3219" s="536"/>
      <c r="V3219" s="536"/>
    </row>
    <row r="3220" spans="1:22" ht="210">
      <c r="A3220" s="537">
        <v>3205</v>
      </c>
      <c r="B3220" s="593">
        <v>9.25</v>
      </c>
      <c r="C3220" s="596" t="s">
        <v>4625</v>
      </c>
      <c r="D3220" s="543"/>
      <c r="E3220" s="599">
        <v>40845</v>
      </c>
      <c r="F3220" s="599">
        <v>40936</v>
      </c>
      <c r="G3220" s="543"/>
      <c r="H3220" s="543"/>
      <c r="I3220" s="543"/>
      <c r="J3220" s="600">
        <v>38</v>
      </c>
      <c r="K3220" s="600">
        <v>5</v>
      </c>
      <c r="L3220" s="600">
        <v>10</v>
      </c>
      <c r="M3220" s="543"/>
      <c r="N3220" s="543"/>
      <c r="O3220" s="543"/>
      <c r="P3220" s="543" t="s">
        <v>2872</v>
      </c>
      <c r="Q3220" s="543" t="s">
        <v>2873</v>
      </c>
      <c r="R3220" s="543"/>
      <c r="S3220" s="536"/>
      <c r="T3220" s="536"/>
      <c r="U3220" s="536"/>
      <c r="V3220" s="536"/>
    </row>
    <row r="3221" spans="1:22" ht="210">
      <c r="A3221" s="537">
        <v>3206</v>
      </c>
      <c r="B3221" s="593">
        <v>9.25</v>
      </c>
      <c r="C3221" s="596" t="s">
        <v>4625</v>
      </c>
      <c r="D3221" s="543"/>
      <c r="E3221" s="599">
        <v>40828</v>
      </c>
      <c r="F3221" s="599">
        <v>40982</v>
      </c>
      <c r="G3221" s="543"/>
      <c r="H3221" s="543"/>
      <c r="I3221" s="543"/>
      <c r="J3221" s="600">
        <v>39</v>
      </c>
      <c r="K3221" s="600">
        <v>6</v>
      </c>
      <c r="L3221" s="600">
        <v>10</v>
      </c>
      <c r="M3221" s="543"/>
      <c r="N3221" s="543"/>
      <c r="O3221" s="543"/>
      <c r="P3221" s="543" t="s">
        <v>2872</v>
      </c>
      <c r="Q3221" s="543" t="s">
        <v>2873</v>
      </c>
      <c r="R3221" s="543"/>
      <c r="S3221" s="536"/>
      <c r="T3221" s="536"/>
      <c r="U3221" s="536"/>
      <c r="V3221" s="536"/>
    </row>
    <row r="3222" spans="1:22" ht="210">
      <c r="A3222" s="537">
        <v>3207</v>
      </c>
      <c r="B3222" s="593">
        <v>9.25</v>
      </c>
      <c r="C3222" s="596" t="s">
        <v>4625</v>
      </c>
      <c r="D3222" s="543"/>
      <c r="E3222" s="599">
        <v>40982</v>
      </c>
      <c r="F3222" s="599">
        <v>40989</v>
      </c>
      <c r="G3222" s="543"/>
      <c r="H3222" s="543"/>
      <c r="I3222" s="543"/>
      <c r="J3222" s="600">
        <v>39</v>
      </c>
      <c r="K3222" s="600">
        <v>7</v>
      </c>
      <c r="L3222" s="600">
        <v>10</v>
      </c>
      <c r="M3222" s="543"/>
      <c r="N3222" s="543"/>
      <c r="O3222" s="543"/>
      <c r="P3222" s="543" t="s">
        <v>2872</v>
      </c>
      <c r="Q3222" s="543" t="s">
        <v>2873</v>
      </c>
      <c r="R3222" s="543"/>
      <c r="S3222" s="536"/>
      <c r="T3222" s="536"/>
      <c r="U3222" s="536"/>
      <c r="V3222" s="536"/>
    </row>
    <row r="3223" spans="1:22" ht="210">
      <c r="A3223" s="537">
        <v>3208</v>
      </c>
      <c r="B3223" s="593">
        <v>9.25</v>
      </c>
      <c r="C3223" s="596" t="s">
        <v>4625</v>
      </c>
      <c r="D3223" s="543"/>
      <c r="E3223" s="599">
        <v>40930</v>
      </c>
      <c r="F3223" s="599">
        <v>40991</v>
      </c>
      <c r="G3223" s="543"/>
      <c r="H3223" s="543"/>
      <c r="I3223" s="543"/>
      <c r="J3223" s="600">
        <v>39</v>
      </c>
      <c r="K3223" s="600">
        <v>8</v>
      </c>
      <c r="L3223" s="600">
        <v>10</v>
      </c>
      <c r="M3223" s="543"/>
      <c r="N3223" s="543"/>
      <c r="O3223" s="543"/>
      <c r="P3223" s="543" t="s">
        <v>2872</v>
      </c>
      <c r="Q3223" s="543" t="s">
        <v>2873</v>
      </c>
      <c r="R3223" s="543"/>
      <c r="S3223" s="536"/>
      <c r="T3223" s="536"/>
      <c r="U3223" s="536"/>
      <c r="V3223" s="536"/>
    </row>
    <row r="3224" spans="1:22" ht="210">
      <c r="A3224" s="537">
        <v>3209</v>
      </c>
      <c r="B3224" s="593">
        <v>9.25</v>
      </c>
      <c r="C3224" s="596" t="s">
        <v>4625</v>
      </c>
      <c r="D3224" s="543"/>
      <c r="E3224" s="599">
        <v>40918</v>
      </c>
      <c r="F3224" s="599">
        <v>40919</v>
      </c>
      <c r="G3224" s="543"/>
      <c r="H3224" s="543"/>
      <c r="I3224" s="543"/>
      <c r="J3224" s="600">
        <v>39</v>
      </c>
      <c r="K3224" s="600">
        <v>9</v>
      </c>
      <c r="L3224" s="600">
        <v>10</v>
      </c>
      <c r="M3224" s="543"/>
      <c r="N3224" s="543"/>
      <c r="O3224" s="543"/>
      <c r="P3224" s="543" t="s">
        <v>2872</v>
      </c>
      <c r="Q3224" s="543" t="s">
        <v>2873</v>
      </c>
      <c r="R3224" s="543"/>
      <c r="S3224" s="536"/>
      <c r="T3224" s="536"/>
      <c r="U3224" s="536"/>
      <c r="V3224" s="536"/>
    </row>
    <row r="3225" spans="1:22" ht="210">
      <c r="A3225" s="537">
        <v>3210</v>
      </c>
      <c r="B3225" s="593">
        <v>9.25</v>
      </c>
      <c r="C3225" s="596" t="s">
        <v>4625</v>
      </c>
      <c r="D3225" s="543"/>
      <c r="E3225" s="599">
        <v>40907</v>
      </c>
      <c r="F3225" s="599">
        <v>41481</v>
      </c>
      <c r="G3225" s="543"/>
      <c r="H3225" s="543"/>
      <c r="I3225" s="543"/>
      <c r="J3225" s="600">
        <v>39</v>
      </c>
      <c r="K3225" s="600">
        <v>10</v>
      </c>
      <c r="L3225" s="600">
        <v>10</v>
      </c>
      <c r="M3225" s="543"/>
      <c r="N3225" s="543"/>
      <c r="O3225" s="543"/>
      <c r="P3225" s="543" t="s">
        <v>2872</v>
      </c>
      <c r="Q3225" s="543" t="s">
        <v>2873</v>
      </c>
      <c r="R3225" s="543"/>
      <c r="S3225" s="536"/>
      <c r="T3225" s="536"/>
      <c r="U3225" s="536"/>
      <c r="V3225" s="536"/>
    </row>
    <row r="3226" spans="1:22" ht="195">
      <c r="A3226" s="537">
        <v>3211</v>
      </c>
      <c r="B3226" s="593">
        <v>9.25</v>
      </c>
      <c r="C3226" s="596" t="s">
        <v>4626</v>
      </c>
      <c r="D3226" s="543"/>
      <c r="E3226" s="599">
        <v>40463</v>
      </c>
      <c r="F3226" s="599">
        <v>40900</v>
      </c>
      <c r="G3226" s="543"/>
      <c r="H3226" s="543"/>
      <c r="I3226" s="543"/>
      <c r="J3226" s="600">
        <v>40</v>
      </c>
      <c r="K3226" s="600">
        <v>1</v>
      </c>
      <c r="L3226" s="600">
        <v>3</v>
      </c>
      <c r="M3226" s="543"/>
      <c r="N3226" s="543"/>
      <c r="O3226" s="543"/>
      <c r="P3226" s="543" t="s">
        <v>2872</v>
      </c>
      <c r="Q3226" s="543" t="s">
        <v>2873</v>
      </c>
      <c r="R3226" s="543"/>
      <c r="S3226" s="536"/>
      <c r="T3226" s="536"/>
      <c r="U3226" s="536"/>
      <c r="V3226" s="536"/>
    </row>
    <row r="3227" spans="1:22" ht="195">
      <c r="A3227" s="537">
        <v>3212</v>
      </c>
      <c r="B3227" s="593">
        <v>9.25</v>
      </c>
      <c r="C3227" s="596" t="s">
        <v>4626</v>
      </c>
      <c r="D3227" s="543"/>
      <c r="E3227" s="599">
        <v>40787</v>
      </c>
      <c r="F3227" s="599">
        <v>41324</v>
      </c>
      <c r="G3227" s="543"/>
      <c r="H3227" s="543"/>
      <c r="I3227" s="543"/>
      <c r="J3227" s="600">
        <v>40</v>
      </c>
      <c r="K3227" s="600">
        <v>2</v>
      </c>
      <c r="L3227" s="600">
        <v>3</v>
      </c>
      <c r="M3227" s="543"/>
      <c r="N3227" s="543"/>
      <c r="O3227" s="543"/>
      <c r="P3227" s="543" t="s">
        <v>2872</v>
      </c>
      <c r="Q3227" s="543" t="s">
        <v>2873</v>
      </c>
      <c r="R3227" s="543"/>
      <c r="S3227" s="536"/>
      <c r="T3227" s="536"/>
      <c r="U3227" s="536"/>
      <c r="V3227" s="536"/>
    </row>
    <row r="3228" spans="1:22" ht="195">
      <c r="A3228" s="537">
        <v>3213</v>
      </c>
      <c r="B3228" s="593">
        <v>9.25</v>
      </c>
      <c r="C3228" s="596" t="s">
        <v>4626</v>
      </c>
      <c r="D3228" s="543"/>
      <c r="E3228" s="599">
        <v>41332</v>
      </c>
      <c r="F3228" s="599">
        <v>41513</v>
      </c>
      <c r="G3228" s="543"/>
      <c r="H3228" s="543"/>
      <c r="I3228" s="543"/>
      <c r="J3228" s="600">
        <v>40</v>
      </c>
      <c r="K3228" s="600">
        <v>3</v>
      </c>
      <c r="L3228" s="600">
        <v>3</v>
      </c>
      <c r="M3228" s="543"/>
      <c r="N3228" s="543"/>
      <c r="O3228" s="543"/>
      <c r="P3228" s="543" t="s">
        <v>2872</v>
      </c>
      <c r="Q3228" s="543" t="s">
        <v>2873</v>
      </c>
      <c r="R3228" s="543"/>
      <c r="S3228" s="536"/>
      <c r="T3228" s="536"/>
      <c r="U3228" s="536"/>
      <c r="V3228" s="536"/>
    </row>
    <row r="3229" spans="1:22" ht="150">
      <c r="A3229" s="537">
        <v>3214</v>
      </c>
      <c r="B3229" s="593">
        <v>9.25</v>
      </c>
      <c r="C3229" s="596" t="s">
        <v>4627</v>
      </c>
      <c r="D3229" s="543"/>
      <c r="E3229" s="599">
        <v>40714</v>
      </c>
      <c r="F3229" s="599">
        <v>40907</v>
      </c>
      <c r="G3229" s="543"/>
      <c r="H3229" s="543"/>
      <c r="I3229" s="543"/>
      <c r="J3229" s="600">
        <v>41</v>
      </c>
      <c r="K3229" s="600">
        <v>1</v>
      </c>
      <c r="L3229" s="600">
        <v>5</v>
      </c>
      <c r="M3229" s="543"/>
      <c r="N3229" s="543"/>
      <c r="O3229" s="543"/>
      <c r="P3229" s="543" t="s">
        <v>2872</v>
      </c>
      <c r="Q3229" s="543" t="s">
        <v>2873</v>
      </c>
      <c r="R3229" s="543"/>
      <c r="S3229" s="536"/>
      <c r="T3229" s="536"/>
      <c r="U3229" s="536"/>
      <c r="V3229" s="536"/>
    </row>
    <row r="3230" spans="1:22" ht="150">
      <c r="A3230" s="537">
        <v>3215</v>
      </c>
      <c r="B3230" s="593">
        <v>9.25</v>
      </c>
      <c r="C3230" s="596" t="s">
        <v>4628</v>
      </c>
      <c r="D3230" s="543"/>
      <c r="E3230" s="599">
        <v>40908</v>
      </c>
      <c r="F3230" s="599">
        <v>41214</v>
      </c>
      <c r="G3230" s="543"/>
      <c r="H3230" s="543"/>
      <c r="I3230" s="543"/>
      <c r="J3230" s="600">
        <v>41</v>
      </c>
      <c r="K3230" s="600">
        <v>2</v>
      </c>
      <c r="L3230" s="600">
        <v>5</v>
      </c>
      <c r="M3230" s="543"/>
      <c r="N3230" s="543"/>
      <c r="O3230" s="543"/>
      <c r="P3230" s="543" t="s">
        <v>2872</v>
      </c>
      <c r="Q3230" s="543" t="s">
        <v>2873</v>
      </c>
      <c r="R3230" s="543"/>
      <c r="S3230" s="536"/>
      <c r="T3230" s="536"/>
      <c r="U3230" s="536"/>
      <c r="V3230" s="536"/>
    </row>
    <row r="3231" spans="1:22" ht="135">
      <c r="A3231" s="537">
        <v>3216</v>
      </c>
      <c r="B3231" s="593">
        <v>9.25</v>
      </c>
      <c r="C3231" s="596" t="s">
        <v>4629</v>
      </c>
      <c r="D3231" s="543"/>
      <c r="E3231" s="599">
        <v>40652</v>
      </c>
      <c r="F3231" s="599">
        <v>41101</v>
      </c>
      <c r="G3231" s="543"/>
      <c r="H3231" s="543"/>
      <c r="I3231" s="543"/>
      <c r="J3231" s="600">
        <v>41</v>
      </c>
      <c r="K3231" s="600">
        <v>3</v>
      </c>
      <c r="L3231" s="600">
        <v>5</v>
      </c>
      <c r="M3231" s="543"/>
      <c r="N3231" s="543"/>
      <c r="O3231" s="543"/>
      <c r="P3231" s="543" t="s">
        <v>2872</v>
      </c>
      <c r="Q3231" s="543" t="s">
        <v>2873</v>
      </c>
      <c r="R3231" s="543"/>
      <c r="S3231" s="536"/>
      <c r="T3231" s="536"/>
      <c r="U3231" s="536"/>
      <c r="V3231" s="536"/>
    </row>
    <row r="3232" spans="1:22" ht="135">
      <c r="A3232" s="537">
        <v>3217</v>
      </c>
      <c r="B3232" s="593">
        <v>9.25</v>
      </c>
      <c r="C3232" s="596" t="s">
        <v>4630</v>
      </c>
      <c r="D3232" s="543"/>
      <c r="E3232" s="599">
        <v>40605</v>
      </c>
      <c r="F3232" s="599">
        <v>40842</v>
      </c>
      <c r="G3232" s="543"/>
      <c r="H3232" s="543"/>
      <c r="I3232" s="543"/>
      <c r="J3232" s="600">
        <v>41</v>
      </c>
      <c r="K3232" s="600">
        <v>4</v>
      </c>
      <c r="L3232" s="600">
        <v>5</v>
      </c>
      <c r="M3232" s="543"/>
      <c r="N3232" s="543"/>
      <c r="O3232" s="543"/>
      <c r="P3232" s="543" t="s">
        <v>2872</v>
      </c>
      <c r="Q3232" s="543" t="s">
        <v>2873</v>
      </c>
      <c r="R3232" s="543"/>
      <c r="S3232" s="536"/>
      <c r="T3232" s="536"/>
      <c r="U3232" s="536"/>
      <c r="V3232" s="536"/>
    </row>
    <row r="3233" spans="1:22" ht="135">
      <c r="A3233" s="537">
        <v>3218</v>
      </c>
      <c r="B3233" s="593">
        <v>9.25</v>
      </c>
      <c r="C3233" s="596" t="s">
        <v>4630</v>
      </c>
      <c r="D3233" s="543"/>
      <c r="E3233" s="599">
        <v>40851</v>
      </c>
      <c r="F3233" s="599">
        <v>41323</v>
      </c>
      <c r="G3233" s="543"/>
      <c r="H3233" s="543"/>
      <c r="I3233" s="543"/>
      <c r="J3233" s="600">
        <v>41</v>
      </c>
      <c r="K3233" s="600">
        <v>5</v>
      </c>
      <c r="L3233" s="600">
        <v>5</v>
      </c>
      <c r="M3233" s="543"/>
      <c r="N3233" s="543"/>
      <c r="O3233" s="543"/>
      <c r="P3233" s="543" t="s">
        <v>2872</v>
      </c>
      <c r="Q3233" s="543" t="s">
        <v>2873</v>
      </c>
      <c r="R3233" s="543"/>
      <c r="S3233" s="536"/>
      <c r="T3233" s="536"/>
      <c r="U3233" s="536"/>
      <c r="V3233" s="536"/>
    </row>
    <row r="3234" spans="1:22" ht="195">
      <c r="A3234" s="537">
        <v>3219</v>
      </c>
      <c r="B3234" s="593">
        <v>9.25</v>
      </c>
      <c r="C3234" s="596" t="s">
        <v>4631</v>
      </c>
      <c r="D3234" s="543"/>
      <c r="E3234" s="599">
        <v>40574</v>
      </c>
      <c r="F3234" s="599">
        <v>40897</v>
      </c>
      <c r="G3234" s="543"/>
      <c r="H3234" s="543"/>
      <c r="I3234" s="543"/>
      <c r="J3234" s="600">
        <v>42</v>
      </c>
      <c r="K3234" s="600">
        <v>1</v>
      </c>
      <c r="L3234" s="600">
        <v>2</v>
      </c>
      <c r="M3234" s="543"/>
      <c r="N3234" s="543"/>
      <c r="O3234" s="543"/>
      <c r="P3234" s="543" t="s">
        <v>2872</v>
      </c>
      <c r="Q3234" s="543" t="s">
        <v>2873</v>
      </c>
      <c r="R3234" s="543"/>
      <c r="S3234" s="536"/>
      <c r="T3234" s="536"/>
      <c r="U3234" s="536"/>
      <c r="V3234" s="536"/>
    </row>
    <row r="3235" spans="1:22" ht="195">
      <c r="A3235" s="537">
        <v>3220</v>
      </c>
      <c r="B3235" s="593" t="s">
        <v>4632</v>
      </c>
      <c r="C3235" s="596" t="s">
        <v>4631</v>
      </c>
      <c r="D3235" s="543"/>
      <c r="E3235" s="599">
        <v>40932</v>
      </c>
      <c r="F3235" s="599">
        <v>41142</v>
      </c>
      <c r="G3235" s="543"/>
      <c r="H3235" s="543"/>
      <c r="I3235" s="543"/>
      <c r="J3235" s="600">
        <v>42</v>
      </c>
      <c r="K3235" s="600">
        <v>1</v>
      </c>
      <c r="L3235" s="600">
        <v>2</v>
      </c>
      <c r="M3235" s="543"/>
      <c r="N3235" s="543"/>
      <c r="O3235" s="543"/>
      <c r="P3235" s="543" t="s">
        <v>2872</v>
      </c>
      <c r="Q3235" s="543" t="s">
        <v>2873</v>
      </c>
      <c r="R3235" s="543"/>
      <c r="S3235" s="536"/>
      <c r="T3235" s="536"/>
      <c r="U3235" s="536"/>
      <c r="V3235" s="536"/>
    </row>
    <row r="3236" spans="1:22" ht="120">
      <c r="A3236" s="537">
        <v>3221</v>
      </c>
      <c r="B3236" s="593">
        <v>9.25</v>
      </c>
      <c r="C3236" s="596" t="s">
        <v>4633</v>
      </c>
      <c r="D3236" s="543"/>
      <c r="E3236" s="599">
        <v>40590</v>
      </c>
      <c r="F3236" s="599">
        <v>40657</v>
      </c>
      <c r="G3236" s="543"/>
      <c r="H3236" s="543"/>
      <c r="I3236" s="543"/>
      <c r="J3236" s="600">
        <v>42</v>
      </c>
      <c r="K3236" s="600">
        <v>1</v>
      </c>
      <c r="L3236" s="600">
        <v>1</v>
      </c>
      <c r="M3236" s="543"/>
      <c r="N3236" s="543"/>
      <c r="O3236" s="543"/>
      <c r="P3236" s="543" t="s">
        <v>2872</v>
      </c>
      <c r="Q3236" s="543" t="s">
        <v>2873</v>
      </c>
      <c r="R3236" s="543"/>
      <c r="S3236" s="536"/>
      <c r="T3236" s="536"/>
      <c r="U3236" s="536"/>
      <c r="V3236" s="536"/>
    </row>
    <row r="3237" spans="1:22" ht="180">
      <c r="A3237" s="537">
        <v>3222</v>
      </c>
      <c r="B3237" s="593">
        <v>9.25</v>
      </c>
      <c r="C3237" s="596" t="s">
        <v>4634</v>
      </c>
      <c r="D3237" s="543"/>
      <c r="E3237" s="599">
        <v>40644</v>
      </c>
      <c r="F3237" s="599">
        <v>40835</v>
      </c>
      <c r="G3237" s="543"/>
      <c r="H3237" s="543"/>
      <c r="I3237" s="543"/>
      <c r="J3237" s="600">
        <v>43</v>
      </c>
      <c r="K3237" s="600">
        <v>1</v>
      </c>
      <c r="L3237" s="600">
        <v>6</v>
      </c>
      <c r="M3237" s="543"/>
      <c r="N3237" s="543"/>
      <c r="O3237" s="543"/>
      <c r="P3237" s="543" t="s">
        <v>2872</v>
      </c>
      <c r="Q3237" s="543" t="s">
        <v>2873</v>
      </c>
      <c r="R3237" s="543"/>
      <c r="S3237" s="536"/>
      <c r="T3237" s="536"/>
      <c r="U3237" s="536"/>
      <c r="V3237" s="536"/>
    </row>
    <row r="3238" spans="1:22" ht="180">
      <c r="A3238" s="537">
        <v>3223</v>
      </c>
      <c r="B3238" s="593">
        <v>9.25</v>
      </c>
      <c r="C3238" s="596" t="s">
        <v>4634</v>
      </c>
      <c r="D3238" s="543"/>
      <c r="E3238" s="599">
        <v>40820</v>
      </c>
      <c r="F3238" s="599">
        <v>40962</v>
      </c>
      <c r="G3238" s="543"/>
      <c r="H3238" s="543"/>
      <c r="I3238" s="543"/>
      <c r="J3238" s="600">
        <v>43</v>
      </c>
      <c r="K3238" s="600">
        <v>2</v>
      </c>
      <c r="L3238" s="600">
        <v>6</v>
      </c>
      <c r="M3238" s="543"/>
      <c r="N3238" s="543"/>
      <c r="O3238" s="543"/>
      <c r="P3238" s="543" t="s">
        <v>2872</v>
      </c>
      <c r="Q3238" s="543" t="s">
        <v>2873</v>
      </c>
      <c r="R3238" s="543"/>
      <c r="S3238" s="536"/>
      <c r="T3238" s="536"/>
      <c r="U3238" s="536"/>
      <c r="V3238" s="536"/>
    </row>
    <row r="3239" spans="1:22" ht="180">
      <c r="A3239" s="537">
        <v>3224</v>
      </c>
      <c r="B3239" s="593">
        <v>9.25</v>
      </c>
      <c r="C3239" s="596" t="s">
        <v>4634</v>
      </c>
      <c r="D3239" s="543"/>
      <c r="E3239" s="599">
        <v>40984</v>
      </c>
      <c r="F3239" s="599">
        <v>41246</v>
      </c>
      <c r="G3239" s="543"/>
      <c r="H3239" s="543"/>
      <c r="I3239" s="543"/>
      <c r="J3239" s="600">
        <v>43</v>
      </c>
      <c r="K3239" s="600">
        <v>3</v>
      </c>
      <c r="L3239" s="600">
        <v>6</v>
      </c>
      <c r="M3239" s="543"/>
      <c r="N3239" s="543"/>
      <c r="O3239" s="543"/>
      <c r="P3239" s="543" t="s">
        <v>2872</v>
      </c>
      <c r="Q3239" s="543" t="s">
        <v>2873</v>
      </c>
      <c r="R3239" s="543"/>
      <c r="S3239" s="536"/>
      <c r="T3239" s="536"/>
      <c r="U3239" s="536"/>
      <c r="V3239" s="536"/>
    </row>
    <row r="3240" spans="1:22" ht="180">
      <c r="A3240" s="537">
        <v>3225</v>
      </c>
      <c r="B3240" s="593">
        <v>9.25</v>
      </c>
      <c r="C3240" s="596" t="s">
        <v>4634</v>
      </c>
      <c r="D3240" s="543"/>
      <c r="E3240" s="599">
        <v>41263</v>
      </c>
      <c r="F3240" s="599">
        <v>41263</v>
      </c>
      <c r="G3240" s="543"/>
      <c r="H3240" s="543"/>
      <c r="I3240" s="543"/>
      <c r="J3240" s="600">
        <v>43</v>
      </c>
      <c r="K3240" s="600">
        <v>4</v>
      </c>
      <c r="L3240" s="600">
        <v>6</v>
      </c>
      <c r="M3240" s="543"/>
      <c r="N3240" s="543"/>
      <c r="O3240" s="543"/>
      <c r="P3240" s="543" t="s">
        <v>2872</v>
      </c>
      <c r="Q3240" s="543" t="s">
        <v>2873</v>
      </c>
      <c r="R3240" s="543"/>
      <c r="S3240" s="536"/>
      <c r="T3240" s="536"/>
      <c r="U3240" s="536"/>
      <c r="V3240" s="536"/>
    </row>
    <row r="3241" spans="1:22" ht="180">
      <c r="A3241" s="537">
        <v>3226</v>
      </c>
      <c r="B3241" s="593">
        <v>9.25</v>
      </c>
      <c r="C3241" s="596" t="s">
        <v>4634</v>
      </c>
      <c r="D3241" s="543"/>
      <c r="E3241" s="599">
        <v>41263</v>
      </c>
      <c r="F3241" s="599">
        <v>41263</v>
      </c>
      <c r="G3241" s="543"/>
      <c r="H3241" s="543"/>
      <c r="I3241" s="543"/>
      <c r="J3241" s="600">
        <v>43</v>
      </c>
      <c r="K3241" s="600">
        <v>5</v>
      </c>
      <c r="L3241" s="600">
        <v>6</v>
      </c>
      <c r="M3241" s="543"/>
      <c r="N3241" s="543"/>
      <c r="O3241" s="543"/>
      <c r="P3241" s="543" t="s">
        <v>2872</v>
      </c>
      <c r="Q3241" s="543" t="s">
        <v>2873</v>
      </c>
      <c r="R3241" s="543"/>
      <c r="S3241" s="536"/>
      <c r="T3241" s="536"/>
      <c r="U3241" s="536"/>
      <c r="V3241" s="536"/>
    </row>
    <row r="3242" spans="1:22" ht="180">
      <c r="A3242" s="537">
        <v>3227</v>
      </c>
      <c r="B3242" s="593">
        <v>9.25</v>
      </c>
      <c r="C3242" s="596" t="s">
        <v>4634</v>
      </c>
      <c r="D3242" s="543"/>
      <c r="E3242" s="599">
        <v>40855</v>
      </c>
      <c r="F3242" s="599">
        <v>41723</v>
      </c>
      <c r="G3242" s="543"/>
      <c r="H3242" s="543"/>
      <c r="I3242" s="543"/>
      <c r="J3242" s="600">
        <v>43</v>
      </c>
      <c r="K3242" s="600">
        <v>6</v>
      </c>
      <c r="L3242" s="600">
        <v>6</v>
      </c>
      <c r="M3242" s="543"/>
      <c r="N3242" s="543"/>
      <c r="O3242" s="543"/>
      <c r="P3242" s="543" t="s">
        <v>2872</v>
      </c>
      <c r="Q3242" s="543" t="s">
        <v>2873</v>
      </c>
      <c r="R3242" s="543"/>
      <c r="S3242" s="536"/>
      <c r="T3242" s="536"/>
      <c r="U3242" s="536"/>
      <c r="V3242" s="536"/>
    </row>
    <row r="3243" spans="1:22" ht="105">
      <c r="A3243" s="537">
        <v>3228</v>
      </c>
      <c r="B3243" s="593">
        <v>9.5</v>
      </c>
      <c r="C3243" s="596" t="s">
        <v>4635</v>
      </c>
      <c r="D3243" s="543"/>
      <c r="E3243" s="599">
        <v>40735</v>
      </c>
      <c r="F3243" s="599">
        <v>40918</v>
      </c>
      <c r="G3243" s="543"/>
      <c r="H3243" s="543"/>
      <c r="I3243" s="543"/>
      <c r="J3243" s="600">
        <v>44</v>
      </c>
      <c r="K3243" s="600">
        <v>1</v>
      </c>
      <c r="L3243" s="600">
        <v>2</v>
      </c>
      <c r="M3243" s="543"/>
      <c r="N3243" s="543"/>
      <c r="O3243" s="543"/>
      <c r="P3243" s="543" t="s">
        <v>2872</v>
      </c>
      <c r="Q3243" s="543" t="s">
        <v>2873</v>
      </c>
      <c r="R3243" s="543"/>
      <c r="S3243" s="536"/>
      <c r="T3243" s="536"/>
      <c r="U3243" s="536"/>
      <c r="V3243" s="536"/>
    </row>
    <row r="3244" spans="1:22" ht="105">
      <c r="A3244" s="537">
        <v>3229</v>
      </c>
      <c r="B3244" s="593">
        <v>9.5</v>
      </c>
      <c r="C3244" s="596" t="s">
        <v>4635</v>
      </c>
      <c r="D3244" s="543"/>
      <c r="E3244" s="599">
        <v>40772</v>
      </c>
      <c r="F3244" s="599">
        <v>41065</v>
      </c>
      <c r="G3244" s="543"/>
      <c r="H3244" s="543"/>
      <c r="I3244" s="543"/>
      <c r="J3244" s="600">
        <v>44</v>
      </c>
      <c r="K3244" s="600">
        <v>2</v>
      </c>
      <c r="L3244" s="600">
        <v>2</v>
      </c>
      <c r="M3244" s="543"/>
      <c r="N3244" s="543"/>
      <c r="O3244" s="543"/>
      <c r="P3244" s="543" t="s">
        <v>2872</v>
      </c>
      <c r="Q3244" s="543" t="s">
        <v>2873</v>
      </c>
      <c r="R3244" s="543"/>
      <c r="S3244" s="536"/>
      <c r="T3244" s="536"/>
      <c r="U3244" s="536"/>
      <c r="V3244" s="536"/>
    </row>
    <row r="3245" spans="1:22" ht="150">
      <c r="A3245" s="537">
        <v>3230</v>
      </c>
      <c r="B3245" s="593">
        <v>90.15</v>
      </c>
      <c r="C3245" s="596" t="s">
        <v>4636</v>
      </c>
      <c r="D3245" s="543"/>
      <c r="E3245" s="599">
        <v>40708</v>
      </c>
      <c r="F3245" s="599">
        <v>40850</v>
      </c>
      <c r="G3245" s="543"/>
      <c r="H3245" s="543"/>
      <c r="I3245" s="543"/>
      <c r="J3245" s="600">
        <v>44</v>
      </c>
      <c r="K3245" s="600">
        <v>1</v>
      </c>
      <c r="L3245" s="600">
        <v>3</v>
      </c>
      <c r="M3245" s="543"/>
      <c r="N3245" s="543"/>
      <c r="O3245" s="543"/>
      <c r="P3245" s="543" t="s">
        <v>2872</v>
      </c>
      <c r="Q3245" s="543" t="s">
        <v>2873</v>
      </c>
      <c r="R3245" s="543"/>
      <c r="S3245" s="536"/>
      <c r="T3245" s="536"/>
      <c r="U3245" s="536"/>
      <c r="V3245" s="536"/>
    </row>
    <row r="3246" spans="1:22" ht="150">
      <c r="A3246" s="537">
        <v>3231</v>
      </c>
      <c r="B3246" s="593">
        <v>90.15</v>
      </c>
      <c r="C3246" s="596" t="s">
        <v>4636</v>
      </c>
      <c r="D3246" s="543"/>
      <c r="E3246" s="599">
        <v>40837</v>
      </c>
      <c r="F3246" s="599">
        <v>41009</v>
      </c>
      <c r="G3246" s="543"/>
      <c r="H3246" s="543"/>
      <c r="I3246" s="543"/>
      <c r="J3246" s="600">
        <v>44</v>
      </c>
      <c r="K3246" s="600">
        <v>2</v>
      </c>
      <c r="L3246" s="600">
        <v>3</v>
      </c>
      <c r="M3246" s="543"/>
      <c r="N3246" s="543"/>
      <c r="O3246" s="543"/>
      <c r="P3246" s="543" t="s">
        <v>2872</v>
      </c>
      <c r="Q3246" s="543" t="s">
        <v>2873</v>
      </c>
      <c r="R3246" s="543"/>
      <c r="S3246" s="536"/>
      <c r="T3246" s="536"/>
      <c r="U3246" s="536"/>
      <c r="V3246" s="536"/>
    </row>
    <row r="3247" spans="1:22" ht="150">
      <c r="A3247" s="537">
        <v>3232</v>
      </c>
      <c r="B3247" s="593">
        <v>90.15</v>
      </c>
      <c r="C3247" s="596" t="s">
        <v>4636</v>
      </c>
      <c r="D3247" s="543"/>
      <c r="E3247" s="599">
        <v>40975</v>
      </c>
      <c r="F3247" s="599" t="s">
        <v>4637</v>
      </c>
      <c r="G3247" s="543"/>
      <c r="H3247" s="543"/>
      <c r="I3247" s="543"/>
      <c r="J3247" s="600">
        <v>44</v>
      </c>
      <c r="K3247" s="600">
        <v>3</v>
      </c>
      <c r="L3247" s="600">
        <v>3</v>
      </c>
      <c r="M3247" s="543"/>
      <c r="N3247" s="543"/>
      <c r="O3247" s="543"/>
      <c r="P3247" s="543" t="s">
        <v>2872</v>
      </c>
      <c r="Q3247" s="543" t="s">
        <v>2873</v>
      </c>
      <c r="R3247" s="543"/>
      <c r="S3247" s="536"/>
      <c r="T3247" s="536"/>
      <c r="U3247" s="536"/>
      <c r="V3247" s="536"/>
    </row>
    <row r="3248" spans="1:22" ht="240">
      <c r="A3248" s="537">
        <v>3233</v>
      </c>
      <c r="B3248" s="593">
        <v>90.25</v>
      </c>
      <c r="C3248" s="596" t="s">
        <v>4638</v>
      </c>
      <c r="D3248" s="543"/>
      <c r="E3248" s="599">
        <v>40652</v>
      </c>
      <c r="F3248" s="599">
        <v>40735</v>
      </c>
      <c r="G3248" s="543"/>
      <c r="H3248" s="543"/>
      <c r="I3248" s="543"/>
      <c r="J3248" s="600">
        <v>45</v>
      </c>
      <c r="K3248" s="600">
        <v>1</v>
      </c>
      <c r="L3248" s="600">
        <v>4</v>
      </c>
      <c r="M3248" s="543"/>
      <c r="N3248" s="543"/>
      <c r="O3248" s="543"/>
      <c r="P3248" s="543" t="s">
        <v>2872</v>
      </c>
      <c r="Q3248" s="543" t="s">
        <v>2873</v>
      </c>
      <c r="R3248" s="543"/>
      <c r="S3248" s="536"/>
      <c r="T3248" s="536"/>
      <c r="U3248" s="536"/>
      <c r="V3248" s="536"/>
    </row>
    <row r="3249" spans="1:22" ht="240">
      <c r="A3249" s="537">
        <v>3234</v>
      </c>
      <c r="B3249" s="593">
        <v>90.25</v>
      </c>
      <c r="C3249" s="596" t="s">
        <v>4638</v>
      </c>
      <c r="D3249" s="543"/>
      <c r="E3249" s="599">
        <v>41274</v>
      </c>
      <c r="F3249" s="599">
        <v>40815</v>
      </c>
      <c r="G3249" s="543"/>
      <c r="H3249" s="543"/>
      <c r="I3249" s="543"/>
      <c r="J3249" s="600">
        <v>45</v>
      </c>
      <c r="K3249" s="600">
        <v>2</v>
      </c>
      <c r="L3249" s="600">
        <v>4</v>
      </c>
      <c r="M3249" s="543"/>
      <c r="N3249" s="543"/>
      <c r="O3249" s="543"/>
      <c r="P3249" s="543" t="s">
        <v>2872</v>
      </c>
      <c r="Q3249" s="543" t="s">
        <v>2873</v>
      </c>
      <c r="R3249" s="543"/>
      <c r="S3249" s="536"/>
      <c r="T3249" s="536"/>
      <c r="U3249" s="536"/>
      <c r="V3249" s="536"/>
    </row>
    <row r="3250" spans="1:22" ht="240">
      <c r="A3250" s="537">
        <v>3235</v>
      </c>
      <c r="B3250" s="593">
        <v>90.25</v>
      </c>
      <c r="C3250" s="596" t="s">
        <v>4638</v>
      </c>
      <c r="D3250" s="543"/>
      <c r="E3250" s="599">
        <v>40742</v>
      </c>
      <c r="F3250" s="599">
        <v>40862</v>
      </c>
      <c r="G3250" s="543"/>
      <c r="H3250" s="543"/>
      <c r="I3250" s="543"/>
      <c r="J3250" s="600">
        <v>45</v>
      </c>
      <c r="K3250" s="600">
        <v>3</v>
      </c>
      <c r="L3250" s="600">
        <v>4</v>
      </c>
      <c r="M3250" s="543"/>
      <c r="N3250" s="543"/>
      <c r="O3250" s="543"/>
      <c r="P3250" s="543" t="s">
        <v>2872</v>
      </c>
      <c r="Q3250" s="543" t="s">
        <v>2873</v>
      </c>
      <c r="R3250" s="543"/>
      <c r="S3250" s="536"/>
      <c r="T3250" s="536"/>
      <c r="U3250" s="536"/>
      <c r="V3250" s="536"/>
    </row>
    <row r="3251" spans="1:22" ht="240">
      <c r="A3251" s="537">
        <v>3236</v>
      </c>
      <c r="B3251" s="593">
        <v>90.25</v>
      </c>
      <c r="C3251" s="596" t="s">
        <v>4638</v>
      </c>
      <c r="D3251" s="543"/>
      <c r="E3251" s="599">
        <v>40970</v>
      </c>
      <c r="F3251" s="599">
        <v>41082</v>
      </c>
      <c r="G3251" s="543"/>
      <c r="H3251" s="543"/>
      <c r="I3251" s="543"/>
      <c r="J3251" s="600">
        <v>45</v>
      </c>
      <c r="K3251" s="600">
        <v>4</v>
      </c>
      <c r="L3251" s="600">
        <v>4</v>
      </c>
      <c r="M3251" s="543"/>
      <c r="N3251" s="543"/>
      <c r="O3251" s="543"/>
      <c r="P3251" s="543" t="s">
        <v>2872</v>
      </c>
      <c r="Q3251" s="543" t="s">
        <v>2873</v>
      </c>
      <c r="R3251" s="543"/>
      <c r="S3251" s="536"/>
      <c r="T3251" s="536"/>
      <c r="U3251" s="536"/>
      <c r="V3251" s="536"/>
    </row>
    <row r="3252" spans="1:22" ht="165">
      <c r="A3252" s="537">
        <v>3237</v>
      </c>
      <c r="B3252" s="593">
        <v>90.25</v>
      </c>
      <c r="C3252" s="596" t="s">
        <v>4639</v>
      </c>
      <c r="D3252" s="543"/>
      <c r="E3252" s="599">
        <v>39557</v>
      </c>
      <c r="F3252" s="599">
        <v>40841</v>
      </c>
      <c r="G3252" s="543"/>
      <c r="H3252" s="543"/>
      <c r="I3252" s="543"/>
      <c r="J3252" s="600">
        <v>45</v>
      </c>
      <c r="K3252" s="600">
        <v>1</v>
      </c>
      <c r="L3252" s="600">
        <v>3</v>
      </c>
      <c r="M3252" s="543"/>
      <c r="N3252" s="543"/>
      <c r="O3252" s="543"/>
      <c r="P3252" s="543" t="s">
        <v>2872</v>
      </c>
      <c r="Q3252" s="543" t="s">
        <v>2873</v>
      </c>
      <c r="R3252" s="543"/>
      <c r="S3252" s="536"/>
      <c r="T3252" s="536"/>
      <c r="U3252" s="536"/>
      <c r="V3252" s="536"/>
    </row>
    <row r="3253" spans="1:22" ht="165">
      <c r="A3253" s="537">
        <v>3238</v>
      </c>
      <c r="B3253" s="593">
        <v>90.25</v>
      </c>
      <c r="C3253" s="596" t="s">
        <v>4639</v>
      </c>
      <c r="D3253" s="543"/>
      <c r="E3253" s="599">
        <v>40862</v>
      </c>
      <c r="F3253" s="599">
        <v>40862</v>
      </c>
      <c r="G3253" s="543"/>
      <c r="H3253" s="543"/>
      <c r="I3253" s="543"/>
      <c r="J3253" s="600">
        <v>45</v>
      </c>
      <c r="K3253" s="600">
        <v>2</v>
      </c>
      <c r="L3253" s="600">
        <v>3</v>
      </c>
      <c r="M3253" s="543"/>
      <c r="N3253" s="543"/>
      <c r="O3253" s="543"/>
      <c r="P3253" s="543" t="s">
        <v>2872</v>
      </c>
      <c r="Q3253" s="543" t="s">
        <v>2873</v>
      </c>
      <c r="R3253" s="543"/>
      <c r="S3253" s="536"/>
      <c r="T3253" s="536"/>
      <c r="U3253" s="536"/>
      <c r="V3253" s="536"/>
    </row>
    <row r="3254" spans="1:22" ht="165">
      <c r="A3254" s="537">
        <v>3239</v>
      </c>
      <c r="B3254" s="593">
        <v>90.25</v>
      </c>
      <c r="C3254" s="596" t="s">
        <v>4639</v>
      </c>
      <c r="D3254" s="543"/>
      <c r="E3254" s="599">
        <v>41423</v>
      </c>
      <c r="F3254" s="599">
        <v>41508</v>
      </c>
      <c r="G3254" s="543"/>
      <c r="H3254" s="543"/>
      <c r="I3254" s="543"/>
      <c r="J3254" s="600">
        <v>45</v>
      </c>
      <c r="K3254" s="600">
        <v>3</v>
      </c>
      <c r="L3254" s="600">
        <v>3</v>
      </c>
      <c r="M3254" s="543"/>
      <c r="N3254" s="543"/>
      <c r="O3254" s="543"/>
      <c r="P3254" s="543" t="s">
        <v>2872</v>
      </c>
      <c r="Q3254" s="543" t="s">
        <v>2873</v>
      </c>
      <c r="R3254" s="543"/>
      <c r="S3254" s="536"/>
      <c r="T3254" s="536"/>
      <c r="U3254" s="536"/>
      <c r="V3254" s="536"/>
    </row>
    <row r="3255" spans="1:22" ht="120">
      <c r="A3255" s="537">
        <v>3240</v>
      </c>
      <c r="B3255" s="593">
        <v>9.25</v>
      </c>
      <c r="C3255" s="596" t="s">
        <v>4640</v>
      </c>
      <c r="D3255" s="543"/>
      <c r="E3255" s="599" t="s">
        <v>4641</v>
      </c>
      <c r="F3255" s="599">
        <v>40785</v>
      </c>
      <c r="G3255" s="543"/>
      <c r="H3255" s="543"/>
      <c r="I3255" s="543"/>
      <c r="J3255" s="600">
        <v>46</v>
      </c>
      <c r="K3255" s="600">
        <v>1</v>
      </c>
      <c r="L3255" s="600">
        <v>13</v>
      </c>
      <c r="M3255" s="543"/>
      <c r="N3255" s="543"/>
      <c r="O3255" s="543"/>
      <c r="P3255" s="543" t="s">
        <v>2872</v>
      </c>
      <c r="Q3255" s="543" t="s">
        <v>2873</v>
      </c>
      <c r="R3255" s="543"/>
      <c r="S3255" s="536"/>
      <c r="T3255" s="536"/>
      <c r="U3255" s="536"/>
      <c r="V3255" s="536"/>
    </row>
    <row r="3256" spans="1:22" ht="120">
      <c r="A3256" s="537">
        <v>3241</v>
      </c>
      <c r="B3256" s="593">
        <v>9.25</v>
      </c>
      <c r="C3256" s="596" t="s">
        <v>4640</v>
      </c>
      <c r="D3256" s="543"/>
      <c r="E3256" s="599">
        <v>40792</v>
      </c>
      <c r="F3256" s="599">
        <v>40792</v>
      </c>
      <c r="G3256" s="543"/>
      <c r="H3256" s="543"/>
      <c r="I3256" s="543"/>
      <c r="J3256" s="600">
        <v>46</v>
      </c>
      <c r="K3256" s="600">
        <v>2</v>
      </c>
      <c r="L3256" s="600">
        <v>13</v>
      </c>
      <c r="M3256" s="543"/>
      <c r="N3256" s="543"/>
      <c r="O3256" s="543"/>
      <c r="P3256" s="543" t="s">
        <v>2872</v>
      </c>
      <c r="Q3256" s="543" t="s">
        <v>2873</v>
      </c>
      <c r="R3256" s="543"/>
      <c r="S3256" s="536"/>
      <c r="T3256" s="536"/>
      <c r="U3256" s="536"/>
      <c r="V3256" s="536"/>
    </row>
    <row r="3257" spans="1:22" ht="120">
      <c r="A3257" s="537">
        <v>3242</v>
      </c>
      <c r="B3257" s="593">
        <v>9.25</v>
      </c>
      <c r="C3257" s="596" t="s">
        <v>4640</v>
      </c>
      <c r="D3257" s="543"/>
      <c r="E3257" s="599">
        <v>40792</v>
      </c>
      <c r="F3257" s="599">
        <v>40792</v>
      </c>
      <c r="G3257" s="543"/>
      <c r="H3257" s="543"/>
      <c r="I3257" s="543"/>
      <c r="J3257" s="600">
        <v>46</v>
      </c>
      <c r="K3257" s="600">
        <v>3</v>
      </c>
      <c r="L3257" s="600">
        <v>13</v>
      </c>
      <c r="M3257" s="543"/>
      <c r="N3257" s="543"/>
      <c r="O3257" s="543"/>
      <c r="P3257" s="543" t="s">
        <v>2872</v>
      </c>
      <c r="Q3257" s="543" t="s">
        <v>2873</v>
      </c>
      <c r="R3257" s="543"/>
      <c r="S3257" s="536"/>
      <c r="T3257" s="536"/>
      <c r="U3257" s="536"/>
      <c r="V3257" s="536"/>
    </row>
    <row r="3258" spans="1:22" ht="120">
      <c r="A3258" s="537">
        <v>3243</v>
      </c>
      <c r="B3258" s="593">
        <v>9.25</v>
      </c>
      <c r="C3258" s="596" t="s">
        <v>4640</v>
      </c>
      <c r="D3258" s="543"/>
      <c r="E3258" s="599">
        <v>40792</v>
      </c>
      <c r="F3258" s="599">
        <v>40792</v>
      </c>
      <c r="G3258" s="543"/>
      <c r="H3258" s="543"/>
      <c r="I3258" s="543"/>
      <c r="J3258" s="600">
        <v>46</v>
      </c>
      <c r="K3258" s="600">
        <v>4</v>
      </c>
      <c r="L3258" s="600">
        <v>13</v>
      </c>
      <c r="M3258" s="543"/>
      <c r="N3258" s="543"/>
      <c r="O3258" s="543"/>
      <c r="P3258" s="543" t="s">
        <v>2872</v>
      </c>
      <c r="Q3258" s="543" t="s">
        <v>2873</v>
      </c>
      <c r="R3258" s="543"/>
      <c r="S3258" s="536"/>
      <c r="T3258" s="536"/>
      <c r="U3258" s="536"/>
      <c r="V3258" s="536"/>
    </row>
    <row r="3259" spans="1:22" ht="120">
      <c r="A3259" s="537">
        <v>3244</v>
      </c>
      <c r="B3259" s="593">
        <v>9.25</v>
      </c>
      <c r="C3259" s="596" t="s">
        <v>4640</v>
      </c>
      <c r="D3259" s="543"/>
      <c r="E3259" s="599">
        <v>40679</v>
      </c>
      <c r="F3259" s="599">
        <v>40884</v>
      </c>
      <c r="G3259" s="543"/>
      <c r="H3259" s="543"/>
      <c r="I3259" s="543"/>
      <c r="J3259" s="600">
        <v>46</v>
      </c>
      <c r="K3259" s="600">
        <v>5</v>
      </c>
      <c r="L3259" s="600">
        <v>13</v>
      </c>
      <c r="M3259" s="543"/>
      <c r="N3259" s="543"/>
      <c r="O3259" s="543"/>
      <c r="P3259" s="543" t="s">
        <v>2872</v>
      </c>
      <c r="Q3259" s="543" t="s">
        <v>2873</v>
      </c>
      <c r="R3259" s="543"/>
      <c r="S3259" s="536"/>
      <c r="T3259" s="536"/>
      <c r="U3259" s="536"/>
      <c r="V3259" s="536"/>
    </row>
    <row r="3260" spans="1:22" ht="120">
      <c r="A3260" s="537">
        <v>3245</v>
      </c>
      <c r="B3260" s="593">
        <v>9.25</v>
      </c>
      <c r="C3260" s="596" t="s">
        <v>4640</v>
      </c>
      <c r="D3260" s="543"/>
      <c r="E3260" s="599">
        <v>40899</v>
      </c>
      <c r="F3260" s="599">
        <v>40928</v>
      </c>
      <c r="G3260" s="543"/>
      <c r="H3260" s="543"/>
      <c r="I3260" s="543"/>
      <c r="J3260" s="600">
        <v>47</v>
      </c>
      <c r="K3260" s="600">
        <v>6</v>
      </c>
      <c r="L3260" s="600">
        <v>13</v>
      </c>
      <c r="M3260" s="543"/>
      <c r="N3260" s="543"/>
      <c r="O3260" s="543"/>
      <c r="P3260" s="543" t="s">
        <v>2872</v>
      </c>
      <c r="Q3260" s="543" t="s">
        <v>2873</v>
      </c>
      <c r="R3260" s="543"/>
      <c r="S3260" s="536"/>
      <c r="T3260" s="536"/>
      <c r="U3260" s="536"/>
      <c r="V3260" s="536"/>
    </row>
    <row r="3261" spans="1:22" ht="120">
      <c r="A3261" s="537">
        <v>3246</v>
      </c>
      <c r="B3261" s="593">
        <v>9.25</v>
      </c>
      <c r="C3261" s="596" t="s">
        <v>4640</v>
      </c>
      <c r="D3261" s="543"/>
      <c r="E3261" s="599">
        <v>40960</v>
      </c>
      <c r="F3261" s="599">
        <v>40994</v>
      </c>
      <c r="G3261" s="543"/>
      <c r="H3261" s="543"/>
      <c r="I3261" s="543"/>
      <c r="J3261" s="600">
        <v>47</v>
      </c>
      <c r="K3261" s="600">
        <v>7</v>
      </c>
      <c r="L3261" s="600">
        <v>13</v>
      </c>
      <c r="M3261" s="543"/>
      <c r="N3261" s="543"/>
      <c r="O3261" s="543"/>
      <c r="P3261" s="543" t="s">
        <v>2872</v>
      </c>
      <c r="Q3261" s="543" t="s">
        <v>2873</v>
      </c>
      <c r="R3261" s="543"/>
      <c r="S3261" s="536"/>
      <c r="T3261" s="536"/>
      <c r="U3261" s="536"/>
      <c r="V3261" s="536"/>
    </row>
    <row r="3262" spans="1:22" ht="120">
      <c r="A3262" s="537">
        <v>3247</v>
      </c>
      <c r="B3262" s="593">
        <v>9.25</v>
      </c>
      <c r="C3262" s="596" t="s">
        <v>4640</v>
      </c>
      <c r="D3262" s="543"/>
      <c r="E3262" s="599">
        <v>41022</v>
      </c>
      <c r="F3262" s="599">
        <v>41072</v>
      </c>
      <c r="G3262" s="543"/>
      <c r="H3262" s="543"/>
      <c r="I3262" s="543"/>
      <c r="J3262" s="600">
        <v>47</v>
      </c>
      <c r="K3262" s="600">
        <v>8</v>
      </c>
      <c r="L3262" s="600">
        <v>13</v>
      </c>
      <c r="M3262" s="543"/>
      <c r="N3262" s="543"/>
      <c r="O3262" s="543"/>
      <c r="P3262" s="543" t="s">
        <v>2872</v>
      </c>
      <c r="Q3262" s="543" t="s">
        <v>2873</v>
      </c>
      <c r="R3262" s="543"/>
      <c r="S3262" s="536"/>
      <c r="T3262" s="536"/>
      <c r="U3262" s="536"/>
      <c r="V3262" s="536"/>
    </row>
    <row r="3263" spans="1:22" ht="120">
      <c r="A3263" s="537">
        <v>3248</v>
      </c>
      <c r="B3263" s="593">
        <v>9.25</v>
      </c>
      <c r="C3263" s="596" t="s">
        <v>4640</v>
      </c>
      <c r="D3263" s="543"/>
      <c r="E3263" s="599">
        <v>41262</v>
      </c>
      <c r="F3263" s="599">
        <v>40976</v>
      </c>
      <c r="G3263" s="543"/>
      <c r="H3263" s="543"/>
      <c r="I3263" s="543"/>
      <c r="J3263" s="600">
        <v>47</v>
      </c>
      <c r="K3263" s="600">
        <v>9</v>
      </c>
      <c r="L3263" s="600">
        <v>13</v>
      </c>
      <c r="M3263" s="543"/>
      <c r="N3263" s="543"/>
      <c r="O3263" s="543"/>
      <c r="P3263" s="543" t="s">
        <v>2872</v>
      </c>
      <c r="Q3263" s="543" t="s">
        <v>2873</v>
      </c>
      <c r="R3263" s="543"/>
      <c r="S3263" s="536"/>
      <c r="T3263" s="536"/>
      <c r="U3263" s="536"/>
      <c r="V3263" s="536"/>
    </row>
    <row r="3264" spans="1:22" ht="120">
      <c r="A3264" s="537">
        <v>3249</v>
      </c>
      <c r="B3264" s="593">
        <v>9.25</v>
      </c>
      <c r="C3264" s="596" t="s">
        <v>4640</v>
      </c>
      <c r="D3264" s="543"/>
      <c r="E3264" s="599">
        <v>40982</v>
      </c>
      <c r="F3264" s="599">
        <v>40982</v>
      </c>
      <c r="G3264" s="543"/>
      <c r="H3264" s="543"/>
      <c r="I3264" s="543"/>
      <c r="J3264" s="600">
        <v>47</v>
      </c>
      <c r="K3264" s="600">
        <v>10</v>
      </c>
      <c r="L3264" s="600">
        <v>13</v>
      </c>
      <c r="M3264" s="543"/>
      <c r="N3264" s="543"/>
      <c r="O3264" s="543"/>
      <c r="P3264" s="543" t="s">
        <v>2872</v>
      </c>
      <c r="Q3264" s="543" t="s">
        <v>2873</v>
      </c>
      <c r="R3264" s="543"/>
      <c r="S3264" s="536"/>
      <c r="T3264" s="536"/>
      <c r="U3264" s="536"/>
      <c r="V3264" s="536"/>
    </row>
    <row r="3265" spans="1:22" ht="120">
      <c r="A3265" s="537">
        <v>3250</v>
      </c>
      <c r="B3265" s="593">
        <v>9.25</v>
      </c>
      <c r="C3265" s="596" t="s">
        <v>4640</v>
      </c>
      <c r="D3265" s="543"/>
      <c r="E3265" s="599">
        <v>41008</v>
      </c>
      <c r="F3265" s="599">
        <v>41008</v>
      </c>
      <c r="G3265" s="543"/>
      <c r="H3265" s="543"/>
      <c r="I3265" s="543"/>
      <c r="J3265" s="600">
        <v>48</v>
      </c>
      <c r="K3265" s="600">
        <v>11</v>
      </c>
      <c r="L3265" s="600">
        <v>13</v>
      </c>
      <c r="M3265" s="543"/>
      <c r="N3265" s="543"/>
      <c r="O3265" s="543"/>
      <c r="P3265" s="543" t="s">
        <v>2872</v>
      </c>
      <c r="Q3265" s="543" t="s">
        <v>2873</v>
      </c>
      <c r="R3265" s="543"/>
      <c r="S3265" s="536"/>
      <c r="T3265" s="536"/>
      <c r="U3265" s="536"/>
      <c r="V3265" s="536"/>
    </row>
    <row r="3266" spans="1:22" ht="120">
      <c r="A3266" s="537">
        <v>3251</v>
      </c>
      <c r="B3266" s="593">
        <v>9.25</v>
      </c>
      <c r="C3266" s="596" t="s">
        <v>4640</v>
      </c>
      <c r="D3266" s="543"/>
      <c r="E3266" s="599">
        <v>40977</v>
      </c>
      <c r="F3266" s="599">
        <v>40977</v>
      </c>
      <c r="G3266" s="543"/>
      <c r="H3266" s="543"/>
      <c r="I3266" s="543"/>
      <c r="J3266" s="600">
        <v>48</v>
      </c>
      <c r="K3266" s="600">
        <v>12</v>
      </c>
      <c r="L3266" s="600">
        <v>13</v>
      </c>
      <c r="M3266" s="543"/>
      <c r="N3266" s="543"/>
      <c r="O3266" s="543"/>
      <c r="P3266" s="543" t="s">
        <v>2872</v>
      </c>
      <c r="Q3266" s="543" t="s">
        <v>2873</v>
      </c>
      <c r="R3266" s="543"/>
      <c r="S3266" s="536"/>
      <c r="T3266" s="536"/>
      <c r="U3266" s="536"/>
      <c r="V3266" s="536"/>
    </row>
    <row r="3267" spans="1:22" ht="120">
      <c r="A3267" s="537">
        <v>3252</v>
      </c>
      <c r="B3267" s="593">
        <v>9.25</v>
      </c>
      <c r="C3267" s="596" t="s">
        <v>4640</v>
      </c>
      <c r="D3267" s="543"/>
      <c r="E3267" s="599">
        <v>40978</v>
      </c>
      <c r="F3267" s="599">
        <v>40975</v>
      </c>
      <c r="G3267" s="543"/>
      <c r="H3267" s="543"/>
      <c r="I3267" s="543"/>
      <c r="J3267" s="600">
        <v>48</v>
      </c>
      <c r="K3267" s="600">
        <v>13</v>
      </c>
      <c r="L3267" s="600">
        <v>13</v>
      </c>
      <c r="M3267" s="543"/>
      <c r="N3267" s="543"/>
      <c r="O3267" s="543"/>
      <c r="P3267" s="543" t="s">
        <v>2872</v>
      </c>
      <c r="Q3267" s="543" t="s">
        <v>2873</v>
      </c>
      <c r="R3267" s="543"/>
      <c r="S3267" s="536"/>
      <c r="T3267" s="536"/>
      <c r="U3267" s="536"/>
      <c r="V3267" s="536"/>
    </row>
    <row r="3268" spans="1:22" ht="195">
      <c r="A3268" s="537">
        <v>3253</v>
      </c>
      <c r="B3268" s="593">
        <v>9.25</v>
      </c>
      <c r="C3268" s="596" t="s">
        <v>4642</v>
      </c>
      <c r="D3268" s="543"/>
      <c r="E3268" s="599">
        <v>40638</v>
      </c>
      <c r="F3268" s="599">
        <v>40852</v>
      </c>
      <c r="G3268" s="543"/>
      <c r="H3268" s="543"/>
      <c r="I3268" s="543"/>
      <c r="J3268" s="600">
        <v>49</v>
      </c>
      <c r="K3268" s="600">
        <v>1</v>
      </c>
      <c r="L3268" s="600">
        <v>15</v>
      </c>
      <c r="M3268" s="543"/>
      <c r="N3268" s="543"/>
      <c r="O3268" s="543"/>
      <c r="P3268" s="543" t="s">
        <v>2872</v>
      </c>
      <c r="Q3268" s="543" t="s">
        <v>2873</v>
      </c>
      <c r="R3268" s="543"/>
      <c r="S3268" s="536"/>
      <c r="T3268" s="536"/>
      <c r="U3268" s="536"/>
      <c r="V3268" s="536"/>
    </row>
    <row r="3269" spans="1:22" ht="195">
      <c r="A3269" s="537">
        <v>3254</v>
      </c>
      <c r="B3269" s="593">
        <v>9.25</v>
      </c>
      <c r="C3269" s="596" t="s">
        <v>4642</v>
      </c>
      <c r="D3269" s="543"/>
      <c r="E3269" s="599">
        <v>40638</v>
      </c>
      <c r="F3269" s="599">
        <v>40667</v>
      </c>
      <c r="G3269" s="543"/>
      <c r="H3269" s="543"/>
      <c r="I3269" s="543"/>
      <c r="J3269" s="600">
        <v>49</v>
      </c>
      <c r="K3269" s="600">
        <v>2</v>
      </c>
      <c r="L3269" s="600">
        <v>15</v>
      </c>
      <c r="M3269" s="543"/>
      <c r="N3269" s="543"/>
      <c r="O3269" s="543"/>
      <c r="P3269" s="543" t="s">
        <v>2872</v>
      </c>
      <c r="Q3269" s="543" t="s">
        <v>2873</v>
      </c>
      <c r="R3269" s="543"/>
      <c r="S3269" s="536"/>
      <c r="T3269" s="536"/>
      <c r="U3269" s="536"/>
      <c r="V3269" s="536"/>
    </row>
    <row r="3270" spans="1:22" ht="195">
      <c r="A3270" s="537">
        <v>3255</v>
      </c>
      <c r="B3270" s="593">
        <v>9.25</v>
      </c>
      <c r="C3270" s="596" t="s">
        <v>4642</v>
      </c>
      <c r="D3270" s="543"/>
      <c r="E3270" s="599">
        <v>40667</v>
      </c>
      <c r="F3270" s="599">
        <v>40667</v>
      </c>
      <c r="G3270" s="543"/>
      <c r="H3270" s="543"/>
      <c r="I3270" s="543"/>
      <c r="J3270" s="600">
        <v>49</v>
      </c>
      <c r="K3270" s="600">
        <v>3</v>
      </c>
      <c r="L3270" s="600">
        <v>15</v>
      </c>
      <c r="M3270" s="543"/>
      <c r="N3270" s="543"/>
      <c r="O3270" s="543"/>
      <c r="P3270" s="543" t="s">
        <v>2872</v>
      </c>
      <c r="Q3270" s="543" t="s">
        <v>2873</v>
      </c>
      <c r="R3270" s="543"/>
      <c r="S3270" s="536"/>
      <c r="T3270" s="536"/>
      <c r="U3270" s="536"/>
      <c r="V3270" s="536"/>
    </row>
    <row r="3271" spans="1:22" ht="195">
      <c r="A3271" s="537">
        <v>3256</v>
      </c>
      <c r="B3271" s="593">
        <v>9.25</v>
      </c>
      <c r="C3271" s="596" t="s">
        <v>4642</v>
      </c>
      <c r="D3271" s="543"/>
      <c r="E3271" s="599">
        <v>40667</v>
      </c>
      <c r="F3271" s="599">
        <v>40667</v>
      </c>
      <c r="G3271" s="543"/>
      <c r="H3271" s="543"/>
      <c r="I3271" s="543"/>
      <c r="J3271" s="600">
        <v>49</v>
      </c>
      <c r="K3271" s="600">
        <v>4</v>
      </c>
      <c r="L3271" s="600">
        <v>15</v>
      </c>
      <c r="M3271" s="543"/>
      <c r="N3271" s="543"/>
      <c r="O3271" s="543"/>
      <c r="P3271" s="543" t="s">
        <v>2872</v>
      </c>
      <c r="Q3271" s="543" t="s">
        <v>2873</v>
      </c>
      <c r="R3271" s="543"/>
      <c r="S3271" s="536"/>
      <c r="T3271" s="536"/>
      <c r="U3271" s="536"/>
      <c r="V3271" s="536"/>
    </row>
    <row r="3272" spans="1:22" ht="195">
      <c r="A3272" s="537">
        <v>3257</v>
      </c>
      <c r="B3272" s="593">
        <v>9.25</v>
      </c>
      <c r="C3272" s="596" t="s">
        <v>4642</v>
      </c>
      <c r="D3272" s="543"/>
      <c r="E3272" s="599">
        <v>40954</v>
      </c>
      <c r="F3272" s="599">
        <v>40954</v>
      </c>
      <c r="G3272" s="543"/>
      <c r="H3272" s="543"/>
      <c r="I3272" s="543"/>
      <c r="J3272" s="600">
        <v>49</v>
      </c>
      <c r="K3272" s="600">
        <v>5</v>
      </c>
      <c r="L3272" s="600">
        <v>15</v>
      </c>
      <c r="M3272" s="543"/>
      <c r="N3272" s="543"/>
      <c r="O3272" s="543"/>
      <c r="P3272" s="543" t="s">
        <v>2872</v>
      </c>
      <c r="Q3272" s="543" t="s">
        <v>2873</v>
      </c>
      <c r="R3272" s="543"/>
      <c r="S3272" s="536"/>
      <c r="T3272" s="536"/>
      <c r="U3272" s="536"/>
      <c r="V3272" s="536"/>
    </row>
    <row r="3273" spans="1:22" ht="195">
      <c r="A3273" s="537">
        <v>3258</v>
      </c>
      <c r="B3273" s="593">
        <v>9.25</v>
      </c>
      <c r="C3273" s="596" t="s">
        <v>4642</v>
      </c>
      <c r="D3273" s="543"/>
      <c r="E3273" s="599">
        <v>40954</v>
      </c>
      <c r="F3273" s="599">
        <v>40954</v>
      </c>
      <c r="G3273" s="543"/>
      <c r="H3273" s="543"/>
      <c r="I3273" s="543"/>
      <c r="J3273" s="600">
        <v>50</v>
      </c>
      <c r="K3273" s="600">
        <v>6</v>
      </c>
      <c r="L3273" s="600">
        <v>15</v>
      </c>
      <c r="M3273" s="543"/>
      <c r="N3273" s="543"/>
      <c r="O3273" s="543"/>
      <c r="P3273" s="543" t="s">
        <v>2872</v>
      </c>
      <c r="Q3273" s="543" t="s">
        <v>2873</v>
      </c>
      <c r="R3273" s="543"/>
      <c r="S3273" s="536"/>
      <c r="T3273" s="536"/>
      <c r="U3273" s="536"/>
      <c r="V3273" s="536"/>
    </row>
    <row r="3274" spans="1:22" ht="195">
      <c r="A3274" s="537">
        <v>3259</v>
      </c>
      <c r="B3274" s="593">
        <v>9.25</v>
      </c>
      <c r="C3274" s="596" t="s">
        <v>4642</v>
      </c>
      <c r="D3274" s="543"/>
      <c r="E3274" s="599">
        <v>40954</v>
      </c>
      <c r="F3274" s="599">
        <v>40954</v>
      </c>
      <c r="G3274" s="543"/>
      <c r="H3274" s="543"/>
      <c r="I3274" s="543"/>
      <c r="J3274" s="600">
        <v>50</v>
      </c>
      <c r="K3274" s="600">
        <v>7</v>
      </c>
      <c r="L3274" s="600">
        <v>15</v>
      </c>
      <c r="M3274" s="543"/>
      <c r="N3274" s="543"/>
      <c r="O3274" s="543"/>
      <c r="P3274" s="543" t="s">
        <v>2872</v>
      </c>
      <c r="Q3274" s="543" t="s">
        <v>2873</v>
      </c>
      <c r="R3274" s="543"/>
      <c r="S3274" s="536"/>
      <c r="T3274" s="536"/>
      <c r="U3274" s="536"/>
      <c r="V3274" s="536"/>
    </row>
    <row r="3275" spans="1:22" ht="195">
      <c r="A3275" s="537">
        <v>3260</v>
      </c>
      <c r="B3275" s="593">
        <v>9.25</v>
      </c>
      <c r="C3275" s="596" t="s">
        <v>4642</v>
      </c>
      <c r="D3275" s="543"/>
      <c r="E3275" s="599">
        <v>40954</v>
      </c>
      <c r="F3275" s="599">
        <v>40954</v>
      </c>
      <c r="G3275" s="543"/>
      <c r="H3275" s="543"/>
      <c r="I3275" s="543"/>
      <c r="J3275" s="600">
        <v>50</v>
      </c>
      <c r="K3275" s="600">
        <v>8</v>
      </c>
      <c r="L3275" s="600">
        <v>15</v>
      </c>
      <c r="M3275" s="543"/>
      <c r="N3275" s="543"/>
      <c r="O3275" s="543"/>
      <c r="P3275" s="543" t="s">
        <v>2872</v>
      </c>
      <c r="Q3275" s="543" t="s">
        <v>2873</v>
      </c>
      <c r="R3275" s="543"/>
      <c r="S3275" s="536"/>
      <c r="T3275" s="536"/>
      <c r="U3275" s="536"/>
      <c r="V3275" s="536"/>
    </row>
    <row r="3276" spans="1:22" ht="195">
      <c r="A3276" s="537">
        <v>3261</v>
      </c>
      <c r="B3276" s="593">
        <v>9.25</v>
      </c>
      <c r="C3276" s="596" t="s">
        <v>4642</v>
      </c>
      <c r="D3276" s="543"/>
      <c r="E3276" s="599">
        <v>40954</v>
      </c>
      <c r="F3276" s="599">
        <v>40954</v>
      </c>
      <c r="G3276" s="543"/>
      <c r="H3276" s="543"/>
      <c r="I3276" s="543"/>
      <c r="J3276" s="600">
        <v>50</v>
      </c>
      <c r="K3276" s="600">
        <v>9</v>
      </c>
      <c r="L3276" s="600">
        <v>15</v>
      </c>
      <c r="M3276" s="543"/>
      <c r="N3276" s="543"/>
      <c r="O3276" s="543"/>
      <c r="P3276" s="543" t="s">
        <v>2872</v>
      </c>
      <c r="Q3276" s="543" t="s">
        <v>2873</v>
      </c>
      <c r="R3276" s="543"/>
      <c r="S3276" s="536"/>
      <c r="T3276" s="536"/>
      <c r="U3276" s="536"/>
      <c r="V3276" s="536"/>
    </row>
    <row r="3277" spans="1:22" ht="195">
      <c r="A3277" s="537">
        <v>3262</v>
      </c>
      <c r="B3277" s="593">
        <v>9.25</v>
      </c>
      <c r="C3277" s="596" t="s">
        <v>4642</v>
      </c>
      <c r="D3277" s="543"/>
      <c r="E3277" s="599">
        <v>40954</v>
      </c>
      <c r="F3277" s="599">
        <v>40954</v>
      </c>
      <c r="G3277" s="543"/>
      <c r="H3277" s="543"/>
      <c r="I3277" s="543"/>
      <c r="J3277" s="600">
        <v>50</v>
      </c>
      <c r="K3277" s="600">
        <v>10</v>
      </c>
      <c r="L3277" s="600">
        <v>15</v>
      </c>
      <c r="M3277" s="543"/>
      <c r="N3277" s="543"/>
      <c r="O3277" s="543"/>
      <c r="P3277" s="543" t="s">
        <v>2872</v>
      </c>
      <c r="Q3277" s="543" t="s">
        <v>2873</v>
      </c>
      <c r="R3277" s="543"/>
      <c r="S3277" s="536"/>
      <c r="T3277" s="536"/>
      <c r="U3277" s="536"/>
      <c r="V3277" s="536"/>
    </row>
    <row r="3278" spans="1:22" ht="195">
      <c r="A3278" s="537">
        <v>3263</v>
      </c>
      <c r="B3278" s="593">
        <v>9.25</v>
      </c>
      <c r="C3278" s="596" t="s">
        <v>4642</v>
      </c>
      <c r="D3278" s="543"/>
      <c r="E3278" s="599">
        <v>40954</v>
      </c>
      <c r="F3278" s="599">
        <v>40983</v>
      </c>
      <c r="G3278" s="543"/>
      <c r="H3278" s="543"/>
      <c r="I3278" s="543"/>
      <c r="J3278" s="600">
        <v>51</v>
      </c>
      <c r="K3278" s="600">
        <v>11</v>
      </c>
      <c r="L3278" s="600">
        <v>15</v>
      </c>
      <c r="M3278" s="543"/>
      <c r="N3278" s="543"/>
      <c r="O3278" s="543"/>
      <c r="P3278" s="543" t="s">
        <v>2872</v>
      </c>
      <c r="Q3278" s="543" t="s">
        <v>2873</v>
      </c>
      <c r="R3278" s="543"/>
      <c r="S3278" s="536"/>
      <c r="T3278" s="536"/>
      <c r="U3278" s="536"/>
      <c r="V3278" s="536"/>
    </row>
    <row r="3279" spans="1:22" ht="195">
      <c r="A3279" s="537">
        <v>3264</v>
      </c>
      <c r="B3279" s="593">
        <v>9.25</v>
      </c>
      <c r="C3279" s="596" t="s">
        <v>4642</v>
      </c>
      <c r="D3279" s="543"/>
      <c r="E3279" s="599">
        <v>40954</v>
      </c>
      <c r="F3279" s="599">
        <v>40954</v>
      </c>
      <c r="G3279" s="543"/>
      <c r="H3279" s="543"/>
      <c r="I3279" s="543"/>
      <c r="J3279" s="600">
        <v>51</v>
      </c>
      <c r="K3279" s="600">
        <v>12</v>
      </c>
      <c r="L3279" s="600">
        <v>15</v>
      </c>
      <c r="M3279" s="543"/>
      <c r="N3279" s="543"/>
      <c r="O3279" s="543"/>
      <c r="P3279" s="543" t="s">
        <v>2872</v>
      </c>
      <c r="Q3279" s="543" t="s">
        <v>2873</v>
      </c>
      <c r="R3279" s="543"/>
      <c r="S3279" s="536"/>
      <c r="T3279" s="536"/>
      <c r="U3279" s="536"/>
      <c r="V3279" s="536"/>
    </row>
    <row r="3280" spans="1:22" ht="195">
      <c r="A3280" s="537">
        <v>3265</v>
      </c>
      <c r="B3280" s="593">
        <v>9.25</v>
      </c>
      <c r="C3280" s="596" t="s">
        <v>4642</v>
      </c>
      <c r="D3280" s="543"/>
      <c r="E3280" s="599">
        <v>40954</v>
      </c>
      <c r="F3280" s="599">
        <v>40954</v>
      </c>
      <c r="G3280" s="543"/>
      <c r="H3280" s="543"/>
      <c r="I3280" s="543"/>
      <c r="J3280" s="600">
        <v>51</v>
      </c>
      <c r="K3280" s="600">
        <v>13</v>
      </c>
      <c r="L3280" s="600">
        <v>15</v>
      </c>
      <c r="M3280" s="543"/>
      <c r="N3280" s="543"/>
      <c r="O3280" s="543"/>
      <c r="P3280" s="543" t="s">
        <v>2872</v>
      </c>
      <c r="Q3280" s="543" t="s">
        <v>2873</v>
      </c>
      <c r="R3280" s="543"/>
      <c r="S3280" s="536"/>
      <c r="T3280" s="536"/>
      <c r="U3280" s="536"/>
      <c r="V3280" s="536"/>
    </row>
    <row r="3281" spans="1:22" ht="195">
      <c r="A3281" s="537">
        <v>3266</v>
      </c>
      <c r="B3281" s="593">
        <v>9.25</v>
      </c>
      <c r="C3281" s="596" t="s">
        <v>4642</v>
      </c>
      <c r="D3281" s="543"/>
      <c r="E3281" s="599">
        <v>40954</v>
      </c>
      <c r="F3281" s="599">
        <v>40954</v>
      </c>
      <c r="G3281" s="543"/>
      <c r="H3281" s="543"/>
      <c r="I3281" s="543"/>
      <c r="J3281" s="600">
        <v>51</v>
      </c>
      <c r="K3281" s="600">
        <v>14</v>
      </c>
      <c r="L3281" s="600">
        <v>15</v>
      </c>
      <c r="M3281" s="543"/>
      <c r="N3281" s="543"/>
      <c r="O3281" s="543"/>
      <c r="P3281" s="543" t="s">
        <v>2872</v>
      </c>
      <c r="Q3281" s="543" t="s">
        <v>2873</v>
      </c>
      <c r="R3281" s="543"/>
      <c r="S3281" s="536"/>
      <c r="T3281" s="536"/>
      <c r="U3281" s="536"/>
      <c r="V3281" s="536"/>
    </row>
    <row r="3282" spans="1:22" ht="195">
      <c r="A3282" s="537">
        <v>3267</v>
      </c>
      <c r="B3282" s="593">
        <v>9.25</v>
      </c>
      <c r="C3282" s="596" t="s">
        <v>4642</v>
      </c>
      <c r="D3282" s="543"/>
      <c r="E3282" s="599">
        <v>40954</v>
      </c>
      <c r="F3282" s="599">
        <v>41188</v>
      </c>
      <c r="G3282" s="543"/>
      <c r="H3282" s="543"/>
      <c r="I3282" s="543"/>
      <c r="J3282" s="600">
        <v>51</v>
      </c>
      <c r="K3282" s="600">
        <v>15</v>
      </c>
      <c r="L3282" s="600">
        <v>15</v>
      </c>
      <c r="M3282" s="543"/>
      <c r="N3282" s="543"/>
      <c r="O3282" s="543"/>
      <c r="P3282" s="543" t="s">
        <v>2872</v>
      </c>
      <c r="Q3282" s="543" t="s">
        <v>2873</v>
      </c>
      <c r="R3282" s="543"/>
      <c r="S3282" s="536"/>
      <c r="T3282" s="536"/>
      <c r="U3282" s="536"/>
      <c r="V3282" s="536"/>
    </row>
    <row r="3283" spans="1:22" ht="150">
      <c r="A3283" s="537">
        <v>3268</v>
      </c>
      <c r="B3283" s="593">
        <v>90.15</v>
      </c>
      <c r="C3283" s="596" t="s">
        <v>4643</v>
      </c>
      <c r="D3283" s="543"/>
      <c r="E3283" s="599">
        <v>39557</v>
      </c>
      <c r="F3283" s="599">
        <v>41164</v>
      </c>
      <c r="G3283" s="543"/>
      <c r="H3283" s="543"/>
      <c r="I3283" s="543"/>
      <c r="J3283" s="600">
        <v>52</v>
      </c>
      <c r="K3283" s="600">
        <v>1</v>
      </c>
      <c r="L3283" s="600">
        <v>34</v>
      </c>
      <c r="M3283" s="543"/>
      <c r="N3283" s="543"/>
      <c r="O3283" s="543"/>
      <c r="P3283" s="543" t="s">
        <v>2872</v>
      </c>
      <c r="Q3283" s="543" t="s">
        <v>2873</v>
      </c>
      <c r="R3283" s="543"/>
      <c r="S3283" s="536"/>
      <c r="T3283" s="536"/>
      <c r="U3283" s="536"/>
      <c r="V3283" s="536"/>
    </row>
    <row r="3284" spans="1:22" ht="150">
      <c r="A3284" s="537">
        <v>3269</v>
      </c>
      <c r="B3284" s="593">
        <v>90.15</v>
      </c>
      <c r="C3284" s="596" t="s">
        <v>4643</v>
      </c>
      <c r="D3284" s="543"/>
      <c r="E3284" s="599">
        <v>40780</v>
      </c>
      <c r="F3284" s="599">
        <v>40808</v>
      </c>
      <c r="G3284" s="543"/>
      <c r="H3284" s="543"/>
      <c r="I3284" s="543"/>
      <c r="J3284" s="600">
        <v>52</v>
      </c>
      <c r="K3284" s="600">
        <v>2</v>
      </c>
      <c r="L3284" s="600">
        <v>34</v>
      </c>
      <c r="M3284" s="543"/>
      <c r="N3284" s="543"/>
      <c r="O3284" s="543"/>
      <c r="P3284" s="543" t="s">
        <v>2872</v>
      </c>
      <c r="Q3284" s="543" t="s">
        <v>2873</v>
      </c>
      <c r="R3284" s="543"/>
      <c r="S3284" s="536"/>
      <c r="T3284" s="536"/>
      <c r="U3284" s="536"/>
      <c r="V3284" s="536"/>
    </row>
    <row r="3285" spans="1:22" ht="150">
      <c r="A3285" s="537">
        <v>3270</v>
      </c>
      <c r="B3285" s="593">
        <v>90.15</v>
      </c>
      <c r="C3285" s="596" t="s">
        <v>4643</v>
      </c>
      <c r="D3285" s="543"/>
      <c r="E3285" s="599">
        <v>39503</v>
      </c>
      <c r="F3285" s="599">
        <v>40823</v>
      </c>
      <c r="G3285" s="543"/>
      <c r="H3285" s="543"/>
      <c r="I3285" s="543"/>
      <c r="J3285" s="600">
        <v>52</v>
      </c>
      <c r="K3285" s="600">
        <v>3</v>
      </c>
      <c r="L3285" s="600">
        <v>34</v>
      </c>
      <c r="M3285" s="543"/>
      <c r="N3285" s="543"/>
      <c r="O3285" s="543"/>
      <c r="P3285" s="543" t="s">
        <v>2872</v>
      </c>
      <c r="Q3285" s="543" t="s">
        <v>2873</v>
      </c>
      <c r="R3285" s="543"/>
      <c r="S3285" s="536"/>
      <c r="T3285" s="536"/>
      <c r="U3285" s="536"/>
      <c r="V3285" s="536"/>
    </row>
    <row r="3286" spans="1:22" ht="150">
      <c r="A3286" s="537">
        <v>3271</v>
      </c>
      <c r="B3286" s="593">
        <v>90.15</v>
      </c>
      <c r="C3286" s="596" t="s">
        <v>4643</v>
      </c>
      <c r="D3286" s="543"/>
      <c r="E3286" s="599">
        <v>40851</v>
      </c>
      <c r="F3286" s="599">
        <v>40896</v>
      </c>
      <c r="G3286" s="543"/>
      <c r="H3286" s="543"/>
      <c r="I3286" s="543"/>
      <c r="J3286" s="600">
        <v>52</v>
      </c>
      <c r="K3286" s="600">
        <v>4</v>
      </c>
      <c r="L3286" s="600">
        <v>34</v>
      </c>
      <c r="M3286" s="543"/>
      <c r="N3286" s="543"/>
      <c r="O3286" s="543"/>
      <c r="P3286" s="543" t="s">
        <v>2872</v>
      </c>
      <c r="Q3286" s="543" t="s">
        <v>2873</v>
      </c>
      <c r="R3286" s="543"/>
      <c r="S3286" s="536"/>
      <c r="T3286" s="536"/>
      <c r="U3286" s="536"/>
      <c r="V3286" s="536"/>
    </row>
    <row r="3287" spans="1:22" ht="150">
      <c r="A3287" s="537">
        <v>3272</v>
      </c>
      <c r="B3287" s="593">
        <v>90.15</v>
      </c>
      <c r="C3287" s="596" t="s">
        <v>4643</v>
      </c>
      <c r="D3287" s="543"/>
      <c r="E3287" s="599">
        <v>41156</v>
      </c>
      <c r="F3287" s="599">
        <v>41217</v>
      </c>
      <c r="G3287" s="543"/>
      <c r="H3287" s="543"/>
      <c r="I3287" s="543"/>
      <c r="J3287" s="600">
        <v>52</v>
      </c>
      <c r="K3287" s="600">
        <v>5</v>
      </c>
      <c r="L3287" s="600">
        <v>34</v>
      </c>
      <c r="M3287" s="543"/>
      <c r="N3287" s="543"/>
      <c r="O3287" s="543"/>
      <c r="P3287" s="543" t="s">
        <v>2872</v>
      </c>
      <c r="Q3287" s="543" t="s">
        <v>2873</v>
      </c>
      <c r="R3287" s="543"/>
      <c r="S3287" s="536"/>
      <c r="T3287" s="536"/>
      <c r="U3287" s="536"/>
      <c r="V3287" s="536"/>
    </row>
    <row r="3288" spans="1:22" ht="150">
      <c r="A3288" s="537">
        <v>3273</v>
      </c>
      <c r="B3288" s="593">
        <v>90.15</v>
      </c>
      <c r="C3288" s="596" t="s">
        <v>4643</v>
      </c>
      <c r="D3288" s="543"/>
      <c r="E3288" s="599">
        <v>40934</v>
      </c>
      <c r="F3288" s="599">
        <v>41039</v>
      </c>
      <c r="G3288" s="543"/>
      <c r="H3288" s="543"/>
      <c r="I3288" s="543"/>
      <c r="J3288" s="600">
        <v>53</v>
      </c>
      <c r="K3288" s="600">
        <v>6</v>
      </c>
      <c r="L3288" s="600">
        <v>34</v>
      </c>
      <c r="M3288" s="543"/>
      <c r="N3288" s="543"/>
      <c r="O3288" s="543"/>
      <c r="P3288" s="543" t="s">
        <v>2872</v>
      </c>
      <c r="Q3288" s="543" t="s">
        <v>2873</v>
      </c>
      <c r="R3288" s="543"/>
      <c r="S3288" s="536"/>
      <c r="T3288" s="536"/>
      <c r="U3288" s="536"/>
      <c r="V3288" s="536"/>
    </row>
    <row r="3289" spans="1:22" ht="150">
      <c r="A3289" s="537">
        <v>3274</v>
      </c>
      <c r="B3289" s="593">
        <v>90.15</v>
      </c>
      <c r="C3289" s="596" t="s">
        <v>4643</v>
      </c>
      <c r="D3289" s="543"/>
      <c r="E3289" s="599">
        <v>41019</v>
      </c>
      <c r="F3289" s="599">
        <v>41019</v>
      </c>
      <c r="G3289" s="543"/>
      <c r="H3289" s="543"/>
      <c r="I3289" s="543"/>
      <c r="J3289" s="600">
        <v>53</v>
      </c>
      <c r="K3289" s="600">
        <v>7</v>
      </c>
      <c r="L3289" s="600">
        <v>34</v>
      </c>
      <c r="M3289" s="543"/>
      <c r="N3289" s="543"/>
      <c r="O3289" s="543"/>
      <c r="P3289" s="543" t="s">
        <v>2872</v>
      </c>
      <c r="Q3289" s="543" t="s">
        <v>2873</v>
      </c>
      <c r="R3289" s="543"/>
      <c r="S3289" s="536"/>
      <c r="T3289" s="536"/>
      <c r="U3289" s="536"/>
      <c r="V3289" s="536"/>
    </row>
    <row r="3290" spans="1:22" ht="150">
      <c r="A3290" s="537">
        <v>3275</v>
      </c>
      <c r="B3290" s="593">
        <v>90.15</v>
      </c>
      <c r="C3290" s="596" t="s">
        <v>4643</v>
      </c>
      <c r="D3290" s="543"/>
      <c r="E3290" s="599">
        <v>41019</v>
      </c>
      <c r="F3290" s="599">
        <v>41049</v>
      </c>
      <c r="G3290" s="543"/>
      <c r="H3290" s="543"/>
      <c r="I3290" s="543"/>
      <c r="J3290" s="600">
        <v>53</v>
      </c>
      <c r="K3290" s="600">
        <v>8</v>
      </c>
      <c r="L3290" s="600">
        <v>34</v>
      </c>
      <c r="M3290" s="543"/>
      <c r="N3290" s="543"/>
      <c r="O3290" s="543"/>
      <c r="P3290" s="543" t="s">
        <v>2872</v>
      </c>
      <c r="Q3290" s="543" t="s">
        <v>2873</v>
      </c>
      <c r="R3290" s="543"/>
      <c r="S3290" s="536"/>
      <c r="T3290" s="536"/>
      <c r="U3290" s="536"/>
      <c r="V3290" s="536"/>
    </row>
    <row r="3291" spans="1:22" ht="150">
      <c r="A3291" s="537">
        <v>3276</v>
      </c>
      <c r="B3291" s="593">
        <v>90.15</v>
      </c>
      <c r="C3291" s="596" t="s">
        <v>4643</v>
      </c>
      <c r="D3291" s="543"/>
      <c r="E3291" s="599">
        <v>41068</v>
      </c>
      <c r="F3291" s="599">
        <v>41095</v>
      </c>
      <c r="G3291" s="543"/>
      <c r="H3291" s="543"/>
      <c r="I3291" s="543"/>
      <c r="J3291" s="600">
        <v>53</v>
      </c>
      <c r="K3291" s="600">
        <v>9</v>
      </c>
      <c r="L3291" s="600">
        <v>34</v>
      </c>
      <c r="M3291" s="543"/>
      <c r="N3291" s="543"/>
      <c r="O3291" s="543"/>
      <c r="P3291" s="543" t="s">
        <v>2872</v>
      </c>
      <c r="Q3291" s="543" t="s">
        <v>2873</v>
      </c>
      <c r="R3291" s="543"/>
      <c r="S3291" s="536"/>
      <c r="T3291" s="536"/>
      <c r="U3291" s="536"/>
      <c r="V3291" s="536"/>
    </row>
    <row r="3292" spans="1:22" ht="150">
      <c r="A3292" s="537">
        <v>3277</v>
      </c>
      <c r="B3292" s="593">
        <v>90.15</v>
      </c>
      <c r="C3292" s="596" t="s">
        <v>4643</v>
      </c>
      <c r="D3292" s="543"/>
      <c r="E3292" s="599">
        <v>41068</v>
      </c>
      <c r="F3292" s="599">
        <v>41068</v>
      </c>
      <c r="G3292" s="543"/>
      <c r="H3292" s="543"/>
      <c r="I3292" s="543"/>
      <c r="J3292" s="600">
        <v>53</v>
      </c>
      <c r="K3292" s="600">
        <v>10</v>
      </c>
      <c r="L3292" s="600">
        <v>34</v>
      </c>
      <c r="M3292" s="543"/>
      <c r="N3292" s="543"/>
      <c r="O3292" s="543"/>
      <c r="P3292" s="543" t="s">
        <v>2872</v>
      </c>
      <c r="Q3292" s="543" t="s">
        <v>2873</v>
      </c>
      <c r="R3292" s="543"/>
      <c r="S3292" s="536"/>
      <c r="T3292" s="536"/>
      <c r="U3292" s="536"/>
      <c r="V3292" s="536"/>
    </row>
    <row r="3293" spans="1:22" ht="150">
      <c r="A3293" s="537">
        <v>3278</v>
      </c>
      <c r="B3293" s="593">
        <v>90.15</v>
      </c>
      <c r="C3293" s="596" t="s">
        <v>4643</v>
      </c>
      <c r="D3293" s="543"/>
      <c r="E3293" s="599">
        <v>41068</v>
      </c>
      <c r="F3293" s="599">
        <v>41068</v>
      </c>
      <c r="G3293" s="543"/>
      <c r="H3293" s="543"/>
      <c r="I3293" s="543"/>
      <c r="J3293" s="600">
        <v>53</v>
      </c>
      <c r="K3293" s="600">
        <v>11</v>
      </c>
      <c r="L3293" s="600">
        <v>34</v>
      </c>
      <c r="M3293" s="543"/>
      <c r="N3293" s="543"/>
      <c r="O3293" s="543"/>
      <c r="P3293" s="543" t="s">
        <v>2872</v>
      </c>
      <c r="Q3293" s="543" t="s">
        <v>2873</v>
      </c>
      <c r="R3293" s="543"/>
      <c r="S3293" s="536"/>
      <c r="T3293" s="536"/>
      <c r="U3293" s="536"/>
      <c r="V3293" s="536"/>
    </row>
    <row r="3294" spans="1:22" ht="150">
      <c r="A3294" s="537">
        <v>3279</v>
      </c>
      <c r="B3294" s="593">
        <v>90.15</v>
      </c>
      <c r="C3294" s="596" t="s">
        <v>4643</v>
      </c>
      <c r="D3294" s="543"/>
      <c r="E3294" s="599">
        <v>41068</v>
      </c>
      <c r="F3294" s="599">
        <v>41068</v>
      </c>
      <c r="G3294" s="543"/>
      <c r="H3294" s="543"/>
      <c r="I3294" s="543"/>
      <c r="J3294" s="600">
        <v>53</v>
      </c>
      <c r="K3294" s="600">
        <v>12</v>
      </c>
      <c r="L3294" s="600">
        <v>34</v>
      </c>
      <c r="M3294" s="543"/>
      <c r="N3294" s="543"/>
      <c r="O3294" s="543"/>
      <c r="P3294" s="543" t="s">
        <v>2872</v>
      </c>
      <c r="Q3294" s="543" t="s">
        <v>2873</v>
      </c>
      <c r="R3294" s="543"/>
      <c r="S3294" s="536"/>
      <c r="T3294" s="536"/>
      <c r="U3294" s="536"/>
      <c r="V3294" s="536"/>
    </row>
    <row r="3295" spans="1:22" ht="150">
      <c r="A3295" s="537">
        <v>3280</v>
      </c>
      <c r="B3295" s="593">
        <v>90.15</v>
      </c>
      <c r="C3295" s="596" t="s">
        <v>4643</v>
      </c>
      <c r="D3295" s="543"/>
      <c r="E3295" s="599">
        <v>41068</v>
      </c>
      <c r="F3295" s="599">
        <v>41068</v>
      </c>
      <c r="G3295" s="543"/>
      <c r="H3295" s="543"/>
      <c r="I3295" s="543"/>
      <c r="J3295" s="600">
        <v>54</v>
      </c>
      <c r="K3295" s="600">
        <v>13</v>
      </c>
      <c r="L3295" s="600">
        <v>34</v>
      </c>
      <c r="M3295" s="543"/>
      <c r="N3295" s="543"/>
      <c r="O3295" s="543"/>
      <c r="P3295" s="543" t="s">
        <v>2872</v>
      </c>
      <c r="Q3295" s="543" t="s">
        <v>2873</v>
      </c>
      <c r="R3295" s="543"/>
      <c r="S3295" s="536"/>
      <c r="T3295" s="536"/>
      <c r="U3295" s="536"/>
      <c r="V3295" s="536"/>
    </row>
    <row r="3296" spans="1:22" ht="150">
      <c r="A3296" s="537">
        <v>3281</v>
      </c>
      <c r="B3296" s="593">
        <v>90.15</v>
      </c>
      <c r="C3296" s="596" t="s">
        <v>4643</v>
      </c>
      <c r="D3296" s="543"/>
      <c r="E3296" s="599">
        <v>41049</v>
      </c>
      <c r="F3296" s="599">
        <v>41054</v>
      </c>
      <c r="G3296" s="543"/>
      <c r="H3296" s="543"/>
      <c r="I3296" s="543"/>
      <c r="J3296" s="600">
        <v>54</v>
      </c>
      <c r="K3296" s="600">
        <v>14</v>
      </c>
      <c r="L3296" s="600">
        <v>34</v>
      </c>
      <c r="M3296" s="543"/>
      <c r="N3296" s="543"/>
      <c r="O3296" s="543"/>
      <c r="P3296" s="543" t="s">
        <v>2872</v>
      </c>
      <c r="Q3296" s="543" t="s">
        <v>2873</v>
      </c>
      <c r="R3296" s="543"/>
      <c r="S3296" s="536"/>
      <c r="T3296" s="536"/>
      <c r="U3296" s="536"/>
      <c r="V3296" s="536"/>
    </row>
    <row r="3297" spans="1:22" ht="150">
      <c r="A3297" s="537">
        <v>3282</v>
      </c>
      <c r="B3297" s="593">
        <v>90.15</v>
      </c>
      <c r="C3297" s="596" t="s">
        <v>4643</v>
      </c>
      <c r="D3297" s="543"/>
      <c r="E3297" s="599">
        <v>41059</v>
      </c>
      <c r="F3297" s="599">
        <v>41072</v>
      </c>
      <c r="G3297" s="543"/>
      <c r="H3297" s="543"/>
      <c r="I3297" s="543"/>
      <c r="J3297" s="600">
        <v>54</v>
      </c>
      <c r="K3297" s="600">
        <v>15</v>
      </c>
      <c r="L3297" s="600">
        <v>34</v>
      </c>
      <c r="M3297" s="543"/>
      <c r="N3297" s="543"/>
      <c r="O3297" s="543"/>
      <c r="P3297" s="543" t="s">
        <v>2872</v>
      </c>
      <c r="Q3297" s="543" t="s">
        <v>2873</v>
      </c>
      <c r="R3297" s="543"/>
      <c r="S3297" s="536"/>
      <c r="T3297" s="536"/>
      <c r="U3297" s="536"/>
      <c r="V3297" s="536"/>
    </row>
    <row r="3298" spans="1:22" ht="150">
      <c r="A3298" s="537">
        <v>3283</v>
      </c>
      <c r="B3298" s="593">
        <v>90.15</v>
      </c>
      <c r="C3298" s="596" t="s">
        <v>4643</v>
      </c>
      <c r="D3298" s="543"/>
      <c r="E3298" s="599">
        <v>41055</v>
      </c>
      <c r="F3298" s="599">
        <v>41085</v>
      </c>
      <c r="G3298" s="543"/>
      <c r="H3298" s="543"/>
      <c r="I3298" s="543"/>
      <c r="J3298" s="600">
        <v>54</v>
      </c>
      <c r="K3298" s="600">
        <v>16</v>
      </c>
      <c r="L3298" s="600">
        <v>34</v>
      </c>
      <c r="M3298" s="543"/>
      <c r="N3298" s="543"/>
      <c r="O3298" s="543"/>
      <c r="P3298" s="543" t="s">
        <v>2872</v>
      </c>
      <c r="Q3298" s="543" t="s">
        <v>2873</v>
      </c>
      <c r="R3298" s="543"/>
      <c r="S3298" s="536"/>
      <c r="T3298" s="536"/>
      <c r="U3298" s="536"/>
      <c r="V3298" s="536"/>
    </row>
    <row r="3299" spans="1:22" ht="150">
      <c r="A3299" s="537">
        <v>3284</v>
      </c>
      <c r="B3299" s="593">
        <v>90.15</v>
      </c>
      <c r="C3299" s="596" t="s">
        <v>4643</v>
      </c>
      <c r="D3299" s="543"/>
      <c r="E3299" s="599">
        <v>41005</v>
      </c>
      <c r="F3299" s="599">
        <v>41084</v>
      </c>
      <c r="G3299" s="543"/>
      <c r="H3299" s="543"/>
      <c r="I3299" s="543"/>
      <c r="J3299" s="600">
        <v>54</v>
      </c>
      <c r="K3299" s="600">
        <v>17</v>
      </c>
      <c r="L3299" s="600">
        <v>34</v>
      </c>
      <c r="M3299" s="543"/>
      <c r="N3299" s="543"/>
      <c r="O3299" s="543"/>
      <c r="P3299" s="543" t="s">
        <v>2872</v>
      </c>
      <c r="Q3299" s="543" t="s">
        <v>2873</v>
      </c>
      <c r="R3299" s="543"/>
      <c r="S3299" s="536"/>
      <c r="T3299" s="536"/>
      <c r="U3299" s="536"/>
      <c r="V3299" s="536"/>
    </row>
    <row r="3300" spans="1:22" ht="150">
      <c r="A3300" s="537">
        <v>3285</v>
      </c>
      <c r="B3300" s="593">
        <v>90.15</v>
      </c>
      <c r="C3300" s="596" t="s">
        <v>4643</v>
      </c>
      <c r="D3300" s="543"/>
      <c r="E3300" s="599">
        <v>41073</v>
      </c>
      <c r="F3300" s="599">
        <v>41143</v>
      </c>
      <c r="G3300" s="543"/>
      <c r="H3300" s="543"/>
      <c r="I3300" s="543"/>
      <c r="J3300" s="600">
        <v>54</v>
      </c>
      <c r="K3300" s="600">
        <v>18</v>
      </c>
      <c r="L3300" s="600">
        <v>34</v>
      </c>
      <c r="M3300" s="543"/>
      <c r="N3300" s="543"/>
      <c r="O3300" s="543"/>
      <c r="P3300" s="543" t="s">
        <v>2872</v>
      </c>
      <c r="Q3300" s="543" t="s">
        <v>2873</v>
      </c>
      <c r="R3300" s="543"/>
      <c r="S3300" s="536"/>
      <c r="T3300" s="536"/>
      <c r="U3300" s="536"/>
      <c r="V3300" s="536"/>
    </row>
    <row r="3301" spans="1:22" ht="150">
      <c r="A3301" s="537">
        <v>3286</v>
      </c>
      <c r="B3301" s="593">
        <v>90.15</v>
      </c>
      <c r="C3301" s="596" t="s">
        <v>4643</v>
      </c>
      <c r="D3301" s="543"/>
      <c r="E3301" s="599">
        <v>41134</v>
      </c>
      <c r="F3301" s="599">
        <v>41134</v>
      </c>
      <c r="G3301" s="543"/>
      <c r="H3301" s="543"/>
      <c r="I3301" s="543"/>
      <c r="J3301" s="600">
        <v>54</v>
      </c>
      <c r="K3301" s="600">
        <v>19</v>
      </c>
      <c r="L3301" s="600">
        <v>34</v>
      </c>
      <c r="M3301" s="543"/>
      <c r="N3301" s="543"/>
      <c r="O3301" s="543"/>
      <c r="P3301" s="543" t="s">
        <v>2872</v>
      </c>
      <c r="Q3301" s="543" t="s">
        <v>2873</v>
      </c>
      <c r="R3301" s="543"/>
      <c r="S3301" s="536"/>
      <c r="T3301" s="536"/>
      <c r="U3301" s="536"/>
      <c r="V3301" s="536"/>
    </row>
    <row r="3302" spans="1:22" ht="150">
      <c r="A3302" s="537">
        <v>3287</v>
      </c>
      <c r="B3302" s="593">
        <v>90.15</v>
      </c>
      <c r="C3302" s="596" t="s">
        <v>4643</v>
      </c>
      <c r="D3302" s="543"/>
      <c r="E3302" s="599">
        <v>40988</v>
      </c>
      <c r="F3302" s="599">
        <v>41003</v>
      </c>
      <c r="G3302" s="543"/>
      <c r="H3302" s="543"/>
      <c r="I3302" s="543"/>
      <c r="J3302" s="600">
        <v>55</v>
      </c>
      <c r="K3302" s="600">
        <v>20</v>
      </c>
      <c r="L3302" s="600">
        <v>34</v>
      </c>
      <c r="M3302" s="543"/>
      <c r="N3302" s="543"/>
      <c r="O3302" s="543"/>
      <c r="P3302" s="543" t="s">
        <v>2872</v>
      </c>
      <c r="Q3302" s="543" t="s">
        <v>2873</v>
      </c>
      <c r="R3302" s="543"/>
      <c r="S3302" s="536"/>
      <c r="T3302" s="536"/>
      <c r="U3302" s="536"/>
      <c r="V3302" s="536"/>
    </row>
    <row r="3303" spans="1:22" ht="150">
      <c r="A3303" s="537">
        <v>3288</v>
      </c>
      <c r="B3303" s="593">
        <v>90.15</v>
      </c>
      <c r="C3303" s="596" t="s">
        <v>4643</v>
      </c>
      <c r="D3303" s="543"/>
      <c r="E3303" s="599">
        <v>41106</v>
      </c>
      <c r="F3303" s="599">
        <v>41113</v>
      </c>
      <c r="G3303" s="543"/>
      <c r="H3303" s="543"/>
      <c r="I3303" s="543"/>
      <c r="J3303" s="600">
        <v>55</v>
      </c>
      <c r="K3303" s="600">
        <v>21</v>
      </c>
      <c r="L3303" s="600">
        <v>34</v>
      </c>
      <c r="M3303" s="543"/>
      <c r="N3303" s="543"/>
      <c r="O3303" s="543"/>
      <c r="P3303" s="543" t="s">
        <v>2872</v>
      </c>
      <c r="Q3303" s="543" t="s">
        <v>2873</v>
      </c>
      <c r="R3303" s="543"/>
      <c r="S3303" s="536"/>
      <c r="T3303" s="536"/>
      <c r="U3303" s="536"/>
      <c r="V3303" s="536"/>
    </row>
    <row r="3304" spans="1:22" ht="150">
      <c r="A3304" s="537">
        <v>3289</v>
      </c>
      <c r="B3304" s="593">
        <v>90.15</v>
      </c>
      <c r="C3304" s="596" t="s">
        <v>4643</v>
      </c>
      <c r="D3304" s="543"/>
      <c r="E3304" s="599">
        <v>41113</v>
      </c>
      <c r="F3304" s="599">
        <v>41115</v>
      </c>
      <c r="G3304" s="543"/>
      <c r="H3304" s="543"/>
      <c r="I3304" s="543"/>
      <c r="J3304" s="600">
        <v>55</v>
      </c>
      <c r="K3304" s="600">
        <v>22</v>
      </c>
      <c r="L3304" s="600">
        <v>34</v>
      </c>
      <c r="M3304" s="543"/>
      <c r="N3304" s="543"/>
      <c r="O3304" s="543"/>
      <c r="P3304" s="543" t="s">
        <v>2872</v>
      </c>
      <c r="Q3304" s="543" t="s">
        <v>2873</v>
      </c>
      <c r="R3304" s="543"/>
      <c r="S3304" s="536"/>
      <c r="T3304" s="536"/>
      <c r="U3304" s="536"/>
      <c r="V3304" s="536"/>
    </row>
    <row r="3305" spans="1:22" ht="150">
      <c r="A3305" s="537">
        <v>3290</v>
      </c>
      <c r="B3305" s="593">
        <v>90.15</v>
      </c>
      <c r="C3305" s="596" t="s">
        <v>4643</v>
      </c>
      <c r="D3305" s="543"/>
      <c r="E3305" s="599">
        <v>41130</v>
      </c>
      <c r="F3305" s="599">
        <v>41130</v>
      </c>
      <c r="G3305" s="543"/>
      <c r="H3305" s="543"/>
      <c r="I3305" s="543"/>
      <c r="J3305" s="600">
        <v>55</v>
      </c>
      <c r="K3305" s="600">
        <v>23</v>
      </c>
      <c r="L3305" s="600">
        <v>34</v>
      </c>
      <c r="M3305" s="543"/>
      <c r="N3305" s="543"/>
      <c r="O3305" s="543"/>
      <c r="P3305" s="543" t="s">
        <v>2872</v>
      </c>
      <c r="Q3305" s="543" t="s">
        <v>2873</v>
      </c>
      <c r="R3305" s="543"/>
      <c r="S3305" s="536"/>
      <c r="T3305" s="536"/>
      <c r="U3305" s="536"/>
      <c r="V3305" s="536"/>
    </row>
    <row r="3306" spans="1:22" ht="150">
      <c r="A3306" s="537">
        <v>3291</v>
      </c>
      <c r="B3306" s="593">
        <v>90.15</v>
      </c>
      <c r="C3306" s="596" t="s">
        <v>4643</v>
      </c>
      <c r="D3306" s="543"/>
      <c r="E3306" s="599">
        <v>41127</v>
      </c>
      <c r="F3306" s="599">
        <v>41186</v>
      </c>
      <c r="G3306" s="543"/>
      <c r="H3306" s="543"/>
      <c r="I3306" s="543"/>
      <c r="J3306" s="600">
        <v>55</v>
      </c>
      <c r="K3306" s="600">
        <v>24</v>
      </c>
      <c r="L3306" s="600">
        <v>34</v>
      </c>
      <c r="M3306" s="543"/>
      <c r="N3306" s="543"/>
      <c r="O3306" s="543"/>
      <c r="P3306" s="543" t="s">
        <v>2872</v>
      </c>
      <c r="Q3306" s="543" t="s">
        <v>2873</v>
      </c>
      <c r="R3306" s="543"/>
      <c r="S3306" s="536"/>
      <c r="T3306" s="536"/>
      <c r="U3306" s="536"/>
      <c r="V3306" s="536"/>
    </row>
    <row r="3307" spans="1:22" ht="150">
      <c r="A3307" s="537">
        <v>3292</v>
      </c>
      <c r="B3307" s="593">
        <v>90.15</v>
      </c>
      <c r="C3307" s="596" t="s">
        <v>4643</v>
      </c>
      <c r="D3307" s="543"/>
      <c r="E3307" s="599">
        <v>41176</v>
      </c>
      <c r="F3307" s="599">
        <v>41176</v>
      </c>
      <c r="G3307" s="543"/>
      <c r="H3307" s="543"/>
      <c r="I3307" s="543"/>
      <c r="J3307" s="600">
        <v>55</v>
      </c>
      <c r="K3307" s="600">
        <v>25</v>
      </c>
      <c r="L3307" s="600">
        <v>34</v>
      </c>
      <c r="M3307" s="543"/>
      <c r="N3307" s="543"/>
      <c r="O3307" s="543"/>
      <c r="P3307" s="543" t="s">
        <v>2872</v>
      </c>
      <c r="Q3307" s="543" t="s">
        <v>2873</v>
      </c>
      <c r="R3307" s="543"/>
      <c r="S3307" s="536"/>
      <c r="T3307" s="536"/>
      <c r="U3307" s="536"/>
      <c r="V3307" s="536"/>
    </row>
    <row r="3308" spans="1:22" ht="150">
      <c r="A3308" s="537">
        <v>3293</v>
      </c>
      <c r="B3308" s="593">
        <v>90.15</v>
      </c>
      <c r="C3308" s="596" t="s">
        <v>4643</v>
      </c>
      <c r="D3308" s="543"/>
      <c r="E3308" s="599">
        <v>41194</v>
      </c>
      <c r="F3308" s="599">
        <v>41194</v>
      </c>
      <c r="G3308" s="543"/>
      <c r="H3308" s="543"/>
      <c r="I3308" s="543"/>
      <c r="J3308" s="600">
        <v>56</v>
      </c>
      <c r="K3308" s="600">
        <v>26</v>
      </c>
      <c r="L3308" s="600">
        <v>34</v>
      </c>
      <c r="M3308" s="543"/>
      <c r="N3308" s="543"/>
      <c r="O3308" s="543"/>
      <c r="P3308" s="543" t="s">
        <v>2872</v>
      </c>
      <c r="Q3308" s="543" t="s">
        <v>2873</v>
      </c>
      <c r="R3308" s="543"/>
      <c r="S3308" s="536"/>
      <c r="T3308" s="536"/>
      <c r="U3308" s="536"/>
      <c r="V3308" s="536"/>
    </row>
    <row r="3309" spans="1:22" ht="150">
      <c r="A3309" s="537">
        <v>3294</v>
      </c>
      <c r="B3309" s="593">
        <v>90.15</v>
      </c>
      <c r="C3309" s="596" t="s">
        <v>4643</v>
      </c>
      <c r="D3309" s="543"/>
      <c r="E3309" s="599">
        <v>41194</v>
      </c>
      <c r="F3309" s="599">
        <v>40855</v>
      </c>
      <c r="G3309" s="543"/>
      <c r="H3309" s="543"/>
      <c r="I3309" s="543"/>
      <c r="J3309" s="600">
        <v>56</v>
      </c>
      <c r="K3309" s="600">
        <v>27</v>
      </c>
      <c r="L3309" s="600">
        <v>34</v>
      </c>
      <c r="M3309" s="543"/>
      <c r="N3309" s="543"/>
      <c r="O3309" s="543"/>
      <c r="P3309" s="543" t="s">
        <v>2872</v>
      </c>
      <c r="Q3309" s="543" t="s">
        <v>2873</v>
      </c>
      <c r="R3309" s="543"/>
      <c r="S3309" s="536"/>
      <c r="T3309" s="536"/>
      <c r="U3309" s="536"/>
      <c r="V3309" s="536"/>
    </row>
    <row r="3310" spans="1:22" ht="150">
      <c r="A3310" s="537">
        <v>3295</v>
      </c>
      <c r="B3310" s="593">
        <v>90.15</v>
      </c>
      <c r="C3310" s="596" t="s">
        <v>4643</v>
      </c>
      <c r="D3310" s="543"/>
      <c r="E3310" s="599">
        <v>41222</v>
      </c>
      <c r="F3310" s="599">
        <v>41217</v>
      </c>
      <c r="G3310" s="543"/>
      <c r="H3310" s="543"/>
      <c r="I3310" s="543"/>
      <c r="J3310" s="600">
        <v>56</v>
      </c>
      <c r="K3310" s="600">
        <v>28</v>
      </c>
      <c r="L3310" s="600">
        <v>34</v>
      </c>
      <c r="M3310" s="543"/>
      <c r="N3310" s="543"/>
      <c r="O3310" s="543"/>
      <c r="P3310" s="543" t="s">
        <v>2872</v>
      </c>
      <c r="Q3310" s="543" t="s">
        <v>2873</v>
      </c>
      <c r="R3310" s="543"/>
      <c r="S3310" s="536"/>
      <c r="T3310" s="536"/>
      <c r="U3310" s="536"/>
      <c r="V3310" s="536"/>
    </row>
    <row r="3311" spans="1:22" ht="150">
      <c r="A3311" s="537">
        <v>3296</v>
      </c>
      <c r="B3311" s="593">
        <v>90.15</v>
      </c>
      <c r="C3311" s="596" t="s">
        <v>4643</v>
      </c>
      <c r="D3311" s="543"/>
      <c r="E3311" s="599">
        <v>41250</v>
      </c>
      <c r="F3311" s="599">
        <v>41284</v>
      </c>
      <c r="G3311" s="543"/>
      <c r="H3311" s="543"/>
      <c r="I3311" s="543"/>
      <c r="J3311" s="600">
        <v>56</v>
      </c>
      <c r="K3311" s="600">
        <v>29</v>
      </c>
      <c r="L3311" s="600">
        <v>34</v>
      </c>
      <c r="M3311" s="543"/>
      <c r="N3311" s="543"/>
      <c r="O3311" s="543"/>
      <c r="P3311" s="543" t="s">
        <v>2872</v>
      </c>
      <c r="Q3311" s="543" t="s">
        <v>2873</v>
      </c>
      <c r="R3311" s="543"/>
      <c r="S3311" s="536"/>
      <c r="T3311" s="536"/>
      <c r="U3311" s="536"/>
      <c r="V3311" s="536"/>
    </row>
    <row r="3312" spans="1:22" ht="150">
      <c r="A3312" s="537">
        <v>3297</v>
      </c>
      <c r="B3312" s="593">
        <v>90.15</v>
      </c>
      <c r="C3312" s="596" t="s">
        <v>4643</v>
      </c>
      <c r="D3312" s="543"/>
      <c r="E3312" s="599">
        <v>41366</v>
      </c>
      <c r="F3312" s="599">
        <v>41389</v>
      </c>
      <c r="G3312" s="543"/>
      <c r="H3312" s="543"/>
      <c r="I3312" s="543"/>
      <c r="J3312" s="600">
        <v>56</v>
      </c>
      <c r="K3312" s="600">
        <v>30</v>
      </c>
      <c r="L3312" s="600">
        <v>34</v>
      </c>
      <c r="M3312" s="543"/>
      <c r="N3312" s="543"/>
      <c r="O3312" s="543"/>
      <c r="P3312" s="543" t="s">
        <v>2872</v>
      </c>
      <c r="Q3312" s="543" t="s">
        <v>2873</v>
      </c>
      <c r="R3312" s="543"/>
      <c r="S3312" s="536"/>
      <c r="T3312" s="536"/>
      <c r="U3312" s="536"/>
      <c r="V3312" s="536"/>
    </row>
    <row r="3313" spans="1:22" ht="150">
      <c r="A3313" s="537">
        <v>3298</v>
      </c>
      <c r="B3313" s="593">
        <v>90.15</v>
      </c>
      <c r="C3313" s="596" t="s">
        <v>4643</v>
      </c>
      <c r="D3313" s="543"/>
      <c r="E3313" s="599">
        <v>40658</v>
      </c>
      <c r="F3313" s="599">
        <v>40658</v>
      </c>
      <c r="G3313" s="543"/>
      <c r="H3313" s="543"/>
      <c r="I3313" s="543"/>
      <c r="J3313" s="600">
        <v>56</v>
      </c>
      <c r="K3313" s="600">
        <v>31</v>
      </c>
      <c r="L3313" s="600">
        <v>34</v>
      </c>
      <c r="M3313" s="543"/>
      <c r="N3313" s="543"/>
      <c r="O3313" s="543"/>
      <c r="P3313" s="543" t="s">
        <v>2872</v>
      </c>
      <c r="Q3313" s="543" t="s">
        <v>2873</v>
      </c>
      <c r="R3313" s="543"/>
      <c r="S3313" s="536"/>
      <c r="T3313" s="536"/>
      <c r="U3313" s="536"/>
      <c r="V3313" s="536"/>
    </row>
    <row r="3314" spans="1:22" ht="150">
      <c r="A3314" s="537">
        <v>3299</v>
      </c>
      <c r="B3314" s="593">
        <v>90.15</v>
      </c>
      <c r="C3314" s="596" t="s">
        <v>4643</v>
      </c>
      <c r="D3314" s="543"/>
      <c r="E3314" s="599">
        <v>41376</v>
      </c>
      <c r="F3314" s="599">
        <v>41376</v>
      </c>
      <c r="G3314" s="543"/>
      <c r="H3314" s="543"/>
      <c r="I3314" s="543"/>
      <c r="J3314" s="600">
        <v>57</v>
      </c>
      <c r="K3314" s="600">
        <v>32</v>
      </c>
      <c r="L3314" s="600">
        <v>34</v>
      </c>
      <c r="M3314" s="543"/>
      <c r="N3314" s="543"/>
      <c r="O3314" s="543"/>
      <c r="P3314" s="543" t="s">
        <v>2872</v>
      </c>
      <c r="Q3314" s="543" t="s">
        <v>2873</v>
      </c>
      <c r="R3314" s="543"/>
      <c r="S3314" s="536"/>
      <c r="T3314" s="536"/>
      <c r="U3314" s="536"/>
      <c r="V3314" s="536"/>
    </row>
    <row r="3315" spans="1:22" ht="150">
      <c r="A3315" s="537">
        <v>3300</v>
      </c>
      <c r="B3315" s="593">
        <v>90.15</v>
      </c>
      <c r="C3315" s="596" t="s">
        <v>4643</v>
      </c>
      <c r="D3315" s="543"/>
      <c r="E3315" s="599">
        <v>40955</v>
      </c>
      <c r="F3315" s="599">
        <v>41410</v>
      </c>
      <c r="G3315" s="543"/>
      <c r="H3315" s="543"/>
      <c r="I3315" s="543"/>
      <c r="J3315" s="600">
        <v>57</v>
      </c>
      <c r="K3315" s="600">
        <v>33</v>
      </c>
      <c r="L3315" s="600">
        <v>34</v>
      </c>
      <c r="M3315" s="543"/>
      <c r="N3315" s="543"/>
      <c r="O3315" s="543"/>
      <c r="P3315" s="543" t="s">
        <v>2872</v>
      </c>
      <c r="Q3315" s="543" t="s">
        <v>2873</v>
      </c>
      <c r="R3315" s="543"/>
      <c r="S3315" s="536"/>
      <c r="T3315" s="536"/>
      <c r="U3315" s="536"/>
      <c r="V3315" s="536"/>
    </row>
    <row r="3316" spans="1:22" ht="150">
      <c r="A3316" s="537">
        <v>3301</v>
      </c>
      <c r="B3316" s="593">
        <v>90.15</v>
      </c>
      <c r="C3316" s="596" t="s">
        <v>4643</v>
      </c>
      <c r="D3316" s="543"/>
      <c r="E3316" s="599">
        <v>41415</v>
      </c>
      <c r="F3316" s="599">
        <v>41415</v>
      </c>
      <c r="G3316" s="543"/>
      <c r="H3316" s="543"/>
      <c r="I3316" s="543"/>
      <c r="J3316" s="600">
        <v>57</v>
      </c>
      <c r="K3316" s="600">
        <v>34</v>
      </c>
      <c r="L3316" s="600">
        <v>34</v>
      </c>
      <c r="M3316" s="543"/>
      <c r="N3316" s="543"/>
      <c r="O3316" s="543"/>
      <c r="P3316" s="543" t="s">
        <v>2872</v>
      </c>
      <c r="Q3316" s="543" t="s">
        <v>2873</v>
      </c>
      <c r="R3316" s="543"/>
      <c r="S3316" s="536"/>
      <c r="T3316" s="536"/>
      <c r="U3316" s="536"/>
      <c r="V3316" s="536"/>
    </row>
    <row r="3317" spans="1:22" ht="300">
      <c r="A3317" s="537">
        <v>3302</v>
      </c>
      <c r="B3317" s="593">
        <v>90.25</v>
      </c>
      <c r="C3317" s="596" t="s">
        <v>4644</v>
      </c>
      <c r="D3317" s="543"/>
      <c r="E3317" s="599">
        <v>40638</v>
      </c>
      <c r="F3317" s="599">
        <v>40856</v>
      </c>
      <c r="G3317" s="543"/>
      <c r="H3317" s="543"/>
      <c r="I3317" s="543"/>
      <c r="J3317" s="600">
        <v>58</v>
      </c>
      <c r="K3317" s="600">
        <v>1</v>
      </c>
      <c r="L3317" s="600">
        <v>17</v>
      </c>
      <c r="M3317" s="543"/>
      <c r="N3317" s="543"/>
      <c r="O3317" s="543"/>
      <c r="P3317" s="543" t="s">
        <v>2872</v>
      </c>
      <c r="Q3317" s="543" t="s">
        <v>2873</v>
      </c>
      <c r="R3317" s="543"/>
      <c r="S3317" s="536"/>
      <c r="T3317" s="536"/>
      <c r="U3317" s="536"/>
      <c r="V3317" s="536"/>
    </row>
    <row r="3318" spans="1:22" ht="300">
      <c r="A3318" s="537">
        <v>3303</v>
      </c>
      <c r="B3318" s="593">
        <v>90.25</v>
      </c>
      <c r="C3318" s="596" t="s">
        <v>4644</v>
      </c>
      <c r="D3318" s="543"/>
      <c r="E3318" s="599">
        <v>40856</v>
      </c>
      <c r="F3318" s="599">
        <v>40909</v>
      </c>
      <c r="G3318" s="543"/>
      <c r="H3318" s="543"/>
      <c r="I3318" s="543"/>
      <c r="J3318" s="600">
        <v>58</v>
      </c>
      <c r="K3318" s="600">
        <v>2</v>
      </c>
      <c r="L3318" s="600">
        <v>17</v>
      </c>
      <c r="M3318" s="543"/>
      <c r="N3318" s="543"/>
      <c r="O3318" s="543"/>
      <c r="P3318" s="543" t="s">
        <v>2872</v>
      </c>
      <c r="Q3318" s="543" t="s">
        <v>2873</v>
      </c>
      <c r="R3318" s="543"/>
      <c r="S3318" s="536"/>
      <c r="T3318" s="536"/>
      <c r="U3318" s="536"/>
      <c r="V3318" s="536"/>
    </row>
    <row r="3319" spans="1:22" ht="300">
      <c r="A3319" s="537">
        <v>3304</v>
      </c>
      <c r="B3319" s="593">
        <v>90.25</v>
      </c>
      <c r="C3319" s="596" t="s">
        <v>4644</v>
      </c>
      <c r="D3319" s="543"/>
      <c r="E3319" s="599">
        <v>40959</v>
      </c>
      <c r="F3319" s="599">
        <v>41003</v>
      </c>
      <c r="G3319" s="543"/>
      <c r="H3319" s="543"/>
      <c r="I3319" s="543"/>
      <c r="J3319" s="600">
        <v>58</v>
      </c>
      <c r="K3319" s="600">
        <v>3</v>
      </c>
      <c r="L3319" s="600">
        <v>17</v>
      </c>
      <c r="M3319" s="543"/>
      <c r="N3319" s="543"/>
      <c r="O3319" s="543"/>
      <c r="P3319" s="543" t="s">
        <v>2872</v>
      </c>
      <c r="Q3319" s="543" t="s">
        <v>2873</v>
      </c>
      <c r="R3319" s="543"/>
      <c r="S3319" s="536"/>
      <c r="T3319" s="536"/>
      <c r="U3319" s="536"/>
      <c r="V3319" s="536"/>
    </row>
    <row r="3320" spans="1:22" ht="300">
      <c r="A3320" s="537">
        <v>3305</v>
      </c>
      <c r="B3320" s="593">
        <v>90.25</v>
      </c>
      <c r="C3320" s="596" t="s">
        <v>4644</v>
      </c>
      <c r="D3320" s="543"/>
      <c r="E3320" s="599">
        <v>40990</v>
      </c>
      <c r="F3320" s="599">
        <v>40990</v>
      </c>
      <c r="G3320" s="543"/>
      <c r="H3320" s="543"/>
      <c r="I3320" s="543"/>
      <c r="J3320" s="600">
        <v>58</v>
      </c>
      <c r="K3320" s="600">
        <v>4</v>
      </c>
      <c r="L3320" s="600">
        <v>17</v>
      </c>
      <c r="M3320" s="543"/>
      <c r="N3320" s="543"/>
      <c r="O3320" s="543"/>
      <c r="P3320" s="543" t="s">
        <v>2872</v>
      </c>
      <c r="Q3320" s="543" t="s">
        <v>2873</v>
      </c>
      <c r="R3320" s="543"/>
      <c r="S3320" s="536"/>
      <c r="T3320" s="536"/>
      <c r="U3320" s="536"/>
      <c r="V3320" s="536"/>
    </row>
    <row r="3321" spans="1:22" ht="300">
      <c r="A3321" s="537">
        <v>3306</v>
      </c>
      <c r="B3321" s="593">
        <v>90.25</v>
      </c>
      <c r="C3321" s="596" t="s">
        <v>4644</v>
      </c>
      <c r="D3321" s="543"/>
      <c r="E3321" s="599">
        <v>40997</v>
      </c>
      <c r="F3321" s="599">
        <v>40997</v>
      </c>
      <c r="G3321" s="543"/>
      <c r="H3321" s="543"/>
      <c r="I3321" s="543"/>
      <c r="J3321" s="600">
        <v>58</v>
      </c>
      <c r="K3321" s="600">
        <v>5</v>
      </c>
      <c r="L3321" s="600">
        <v>17</v>
      </c>
      <c r="M3321" s="543"/>
      <c r="N3321" s="543"/>
      <c r="O3321" s="543"/>
      <c r="P3321" s="543" t="s">
        <v>2872</v>
      </c>
      <c r="Q3321" s="543" t="s">
        <v>2873</v>
      </c>
      <c r="R3321" s="543"/>
      <c r="S3321" s="536"/>
      <c r="T3321" s="536"/>
      <c r="U3321" s="536"/>
      <c r="V3321" s="536"/>
    </row>
    <row r="3322" spans="1:22" ht="300">
      <c r="A3322" s="537">
        <v>3307</v>
      </c>
      <c r="B3322" s="593">
        <v>90.25</v>
      </c>
      <c r="C3322" s="596" t="s">
        <v>4644</v>
      </c>
      <c r="D3322" s="543"/>
      <c r="E3322" s="599">
        <v>41011</v>
      </c>
      <c r="F3322" s="599">
        <v>41054</v>
      </c>
      <c r="G3322" s="543"/>
      <c r="H3322" s="543"/>
      <c r="I3322" s="543"/>
      <c r="J3322" s="600">
        <v>59</v>
      </c>
      <c r="K3322" s="600">
        <v>6</v>
      </c>
      <c r="L3322" s="600">
        <v>17</v>
      </c>
      <c r="M3322" s="543"/>
      <c r="N3322" s="543"/>
      <c r="O3322" s="543"/>
      <c r="P3322" s="543" t="s">
        <v>2872</v>
      </c>
      <c r="Q3322" s="543" t="s">
        <v>2873</v>
      </c>
      <c r="R3322" s="543"/>
      <c r="S3322" s="536"/>
      <c r="T3322" s="536"/>
      <c r="U3322" s="536"/>
      <c r="V3322" s="536"/>
    </row>
    <row r="3323" spans="1:22" ht="300">
      <c r="A3323" s="537">
        <v>3308</v>
      </c>
      <c r="B3323" s="593">
        <v>90.25</v>
      </c>
      <c r="C3323" s="596" t="s">
        <v>4644</v>
      </c>
      <c r="D3323" s="543"/>
      <c r="E3323" s="599">
        <v>41024</v>
      </c>
      <c r="F3323" s="599">
        <v>41047</v>
      </c>
      <c r="G3323" s="543"/>
      <c r="H3323" s="543"/>
      <c r="I3323" s="543"/>
      <c r="J3323" s="600">
        <v>59</v>
      </c>
      <c r="K3323" s="600">
        <v>7</v>
      </c>
      <c r="L3323" s="600">
        <v>17</v>
      </c>
      <c r="M3323" s="543"/>
      <c r="N3323" s="543"/>
      <c r="O3323" s="543"/>
      <c r="P3323" s="543" t="s">
        <v>2872</v>
      </c>
      <c r="Q3323" s="543" t="s">
        <v>2873</v>
      </c>
      <c r="R3323" s="543"/>
      <c r="S3323" s="536"/>
      <c r="T3323" s="536"/>
      <c r="U3323" s="536"/>
      <c r="V3323" s="536"/>
    </row>
    <row r="3324" spans="1:22" ht="300">
      <c r="A3324" s="537">
        <v>3309</v>
      </c>
      <c r="B3324" s="593">
        <v>90.25</v>
      </c>
      <c r="C3324" s="596" t="s">
        <v>4644</v>
      </c>
      <c r="D3324" s="543"/>
      <c r="E3324" s="599">
        <v>41052</v>
      </c>
      <c r="F3324" s="599">
        <v>41088</v>
      </c>
      <c r="G3324" s="543"/>
      <c r="H3324" s="543"/>
      <c r="I3324" s="543"/>
      <c r="J3324" s="600">
        <v>59</v>
      </c>
      <c r="K3324" s="600">
        <v>8</v>
      </c>
      <c r="L3324" s="600">
        <v>17</v>
      </c>
      <c r="M3324" s="543"/>
      <c r="N3324" s="543"/>
      <c r="O3324" s="543"/>
      <c r="P3324" s="543" t="s">
        <v>2872</v>
      </c>
      <c r="Q3324" s="543" t="s">
        <v>2873</v>
      </c>
      <c r="R3324" s="543"/>
      <c r="S3324" s="536"/>
      <c r="T3324" s="536"/>
      <c r="U3324" s="536"/>
      <c r="V3324" s="536"/>
    </row>
    <row r="3325" spans="1:22" ht="300">
      <c r="A3325" s="537">
        <v>3310</v>
      </c>
      <c r="B3325" s="593">
        <v>90.25</v>
      </c>
      <c r="C3325" s="596" t="s">
        <v>4644</v>
      </c>
      <c r="D3325" s="543"/>
      <c r="E3325" s="599">
        <v>41064</v>
      </c>
      <c r="F3325" s="599">
        <v>41064</v>
      </c>
      <c r="G3325" s="543"/>
      <c r="H3325" s="543"/>
      <c r="I3325" s="543"/>
      <c r="J3325" s="600">
        <v>59</v>
      </c>
      <c r="K3325" s="600">
        <v>9</v>
      </c>
      <c r="L3325" s="600">
        <v>17</v>
      </c>
      <c r="M3325" s="543"/>
      <c r="N3325" s="543"/>
      <c r="O3325" s="543"/>
      <c r="P3325" s="543" t="s">
        <v>2872</v>
      </c>
      <c r="Q3325" s="543" t="s">
        <v>2873</v>
      </c>
      <c r="R3325" s="543"/>
      <c r="S3325" s="536"/>
      <c r="T3325" s="536"/>
      <c r="U3325" s="536"/>
      <c r="V3325" s="536"/>
    </row>
    <row r="3326" spans="1:22" ht="300">
      <c r="A3326" s="537">
        <v>3311</v>
      </c>
      <c r="B3326" s="593">
        <v>90.25</v>
      </c>
      <c r="C3326" s="596" t="s">
        <v>4644</v>
      </c>
      <c r="D3326" s="543"/>
      <c r="E3326" s="599">
        <v>41123</v>
      </c>
      <c r="F3326" s="599">
        <v>41123</v>
      </c>
      <c r="G3326" s="543"/>
      <c r="H3326" s="543"/>
      <c r="I3326" s="543"/>
      <c r="J3326" s="600">
        <v>59</v>
      </c>
      <c r="K3326" s="600">
        <v>10</v>
      </c>
      <c r="L3326" s="600">
        <v>17</v>
      </c>
      <c r="M3326" s="543"/>
      <c r="N3326" s="543"/>
      <c r="O3326" s="543"/>
      <c r="P3326" s="543" t="s">
        <v>2872</v>
      </c>
      <c r="Q3326" s="543" t="s">
        <v>2873</v>
      </c>
      <c r="R3326" s="543"/>
      <c r="S3326" s="536"/>
      <c r="T3326" s="536"/>
      <c r="U3326" s="536"/>
      <c r="V3326" s="536"/>
    </row>
    <row r="3327" spans="1:22" ht="300">
      <c r="A3327" s="537">
        <v>3312</v>
      </c>
      <c r="B3327" s="593">
        <v>90.25</v>
      </c>
      <c r="C3327" s="596" t="s">
        <v>4644</v>
      </c>
      <c r="D3327" s="543"/>
      <c r="E3327" s="599">
        <v>41093</v>
      </c>
      <c r="F3327" s="599">
        <v>41102</v>
      </c>
      <c r="G3327" s="543"/>
      <c r="H3327" s="543"/>
      <c r="I3327" s="543"/>
      <c r="J3327" s="600">
        <v>59</v>
      </c>
      <c r="K3327" s="600">
        <v>11</v>
      </c>
      <c r="L3327" s="600">
        <v>17</v>
      </c>
      <c r="M3327" s="543"/>
      <c r="N3327" s="543"/>
      <c r="O3327" s="543"/>
      <c r="P3327" s="543" t="s">
        <v>2872</v>
      </c>
      <c r="Q3327" s="543" t="s">
        <v>2873</v>
      </c>
      <c r="R3327" s="543"/>
      <c r="S3327" s="536"/>
      <c r="T3327" s="536"/>
      <c r="U3327" s="536"/>
      <c r="V3327" s="536"/>
    </row>
    <row r="3328" spans="1:22" ht="300">
      <c r="A3328" s="537">
        <v>3313</v>
      </c>
      <c r="B3328" s="593">
        <v>90.25</v>
      </c>
      <c r="C3328" s="596" t="s">
        <v>4644</v>
      </c>
      <c r="D3328" s="543"/>
      <c r="E3328" s="599">
        <v>41102</v>
      </c>
      <c r="F3328" s="599">
        <v>41102</v>
      </c>
      <c r="G3328" s="543"/>
      <c r="H3328" s="543"/>
      <c r="I3328" s="543"/>
      <c r="J3328" s="600">
        <v>60</v>
      </c>
      <c r="K3328" s="600">
        <v>12</v>
      </c>
      <c r="L3328" s="600">
        <v>17</v>
      </c>
      <c r="M3328" s="543"/>
      <c r="N3328" s="543"/>
      <c r="O3328" s="543"/>
      <c r="P3328" s="543" t="s">
        <v>2872</v>
      </c>
      <c r="Q3328" s="543" t="s">
        <v>2873</v>
      </c>
      <c r="R3328" s="543"/>
      <c r="S3328" s="536"/>
      <c r="T3328" s="536"/>
      <c r="U3328" s="536"/>
      <c r="V3328" s="536"/>
    </row>
    <row r="3329" spans="1:22" ht="300">
      <c r="A3329" s="537">
        <v>3314</v>
      </c>
      <c r="B3329" s="593">
        <v>90.25</v>
      </c>
      <c r="C3329" s="596" t="s">
        <v>4644</v>
      </c>
      <c r="D3329" s="543"/>
      <c r="E3329" s="599">
        <v>41156</v>
      </c>
      <c r="F3329" s="599">
        <v>41157</v>
      </c>
      <c r="G3329" s="543"/>
      <c r="H3329" s="543"/>
      <c r="I3329" s="543"/>
      <c r="J3329" s="600">
        <v>60</v>
      </c>
      <c r="K3329" s="600">
        <v>13</v>
      </c>
      <c r="L3329" s="600">
        <v>17</v>
      </c>
      <c r="M3329" s="543"/>
      <c r="N3329" s="543"/>
      <c r="O3329" s="543"/>
      <c r="P3329" s="543" t="s">
        <v>2872</v>
      </c>
      <c r="Q3329" s="543" t="s">
        <v>2873</v>
      </c>
      <c r="R3329" s="543"/>
      <c r="S3329" s="536"/>
      <c r="T3329" s="536"/>
      <c r="U3329" s="536"/>
      <c r="V3329" s="536"/>
    </row>
    <row r="3330" spans="1:22" ht="300">
      <c r="A3330" s="537">
        <v>3315</v>
      </c>
      <c r="B3330" s="593">
        <v>90.25</v>
      </c>
      <c r="C3330" s="596" t="s">
        <v>4644</v>
      </c>
      <c r="D3330" s="543"/>
      <c r="E3330" s="599">
        <v>41164</v>
      </c>
      <c r="F3330" s="599">
        <v>41310</v>
      </c>
      <c r="G3330" s="543"/>
      <c r="H3330" s="543"/>
      <c r="I3330" s="543"/>
      <c r="J3330" s="600">
        <v>60</v>
      </c>
      <c r="K3330" s="600">
        <v>14</v>
      </c>
      <c r="L3330" s="600">
        <v>17</v>
      </c>
      <c r="M3330" s="543"/>
      <c r="N3330" s="543"/>
      <c r="O3330" s="543"/>
      <c r="P3330" s="543" t="s">
        <v>2872</v>
      </c>
      <c r="Q3330" s="543" t="s">
        <v>2873</v>
      </c>
      <c r="R3330" s="543"/>
      <c r="S3330" s="536"/>
      <c r="T3330" s="536"/>
      <c r="U3330" s="536"/>
      <c r="V3330" s="536"/>
    </row>
    <row r="3331" spans="1:22" ht="300">
      <c r="A3331" s="537">
        <v>3316</v>
      </c>
      <c r="B3331" s="593">
        <v>90.25</v>
      </c>
      <c r="C3331" s="596" t="s">
        <v>4644</v>
      </c>
      <c r="D3331" s="543"/>
      <c r="E3331" s="599">
        <v>41341</v>
      </c>
      <c r="F3331" s="599">
        <v>41341</v>
      </c>
      <c r="G3331" s="543"/>
      <c r="H3331" s="543"/>
      <c r="I3331" s="543"/>
      <c r="J3331" s="600">
        <v>60</v>
      </c>
      <c r="K3331" s="600">
        <v>15</v>
      </c>
      <c r="L3331" s="600">
        <v>17</v>
      </c>
      <c r="M3331" s="543"/>
      <c r="N3331" s="543"/>
      <c r="O3331" s="543"/>
      <c r="P3331" s="543" t="s">
        <v>2872</v>
      </c>
      <c r="Q3331" s="543" t="s">
        <v>2873</v>
      </c>
      <c r="R3331" s="543"/>
      <c r="S3331" s="536"/>
      <c r="T3331" s="536"/>
      <c r="U3331" s="536"/>
      <c r="V3331" s="536"/>
    </row>
    <row r="3332" spans="1:22" ht="300">
      <c r="A3332" s="537">
        <v>3317</v>
      </c>
      <c r="B3332" s="593">
        <v>90.25</v>
      </c>
      <c r="C3332" s="596" t="s">
        <v>4644</v>
      </c>
      <c r="D3332" s="543"/>
      <c r="E3332" s="599">
        <v>41341</v>
      </c>
      <c r="F3332" s="599">
        <v>41380</v>
      </c>
      <c r="G3332" s="543"/>
      <c r="H3332" s="543"/>
      <c r="I3332" s="543"/>
      <c r="J3332" s="600">
        <v>60</v>
      </c>
      <c r="K3332" s="600">
        <v>16</v>
      </c>
      <c r="L3332" s="600">
        <v>17</v>
      </c>
      <c r="M3332" s="543"/>
      <c r="N3332" s="543"/>
      <c r="O3332" s="543"/>
      <c r="P3332" s="543" t="s">
        <v>2872</v>
      </c>
      <c r="Q3332" s="543" t="s">
        <v>2873</v>
      </c>
      <c r="R3332" s="543"/>
      <c r="S3332" s="536"/>
      <c r="T3332" s="536"/>
      <c r="U3332" s="536"/>
      <c r="V3332" s="536"/>
    </row>
    <row r="3333" spans="1:22" ht="300">
      <c r="A3333" s="537">
        <v>3318</v>
      </c>
      <c r="B3333" s="593">
        <v>90.25</v>
      </c>
      <c r="C3333" s="596" t="s">
        <v>4644</v>
      </c>
      <c r="D3333" s="543"/>
      <c r="E3333" s="599">
        <v>41393</v>
      </c>
      <c r="F3333" s="599">
        <v>41750</v>
      </c>
      <c r="G3333" s="543"/>
      <c r="H3333" s="543"/>
      <c r="I3333" s="543"/>
      <c r="J3333" s="600">
        <v>60</v>
      </c>
      <c r="K3333" s="600">
        <v>17</v>
      </c>
      <c r="L3333" s="600">
        <v>17</v>
      </c>
      <c r="M3333" s="543"/>
      <c r="N3333" s="543"/>
      <c r="O3333" s="543"/>
      <c r="P3333" s="543" t="s">
        <v>2872</v>
      </c>
      <c r="Q3333" s="543" t="s">
        <v>2873</v>
      </c>
      <c r="R3333" s="543"/>
      <c r="S3333" s="536"/>
      <c r="T3333" s="536"/>
      <c r="U3333" s="536"/>
      <c r="V3333" s="536"/>
    </row>
    <row r="3334" spans="1:22" ht="199.5">
      <c r="A3334" s="537">
        <v>3319</v>
      </c>
      <c r="B3334" s="593">
        <v>90.5</v>
      </c>
      <c r="C3334" s="602" t="s">
        <v>4645</v>
      </c>
      <c r="D3334" s="543"/>
      <c r="E3334" s="599">
        <v>40722</v>
      </c>
      <c r="F3334" s="599">
        <v>40768</v>
      </c>
      <c r="G3334" s="543"/>
      <c r="H3334" s="543"/>
      <c r="I3334" s="543"/>
      <c r="J3334" s="600">
        <v>61</v>
      </c>
      <c r="K3334" s="600">
        <v>1</v>
      </c>
      <c r="L3334" s="600">
        <v>6</v>
      </c>
      <c r="M3334" s="543"/>
      <c r="N3334" s="543"/>
      <c r="O3334" s="543"/>
      <c r="P3334" s="543" t="s">
        <v>2872</v>
      </c>
      <c r="Q3334" s="543" t="s">
        <v>2873</v>
      </c>
      <c r="R3334" s="543"/>
      <c r="S3334" s="536"/>
      <c r="T3334" s="536"/>
      <c r="U3334" s="536"/>
      <c r="V3334" s="536"/>
    </row>
    <row r="3335" spans="1:22" ht="199.5">
      <c r="A3335" s="537">
        <v>3320</v>
      </c>
      <c r="B3335" s="593">
        <v>90.5</v>
      </c>
      <c r="C3335" s="602" t="s">
        <v>4645</v>
      </c>
      <c r="D3335" s="543"/>
      <c r="E3335" s="599">
        <v>40822</v>
      </c>
      <c r="F3335" s="599">
        <v>41009</v>
      </c>
      <c r="G3335" s="543"/>
      <c r="H3335" s="543"/>
      <c r="I3335" s="543"/>
      <c r="J3335" s="600">
        <v>61</v>
      </c>
      <c r="K3335" s="600">
        <v>2</v>
      </c>
      <c r="L3335" s="600">
        <v>6</v>
      </c>
      <c r="M3335" s="543"/>
      <c r="N3335" s="543"/>
      <c r="O3335" s="543"/>
      <c r="P3335" s="543" t="s">
        <v>2872</v>
      </c>
      <c r="Q3335" s="543" t="s">
        <v>2873</v>
      </c>
      <c r="R3335" s="543"/>
      <c r="S3335" s="536"/>
      <c r="T3335" s="536"/>
      <c r="U3335" s="536"/>
      <c r="V3335" s="536"/>
    </row>
    <row r="3336" spans="1:22" ht="199.5">
      <c r="A3336" s="537">
        <v>3321</v>
      </c>
      <c r="B3336" s="593">
        <v>90.5</v>
      </c>
      <c r="C3336" s="602" t="s">
        <v>4645</v>
      </c>
      <c r="D3336" s="543"/>
      <c r="E3336" s="599">
        <v>40989</v>
      </c>
      <c r="F3336" s="599">
        <v>41106</v>
      </c>
      <c r="G3336" s="543"/>
      <c r="H3336" s="543"/>
      <c r="I3336" s="543"/>
      <c r="J3336" s="600">
        <v>61</v>
      </c>
      <c r="K3336" s="600">
        <v>3</v>
      </c>
      <c r="L3336" s="600">
        <v>6</v>
      </c>
      <c r="M3336" s="543"/>
      <c r="N3336" s="543"/>
      <c r="O3336" s="543"/>
      <c r="P3336" s="543" t="s">
        <v>2872</v>
      </c>
      <c r="Q3336" s="543" t="s">
        <v>2873</v>
      </c>
      <c r="R3336" s="543"/>
      <c r="S3336" s="536"/>
      <c r="T3336" s="536"/>
      <c r="U3336" s="536"/>
      <c r="V3336" s="536"/>
    </row>
    <row r="3337" spans="1:22" ht="199.5">
      <c r="A3337" s="537">
        <v>3322</v>
      </c>
      <c r="B3337" s="593">
        <v>90.5</v>
      </c>
      <c r="C3337" s="602" t="s">
        <v>4645</v>
      </c>
      <c r="D3337" s="543"/>
      <c r="E3337" s="599">
        <v>41109</v>
      </c>
      <c r="F3337" s="599">
        <v>41109</v>
      </c>
      <c r="G3337" s="543"/>
      <c r="H3337" s="543"/>
      <c r="I3337" s="543"/>
      <c r="J3337" s="600">
        <v>61</v>
      </c>
      <c r="K3337" s="600">
        <v>4</v>
      </c>
      <c r="L3337" s="600">
        <v>6</v>
      </c>
      <c r="M3337" s="543"/>
      <c r="N3337" s="543"/>
      <c r="O3337" s="543"/>
      <c r="P3337" s="543" t="s">
        <v>2872</v>
      </c>
      <c r="Q3337" s="543" t="s">
        <v>2873</v>
      </c>
      <c r="R3337" s="543"/>
      <c r="S3337" s="536"/>
      <c r="T3337" s="536"/>
      <c r="U3337" s="536"/>
      <c r="V3337" s="536"/>
    </row>
    <row r="3338" spans="1:22" ht="199.5">
      <c r="A3338" s="537">
        <v>3323</v>
      </c>
      <c r="B3338" s="593">
        <v>90.5</v>
      </c>
      <c r="C3338" s="602" t="s">
        <v>4645</v>
      </c>
      <c r="D3338" s="543"/>
      <c r="E3338" s="599">
        <v>41135</v>
      </c>
      <c r="F3338" s="599">
        <v>41135</v>
      </c>
      <c r="G3338" s="543"/>
      <c r="H3338" s="543"/>
      <c r="I3338" s="543"/>
      <c r="J3338" s="600">
        <v>61</v>
      </c>
      <c r="K3338" s="600">
        <v>5</v>
      </c>
      <c r="L3338" s="600">
        <v>6</v>
      </c>
      <c r="M3338" s="543"/>
      <c r="N3338" s="543"/>
      <c r="O3338" s="543"/>
      <c r="P3338" s="543" t="s">
        <v>2872</v>
      </c>
      <c r="Q3338" s="543" t="s">
        <v>2873</v>
      </c>
      <c r="R3338" s="543"/>
      <c r="S3338" s="536"/>
      <c r="T3338" s="536"/>
      <c r="U3338" s="536"/>
      <c r="V3338" s="536"/>
    </row>
    <row r="3339" spans="1:22" ht="199.5">
      <c r="A3339" s="537">
        <v>3324</v>
      </c>
      <c r="B3339" s="593">
        <v>90.5</v>
      </c>
      <c r="C3339" s="602" t="s">
        <v>4645</v>
      </c>
      <c r="D3339" s="543"/>
      <c r="E3339" s="599">
        <v>41135</v>
      </c>
      <c r="F3339" s="599">
        <v>41135</v>
      </c>
      <c r="G3339" s="543"/>
      <c r="H3339" s="543"/>
      <c r="I3339" s="543"/>
      <c r="J3339" s="600">
        <v>61</v>
      </c>
      <c r="K3339" s="600">
        <v>6</v>
      </c>
      <c r="L3339" s="600">
        <v>6</v>
      </c>
      <c r="M3339" s="543"/>
      <c r="N3339" s="543"/>
      <c r="O3339" s="543"/>
      <c r="P3339" s="543" t="s">
        <v>2872</v>
      </c>
      <c r="Q3339" s="543" t="s">
        <v>2873</v>
      </c>
      <c r="R3339" s="543"/>
      <c r="S3339" s="536"/>
      <c r="T3339" s="536"/>
      <c r="U3339" s="536"/>
      <c r="V3339" s="536"/>
    </row>
    <row r="3340" spans="1:22" ht="199.5">
      <c r="A3340" s="537">
        <v>3325</v>
      </c>
      <c r="B3340" s="593">
        <v>90.5</v>
      </c>
      <c r="C3340" s="602" t="s">
        <v>4646</v>
      </c>
      <c r="D3340" s="543"/>
      <c r="E3340" s="599">
        <v>40792</v>
      </c>
      <c r="F3340" s="599">
        <v>40842</v>
      </c>
      <c r="G3340" s="543"/>
      <c r="H3340" s="543"/>
      <c r="I3340" s="543"/>
      <c r="J3340" s="600">
        <v>62</v>
      </c>
      <c r="K3340" s="600">
        <v>1</v>
      </c>
      <c r="L3340" s="600">
        <v>8</v>
      </c>
      <c r="M3340" s="543"/>
      <c r="N3340" s="543"/>
      <c r="O3340" s="543"/>
      <c r="P3340" s="543" t="s">
        <v>2872</v>
      </c>
      <c r="Q3340" s="543" t="s">
        <v>2873</v>
      </c>
      <c r="R3340" s="543"/>
      <c r="S3340" s="536"/>
      <c r="T3340" s="536"/>
      <c r="U3340" s="536"/>
      <c r="V3340" s="536"/>
    </row>
    <row r="3341" spans="1:22" ht="199.5">
      <c r="A3341" s="537">
        <v>3326</v>
      </c>
      <c r="B3341" s="593">
        <v>90.5</v>
      </c>
      <c r="C3341" s="602" t="s">
        <v>4646</v>
      </c>
      <c r="D3341" s="543"/>
      <c r="E3341" s="599">
        <v>40844</v>
      </c>
      <c r="F3341" s="599">
        <v>40844</v>
      </c>
      <c r="G3341" s="543"/>
      <c r="H3341" s="543"/>
      <c r="I3341" s="543"/>
      <c r="J3341" s="600">
        <v>62</v>
      </c>
      <c r="K3341" s="600">
        <v>2</v>
      </c>
      <c r="L3341" s="600">
        <v>8</v>
      </c>
      <c r="M3341" s="543"/>
      <c r="N3341" s="543"/>
      <c r="O3341" s="543"/>
      <c r="P3341" s="543" t="s">
        <v>2872</v>
      </c>
      <c r="Q3341" s="543" t="s">
        <v>2873</v>
      </c>
      <c r="R3341" s="543"/>
      <c r="S3341" s="536"/>
      <c r="T3341" s="536"/>
      <c r="U3341" s="536"/>
      <c r="V3341" s="536"/>
    </row>
    <row r="3342" spans="1:22" ht="199.5">
      <c r="A3342" s="537">
        <v>3327</v>
      </c>
      <c r="B3342" s="593">
        <v>90.5</v>
      </c>
      <c r="C3342" s="602" t="s">
        <v>4646</v>
      </c>
      <c r="D3342" s="543"/>
      <c r="E3342" s="599">
        <v>40844</v>
      </c>
      <c r="F3342" s="599">
        <v>40844</v>
      </c>
      <c r="G3342" s="543"/>
      <c r="H3342" s="543"/>
      <c r="I3342" s="543"/>
      <c r="J3342" s="600">
        <v>62</v>
      </c>
      <c r="K3342" s="600">
        <v>3</v>
      </c>
      <c r="L3342" s="600">
        <v>8</v>
      </c>
      <c r="M3342" s="543"/>
      <c r="N3342" s="543"/>
      <c r="O3342" s="543"/>
      <c r="P3342" s="543" t="s">
        <v>2872</v>
      </c>
      <c r="Q3342" s="543" t="s">
        <v>2873</v>
      </c>
      <c r="R3342" s="543"/>
      <c r="S3342" s="536"/>
      <c r="T3342" s="536"/>
      <c r="U3342" s="536"/>
      <c r="V3342" s="536"/>
    </row>
    <row r="3343" spans="1:22" ht="199.5">
      <c r="A3343" s="537">
        <v>3328</v>
      </c>
      <c r="B3343" s="593">
        <v>90.5</v>
      </c>
      <c r="C3343" s="602" t="s">
        <v>4646</v>
      </c>
      <c r="D3343" s="543"/>
      <c r="E3343" s="599">
        <v>40844</v>
      </c>
      <c r="F3343" s="599">
        <v>40844</v>
      </c>
      <c r="G3343" s="543"/>
      <c r="H3343" s="543"/>
      <c r="I3343" s="543"/>
      <c r="J3343" s="600">
        <v>62</v>
      </c>
      <c r="K3343" s="600">
        <v>4</v>
      </c>
      <c r="L3343" s="600">
        <v>8</v>
      </c>
      <c r="M3343" s="543"/>
      <c r="N3343" s="543"/>
      <c r="O3343" s="543"/>
      <c r="P3343" s="543" t="s">
        <v>2872</v>
      </c>
      <c r="Q3343" s="543" t="s">
        <v>2873</v>
      </c>
      <c r="R3343" s="543"/>
      <c r="S3343" s="536"/>
      <c r="T3343" s="536"/>
      <c r="U3343" s="536"/>
      <c r="V3343" s="536"/>
    </row>
    <row r="3344" spans="1:22" ht="199.5">
      <c r="A3344" s="537">
        <v>3329</v>
      </c>
      <c r="B3344" s="593">
        <v>90.5</v>
      </c>
      <c r="C3344" s="602" t="s">
        <v>4646</v>
      </c>
      <c r="D3344" s="543"/>
      <c r="E3344" s="599">
        <v>40844</v>
      </c>
      <c r="F3344" s="599">
        <v>40844</v>
      </c>
      <c r="G3344" s="543"/>
      <c r="H3344" s="543"/>
      <c r="I3344" s="543"/>
      <c r="J3344" s="600">
        <v>62</v>
      </c>
      <c r="K3344" s="600">
        <v>5</v>
      </c>
      <c r="L3344" s="600">
        <v>8</v>
      </c>
      <c r="M3344" s="543"/>
      <c r="N3344" s="543"/>
      <c r="O3344" s="543"/>
      <c r="P3344" s="543" t="s">
        <v>2872</v>
      </c>
      <c r="Q3344" s="543" t="s">
        <v>2873</v>
      </c>
      <c r="R3344" s="543"/>
      <c r="S3344" s="536"/>
      <c r="T3344" s="536"/>
      <c r="U3344" s="536"/>
      <c r="V3344" s="536"/>
    </row>
    <row r="3345" spans="1:22" ht="199.5">
      <c r="A3345" s="537">
        <v>3330</v>
      </c>
      <c r="B3345" s="593">
        <v>90.5</v>
      </c>
      <c r="C3345" s="602" t="s">
        <v>4646</v>
      </c>
      <c r="D3345" s="543"/>
      <c r="E3345" s="599">
        <v>40868</v>
      </c>
      <c r="F3345" s="599">
        <v>40919</v>
      </c>
      <c r="G3345" s="543"/>
      <c r="H3345" s="543"/>
      <c r="I3345" s="543"/>
      <c r="J3345" s="600">
        <v>63</v>
      </c>
      <c r="K3345" s="600">
        <v>6</v>
      </c>
      <c r="L3345" s="600">
        <v>8</v>
      </c>
      <c r="M3345" s="543"/>
      <c r="N3345" s="543"/>
      <c r="O3345" s="543"/>
      <c r="P3345" s="543" t="s">
        <v>2872</v>
      </c>
      <c r="Q3345" s="543" t="s">
        <v>2873</v>
      </c>
      <c r="R3345" s="543"/>
      <c r="S3345" s="536"/>
      <c r="T3345" s="536"/>
      <c r="U3345" s="536"/>
      <c r="V3345" s="536"/>
    </row>
    <row r="3346" spans="1:22" ht="199.5">
      <c r="A3346" s="537">
        <v>3331</v>
      </c>
      <c r="B3346" s="593">
        <v>90.5</v>
      </c>
      <c r="C3346" s="602" t="s">
        <v>4646</v>
      </c>
      <c r="D3346" s="543"/>
      <c r="E3346" s="599">
        <v>40945</v>
      </c>
      <c r="F3346" s="599">
        <v>40945</v>
      </c>
      <c r="G3346" s="543"/>
      <c r="H3346" s="543"/>
      <c r="I3346" s="543"/>
      <c r="J3346" s="600">
        <v>63</v>
      </c>
      <c r="K3346" s="600">
        <v>7</v>
      </c>
      <c r="L3346" s="600">
        <v>8</v>
      </c>
      <c r="M3346" s="543"/>
      <c r="N3346" s="543"/>
      <c r="O3346" s="543"/>
      <c r="P3346" s="543" t="s">
        <v>2872</v>
      </c>
      <c r="Q3346" s="543" t="s">
        <v>2873</v>
      </c>
      <c r="R3346" s="543"/>
      <c r="S3346" s="536"/>
      <c r="T3346" s="536"/>
      <c r="U3346" s="536"/>
      <c r="V3346" s="536"/>
    </row>
    <row r="3347" spans="1:22" ht="199.5">
      <c r="A3347" s="537">
        <v>3332</v>
      </c>
      <c r="B3347" s="593">
        <v>90.5</v>
      </c>
      <c r="C3347" s="602" t="s">
        <v>4646</v>
      </c>
      <c r="D3347" s="543"/>
      <c r="E3347" s="599">
        <v>40945</v>
      </c>
      <c r="F3347" s="599">
        <v>40980</v>
      </c>
      <c r="G3347" s="543"/>
      <c r="H3347" s="543"/>
      <c r="I3347" s="543"/>
      <c r="J3347" s="600">
        <v>63</v>
      </c>
      <c r="K3347" s="600">
        <v>8</v>
      </c>
      <c r="L3347" s="600">
        <v>8</v>
      </c>
      <c r="M3347" s="543"/>
      <c r="N3347" s="543"/>
      <c r="O3347" s="543"/>
      <c r="P3347" s="543" t="s">
        <v>2872</v>
      </c>
      <c r="Q3347" s="543" t="s">
        <v>2873</v>
      </c>
      <c r="R3347" s="543"/>
      <c r="S3347" s="536"/>
      <c r="T3347" s="536"/>
      <c r="U3347" s="536"/>
      <c r="V3347" s="536"/>
    </row>
    <row r="3348" spans="1:22" ht="199.5">
      <c r="A3348" s="537">
        <v>3333</v>
      </c>
      <c r="B3348" s="593">
        <v>90.5</v>
      </c>
      <c r="C3348" s="602" t="s">
        <v>4647</v>
      </c>
      <c r="D3348" s="543"/>
      <c r="E3348" s="599">
        <v>40568</v>
      </c>
      <c r="F3348" s="599">
        <v>40842</v>
      </c>
      <c r="G3348" s="543"/>
      <c r="H3348" s="543"/>
      <c r="I3348" s="543"/>
      <c r="J3348" s="600">
        <v>64</v>
      </c>
      <c r="K3348" s="600">
        <v>1</v>
      </c>
      <c r="L3348" s="600">
        <v>11</v>
      </c>
      <c r="M3348" s="543"/>
      <c r="N3348" s="543"/>
      <c r="O3348" s="543"/>
      <c r="P3348" s="543" t="s">
        <v>2872</v>
      </c>
      <c r="Q3348" s="543" t="s">
        <v>2873</v>
      </c>
      <c r="R3348" s="543"/>
      <c r="S3348" s="536"/>
      <c r="T3348" s="536"/>
      <c r="U3348" s="536"/>
      <c r="V3348" s="536"/>
    </row>
    <row r="3349" spans="1:22" ht="199.5">
      <c r="A3349" s="537">
        <v>3334</v>
      </c>
      <c r="B3349" s="593">
        <v>90.5</v>
      </c>
      <c r="C3349" s="602" t="s">
        <v>4647</v>
      </c>
      <c r="D3349" s="543"/>
      <c r="E3349" s="599">
        <v>43399</v>
      </c>
      <c r="F3349" s="599">
        <v>40864</v>
      </c>
      <c r="G3349" s="543"/>
      <c r="H3349" s="543"/>
      <c r="I3349" s="543"/>
      <c r="J3349" s="600">
        <v>64</v>
      </c>
      <c r="K3349" s="600">
        <v>2</v>
      </c>
      <c r="L3349" s="600">
        <v>11</v>
      </c>
      <c r="M3349" s="543"/>
      <c r="N3349" s="543"/>
      <c r="O3349" s="543"/>
      <c r="P3349" s="543" t="s">
        <v>2872</v>
      </c>
      <c r="Q3349" s="543" t="s">
        <v>2873</v>
      </c>
      <c r="R3349" s="543"/>
      <c r="S3349" s="536"/>
      <c r="T3349" s="536"/>
      <c r="U3349" s="536"/>
      <c r="V3349" s="536"/>
    </row>
    <row r="3350" spans="1:22" ht="199.5">
      <c r="A3350" s="537">
        <v>3335</v>
      </c>
      <c r="B3350" s="593">
        <v>90.5</v>
      </c>
      <c r="C3350" s="602" t="s">
        <v>4647</v>
      </c>
      <c r="D3350" s="543"/>
      <c r="E3350" s="599">
        <v>40848</v>
      </c>
      <c r="F3350" s="599">
        <v>40848</v>
      </c>
      <c r="G3350" s="543"/>
      <c r="H3350" s="543"/>
      <c r="I3350" s="543"/>
      <c r="J3350" s="600">
        <v>64</v>
      </c>
      <c r="K3350" s="600">
        <v>3</v>
      </c>
      <c r="L3350" s="600">
        <v>11</v>
      </c>
      <c r="M3350" s="543"/>
      <c r="N3350" s="543"/>
      <c r="O3350" s="543"/>
      <c r="P3350" s="543" t="s">
        <v>2872</v>
      </c>
      <c r="Q3350" s="543" t="s">
        <v>2873</v>
      </c>
      <c r="R3350" s="543"/>
      <c r="S3350" s="536"/>
      <c r="T3350" s="536"/>
      <c r="U3350" s="536"/>
      <c r="V3350" s="536"/>
    </row>
    <row r="3351" spans="1:22" ht="199.5">
      <c r="A3351" s="537">
        <v>3336</v>
      </c>
      <c r="B3351" s="593">
        <v>90.5</v>
      </c>
      <c r="C3351" s="602" t="s">
        <v>4647</v>
      </c>
      <c r="D3351" s="543"/>
      <c r="E3351" s="599">
        <v>40848</v>
      </c>
      <c r="F3351" s="599">
        <v>40848</v>
      </c>
      <c r="G3351" s="543"/>
      <c r="H3351" s="543"/>
      <c r="I3351" s="543"/>
      <c r="J3351" s="600">
        <v>64</v>
      </c>
      <c r="K3351" s="600">
        <v>4</v>
      </c>
      <c r="L3351" s="600">
        <v>11</v>
      </c>
      <c r="M3351" s="543"/>
      <c r="N3351" s="543"/>
      <c r="O3351" s="543"/>
      <c r="P3351" s="543" t="s">
        <v>2872</v>
      </c>
      <c r="Q3351" s="543" t="s">
        <v>2873</v>
      </c>
      <c r="R3351" s="543"/>
      <c r="S3351" s="536"/>
      <c r="T3351" s="536"/>
      <c r="U3351" s="536"/>
      <c r="V3351" s="536"/>
    </row>
    <row r="3352" spans="1:22" ht="199.5">
      <c r="A3352" s="537">
        <v>3337</v>
      </c>
      <c r="B3352" s="593">
        <v>90.5</v>
      </c>
      <c r="C3352" s="602" t="s">
        <v>4647</v>
      </c>
      <c r="D3352" s="543"/>
      <c r="E3352" s="599">
        <v>40848</v>
      </c>
      <c r="F3352" s="599">
        <v>40848</v>
      </c>
      <c r="G3352" s="543"/>
      <c r="H3352" s="543"/>
      <c r="I3352" s="543"/>
      <c r="J3352" s="600">
        <v>64</v>
      </c>
      <c r="K3352" s="600">
        <v>5</v>
      </c>
      <c r="L3352" s="600">
        <v>11</v>
      </c>
      <c r="M3352" s="543"/>
      <c r="N3352" s="543"/>
      <c r="O3352" s="543"/>
      <c r="P3352" s="543" t="s">
        <v>2872</v>
      </c>
      <c r="Q3352" s="543" t="s">
        <v>2873</v>
      </c>
      <c r="R3352" s="543"/>
      <c r="S3352" s="536"/>
      <c r="T3352" s="536"/>
      <c r="U3352" s="536"/>
      <c r="V3352" s="536"/>
    </row>
    <row r="3353" spans="1:22" ht="199.5">
      <c r="A3353" s="537">
        <v>3338</v>
      </c>
      <c r="B3353" s="593">
        <v>90.5</v>
      </c>
      <c r="C3353" s="602" t="s">
        <v>4647</v>
      </c>
      <c r="D3353" s="543"/>
      <c r="E3353" s="599">
        <v>40848</v>
      </c>
      <c r="F3353" s="599">
        <v>40848</v>
      </c>
      <c r="G3353" s="543"/>
      <c r="H3353" s="543"/>
      <c r="I3353" s="543"/>
      <c r="J3353" s="600">
        <v>65</v>
      </c>
      <c r="K3353" s="600">
        <v>6</v>
      </c>
      <c r="L3353" s="600">
        <v>11</v>
      </c>
      <c r="M3353" s="543"/>
      <c r="N3353" s="543"/>
      <c r="O3353" s="543"/>
      <c r="P3353" s="543" t="s">
        <v>2872</v>
      </c>
      <c r="Q3353" s="543" t="s">
        <v>2873</v>
      </c>
      <c r="R3353" s="543"/>
      <c r="S3353" s="536"/>
      <c r="T3353" s="536"/>
      <c r="U3353" s="536"/>
      <c r="V3353" s="536"/>
    </row>
    <row r="3354" spans="1:22" ht="199.5">
      <c r="A3354" s="537">
        <v>3339</v>
      </c>
      <c r="B3354" s="593">
        <v>90.5</v>
      </c>
      <c r="C3354" s="602" t="s">
        <v>4647</v>
      </c>
      <c r="D3354" s="543"/>
      <c r="E3354" s="599">
        <v>40848</v>
      </c>
      <c r="F3354" s="599">
        <v>40848</v>
      </c>
      <c r="G3354" s="543"/>
      <c r="H3354" s="543"/>
      <c r="I3354" s="543"/>
      <c r="J3354" s="600">
        <v>65</v>
      </c>
      <c r="K3354" s="600">
        <v>7</v>
      </c>
      <c r="L3354" s="600">
        <v>11</v>
      </c>
      <c r="M3354" s="543"/>
      <c r="N3354" s="543"/>
      <c r="O3354" s="543"/>
      <c r="P3354" s="543" t="s">
        <v>2872</v>
      </c>
      <c r="Q3354" s="543" t="s">
        <v>2873</v>
      </c>
      <c r="R3354" s="543"/>
      <c r="S3354" s="536"/>
      <c r="T3354" s="536"/>
      <c r="U3354" s="536"/>
      <c r="V3354" s="536"/>
    </row>
    <row r="3355" spans="1:22" ht="199.5">
      <c r="A3355" s="537">
        <v>3340</v>
      </c>
      <c r="B3355" s="593">
        <v>90.5</v>
      </c>
      <c r="C3355" s="602" t="s">
        <v>4647</v>
      </c>
      <c r="D3355" s="543"/>
      <c r="E3355" s="599">
        <v>40544</v>
      </c>
      <c r="F3355" s="599">
        <v>40848</v>
      </c>
      <c r="G3355" s="543"/>
      <c r="H3355" s="543"/>
      <c r="I3355" s="543"/>
      <c r="J3355" s="600">
        <v>65</v>
      </c>
      <c r="K3355" s="600">
        <v>8</v>
      </c>
      <c r="L3355" s="600">
        <v>11</v>
      </c>
      <c r="M3355" s="543"/>
      <c r="N3355" s="543"/>
      <c r="O3355" s="543"/>
      <c r="P3355" s="543" t="s">
        <v>2872</v>
      </c>
      <c r="Q3355" s="543" t="s">
        <v>2873</v>
      </c>
      <c r="R3355" s="543"/>
      <c r="S3355" s="536"/>
      <c r="T3355" s="536"/>
      <c r="U3355" s="536"/>
      <c r="V3355" s="536"/>
    </row>
    <row r="3356" spans="1:22" ht="199.5">
      <c r="A3356" s="537">
        <v>3341</v>
      </c>
      <c r="B3356" s="593">
        <v>90.5</v>
      </c>
      <c r="C3356" s="602" t="s">
        <v>4647</v>
      </c>
      <c r="D3356" s="543"/>
      <c r="E3356" s="599">
        <v>40848</v>
      </c>
      <c r="F3356" s="599">
        <v>40776</v>
      </c>
      <c r="G3356" s="543"/>
      <c r="H3356" s="543"/>
      <c r="I3356" s="543"/>
      <c r="J3356" s="600">
        <v>65</v>
      </c>
      <c r="K3356" s="600">
        <v>9</v>
      </c>
      <c r="L3356" s="600">
        <v>11</v>
      </c>
      <c r="M3356" s="543"/>
      <c r="N3356" s="543"/>
      <c r="O3356" s="543"/>
      <c r="P3356" s="543" t="s">
        <v>2872</v>
      </c>
      <c r="Q3356" s="543" t="s">
        <v>2873</v>
      </c>
      <c r="R3356" s="543"/>
      <c r="S3356" s="536"/>
      <c r="T3356" s="536"/>
      <c r="U3356" s="536"/>
      <c r="V3356" s="536"/>
    </row>
    <row r="3357" spans="1:22" ht="199.5">
      <c r="A3357" s="537">
        <v>3342</v>
      </c>
      <c r="B3357" s="593">
        <v>90.5</v>
      </c>
      <c r="C3357" s="602" t="s">
        <v>4647</v>
      </c>
      <c r="D3357" s="543"/>
      <c r="E3357" s="599">
        <v>41137</v>
      </c>
      <c r="F3357" s="599">
        <v>41414</v>
      </c>
      <c r="G3357" s="543"/>
      <c r="H3357" s="543"/>
      <c r="I3357" s="543"/>
      <c r="J3357" s="600">
        <v>65</v>
      </c>
      <c r="K3357" s="600">
        <v>10</v>
      </c>
      <c r="L3357" s="600">
        <v>11</v>
      </c>
      <c r="M3357" s="543"/>
      <c r="N3357" s="543"/>
      <c r="O3357" s="543"/>
      <c r="P3357" s="543" t="s">
        <v>2872</v>
      </c>
      <c r="Q3357" s="543" t="s">
        <v>2873</v>
      </c>
      <c r="R3357" s="543"/>
      <c r="S3357" s="536"/>
      <c r="T3357" s="536"/>
      <c r="U3357" s="536"/>
      <c r="V3357" s="536"/>
    </row>
    <row r="3358" spans="1:22" ht="199.5">
      <c r="A3358" s="537">
        <v>3343</v>
      </c>
      <c r="B3358" s="593">
        <v>90.5</v>
      </c>
      <c r="C3358" s="602" t="s">
        <v>4647</v>
      </c>
      <c r="D3358" s="543"/>
      <c r="E3358" s="599">
        <v>41437</v>
      </c>
      <c r="F3358" s="599">
        <v>42320</v>
      </c>
      <c r="G3358" s="543"/>
      <c r="H3358" s="543"/>
      <c r="I3358" s="543"/>
      <c r="J3358" s="600">
        <v>65</v>
      </c>
      <c r="K3358" s="600">
        <v>11</v>
      </c>
      <c r="L3358" s="600">
        <v>11</v>
      </c>
      <c r="M3358" s="543"/>
      <c r="N3358" s="543"/>
      <c r="O3358" s="543"/>
      <c r="P3358" s="543" t="s">
        <v>2872</v>
      </c>
      <c r="Q3358" s="543" t="s">
        <v>2873</v>
      </c>
      <c r="R3358" s="543"/>
      <c r="S3358" s="536"/>
      <c r="T3358" s="536"/>
      <c r="U3358" s="536"/>
      <c r="V3358" s="536"/>
    </row>
    <row r="3359" spans="1:22" ht="342">
      <c r="A3359" s="537">
        <v>3344</v>
      </c>
      <c r="B3359" s="593">
        <v>90.25</v>
      </c>
      <c r="C3359" s="603" t="s">
        <v>4648</v>
      </c>
      <c r="D3359" s="543"/>
      <c r="E3359" s="599">
        <v>40858</v>
      </c>
      <c r="F3359" s="599">
        <v>40868</v>
      </c>
      <c r="G3359" s="543"/>
      <c r="H3359" s="543"/>
      <c r="I3359" s="543"/>
      <c r="J3359" s="600">
        <v>66</v>
      </c>
      <c r="K3359" s="600">
        <v>1</v>
      </c>
      <c r="L3359" s="600">
        <v>3</v>
      </c>
      <c r="M3359" s="543"/>
      <c r="N3359" s="543"/>
      <c r="O3359" s="543"/>
      <c r="P3359" s="543" t="s">
        <v>2872</v>
      </c>
      <c r="Q3359" s="543" t="s">
        <v>2873</v>
      </c>
      <c r="R3359" s="543"/>
      <c r="S3359" s="536"/>
      <c r="T3359" s="536"/>
      <c r="U3359" s="536"/>
      <c r="V3359" s="536"/>
    </row>
    <row r="3360" spans="1:22" ht="342">
      <c r="A3360" s="537">
        <v>3345</v>
      </c>
      <c r="B3360" s="593">
        <v>90.25</v>
      </c>
      <c r="C3360" s="603" t="s">
        <v>4648</v>
      </c>
      <c r="D3360" s="543"/>
      <c r="E3360" s="599">
        <v>40870</v>
      </c>
      <c r="F3360" s="599">
        <v>41039</v>
      </c>
      <c r="G3360" s="543"/>
      <c r="H3360" s="543"/>
      <c r="I3360" s="543"/>
      <c r="J3360" s="600">
        <v>66</v>
      </c>
      <c r="K3360" s="600">
        <v>2</v>
      </c>
      <c r="L3360" s="600">
        <v>3</v>
      </c>
      <c r="M3360" s="543"/>
      <c r="N3360" s="543"/>
      <c r="O3360" s="543"/>
      <c r="P3360" s="543" t="s">
        <v>2872</v>
      </c>
      <c r="Q3360" s="543" t="s">
        <v>2873</v>
      </c>
      <c r="R3360" s="543"/>
      <c r="S3360" s="536"/>
      <c r="T3360" s="536"/>
      <c r="U3360" s="536"/>
      <c r="V3360" s="536"/>
    </row>
    <row r="3361" spans="1:22" ht="342">
      <c r="A3361" s="537">
        <v>3346</v>
      </c>
      <c r="B3361" s="593">
        <v>90.25</v>
      </c>
      <c r="C3361" s="603" t="s">
        <v>4648</v>
      </c>
      <c r="D3361" s="543"/>
      <c r="E3361" s="599">
        <v>41051</v>
      </c>
      <c r="F3361" s="599">
        <v>41346</v>
      </c>
      <c r="G3361" s="543"/>
      <c r="H3361" s="543"/>
      <c r="I3361" s="543"/>
      <c r="J3361" s="600">
        <v>66</v>
      </c>
      <c r="K3361" s="600">
        <v>3</v>
      </c>
      <c r="L3361" s="600">
        <v>3</v>
      </c>
      <c r="M3361" s="543"/>
      <c r="N3361" s="543"/>
      <c r="O3361" s="543"/>
      <c r="P3361" s="543" t="s">
        <v>2872</v>
      </c>
      <c r="Q3361" s="543" t="s">
        <v>2873</v>
      </c>
      <c r="R3361" s="543"/>
      <c r="S3361" s="536"/>
      <c r="T3361" s="536"/>
      <c r="U3361" s="536"/>
      <c r="V3361" s="536"/>
    </row>
    <row r="3362" spans="1:22" ht="285">
      <c r="A3362" s="537">
        <v>3347</v>
      </c>
      <c r="B3362" s="593">
        <v>90.5</v>
      </c>
      <c r="C3362" s="604" t="s">
        <v>4649</v>
      </c>
      <c r="D3362" s="543"/>
      <c r="E3362" s="599">
        <v>40568</v>
      </c>
      <c r="F3362" s="599" t="s">
        <v>4650</v>
      </c>
      <c r="G3362" s="543"/>
      <c r="H3362" s="543"/>
      <c r="I3362" s="543"/>
      <c r="J3362" s="600">
        <v>67</v>
      </c>
      <c r="K3362" s="600">
        <v>1</v>
      </c>
      <c r="L3362" s="600">
        <v>3</v>
      </c>
      <c r="M3362" s="543"/>
      <c r="N3362" s="543"/>
      <c r="O3362" s="543"/>
      <c r="P3362" s="543" t="s">
        <v>2872</v>
      </c>
      <c r="Q3362" s="543" t="s">
        <v>2873</v>
      </c>
      <c r="R3362" s="543"/>
      <c r="S3362" s="536"/>
      <c r="T3362" s="536"/>
      <c r="U3362" s="536"/>
      <c r="V3362" s="536"/>
    </row>
    <row r="3363" spans="1:22" ht="285">
      <c r="A3363" s="537">
        <v>3348</v>
      </c>
      <c r="B3363" s="593">
        <v>90.5</v>
      </c>
      <c r="C3363" s="604" t="s">
        <v>4649</v>
      </c>
      <c r="D3363" s="543"/>
      <c r="E3363" s="599">
        <v>40851</v>
      </c>
      <c r="F3363" s="599">
        <v>40851</v>
      </c>
      <c r="G3363" s="543"/>
      <c r="H3363" s="543"/>
      <c r="I3363" s="543"/>
      <c r="J3363" s="600">
        <v>67</v>
      </c>
      <c r="K3363" s="600">
        <v>2</v>
      </c>
      <c r="L3363" s="600">
        <v>3</v>
      </c>
      <c r="M3363" s="543"/>
      <c r="N3363" s="543"/>
      <c r="O3363" s="543"/>
      <c r="P3363" s="543" t="s">
        <v>2872</v>
      </c>
      <c r="Q3363" s="543" t="s">
        <v>2873</v>
      </c>
      <c r="R3363" s="543"/>
      <c r="S3363" s="536"/>
      <c r="T3363" s="536"/>
      <c r="U3363" s="536"/>
      <c r="V3363" s="536"/>
    </row>
    <row r="3364" spans="1:22" ht="285">
      <c r="A3364" s="537">
        <v>3349</v>
      </c>
      <c r="B3364" s="593">
        <v>90.5</v>
      </c>
      <c r="C3364" s="604" t="s">
        <v>4649</v>
      </c>
      <c r="D3364" s="543"/>
      <c r="E3364" s="599">
        <v>40932</v>
      </c>
      <c r="F3364" s="599">
        <v>41116</v>
      </c>
      <c r="G3364" s="543"/>
      <c r="H3364" s="543"/>
      <c r="I3364" s="543"/>
      <c r="J3364" s="600">
        <v>67</v>
      </c>
      <c r="K3364" s="600">
        <v>3</v>
      </c>
      <c r="L3364" s="600">
        <v>3</v>
      </c>
      <c r="M3364" s="543"/>
      <c r="N3364" s="543"/>
      <c r="O3364" s="543"/>
      <c r="P3364" s="543" t="s">
        <v>2872</v>
      </c>
      <c r="Q3364" s="543" t="s">
        <v>2873</v>
      </c>
      <c r="R3364" s="543"/>
      <c r="S3364" s="536"/>
      <c r="T3364" s="536"/>
      <c r="U3364" s="536"/>
      <c r="V3364" s="536"/>
    </row>
    <row r="3365" spans="1:22" ht="242.25">
      <c r="A3365" s="537">
        <v>3350</v>
      </c>
      <c r="B3365" s="593">
        <v>90.5</v>
      </c>
      <c r="C3365" s="604" t="s">
        <v>4651</v>
      </c>
      <c r="D3365" s="543"/>
      <c r="E3365" s="599">
        <v>40603</v>
      </c>
      <c r="F3365" s="599">
        <v>41011</v>
      </c>
      <c r="G3365" s="543"/>
      <c r="H3365" s="543"/>
      <c r="I3365" s="543"/>
      <c r="J3365" s="600">
        <v>68</v>
      </c>
      <c r="K3365" s="600">
        <v>1</v>
      </c>
      <c r="L3365" s="600">
        <v>2</v>
      </c>
      <c r="M3365" s="543"/>
      <c r="N3365" s="543"/>
      <c r="O3365" s="543"/>
      <c r="P3365" s="543" t="s">
        <v>2872</v>
      </c>
      <c r="Q3365" s="543" t="s">
        <v>2873</v>
      </c>
      <c r="R3365" s="543"/>
      <c r="S3365" s="536"/>
      <c r="T3365" s="536"/>
      <c r="U3365" s="536"/>
      <c r="V3365" s="536"/>
    </row>
    <row r="3366" spans="1:22" ht="242.25">
      <c r="A3366" s="537">
        <v>3351</v>
      </c>
      <c r="B3366" s="593">
        <v>90.5</v>
      </c>
      <c r="C3366" s="604" t="s">
        <v>4651</v>
      </c>
      <c r="D3366" s="543"/>
      <c r="E3366" s="599">
        <v>41009</v>
      </c>
      <c r="F3366" s="599">
        <v>41247</v>
      </c>
      <c r="G3366" s="543"/>
      <c r="H3366" s="543"/>
      <c r="I3366" s="543"/>
      <c r="J3366" s="600">
        <v>68</v>
      </c>
      <c r="K3366" s="600">
        <v>2</v>
      </c>
      <c r="L3366" s="600">
        <v>2</v>
      </c>
      <c r="M3366" s="543"/>
      <c r="N3366" s="543"/>
      <c r="O3366" s="543"/>
      <c r="P3366" s="543" t="s">
        <v>2872</v>
      </c>
      <c r="Q3366" s="543" t="s">
        <v>2873</v>
      </c>
      <c r="R3366" s="543"/>
      <c r="S3366" s="536"/>
      <c r="T3366" s="536"/>
      <c r="U3366" s="536"/>
      <c r="V3366" s="536"/>
    </row>
    <row r="3367" spans="1:22" ht="242.25">
      <c r="A3367" s="537">
        <v>3352</v>
      </c>
      <c r="B3367" s="593">
        <v>90.5</v>
      </c>
      <c r="C3367" s="604" t="s">
        <v>4652</v>
      </c>
      <c r="D3367" s="543"/>
      <c r="E3367" s="599">
        <v>40603</v>
      </c>
      <c r="F3367" s="599">
        <v>40976</v>
      </c>
      <c r="G3367" s="543"/>
      <c r="H3367" s="543"/>
      <c r="I3367" s="543"/>
      <c r="J3367" s="600">
        <v>68</v>
      </c>
      <c r="K3367" s="600">
        <v>1</v>
      </c>
      <c r="L3367" s="600">
        <v>2</v>
      </c>
      <c r="M3367" s="543"/>
      <c r="N3367" s="543"/>
      <c r="O3367" s="543"/>
      <c r="P3367" s="543" t="s">
        <v>2872</v>
      </c>
      <c r="Q3367" s="543" t="s">
        <v>2873</v>
      </c>
      <c r="R3367" s="543"/>
      <c r="S3367" s="536"/>
      <c r="T3367" s="536"/>
      <c r="U3367" s="536"/>
      <c r="V3367" s="536"/>
    </row>
    <row r="3368" spans="1:22" ht="242.25">
      <c r="A3368" s="537">
        <v>3353</v>
      </c>
      <c r="B3368" s="593">
        <v>90.5</v>
      </c>
      <c r="C3368" s="604" t="s">
        <v>4652</v>
      </c>
      <c r="D3368" s="543"/>
      <c r="E3368" s="599">
        <v>40990</v>
      </c>
      <c r="F3368" s="599">
        <v>41247</v>
      </c>
      <c r="G3368" s="543"/>
      <c r="H3368" s="543"/>
      <c r="I3368" s="543"/>
      <c r="J3368" s="600">
        <v>68</v>
      </c>
      <c r="K3368" s="600">
        <v>2</v>
      </c>
      <c r="L3368" s="600">
        <v>2</v>
      </c>
      <c r="M3368" s="543"/>
      <c r="N3368" s="543"/>
      <c r="O3368" s="543"/>
      <c r="P3368" s="543" t="s">
        <v>2872</v>
      </c>
      <c r="Q3368" s="543" t="s">
        <v>2873</v>
      </c>
      <c r="R3368" s="543"/>
      <c r="S3368" s="536"/>
      <c r="T3368" s="536"/>
      <c r="U3368" s="536"/>
      <c r="V3368" s="536"/>
    </row>
    <row r="3369" spans="1:22" ht="242.25">
      <c r="A3369" s="537">
        <v>3354</v>
      </c>
      <c r="B3369" s="593">
        <v>90.5</v>
      </c>
      <c r="C3369" s="604" t="s">
        <v>4653</v>
      </c>
      <c r="D3369" s="543"/>
      <c r="E3369" s="599">
        <v>40603</v>
      </c>
      <c r="F3369" s="599">
        <v>40594</v>
      </c>
      <c r="G3369" s="543"/>
      <c r="H3369" s="543"/>
      <c r="I3369" s="543"/>
      <c r="J3369" s="600">
        <v>68</v>
      </c>
      <c r="K3369" s="600">
        <v>1</v>
      </c>
      <c r="L3369" s="600">
        <v>2</v>
      </c>
      <c r="M3369" s="543"/>
      <c r="N3369" s="543"/>
      <c r="O3369" s="543"/>
      <c r="P3369" s="543" t="s">
        <v>2872</v>
      </c>
      <c r="Q3369" s="543" t="s">
        <v>2873</v>
      </c>
      <c r="R3369" s="543"/>
      <c r="S3369" s="536"/>
      <c r="T3369" s="536"/>
      <c r="U3369" s="536"/>
      <c r="V3369" s="536"/>
    </row>
    <row r="3370" spans="1:22" ht="242.25">
      <c r="A3370" s="537">
        <v>3355</v>
      </c>
      <c r="B3370" s="593">
        <v>90.5</v>
      </c>
      <c r="C3370" s="604" t="s">
        <v>4653</v>
      </c>
      <c r="D3370" s="543"/>
      <c r="E3370" s="599">
        <v>40947</v>
      </c>
      <c r="F3370" s="599">
        <v>41247</v>
      </c>
      <c r="G3370" s="543"/>
      <c r="H3370" s="543"/>
      <c r="I3370" s="543"/>
      <c r="J3370" s="600">
        <v>68</v>
      </c>
      <c r="K3370" s="600">
        <v>2</v>
      </c>
      <c r="L3370" s="600">
        <v>2</v>
      </c>
      <c r="M3370" s="543"/>
      <c r="N3370" s="543"/>
      <c r="O3370" s="543"/>
      <c r="P3370" s="543" t="s">
        <v>2872</v>
      </c>
      <c r="Q3370" s="543" t="s">
        <v>2873</v>
      </c>
      <c r="R3370" s="543"/>
      <c r="S3370" s="536"/>
      <c r="T3370" s="536"/>
      <c r="U3370" s="536"/>
      <c r="V3370" s="536"/>
    </row>
    <row r="3371" spans="1:22" ht="213.75">
      <c r="A3371" s="537">
        <v>3356</v>
      </c>
      <c r="B3371" s="593">
        <v>90.5</v>
      </c>
      <c r="C3371" s="604" t="s">
        <v>4654</v>
      </c>
      <c r="D3371" s="543"/>
      <c r="E3371" s="599">
        <v>40554</v>
      </c>
      <c r="F3371" s="599">
        <v>40850</v>
      </c>
      <c r="G3371" s="543"/>
      <c r="H3371" s="543"/>
      <c r="I3371" s="543"/>
      <c r="J3371" s="600">
        <v>69</v>
      </c>
      <c r="K3371" s="600">
        <v>1</v>
      </c>
      <c r="L3371" s="600">
        <v>14</v>
      </c>
      <c r="M3371" s="543"/>
      <c r="N3371" s="543"/>
      <c r="O3371" s="543"/>
      <c r="P3371" s="543" t="s">
        <v>2872</v>
      </c>
      <c r="Q3371" s="543" t="s">
        <v>2873</v>
      </c>
      <c r="R3371" s="543"/>
      <c r="S3371" s="536"/>
      <c r="T3371" s="536"/>
      <c r="U3371" s="536"/>
      <c r="V3371" s="536"/>
    </row>
    <row r="3372" spans="1:22" ht="213.75">
      <c r="A3372" s="537">
        <v>3357</v>
      </c>
      <c r="B3372" s="593">
        <v>90.5</v>
      </c>
      <c r="C3372" s="604" t="s">
        <v>4654</v>
      </c>
      <c r="D3372" s="543"/>
      <c r="E3372" s="599">
        <v>40849</v>
      </c>
      <c r="F3372" s="599">
        <v>40849</v>
      </c>
      <c r="G3372" s="543"/>
      <c r="H3372" s="543"/>
      <c r="I3372" s="543"/>
      <c r="J3372" s="600">
        <v>69</v>
      </c>
      <c r="K3372" s="600">
        <v>2</v>
      </c>
      <c r="L3372" s="600">
        <v>14</v>
      </c>
      <c r="M3372" s="543"/>
      <c r="N3372" s="543"/>
      <c r="O3372" s="543"/>
      <c r="P3372" s="543" t="s">
        <v>2872</v>
      </c>
      <c r="Q3372" s="543" t="s">
        <v>2873</v>
      </c>
      <c r="R3372" s="543"/>
      <c r="S3372" s="536"/>
      <c r="T3372" s="536"/>
      <c r="U3372" s="536"/>
      <c r="V3372" s="536"/>
    </row>
    <row r="3373" spans="1:22" ht="213.75">
      <c r="A3373" s="537">
        <v>3358</v>
      </c>
      <c r="B3373" s="593">
        <v>90.5</v>
      </c>
      <c r="C3373" s="604" t="s">
        <v>4654</v>
      </c>
      <c r="D3373" s="543"/>
      <c r="E3373" s="599">
        <v>40850</v>
      </c>
      <c r="F3373" s="599">
        <v>40850</v>
      </c>
      <c r="G3373" s="543"/>
      <c r="H3373" s="543"/>
      <c r="I3373" s="543"/>
      <c r="J3373" s="600">
        <v>69</v>
      </c>
      <c r="K3373" s="600">
        <v>3</v>
      </c>
      <c r="L3373" s="600">
        <v>14</v>
      </c>
      <c r="M3373" s="543"/>
      <c r="N3373" s="543"/>
      <c r="O3373" s="543"/>
      <c r="P3373" s="543" t="s">
        <v>2872</v>
      </c>
      <c r="Q3373" s="543" t="s">
        <v>2873</v>
      </c>
      <c r="R3373" s="543"/>
      <c r="S3373" s="536"/>
      <c r="T3373" s="536"/>
      <c r="U3373" s="536"/>
      <c r="V3373" s="536"/>
    </row>
    <row r="3374" spans="1:22" ht="213.75">
      <c r="A3374" s="537">
        <v>3359</v>
      </c>
      <c r="B3374" s="593">
        <v>90.5</v>
      </c>
      <c r="C3374" s="604" t="s">
        <v>4654</v>
      </c>
      <c r="D3374" s="543"/>
      <c r="E3374" s="599">
        <v>40850</v>
      </c>
      <c r="F3374" s="599">
        <v>40850</v>
      </c>
      <c r="G3374" s="543"/>
      <c r="H3374" s="543"/>
      <c r="I3374" s="543"/>
      <c r="J3374" s="600">
        <v>69</v>
      </c>
      <c r="K3374" s="600">
        <v>4</v>
      </c>
      <c r="L3374" s="600">
        <v>14</v>
      </c>
      <c r="M3374" s="543"/>
      <c r="N3374" s="543"/>
      <c r="O3374" s="543"/>
      <c r="P3374" s="543" t="s">
        <v>2872</v>
      </c>
      <c r="Q3374" s="543" t="s">
        <v>2873</v>
      </c>
      <c r="R3374" s="543"/>
      <c r="S3374" s="536"/>
      <c r="T3374" s="536"/>
      <c r="U3374" s="536"/>
      <c r="V3374" s="536"/>
    </row>
    <row r="3375" spans="1:22" ht="213.75">
      <c r="A3375" s="537">
        <v>3360</v>
      </c>
      <c r="B3375" s="593">
        <v>90.5</v>
      </c>
      <c r="C3375" s="604" t="s">
        <v>4654</v>
      </c>
      <c r="D3375" s="543"/>
      <c r="E3375" s="599">
        <v>40850</v>
      </c>
      <c r="F3375" s="599">
        <v>41245</v>
      </c>
      <c r="G3375" s="543"/>
      <c r="H3375" s="543"/>
      <c r="I3375" s="543"/>
      <c r="J3375" s="600">
        <v>69</v>
      </c>
      <c r="K3375" s="600">
        <v>5</v>
      </c>
      <c r="L3375" s="600">
        <v>14</v>
      </c>
      <c r="M3375" s="543"/>
      <c r="N3375" s="543"/>
      <c r="O3375" s="543"/>
      <c r="P3375" s="543" t="s">
        <v>2872</v>
      </c>
      <c r="Q3375" s="543" t="s">
        <v>2873</v>
      </c>
      <c r="R3375" s="543"/>
      <c r="S3375" s="536"/>
      <c r="T3375" s="536"/>
      <c r="U3375" s="536"/>
      <c r="V3375" s="536"/>
    </row>
    <row r="3376" spans="1:22" ht="213.75">
      <c r="A3376" s="537">
        <v>3361</v>
      </c>
      <c r="B3376" s="593">
        <v>90.5</v>
      </c>
      <c r="C3376" s="604" t="s">
        <v>4654</v>
      </c>
      <c r="D3376" s="543"/>
      <c r="E3376" s="599">
        <v>40959</v>
      </c>
      <c r="F3376" s="599">
        <v>41044</v>
      </c>
      <c r="G3376" s="543"/>
      <c r="H3376" s="543"/>
      <c r="I3376" s="543"/>
      <c r="J3376" s="600">
        <v>70</v>
      </c>
      <c r="K3376" s="600">
        <v>6</v>
      </c>
      <c r="L3376" s="600">
        <v>14</v>
      </c>
      <c r="M3376" s="543"/>
      <c r="N3376" s="543"/>
      <c r="O3376" s="543"/>
      <c r="P3376" s="543" t="s">
        <v>2872</v>
      </c>
      <c r="Q3376" s="543" t="s">
        <v>2873</v>
      </c>
      <c r="R3376" s="543"/>
      <c r="S3376" s="536"/>
      <c r="T3376" s="536"/>
      <c r="U3376" s="536"/>
      <c r="V3376" s="536"/>
    </row>
    <row r="3377" spans="1:22" ht="213.75">
      <c r="A3377" s="537">
        <v>3362</v>
      </c>
      <c r="B3377" s="593">
        <v>90.5</v>
      </c>
      <c r="C3377" s="604" t="s">
        <v>4654</v>
      </c>
      <c r="D3377" s="543"/>
      <c r="E3377" s="599">
        <v>41023</v>
      </c>
      <c r="F3377" s="599">
        <v>41023</v>
      </c>
      <c r="G3377" s="543"/>
      <c r="H3377" s="543"/>
      <c r="I3377" s="543"/>
      <c r="J3377" s="600">
        <v>70</v>
      </c>
      <c r="K3377" s="600">
        <v>7</v>
      </c>
      <c r="L3377" s="600">
        <v>14</v>
      </c>
      <c r="M3377" s="543"/>
      <c r="N3377" s="543"/>
      <c r="O3377" s="543"/>
      <c r="P3377" s="543" t="s">
        <v>2872</v>
      </c>
      <c r="Q3377" s="543" t="s">
        <v>2873</v>
      </c>
      <c r="R3377" s="543"/>
      <c r="S3377" s="536"/>
      <c r="T3377" s="536"/>
      <c r="U3377" s="536"/>
      <c r="V3377" s="536"/>
    </row>
    <row r="3378" spans="1:22" ht="213.75">
      <c r="A3378" s="537">
        <v>3363</v>
      </c>
      <c r="B3378" s="593">
        <v>90.5</v>
      </c>
      <c r="C3378" s="604" t="s">
        <v>4654</v>
      </c>
      <c r="D3378" s="543"/>
      <c r="E3378" s="599">
        <v>40694</v>
      </c>
      <c r="F3378" s="599">
        <v>41131</v>
      </c>
      <c r="G3378" s="543"/>
      <c r="H3378" s="543"/>
      <c r="I3378" s="543"/>
      <c r="J3378" s="600">
        <v>70</v>
      </c>
      <c r="K3378" s="600">
        <v>8</v>
      </c>
      <c r="L3378" s="600">
        <v>14</v>
      </c>
      <c r="M3378" s="543"/>
      <c r="N3378" s="543"/>
      <c r="O3378" s="543"/>
      <c r="P3378" s="543" t="s">
        <v>2872</v>
      </c>
      <c r="Q3378" s="543" t="s">
        <v>2873</v>
      </c>
      <c r="R3378" s="543"/>
      <c r="S3378" s="536"/>
      <c r="T3378" s="536"/>
      <c r="U3378" s="536"/>
      <c r="V3378" s="536"/>
    </row>
    <row r="3379" spans="1:22" ht="213.75">
      <c r="A3379" s="537">
        <v>3364</v>
      </c>
      <c r="B3379" s="593">
        <v>90.5</v>
      </c>
      <c r="C3379" s="604" t="s">
        <v>4654</v>
      </c>
      <c r="D3379" s="543"/>
      <c r="E3379" s="599">
        <v>41131</v>
      </c>
      <c r="F3379" s="599">
        <v>41131</v>
      </c>
      <c r="G3379" s="543"/>
      <c r="H3379" s="543"/>
      <c r="I3379" s="543"/>
      <c r="J3379" s="600">
        <v>70</v>
      </c>
      <c r="K3379" s="600">
        <v>9</v>
      </c>
      <c r="L3379" s="600">
        <v>14</v>
      </c>
      <c r="M3379" s="543"/>
      <c r="N3379" s="543"/>
      <c r="O3379" s="543"/>
      <c r="P3379" s="543" t="s">
        <v>2872</v>
      </c>
      <c r="Q3379" s="543" t="s">
        <v>2873</v>
      </c>
      <c r="R3379" s="543"/>
      <c r="S3379" s="536"/>
      <c r="T3379" s="536"/>
      <c r="U3379" s="536"/>
      <c r="V3379" s="536"/>
    </row>
    <row r="3380" spans="1:22" ht="213.75">
      <c r="A3380" s="537">
        <v>3365</v>
      </c>
      <c r="B3380" s="593">
        <v>90.5</v>
      </c>
      <c r="C3380" s="604" t="s">
        <v>4654</v>
      </c>
      <c r="D3380" s="543"/>
      <c r="E3380" s="599">
        <v>41208</v>
      </c>
      <c r="F3380" s="599">
        <v>41208</v>
      </c>
      <c r="G3380" s="543"/>
      <c r="H3380" s="543"/>
      <c r="I3380" s="543"/>
      <c r="J3380" s="600">
        <v>70</v>
      </c>
      <c r="K3380" s="600">
        <v>10</v>
      </c>
      <c r="L3380" s="600">
        <v>14</v>
      </c>
      <c r="M3380" s="543"/>
      <c r="N3380" s="543"/>
      <c r="O3380" s="543"/>
      <c r="P3380" s="543" t="s">
        <v>2872</v>
      </c>
      <c r="Q3380" s="543" t="s">
        <v>2873</v>
      </c>
      <c r="R3380" s="543"/>
      <c r="S3380" s="536"/>
      <c r="T3380" s="536"/>
      <c r="U3380" s="536"/>
      <c r="V3380" s="536"/>
    </row>
    <row r="3381" spans="1:22" ht="213.75">
      <c r="A3381" s="537">
        <v>3366</v>
      </c>
      <c r="B3381" s="593">
        <v>90.5</v>
      </c>
      <c r="C3381" s="604" t="s">
        <v>4654</v>
      </c>
      <c r="D3381" s="543"/>
      <c r="E3381" s="599">
        <v>41208</v>
      </c>
      <c r="F3381" s="599">
        <v>41208</v>
      </c>
      <c r="G3381" s="543"/>
      <c r="H3381" s="543"/>
      <c r="I3381" s="543"/>
      <c r="J3381" s="600">
        <v>71</v>
      </c>
      <c r="K3381" s="600">
        <v>11</v>
      </c>
      <c r="L3381" s="600">
        <v>14</v>
      </c>
      <c r="M3381" s="543"/>
      <c r="N3381" s="543"/>
      <c r="O3381" s="543"/>
      <c r="P3381" s="543" t="s">
        <v>2872</v>
      </c>
      <c r="Q3381" s="543" t="s">
        <v>2873</v>
      </c>
      <c r="R3381" s="543"/>
      <c r="S3381" s="536"/>
      <c r="T3381" s="536"/>
      <c r="U3381" s="536"/>
      <c r="V3381" s="536"/>
    </row>
    <row r="3382" spans="1:22" ht="213.75">
      <c r="A3382" s="537">
        <v>3367</v>
      </c>
      <c r="B3382" s="593">
        <v>90.5</v>
      </c>
      <c r="C3382" s="604" t="s">
        <v>4654</v>
      </c>
      <c r="D3382" s="543"/>
      <c r="E3382" s="599">
        <v>41208</v>
      </c>
      <c r="F3382" s="599">
        <v>41208</v>
      </c>
      <c r="G3382" s="543"/>
      <c r="H3382" s="543"/>
      <c r="I3382" s="543"/>
      <c r="J3382" s="600">
        <v>71</v>
      </c>
      <c r="K3382" s="600">
        <v>12</v>
      </c>
      <c r="L3382" s="600">
        <v>14</v>
      </c>
      <c r="M3382" s="543"/>
      <c r="N3382" s="543"/>
      <c r="O3382" s="543"/>
      <c r="P3382" s="543" t="s">
        <v>2872</v>
      </c>
      <c r="Q3382" s="543" t="s">
        <v>2873</v>
      </c>
      <c r="R3382" s="543"/>
      <c r="S3382" s="536"/>
      <c r="T3382" s="536"/>
      <c r="U3382" s="536"/>
      <c r="V3382" s="536"/>
    </row>
    <row r="3383" spans="1:22" ht="213.75">
      <c r="A3383" s="537">
        <v>3368</v>
      </c>
      <c r="B3383" s="593">
        <v>90.5</v>
      </c>
      <c r="C3383" s="604" t="s">
        <v>4654</v>
      </c>
      <c r="D3383" s="543"/>
      <c r="E3383" s="599">
        <v>41208</v>
      </c>
      <c r="F3383" s="599">
        <v>41208</v>
      </c>
      <c r="G3383" s="543"/>
      <c r="H3383" s="543"/>
      <c r="I3383" s="543"/>
      <c r="J3383" s="600">
        <v>71</v>
      </c>
      <c r="K3383" s="600">
        <v>13</v>
      </c>
      <c r="L3383" s="600">
        <v>14</v>
      </c>
      <c r="M3383" s="543"/>
      <c r="N3383" s="543"/>
      <c r="O3383" s="543"/>
      <c r="P3383" s="543" t="s">
        <v>2872</v>
      </c>
      <c r="Q3383" s="543" t="s">
        <v>2873</v>
      </c>
      <c r="R3383" s="543"/>
      <c r="S3383" s="536"/>
      <c r="T3383" s="536"/>
      <c r="U3383" s="536"/>
      <c r="V3383" s="536"/>
    </row>
    <row r="3384" spans="1:22" ht="213.75">
      <c r="A3384" s="537">
        <v>3369</v>
      </c>
      <c r="B3384" s="593">
        <v>90.5</v>
      </c>
      <c r="C3384" s="604" t="s">
        <v>4654</v>
      </c>
      <c r="D3384" s="543"/>
      <c r="E3384" s="599">
        <v>41208</v>
      </c>
      <c r="F3384" s="599">
        <v>41256</v>
      </c>
      <c r="G3384" s="543"/>
      <c r="H3384" s="543"/>
      <c r="I3384" s="543"/>
      <c r="J3384" s="600">
        <v>71</v>
      </c>
      <c r="K3384" s="600">
        <v>14</v>
      </c>
      <c r="L3384" s="600">
        <v>14</v>
      </c>
      <c r="M3384" s="543"/>
      <c r="N3384" s="543"/>
      <c r="O3384" s="543"/>
      <c r="P3384" s="543" t="s">
        <v>2872</v>
      </c>
      <c r="Q3384" s="543" t="s">
        <v>2873</v>
      </c>
      <c r="R3384" s="543"/>
      <c r="S3384" s="536"/>
      <c r="T3384" s="536"/>
      <c r="U3384" s="536"/>
      <c r="V3384" s="536"/>
    </row>
    <row r="3385" spans="1:22" ht="171">
      <c r="A3385" s="537">
        <v>3370</v>
      </c>
      <c r="B3385" s="605" t="s">
        <v>4655</v>
      </c>
      <c r="C3385" s="604" t="s">
        <v>4656</v>
      </c>
      <c r="D3385" s="543"/>
      <c r="E3385" s="599">
        <v>40829</v>
      </c>
      <c r="F3385" s="599">
        <v>40856</v>
      </c>
      <c r="G3385" s="543"/>
      <c r="H3385" s="543"/>
      <c r="I3385" s="543"/>
      <c r="J3385" s="600">
        <v>72</v>
      </c>
      <c r="K3385" s="600">
        <v>1</v>
      </c>
      <c r="L3385" s="600">
        <v>24</v>
      </c>
      <c r="M3385" s="543"/>
      <c r="N3385" s="543"/>
      <c r="O3385" s="543"/>
      <c r="P3385" s="543" t="s">
        <v>2872</v>
      </c>
      <c r="Q3385" s="543" t="s">
        <v>2873</v>
      </c>
      <c r="R3385" s="543"/>
      <c r="S3385" s="536"/>
      <c r="T3385" s="536"/>
      <c r="U3385" s="536"/>
      <c r="V3385" s="536"/>
    </row>
    <row r="3386" spans="1:22" ht="171">
      <c r="A3386" s="537">
        <v>3371</v>
      </c>
      <c r="B3386" s="605" t="s">
        <v>4655</v>
      </c>
      <c r="C3386" s="604" t="s">
        <v>4656</v>
      </c>
      <c r="D3386" s="543"/>
      <c r="E3386" s="599">
        <v>40847</v>
      </c>
      <c r="F3386" s="599">
        <v>40847</v>
      </c>
      <c r="G3386" s="543"/>
      <c r="H3386" s="543"/>
      <c r="I3386" s="543"/>
      <c r="J3386" s="600">
        <v>72</v>
      </c>
      <c r="K3386" s="600">
        <v>2</v>
      </c>
      <c r="L3386" s="600">
        <v>24</v>
      </c>
      <c r="M3386" s="543"/>
      <c r="N3386" s="543"/>
      <c r="O3386" s="543"/>
      <c r="P3386" s="543" t="s">
        <v>2872</v>
      </c>
      <c r="Q3386" s="543" t="s">
        <v>2873</v>
      </c>
      <c r="R3386" s="543"/>
      <c r="S3386" s="536"/>
      <c r="T3386" s="536"/>
      <c r="U3386" s="536"/>
      <c r="V3386" s="536"/>
    </row>
    <row r="3387" spans="1:22" ht="171">
      <c r="A3387" s="537">
        <v>3372</v>
      </c>
      <c r="B3387" s="605" t="s">
        <v>4655</v>
      </c>
      <c r="C3387" s="604" t="s">
        <v>4656</v>
      </c>
      <c r="D3387" s="543"/>
      <c r="E3387" s="599">
        <v>40847</v>
      </c>
      <c r="F3387" s="599">
        <v>40847</v>
      </c>
      <c r="G3387" s="543"/>
      <c r="H3387" s="543"/>
      <c r="I3387" s="543"/>
      <c r="J3387" s="600">
        <v>72</v>
      </c>
      <c r="K3387" s="600">
        <v>3</v>
      </c>
      <c r="L3387" s="600">
        <v>24</v>
      </c>
      <c r="M3387" s="543"/>
      <c r="N3387" s="543"/>
      <c r="O3387" s="543"/>
      <c r="P3387" s="543" t="s">
        <v>2872</v>
      </c>
      <c r="Q3387" s="543" t="s">
        <v>2873</v>
      </c>
      <c r="R3387" s="543"/>
      <c r="S3387" s="536"/>
      <c r="T3387" s="536"/>
      <c r="U3387" s="536"/>
      <c r="V3387" s="536"/>
    </row>
    <row r="3388" spans="1:22" ht="171">
      <c r="A3388" s="537">
        <v>3373</v>
      </c>
      <c r="B3388" s="605" t="s">
        <v>4655</v>
      </c>
      <c r="C3388" s="604" t="s">
        <v>4656</v>
      </c>
      <c r="D3388" s="543"/>
      <c r="E3388" s="599">
        <v>40847</v>
      </c>
      <c r="F3388" s="599">
        <v>40847</v>
      </c>
      <c r="G3388" s="543"/>
      <c r="H3388" s="543"/>
      <c r="I3388" s="543"/>
      <c r="J3388" s="600">
        <v>72</v>
      </c>
      <c r="K3388" s="600">
        <v>4</v>
      </c>
      <c r="L3388" s="600">
        <v>24</v>
      </c>
      <c r="M3388" s="543"/>
      <c r="N3388" s="543"/>
      <c r="O3388" s="543"/>
      <c r="P3388" s="543" t="s">
        <v>2872</v>
      </c>
      <c r="Q3388" s="543" t="s">
        <v>2873</v>
      </c>
      <c r="R3388" s="543"/>
      <c r="S3388" s="536"/>
      <c r="T3388" s="536"/>
      <c r="U3388" s="536"/>
      <c r="V3388" s="536"/>
    </row>
    <row r="3389" spans="1:22" ht="171">
      <c r="A3389" s="537">
        <v>3374</v>
      </c>
      <c r="B3389" s="605" t="s">
        <v>4655</v>
      </c>
      <c r="C3389" s="604" t="s">
        <v>4656</v>
      </c>
      <c r="D3389" s="543"/>
      <c r="E3389" s="599">
        <v>40847</v>
      </c>
      <c r="F3389" s="599">
        <v>40847</v>
      </c>
      <c r="G3389" s="543"/>
      <c r="H3389" s="543"/>
      <c r="I3389" s="543"/>
      <c r="J3389" s="600">
        <v>72</v>
      </c>
      <c r="K3389" s="600">
        <v>5</v>
      </c>
      <c r="L3389" s="600">
        <v>24</v>
      </c>
      <c r="M3389" s="543"/>
      <c r="N3389" s="543"/>
      <c r="O3389" s="543"/>
      <c r="P3389" s="543" t="s">
        <v>2872</v>
      </c>
      <c r="Q3389" s="543" t="s">
        <v>2873</v>
      </c>
      <c r="R3389" s="543"/>
      <c r="S3389" s="536"/>
      <c r="T3389" s="536"/>
      <c r="U3389" s="536"/>
      <c r="V3389" s="536"/>
    </row>
    <row r="3390" spans="1:22" ht="171">
      <c r="A3390" s="537">
        <v>3375</v>
      </c>
      <c r="B3390" s="605" t="s">
        <v>4655</v>
      </c>
      <c r="C3390" s="604" t="s">
        <v>4656</v>
      </c>
      <c r="D3390" s="543"/>
      <c r="E3390" s="599">
        <v>40847</v>
      </c>
      <c r="F3390" s="599">
        <v>40847</v>
      </c>
      <c r="G3390" s="543"/>
      <c r="H3390" s="543"/>
      <c r="I3390" s="543"/>
      <c r="J3390" s="600">
        <v>72</v>
      </c>
      <c r="K3390" s="600">
        <v>6</v>
      </c>
      <c r="L3390" s="600">
        <v>24</v>
      </c>
      <c r="M3390" s="543"/>
      <c r="N3390" s="543"/>
      <c r="O3390" s="543"/>
      <c r="P3390" s="543" t="s">
        <v>2872</v>
      </c>
      <c r="Q3390" s="543" t="s">
        <v>2873</v>
      </c>
      <c r="R3390" s="543"/>
      <c r="S3390" s="536"/>
      <c r="T3390" s="536"/>
      <c r="U3390" s="536"/>
      <c r="V3390" s="536"/>
    </row>
    <row r="3391" spans="1:22" ht="171">
      <c r="A3391" s="537">
        <v>3376</v>
      </c>
      <c r="B3391" s="605" t="s">
        <v>4655</v>
      </c>
      <c r="C3391" s="604" t="s">
        <v>4656</v>
      </c>
      <c r="D3391" s="543"/>
      <c r="E3391" s="599">
        <v>40847</v>
      </c>
      <c r="F3391" s="599">
        <v>40847</v>
      </c>
      <c r="G3391" s="543"/>
      <c r="H3391" s="543"/>
      <c r="I3391" s="543"/>
      <c r="J3391" s="600">
        <v>73</v>
      </c>
      <c r="K3391" s="600">
        <v>7</v>
      </c>
      <c r="L3391" s="600">
        <v>24</v>
      </c>
      <c r="M3391" s="543"/>
      <c r="N3391" s="543"/>
      <c r="O3391" s="543"/>
      <c r="P3391" s="543" t="s">
        <v>2872</v>
      </c>
      <c r="Q3391" s="543" t="s">
        <v>2873</v>
      </c>
      <c r="R3391" s="543"/>
      <c r="S3391" s="536"/>
      <c r="T3391" s="536"/>
      <c r="U3391" s="536"/>
      <c r="V3391" s="536"/>
    </row>
    <row r="3392" spans="1:22" ht="171">
      <c r="A3392" s="537">
        <v>3377</v>
      </c>
      <c r="B3392" s="605" t="s">
        <v>4655</v>
      </c>
      <c r="C3392" s="604" t="s">
        <v>4656</v>
      </c>
      <c r="D3392" s="543"/>
      <c r="E3392" s="599">
        <v>40847</v>
      </c>
      <c r="F3392" s="599">
        <v>40847</v>
      </c>
      <c r="G3392" s="543"/>
      <c r="H3392" s="543"/>
      <c r="I3392" s="543"/>
      <c r="J3392" s="600">
        <v>73</v>
      </c>
      <c r="K3392" s="600">
        <v>8</v>
      </c>
      <c r="L3392" s="600">
        <v>24</v>
      </c>
      <c r="M3392" s="543"/>
      <c r="N3392" s="543"/>
      <c r="O3392" s="543"/>
      <c r="P3392" s="543" t="s">
        <v>2872</v>
      </c>
      <c r="Q3392" s="543" t="s">
        <v>2873</v>
      </c>
      <c r="R3392" s="543"/>
      <c r="S3392" s="536"/>
      <c r="T3392" s="536"/>
      <c r="U3392" s="536"/>
      <c r="V3392" s="536"/>
    </row>
    <row r="3393" spans="1:22" ht="171">
      <c r="A3393" s="537">
        <v>3378</v>
      </c>
      <c r="B3393" s="605" t="s">
        <v>4655</v>
      </c>
      <c r="C3393" s="604" t="s">
        <v>4656</v>
      </c>
      <c r="D3393" s="543"/>
      <c r="E3393" s="599">
        <v>40847</v>
      </c>
      <c r="F3393" s="599">
        <v>40847</v>
      </c>
      <c r="G3393" s="543"/>
      <c r="H3393" s="543"/>
      <c r="I3393" s="543"/>
      <c r="J3393" s="600">
        <v>73</v>
      </c>
      <c r="K3393" s="600">
        <v>9</v>
      </c>
      <c r="L3393" s="600">
        <v>24</v>
      </c>
      <c r="M3393" s="543"/>
      <c r="N3393" s="543"/>
      <c r="O3393" s="543"/>
      <c r="P3393" s="543" t="s">
        <v>2872</v>
      </c>
      <c r="Q3393" s="543" t="s">
        <v>2873</v>
      </c>
      <c r="R3393" s="543"/>
      <c r="S3393" s="536"/>
      <c r="T3393" s="536"/>
      <c r="U3393" s="536"/>
      <c r="V3393" s="536"/>
    </row>
    <row r="3394" spans="1:22" ht="171">
      <c r="A3394" s="537">
        <v>3379</v>
      </c>
      <c r="B3394" s="605" t="s">
        <v>4655</v>
      </c>
      <c r="C3394" s="604" t="s">
        <v>4656</v>
      </c>
      <c r="D3394" s="543"/>
      <c r="E3394" s="599">
        <v>40858</v>
      </c>
      <c r="F3394" s="599">
        <v>40903</v>
      </c>
      <c r="G3394" s="543"/>
      <c r="H3394" s="543"/>
      <c r="I3394" s="543"/>
      <c r="J3394" s="600">
        <v>73</v>
      </c>
      <c r="K3394" s="600">
        <v>10</v>
      </c>
      <c r="L3394" s="600">
        <v>24</v>
      </c>
      <c r="M3394" s="543"/>
      <c r="N3394" s="543"/>
      <c r="O3394" s="543"/>
      <c r="P3394" s="543" t="s">
        <v>2872</v>
      </c>
      <c r="Q3394" s="543" t="s">
        <v>2873</v>
      </c>
      <c r="R3394" s="543"/>
      <c r="S3394" s="536"/>
      <c r="T3394" s="536"/>
      <c r="U3394" s="536"/>
      <c r="V3394" s="536"/>
    </row>
    <row r="3395" spans="1:22" ht="171">
      <c r="A3395" s="537">
        <v>3380</v>
      </c>
      <c r="B3395" s="605" t="s">
        <v>4655</v>
      </c>
      <c r="C3395" s="604" t="s">
        <v>4656</v>
      </c>
      <c r="D3395" s="543"/>
      <c r="E3395" s="599">
        <v>40904</v>
      </c>
      <c r="F3395" s="599">
        <v>40955</v>
      </c>
      <c r="G3395" s="543"/>
      <c r="H3395" s="543"/>
      <c r="I3395" s="543"/>
      <c r="J3395" s="600">
        <v>73</v>
      </c>
      <c r="K3395" s="600">
        <v>11</v>
      </c>
      <c r="L3395" s="600">
        <v>24</v>
      </c>
      <c r="M3395" s="543"/>
      <c r="N3395" s="543"/>
      <c r="O3395" s="543"/>
      <c r="P3395" s="543" t="s">
        <v>2872</v>
      </c>
      <c r="Q3395" s="543" t="s">
        <v>2873</v>
      </c>
      <c r="R3395" s="543"/>
      <c r="S3395" s="536"/>
      <c r="T3395" s="536"/>
      <c r="U3395" s="536"/>
      <c r="V3395" s="536"/>
    </row>
    <row r="3396" spans="1:22" ht="171">
      <c r="A3396" s="537">
        <v>3381</v>
      </c>
      <c r="B3396" s="605" t="s">
        <v>4655</v>
      </c>
      <c r="C3396" s="604" t="s">
        <v>4656</v>
      </c>
      <c r="D3396" s="543"/>
      <c r="E3396" s="599">
        <v>40955</v>
      </c>
      <c r="F3396" s="599">
        <v>41012</v>
      </c>
      <c r="G3396" s="543"/>
      <c r="H3396" s="543"/>
      <c r="I3396" s="543"/>
      <c r="J3396" s="600">
        <v>73</v>
      </c>
      <c r="K3396" s="600">
        <v>12</v>
      </c>
      <c r="L3396" s="600">
        <v>24</v>
      </c>
      <c r="M3396" s="543"/>
      <c r="N3396" s="543"/>
      <c r="O3396" s="543"/>
      <c r="P3396" s="543" t="s">
        <v>2872</v>
      </c>
      <c r="Q3396" s="543" t="s">
        <v>2873</v>
      </c>
      <c r="R3396" s="543"/>
      <c r="S3396" s="536"/>
      <c r="T3396" s="536"/>
      <c r="U3396" s="536"/>
      <c r="V3396" s="536"/>
    </row>
    <row r="3397" spans="1:22" ht="171">
      <c r="A3397" s="537">
        <v>3382</v>
      </c>
      <c r="B3397" s="605" t="s">
        <v>4655</v>
      </c>
      <c r="C3397" s="604" t="s">
        <v>4656</v>
      </c>
      <c r="D3397" s="543"/>
      <c r="E3397" s="599">
        <v>41016</v>
      </c>
      <c r="F3397" s="599">
        <v>41016</v>
      </c>
      <c r="G3397" s="543"/>
      <c r="H3397" s="543"/>
      <c r="I3397" s="543"/>
      <c r="J3397" s="600">
        <v>74</v>
      </c>
      <c r="K3397" s="600">
        <v>13</v>
      </c>
      <c r="L3397" s="600">
        <v>24</v>
      </c>
      <c r="M3397" s="543"/>
      <c r="N3397" s="543"/>
      <c r="O3397" s="543"/>
      <c r="P3397" s="543" t="s">
        <v>2872</v>
      </c>
      <c r="Q3397" s="543" t="s">
        <v>2873</v>
      </c>
      <c r="R3397" s="543"/>
      <c r="S3397" s="536"/>
      <c r="T3397" s="536"/>
      <c r="U3397" s="536"/>
      <c r="V3397" s="536"/>
    </row>
    <row r="3398" spans="1:22" ht="171">
      <c r="A3398" s="537">
        <v>3383</v>
      </c>
      <c r="B3398" s="605" t="s">
        <v>4655</v>
      </c>
      <c r="C3398" s="604" t="s">
        <v>4656</v>
      </c>
      <c r="D3398" s="543"/>
      <c r="E3398" s="599">
        <v>41016</v>
      </c>
      <c r="F3398" s="599">
        <v>41039</v>
      </c>
      <c r="G3398" s="543"/>
      <c r="H3398" s="543"/>
      <c r="I3398" s="543"/>
      <c r="J3398" s="600">
        <v>74</v>
      </c>
      <c r="K3398" s="600">
        <v>14</v>
      </c>
      <c r="L3398" s="600">
        <v>24</v>
      </c>
      <c r="M3398" s="543"/>
      <c r="N3398" s="543"/>
      <c r="O3398" s="543"/>
      <c r="P3398" s="543" t="s">
        <v>2872</v>
      </c>
      <c r="Q3398" s="543" t="s">
        <v>2873</v>
      </c>
      <c r="R3398" s="543"/>
      <c r="S3398" s="536"/>
      <c r="T3398" s="536"/>
      <c r="U3398" s="536"/>
      <c r="V3398" s="536"/>
    </row>
    <row r="3399" spans="1:22" ht="171">
      <c r="A3399" s="537">
        <v>3384</v>
      </c>
      <c r="B3399" s="605" t="s">
        <v>4655</v>
      </c>
      <c r="C3399" s="604" t="s">
        <v>4656</v>
      </c>
      <c r="D3399" s="543"/>
      <c r="E3399" s="599">
        <v>41047</v>
      </c>
      <c r="F3399" s="599">
        <v>41066</v>
      </c>
      <c r="G3399" s="543"/>
      <c r="H3399" s="543"/>
      <c r="I3399" s="543"/>
      <c r="J3399" s="600">
        <v>74</v>
      </c>
      <c r="K3399" s="600">
        <v>15</v>
      </c>
      <c r="L3399" s="600">
        <v>24</v>
      </c>
      <c r="M3399" s="543"/>
      <c r="N3399" s="543"/>
      <c r="O3399" s="543"/>
      <c r="P3399" s="543" t="s">
        <v>2872</v>
      </c>
      <c r="Q3399" s="543" t="s">
        <v>2873</v>
      </c>
      <c r="R3399" s="543"/>
      <c r="S3399" s="536"/>
      <c r="T3399" s="536"/>
      <c r="U3399" s="536"/>
      <c r="V3399" s="536"/>
    </row>
    <row r="3400" spans="1:22" ht="171">
      <c r="A3400" s="537">
        <v>3385</v>
      </c>
      <c r="B3400" s="605" t="s">
        <v>4655</v>
      </c>
      <c r="C3400" s="604" t="s">
        <v>4656</v>
      </c>
      <c r="D3400" s="543"/>
      <c r="E3400" s="599">
        <v>41068</v>
      </c>
      <c r="F3400" s="599">
        <v>41095</v>
      </c>
      <c r="G3400" s="543"/>
      <c r="H3400" s="543"/>
      <c r="I3400" s="543"/>
      <c r="J3400" s="600">
        <v>74</v>
      </c>
      <c r="K3400" s="600">
        <v>16</v>
      </c>
      <c r="L3400" s="600">
        <v>24</v>
      </c>
      <c r="M3400" s="543"/>
      <c r="N3400" s="543"/>
      <c r="O3400" s="543"/>
      <c r="P3400" s="543" t="s">
        <v>2872</v>
      </c>
      <c r="Q3400" s="543" t="s">
        <v>2873</v>
      </c>
      <c r="R3400" s="543"/>
      <c r="S3400" s="536"/>
      <c r="T3400" s="536"/>
      <c r="U3400" s="536"/>
      <c r="V3400" s="536"/>
    </row>
    <row r="3401" spans="1:22" ht="171">
      <c r="A3401" s="537">
        <v>3386</v>
      </c>
      <c r="B3401" s="605" t="s">
        <v>4655</v>
      </c>
      <c r="C3401" s="604" t="s">
        <v>4656</v>
      </c>
      <c r="D3401" s="543"/>
      <c r="E3401" s="599">
        <v>41073</v>
      </c>
      <c r="F3401" s="599">
        <v>41284</v>
      </c>
      <c r="G3401" s="543"/>
      <c r="H3401" s="543"/>
      <c r="I3401" s="543"/>
      <c r="J3401" s="600">
        <v>74</v>
      </c>
      <c r="K3401" s="600">
        <v>17</v>
      </c>
      <c r="L3401" s="600">
        <v>24</v>
      </c>
      <c r="M3401" s="543"/>
      <c r="N3401" s="543"/>
      <c r="O3401" s="543"/>
      <c r="P3401" s="543" t="s">
        <v>2872</v>
      </c>
      <c r="Q3401" s="543" t="s">
        <v>2873</v>
      </c>
      <c r="R3401" s="543"/>
      <c r="S3401" s="536"/>
      <c r="T3401" s="536"/>
      <c r="U3401" s="536"/>
      <c r="V3401" s="536"/>
    </row>
    <row r="3402" spans="1:22" ht="171">
      <c r="A3402" s="537">
        <v>3387</v>
      </c>
      <c r="B3402" s="605" t="s">
        <v>4655</v>
      </c>
      <c r="C3402" s="604" t="s">
        <v>4656</v>
      </c>
      <c r="D3402" s="543"/>
      <c r="E3402" s="599">
        <v>41073</v>
      </c>
      <c r="F3402" s="599">
        <v>41157</v>
      </c>
      <c r="G3402" s="543"/>
      <c r="H3402" s="543"/>
      <c r="I3402" s="543"/>
      <c r="J3402" s="600">
        <v>74</v>
      </c>
      <c r="K3402" s="600">
        <v>18</v>
      </c>
      <c r="L3402" s="600">
        <v>24</v>
      </c>
      <c r="M3402" s="543"/>
      <c r="N3402" s="543"/>
      <c r="O3402" s="543"/>
      <c r="P3402" s="543" t="s">
        <v>2872</v>
      </c>
      <c r="Q3402" s="543" t="s">
        <v>2873</v>
      </c>
      <c r="R3402" s="543"/>
      <c r="S3402" s="536"/>
      <c r="T3402" s="536"/>
      <c r="U3402" s="536"/>
      <c r="V3402" s="536"/>
    </row>
    <row r="3403" spans="1:22" ht="171">
      <c r="A3403" s="537">
        <v>3388</v>
      </c>
      <c r="B3403" s="605" t="s">
        <v>4655</v>
      </c>
      <c r="C3403" s="604" t="s">
        <v>4656</v>
      </c>
      <c r="D3403" s="543"/>
      <c r="E3403" s="599">
        <v>41096</v>
      </c>
      <c r="F3403" s="599">
        <v>41149</v>
      </c>
      <c r="G3403" s="543"/>
      <c r="H3403" s="543"/>
      <c r="I3403" s="543"/>
      <c r="J3403" s="600">
        <v>75</v>
      </c>
      <c r="K3403" s="600">
        <v>19</v>
      </c>
      <c r="L3403" s="600">
        <v>24</v>
      </c>
      <c r="M3403" s="543"/>
      <c r="N3403" s="543"/>
      <c r="O3403" s="543"/>
      <c r="P3403" s="543" t="s">
        <v>2872</v>
      </c>
      <c r="Q3403" s="543" t="s">
        <v>2873</v>
      </c>
      <c r="R3403" s="543"/>
      <c r="S3403" s="536"/>
      <c r="T3403" s="536"/>
      <c r="U3403" s="536"/>
      <c r="V3403" s="536"/>
    </row>
    <row r="3404" spans="1:22" ht="171">
      <c r="A3404" s="537">
        <v>3389</v>
      </c>
      <c r="B3404" s="605" t="s">
        <v>4655</v>
      </c>
      <c r="C3404" s="604" t="s">
        <v>4656</v>
      </c>
      <c r="D3404" s="543"/>
      <c r="E3404" s="599">
        <v>41159</v>
      </c>
      <c r="F3404" s="599">
        <v>41185</v>
      </c>
      <c r="G3404" s="543"/>
      <c r="H3404" s="543"/>
      <c r="I3404" s="543"/>
      <c r="J3404" s="600">
        <v>75</v>
      </c>
      <c r="K3404" s="600">
        <v>20</v>
      </c>
      <c r="L3404" s="600">
        <v>24</v>
      </c>
      <c r="M3404" s="543"/>
      <c r="N3404" s="543"/>
      <c r="O3404" s="543"/>
      <c r="P3404" s="543" t="s">
        <v>2872</v>
      </c>
      <c r="Q3404" s="543" t="s">
        <v>2873</v>
      </c>
      <c r="R3404" s="543"/>
      <c r="S3404" s="536"/>
      <c r="T3404" s="536"/>
      <c r="U3404" s="536"/>
      <c r="V3404" s="536"/>
    </row>
    <row r="3405" spans="1:22" ht="171">
      <c r="A3405" s="537">
        <v>3390</v>
      </c>
      <c r="B3405" s="605" t="s">
        <v>4655</v>
      </c>
      <c r="C3405" s="604" t="s">
        <v>4656</v>
      </c>
      <c r="D3405" s="543"/>
      <c r="E3405" s="599">
        <v>41192</v>
      </c>
      <c r="F3405" s="599">
        <v>41208</v>
      </c>
      <c r="G3405" s="543"/>
      <c r="H3405" s="543"/>
      <c r="I3405" s="543"/>
      <c r="J3405" s="600">
        <v>75</v>
      </c>
      <c r="K3405" s="600">
        <v>21</v>
      </c>
      <c r="L3405" s="600">
        <v>24</v>
      </c>
      <c r="M3405" s="543"/>
      <c r="N3405" s="543"/>
      <c r="O3405" s="543"/>
      <c r="P3405" s="543" t="s">
        <v>2872</v>
      </c>
      <c r="Q3405" s="543" t="s">
        <v>2873</v>
      </c>
      <c r="R3405" s="543"/>
      <c r="S3405" s="536"/>
      <c r="T3405" s="536"/>
      <c r="U3405" s="536"/>
      <c r="V3405" s="536"/>
    </row>
    <row r="3406" spans="1:22" ht="171">
      <c r="A3406" s="537">
        <v>3391</v>
      </c>
      <c r="B3406" s="605" t="s">
        <v>4655</v>
      </c>
      <c r="C3406" s="604" t="s">
        <v>4656</v>
      </c>
      <c r="D3406" s="543"/>
      <c r="E3406" s="599">
        <v>41222</v>
      </c>
      <c r="F3406" s="599">
        <v>41250</v>
      </c>
      <c r="G3406" s="543"/>
      <c r="H3406" s="543"/>
      <c r="I3406" s="543"/>
      <c r="J3406" s="600">
        <v>75</v>
      </c>
      <c r="K3406" s="600">
        <v>22</v>
      </c>
      <c r="L3406" s="600">
        <v>24</v>
      </c>
      <c r="M3406" s="543"/>
      <c r="N3406" s="543"/>
      <c r="O3406" s="543"/>
      <c r="P3406" s="543" t="s">
        <v>2872</v>
      </c>
      <c r="Q3406" s="543" t="s">
        <v>2873</v>
      </c>
      <c r="R3406" s="543"/>
      <c r="S3406" s="536"/>
      <c r="T3406" s="536"/>
      <c r="U3406" s="536"/>
      <c r="V3406" s="536"/>
    </row>
    <row r="3407" spans="1:22" ht="171">
      <c r="A3407" s="537">
        <v>3392</v>
      </c>
      <c r="B3407" s="605" t="s">
        <v>4655</v>
      </c>
      <c r="C3407" s="604" t="s">
        <v>4656</v>
      </c>
      <c r="D3407" s="543"/>
      <c r="E3407" s="599">
        <v>41249</v>
      </c>
      <c r="F3407" s="599">
        <v>41445</v>
      </c>
      <c r="G3407" s="543"/>
      <c r="H3407" s="543"/>
      <c r="I3407" s="543"/>
      <c r="J3407" s="600">
        <v>75</v>
      </c>
      <c r="K3407" s="600">
        <v>23</v>
      </c>
      <c r="L3407" s="600">
        <v>24</v>
      </c>
      <c r="M3407" s="543"/>
      <c r="N3407" s="543"/>
      <c r="O3407" s="543"/>
      <c r="P3407" s="543" t="s">
        <v>2872</v>
      </c>
      <c r="Q3407" s="543" t="s">
        <v>2873</v>
      </c>
      <c r="R3407" s="543"/>
      <c r="S3407" s="536"/>
      <c r="T3407" s="536"/>
      <c r="U3407" s="536"/>
      <c r="V3407" s="536"/>
    </row>
    <row r="3408" spans="1:22" ht="171">
      <c r="A3408" s="537">
        <v>3393</v>
      </c>
      <c r="B3408" s="605" t="s">
        <v>4655</v>
      </c>
      <c r="C3408" s="604" t="s">
        <v>4656</v>
      </c>
      <c r="D3408" s="543"/>
      <c r="E3408" s="599">
        <v>41450</v>
      </c>
      <c r="F3408" s="599">
        <v>41540</v>
      </c>
      <c r="G3408" s="543"/>
      <c r="H3408" s="543"/>
      <c r="I3408" s="543"/>
      <c r="J3408" s="600">
        <v>75</v>
      </c>
      <c r="K3408" s="600">
        <v>24</v>
      </c>
      <c r="L3408" s="600">
        <v>24</v>
      </c>
      <c r="M3408" s="543"/>
      <c r="N3408" s="543"/>
      <c r="O3408" s="543"/>
      <c r="P3408" s="543" t="s">
        <v>2872</v>
      </c>
      <c r="Q3408" s="543" t="s">
        <v>2873</v>
      </c>
      <c r="R3408" s="543"/>
      <c r="S3408" s="536"/>
      <c r="T3408" s="536"/>
      <c r="U3408" s="536"/>
      <c r="V3408" s="536"/>
    </row>
    <row r="3409" spans="1:22" ht="128.25">
      <c r="A3409" s="537">
        <v>3394</v>
      </c>
      <c r="B3409" s="593">
        <v>90.5</v>
      </c>
      <c r="C3409" s="604" t="s">
        <v>4657</v>
      </c>
      <c r="D3409" s="543"/>
      <c r="E3409" s="599">
        <v>40840</v>
      </c>
      <c r="F3409" s="599">
        <v>41579</v>
      </c>
      <c r="G3409" s="543"/>
      <c r="H3409" s="543"/>
      <c r="I3409" s="543"/>
      <c r="J3409" s="600">
        <v>76</v>
      </c>
      <c r="K3409" s="600">
        <v>1</v>
      </c>
      <c r="L3409" s="600">
        <v>1</v>
      </c>
      <c r="M3409" s="543"/>
      <c r="N3409" s="543"/>
      <c r="O3409" s="543"/>
      <c r="P3409" s="543" t="s">
        <v>2872</v>
      </c>
      <c r="Q3409" s="543" t="s">
        <v>2873</v>
      </c>
      <c r="R3409" s="543"/>
      <c r="S3409" s="536"/>
      <c r="T3409" s="536"/>
      <c r="U3409" s="536"/>
      <c r="V3409" s="536"/>
    </row>
    <row r="3410" spans="1:22" ht="114">
      <c r="A3410" s="537">
        <v>3395</v>
      </c>
      <c r="B3410" s="593">
        <v>90.5</v>
      </c>
      <c r="C3410" s="604" t="s">
        <v>4658</v>
      </c>
      <c r="D3410" s="543"/>
      <c r="E3410" s="599">
        <v>40850</v>
      </c>
      <c r="F3410" s="599">
        <v>40996</v>
      </c>
      <c r="G3410" s="543"/>
      <c r="H3410" s="543"/>
      <c r="I3410" s="543"/>
      <c r="J3410" s="600">
        <v>76</v>
      </c>
      <c r="K3410" s="600">
        <v>1</v>
      </c>
      <c r="L3410" s="600">
        <v>2</v>
      </c>
      <c r="M3410" s="543"/>
      <c r="N3410" s="543"/>
      <c r="O3410" s="543"/>
      <c r="P3410" s="543" t="s">
        <v>2872</v>
      </c>
      <c r="Q3410" s="543" t="s">
        <v>2873</v>
      </c>
      <c r="R3410" s="543"/>
      <c r="S3410" s="536"/>
      <c r="T3410" s="536"/>
      <c r="U3410" s="536"/>
      <c r="V3410" s="536"/>
    </row>
    <row r="3411" spans="1:22" ht="114">
      <c r="A3411" s="537">
        <v>3396</v>
      </c>
      <c r="B3411" s="593">
        <v>90.5</v>
      </c>
      <c r="C3411" s="604" t="s">
        <v>4658</v>
      </c>
      <c r="D3411" s="543"/>
      <c r="E3411" s="599">
        <v>40997</v>
      </c>
      <c r="F3411" s="599">
        <v>41184</v>
      </c>
      <c r="G3411" s="543"/>
      <c r="H3411" s="543"/>
      <c r="I3411" s="543"/>
      <c r="J3411" s="600">
        <v>76</v>
      </c>
      <c r="K3411" s="600">
        <v>2</v>
      </c>
      <c r="L3411" s="600">
        <v>2</v>
      </c>
      <c r="M3411" s="543"/>
      <c r="N3411" s="543"/>
      <c r="O3411" s="543"/>
      <c r="P3411" s="543" t="s">
        <v>2872</v>
      </c>
      <c r="Q3411" s="543" t="s">
        <v>2873</v>
      </c>
      <c r="R3411" s="543"/>
      <c r="S3411" s="536"/>
      <c r="T3411" s="536"/>
      <c r="U3411" s="536"/>
      <c r="V3411" s="536"/>
    </row>
    <row r="3412" spans="1:22" ht="256.5">
      <c r="A3412" s="537">
        <v>3397</v>
      </c>
      <c r="B3412" s="593">
        <v>90.5</v>
      </c>
      <c r="C3412" s="604" t="s">
        <v>4659</v>
      </c>
      <c r="D3412" s="543"/>
      <c r="E3412" s="599">
        <v>40848</v>
      </c>
      <c r="F3412" s="599">
        <v>41037</v>
      </c>
      <c r="G3412" s="543"/>
      <c r="H3412" s="543"/>
      <c r="I3412" s="543"/>
      <c r="J3412" s="600">
        <v>76</v>
      </c>
      <c r="K3412" s="600">
        <v>1</v>
      </c>
      <c r="L3412" s="600">
        <v>2</v>
      </c>
      <c r="M3412" s="543"/>
      <c r="N3412" s="543"/>
      <c r="O3412" s="543"/>
      <c r="P3412" s="543" t="s">
        <v>2872</v>
      </c>
      <c r="Q3412" s="543" t="s">
        <v>2873</v>
      </c>
      <c r="R3412" s="543"/>
      <c r="S3412" s="536"/>
      <c r="T3412" s="536"/>
      <c r="U3412" s="536"/>
      <c r="V3412" s="536"/>
    </row>
    <row r="3413" spans="1:22" ht="256.5">
      <c r="A3413" s="537">
        <v>3398</v>
      </c>
      <c r="B3413" s="593">
        <v>90.5</v>
      </c>
      <c r="C3413" s="604" t="s">
        <v>4659</v>
      </c>
      <c r="D3413" s="543"/>
      <c r="E3413" s="599">
        <v>41031</v>
      </c>
      <c r="F3413" s="599">
        <v>41163</v>
      </c>
      <c r="G3413" s="543"/>
      <c r="H3413" s="543"/>
      <c r="I3413" s="543"/>
      <c r="J3413" s="600">
        <v>76</v>
      </c>
      <c r="K3413" s="600">
        <v>2</v>
      </c>
      <c r="L3413" s="600">
        <v>2</v>
      </c>
      <c r="M3413" s="543"/>
      <c r="N3413" s="543"/>
      <c r="O3413" s="543"/>
      <c r="P3413" s="543" t="s">
        <v>2872</v>
      </c>
      <c r="Q3413" s="543" t="s">
        <v>2873</v>
      </c>
      <c r="R3413" s="543"/>
      <c r="S3413" s="536"/>
      <c r="T3413" s="536"/>
      <c r="U3413" s="536"/>
      <c r="V3413" s="536"/>
    </row>
    <row r="3414" spans="1:22" ht="128.25">
      <c r="A3414" s="537">
        <v>3399</v>
      </c>
      <c r="B3414" s="593">
        <v>90.5</v>
      </c>
      <c r="C3414" s="604" t="s">
        <v>4660</v>
      </c>
      <c r="D3414" s="543"/>
      <c r="E3414" s="599">
        <v>40872</v>
      </c>
      <c r="F3414" s="599">
        <v>41192</v>
      </c>
      <c r="G3414" s="543"/>
      <c r="H3414" s="543"/>
      <c r="I3414" s="543"/>
      <c r="J3414" s="600">
        <v>76</v>
      </c>
      <c r="K3414" s="600">
        <v>1</v>
      </c>
      <c r="L3414" s="600">
        <v>1</v>
      </c>
      <c r="M3414" s="543"/>
      <c r="N3414" s="543"/>
      <c r="O3414" s="543"/>
      <c r="P3414" s="543" t="s">
        <v>2872</v>
      </c>
      <c r="Q3414" s="543" t="s">
        <v>2873</v>
      </c>
      <c r="R3414" s="543"/>
      <c r="S3414" s="536"/>
      <c r="T3414" s="536"/>
      <c r="U3414" s="536"/>
      <c r="V3414" s="536"/>
    </row>
    <row r="3415" spans="1:22" ht="156.75">
      <c r="A3415" s="537">
        <v>3400</v>
      </c>
      <c r="B3415" s="593">
        <v>90.5</v>
      </c>
      <c r="C3415" s="604" t="s">
        <v>4661</v>
      </c>
      <c r="D3415" s="543"/>
      <c r="E3415" s="599" t="s">
        <v>4662</v>
      </c>
      <c r="F3415" s="599">
        <v>41095</v>
      </c>
      <c r="G3415" s="543"/>
      <c r="H3415" s="543"/>
      <c r="I3415" s="543"/>
      <c r="J3415" s="600">
        <v>76</v>
      </c>
      <c r="K3415" s="600">
        <v>1</v>
      </c>
      <c r="L3415" s="600">
        <v>1</v>
      </c>
      <c r="M3415" s="543"/>
      <c r="N3415" s="543"/>
      <c r="O3415" s="543"/>
      <c r="P3415" s="543" t="s">
        <v>2872</v>
      </c>
      <c r="Q3415" s="543" t="s">
        <v>2873</v>
      </c>
      <c r="R3415" s="543"/>
      <c r="S3415" s="536"/>
      <c r="T3415" s="536"/>
      <c r="U3415" s="536"/>
      <c r="V3415" s="536"/>
    </row>
    <row r="3416" spans="1:22" ht="105">
      <c r="A3416" s="537">
        <v>3401</v>
      </c>
      <c r="B3416" s="593">
        <v>90.5</v>
      </c>
      <c r="C3416" s="596" t="s">
        <v>4663</v>
      </c>
      <c r="D3416" s="543"/>
      <c r="E3416" s="599">
        <v>40850</v>
      </c>
      <c r="F3416" s="599">
        <v>41184</v>
      </c>
      <c r="G3416" s="543"/>
      <c r="H3416" s="543"/>
      <c r="I3416" s="543"/>
      <c r="J3416" s="600">
        <v>77</v>
      </c>
      <c r="K3416" s="600">
        <v>1</v>
      </c>
      <c r="L3416" s="600">
        <v>1</v>
      </c>
      <c r="M3416" s="543"/>
      <c r="N3416" s="543"/>
      <c r="O3416" s="543"/>
      <c r="P3416" s="543" t="s">
        <v>2872</v>
      </c>
      <c r="Q3416" s="543" t="s">
        <v>2873</v>
      </c>
      <c r="R3416" s="543"/>
      <c r="S3416" s="536"/>
      <c r="T3416" s="536"/>
      <c r="U3416" s="536"/>
      <c r="V3416" s="536"/>
    </row>
    <row r="3417" spans="1:22" ht="142.5">
      <c r="A3417" s="537">
        <v>3402</v>
      </c>
      <c r="B3417" s="593">
        <v>90.5</v>
      </c>
      <c r="C3417" s="604" t="s">
        <v>4664</v>
      </c>
      <c r="D3417" s="543"/>
      <c r="E3417" s="599">
        <v>40870</v>
      </c>
      <c r="F3417" s="599">
        <v>41029</v>
      </c>
      <c r="G3417" s="543"/>
      <c r="H3417" s="543"/>
      <c r="I3417" s="543"/>
      <c r="J3417" s="600">
        <v>77</v>
      </c>
      <c r="K3417" s="600">
        <v>1</v>
      </c>
      <c r="L3417" s="600">
        <v>2</v>
      </c>
      <c r="M3417" s="543"/>
      <c r="N3417" s="543"/>
      <c r="O3417" s="543"/>
      <c r="P3417" s="543" t="s">
        <v>2872</v>
      </c>
      <c r="Q3417" s="543" t="s">
        <v>2873</v>
      </c>
      <c r="R3417" s="543"/>
      <c r="S3417" s="536"/>
      <c r="T3417" s="536"/>
      <c r="U3417" s="536"/>
      <c r="V3417" s="536"/>
    </row>
    <row r="3418" spans="1:22" ht="142.5">
      <c r="A3418" s="537">
        <v>3403</v>
      </c>
      <c r="B3418" s="593">
        <v>90.5</v>
      </c>
      <c r="C3418" s="604" t="s">
        <v>4664</v>
      </c>
      <c r="D3418" s="543"/>
      <c r="E3418" s="599">
        <v>41072</v>
      </c>
      <c r="F3418" s="599">
        <v>41208</v>
      </c>
      <c r="G3418" s="543"/>
      <c r="H3418" s="543"/>
      <c r="I3418" s="543"/>
      <c r="J3418" s="600">
        <v>77</v>
      </c>
      <c r="K3418" s="600">
        <v>2</v>
      </c>
      <c r="L3418" s="600">
        <v>2</v>
      </c>
      <c r="M3418" s="543"/>
      <c r="N3418" s="543"/>
      <c r="O3418" s="543"/>
      <c r="P3418" s="543" t="s">
        <v>2872</v>
      </c>
      <c r="Q3418" s="543" t="s">
        <v>2873</v>
      </c>
      <c r="R3418" s="543"/>
      <c r="S3418" s="536"/>
      <c r="T3418" s="536"/>
      <c r="U3418" s="536"/>
      <c r="V3418" s="536"/>
    </row>
    <row r="3419" spans="1:22" ht="240">
      <c r="A3419" s="537">
        <v>3404</v>
      </c>
      <c r="B3419" s="593">
        <v>90.5</v>
      </c>
      <c r="C3419" s="596" t="s">
        <v>4665</v>
      </c>
      <c r="D3419" s="543"/>
      <c r="E3419" s="599">
        <v>40638</v>
      </c>
      <c r="F3419" s="599">
        <v>40879</v>
      </c>
      <c r="G3419" s="543"/>
      <c r="H3419" s="543"/>
      <c r="I3419" s="543"/>
      <c r="J3419" s="600">
        <v>77</v>
      </c>
      <c r="K3419" s="600">
        <v>1</v>
      </c>
      <c r="L3419" s="600">
        <v>3</v>
      </c>
      <c r="M3419" s="543"/>
      <c r="N3419" s="543"/>
      <c r="O3419" s="543"/>
      <c r="P3419" s="543" t="s">
        <v>2872</v>
      </c>
      <c r="Q3419" s="543" t="s">
        <v>2873</v>
      </c>
      <c r="R3419" s="543"/>
      <c r="S3419" s="536"/>
      <c r="T3419" s="536"/>
      <c r="U3419" s="536"/>
      <c r="V3419" s="536"/>
    </row>
    <row r="3420" spans="1:22" ht="240">
      <c r="A3420" s="537">
        <v>3405</v>
      </c>
      <c r="B3420" s="593">
        <v>90.5</v>
      </c>
      <c r="C3420" s="596" t="s">
        <v>4665</v>
      </c>
      <c r="D3420" s="543"/>
      <c r="E3420" s="599">
        <v>40879</v>
      </c>
      <c r="F3420" s="599">
        <v>41150</v>
      </c>
      <c r="G3420" s="543"/>
      <c r="H3420" s="543"/>
      <c r="I3420" s="543"/>
      <c r="J3420" s="600">
        <v>77</v>
      </c>
      <c r="K3420" s="600">
        <v>2</v>
      </c>
      <c r="L3420" s="600">
        <v>3</v>
      </c>
      <c r="M3420" s="543"/>
      <c r="N3420" s="543"/>
      <c r="O3420" s="543"/>
      <c r="P3420" s="543" t="s">
        <v>2872</v>
      </c>
      <c r="Q3420" s="543" t="s">
        <v>2873</v>
      </c>
      <c r="R3420" s="543"/>
      <c r="S3420" s="536"/>
      <c r="T3420" s="536"/>
      <c r="U3420" s="536"/>
      <c r="V3420" s="536"/>
    </row>
    <row r="3421" spans="1:22" ht="240">
      <c r="A3421" s="537">
        <v>3406</v>
      </c>
      <c r="B3421" s="593">
        <v>90.5</v>
      </c>
      <c r="C3421" s="596" t="s">
        <v>4665</v>
      </c>
      <c r="D3421" s="543"/>
      <c r="E3421" s="599">
        <v>41150</v>
      </c>
      <c r="F3421" s="599">
        <v>41145</v>
      </c>
      <c r="G3421" s="543"/>
      <c r="H3421" s="543"/>
      <c r="I3421" s="543"/>
      <c r="J3421" s="600">
        <v>77</v>
      </c>
      <c r="K3421" s="600">
        <v>3</v>
      </c>
      <c r="L3421" s="600">
        <v>3</v>
      </c>
      <c r="M3421" s="543"/>
      <c r="N3421" s="543"/>
      <c r="O3421" s="543"/>
      <c r="P3421" s="543" t="s">
        <v>2872</v>
      </c>
      <c r="Q3421" s="543" t="s">
        <v>2873</v>
      </c>
      <c r="R3421" s="543"/>
      <c r="S3421" s="536"/>
      <c r="T3421" s="536"/>
      <c r="U3421" s="536"/>
      <c r="V3421" s="536"/>
    </row>
    <row r="3422" spans="1:22">
      <c r="A3422" s="537">
        <v>3407</v>
      </c>
      <c r="B3422" s="593">
        <v>90.5</v>
      </c>
      <c r="C3422" s="596" t="s">
        <v>4666</v>
      </c>
      <c r="D3422" s="543"/>
      <c r="E3422" s="599">
        <v>40848</v>
      </c>
      <c r="F3422" s="599" t="s">
        <v>4667</v>
      </c>
      <c r="G3422" s="543"/>
      <c r="H3422" s="543"/>
      <c r="I3422" s="543"/>
      <c r="J3422" s="600">
        <v>78</v>
      </c>
      <c r="K3422" s="600">
        <v>1</v>
      </c>
      <c r="L3422" s="600">
        <v>2</v>
      </c>
      <c r="M3422" s="543"/>
      <c r="N3422" s="543"/>
      <c r="O3422" s="543"/>
      <c r="P3422" s="543" t="s">
        <v>2872</v>
      </c>
      <c r="Q3422" s="543" t="s">
        <v>2873</v>
      </c>
      <c r="R3422" s="543"/>
      <c r="S3422" s="536"/>
      <c r="T3422" s="536"/>
      <c r="U3422" s="536"/>
      <c r="V3422" s="536"/>
    </row>
    <row r="3423" spans="1:22">
      <c r="A3423" s="537">
        <v>3408</v>
      </c>
      <c r="B3423" s="593">
        <v>90.5</v>
      </c>
      <c r="C3423" s="606"/>
      <c r="D3423" s="543"/>
      <c r="E3423" s="599">
        <v>41100</v>
      </c>
      <c r="F3423" s="599">
        <v>41295</v>
      </c>
      <c r="G3423" s="543"/>
      <c r="H3423" s="543"/>
      <c r="I3423" s="543"/>
      <c r="J3423" s="600">
        <v>78</v>
      </c>
      <c r="K3423" s="600">
        <v>2</v>
      </c>
      <c r="L3423" s="600">
        <v>2</v>
      </c>
      <c r="M3423" s="543"/>
      <c r="N3423" s="543"/>
      <c r="O3423" s="543"/>
      <c r="P3423" s="543" t="s">
        <v>2872</v>
      </c>
      <c r="Q3423" s="543" t="s">
        <v>2873</v>
      </c>
      <c r="R3423" s="543"/>
      <c r="S3423" s="536"/>
      <c r="T3423" s="536"/>
      <c r="U3423" s="536"/>
      <c r="V3423" s="536"/>
    </row>
    <row r="3424" spans="1:22" ht="409.5">
      <c r="A3424" s="537">
        <v>3409</v>
      </c>
      <c r="B3424" s="593">
        <v>90.25</v>
      </c>
      <c r="C3424" s="604" t="s">
        <v>4668</v>
      </c>
      <c r="D3424" s="543"/>
      <c r="E3424" s="599">
        <v>40688</v>
      </c>
      <c r="F3424" s="599">
        <v>40851</v>
      </c>
      <c r="G3424" s="543"/>
      <c r="H3424" s="543"/>
      <c r="I3424" s="543"/>
      <c r="J3424" s="600">
        <v>79</v>
      </c>
      <c r="K3424" s="600">
        <v>1</v>
      </c>
      <c r="L3424" s="600">
        <v>7</v>
      </c>
      <c r="M3424" s="543"/>
      <c r="N3424" s="543"/>
      <c r="O3424" s="543"/>
      <c r="P3424" s="543" t="s">
        <v>2872</v>
      </c>
      <c r="Q3424" s="543" t="s">
        <v>2873</v>
      </c>
      <c r="R3424" s="543"/>
      <c r="S3424" s="536"/>
      <c r="T3424" s="536"/>
      <c r="U3424" s="536"/>
      <c r="V3424" s="536"/>
    </row>
    <row r="3425" spans="1:22" ht="409.5">
      <c r="A3425" s="537">
        <v>3410</v>
      </c>
      <c r="B3425" s="593">
        <v>90.25</v>
      </c>
      <c r="C3425" s="604" t="s">
        <v>4668</v>
      </c>
      <c r="D3425" s="543"/>
      <c r="E3425" s="599">
        <v>40851</v>
      </c>
      <c r="F3425" s="599">
        <v>41010</v>
      </c>
      <c r="G3425" s="543"/>
      <c r="H3425" s="543"/>
      <c r="I3425" s="543"/>
      <c r="J3425" s="600">
        <v>79</v>
      </c>
      <c r="K3425" s="600">
        <v>2</v>
      </c>
      <c r="L3425" s="600">
        <v>7</v>
      </c>
      <c r="M3425" s="543"/>
      <c r="N3425" s="543"/>
      <c r="O3425" s="543"/>
      <c r="P3425" s="543" t="s">
        <v>2872</v>
      </c>
      <c r="Q3425" s="543" t="s">
        <v>2873</v>
      </c>
      <c r="R3425" s="543"/>
      <c r="S3425" s="536"/>
      <c r="T3425" s="536"/>
      <c r="U3425" s="536"/>
      <c r="V3425" s="536"/>
    </row>
    <row r="3426" spans="1:22" ht="409.5">
      <c r="A3426" s="537">
        <v>3411</v>
      </c>
      <c r="B3426" s="593">
        <v>90.25</v>
      </c>
      <c r="C3426" s="604" t="s">
        <v>4668</v>
      </c>
      <c r="D3426" s="543"/>
      <c r="E3426" s="599">
        <v>41074</v>
      </c>
      <c r="F3426" s="599">
        <v>41101</v>
      </c>
      <c r="G3426" s="543"/>
      <c r="H3426" s="543"/>
      <c r="I3426" s="543"/>
      <c r="J3426" s="600">
        <v>79</v>
      </c>
      <c r="K3426" s="600">
        <v>3</v>
      </c>
      <c r="L3426" s="600">
        <v>7</v>
      </c>
      <c r="M3426" s="543"/>
      <c r="N3426" s="543"/>
      <c r="O3426" s="543"/>
      <c r="P3426" s="543" t="s">
        <v>2872</v>
      </c>
      <c r="Q3426" s="543" t="s">
        <v>2873</v>
      </c>
      <c r="R3426" s="543"/>
      <c r="S3426" s="536"/>
      <c r="T3426" s="536"/>
      <c r="U3426" s="536"/>
      <c r="V3426" s="536"/>
    </row>
    <row r="3427" spans="1:22" ht="409.5">
      <c r="A3427" s="537">
        <v>3412</v>
      </c>
      <c r="B3427" s="593">
        <v>90.25</v>
      </c>
      <c r="C3427" s="604" t="s">
        <v>4668</v>
      </c>
      <c r="D3427" s="543"/>
      <c r="E3427" s="599">
        <v>41137</v>
      </c>
      <c r="F3427" s="599">
        <v>41156</v>
      </c>
      <c r="G3427" s="543"/>
      <c r="H3427" s="543"/>
      <c r="I3427" s="543"/>
      <c r="J3427" s="600">
        <v>79</v>
      </c>
      <c r="K3427" s="600">
        <v>4</v>
      </c>
      <c r="L3427" s="600">
        <v>7</v>
      </c>
      <c r="M3427" s="543"/>
      <c r="N3427" s="543"/>
      <c r="O3427" s="543"/>
      <c r="P3427" s="543" t="s">
        <v>2872</v>
      </c>
      <c r="Q3427" s="543" t="s">
        <v>2873</v>
      </c>
      <c r="R3427" s="543"/>
      <c r="S3427" s="536"/>
      <c r="T3427" s="536"/>
      <c r="U3427" s="536"/>
      <c r="V3427" s="536"/>
    </row>
    <row r="3428" spans="1:22" ht="409.5">
      <c r="A3428" s="537">
        <v>3413</v>
      </c>
      <c r="B3428" s="593">
        <v>90.25</v>
      </c>
      <c r="C3428" s="604" t="s">
        <v>4668</v>
      </c>
      <c r="D3428" s="543"/>
      <c r="E3428" s="599">
        <v>41166</v>
      </c>
      <c r="F3428" s="599">
        <v>41166</v>
      </c>
      <c r="G3428" s="543"/>
      <c r="H3428" s="543"/>
      <c r="I3428" s="543"/>
      <c r="J3428" s="600">
        <v>79</v>
      </c>
      <c r="K3428" s="600">
        <v>5</v>
      </c>
      <c r="L3428" s="600">
        <v>7</v>
      </c>
      <c r="M3428" s="543"/>
      <c r="N3428" s="543"/>
      <c r="O3428" s="543"/>
      <c r="P3428" s="543" t="s">
        <v>2872</v>
      </c>
      <c r="Q3428" s="543" t="s">
        <v>2873</v>
      </c>
      <c r="R3428" s="543"/>
      <c r="S3428" s="536"/>
      <c r="T3428" s="536"/>
      <c r="U3428" s="536"/>
      <c r="V3428" s="536"/>
    </row>
    <row r="3429" spans="1:22" ht="409.5">
      <c r="A3429" s="537">
        <v>3414</v>
      </c>
      <c r="B3429" s="593">
        <v>90.25</v>
      </c>
      <c r="C3429" s="604" t="s">
        <v>4668</v>
      </c>
      <c r="D3429" s="543"/>
      <c r="E3429" s="599">
        <v>41166</v>
      </c>
      <c r="F3429" s="599">
        <v>41166</v>
      </c>
      <c r="G3429" s="543"/>
      <c r="H3429" s="543"/>
      <c r="I3429" s="543"/>
      <c r="J3429" s="600">
        <v>79</v>
      </c>
      <c r="K3429" s="600">
        <v>6</v>
      </c>
      <c r="L3429" s="600">
        <v>7</v>
      </c>
      <c r="M3429" s="543"/>
      <c r="N3429" s="543"/>
      <c r="O3429" s="543"/>
      <c r="P3429" s="543" t="s">
        <v>2872</v>
      </c>
      <c r="Q3429" s="543" t="s">
        <v>2873</v>
      </c>
      <c r="R3429" s="543"/>
      <c r="S3429" s="536"/>
      <c r="T3429" s="536"/>
      <c r="U3429" s="536"/>
      <c r="V3429" s="536"/>
    </row>
    <row r="3430" spans="1:22" ht="409.5">
      <c r="A3430" s="537">
        <v>3415</v>
      </c>
      <c r="B3430" s="593">
        <v>90.25</v>
      </c>
      <c r="C3430" s="604" t="s">
        <v>4668</v>
      </c>
      <c r="D3430" s="543"/>
      <c r="E3430" s="599">
        <v>41166</v>
      </c>
      <c r="F3430" s="599">
        <v>41187</v>
      </c>
      <c r="G3430" s="543"/>
      <c r="H3430" s="543"/>
      <c r="I3430" s="543"/>
      <c r="J3430" s="600">
        <v>79</v>
      </c>
      <c r="K3430" s="600">
        <v>7</v>
      </c>
      <c r="L3430" s="600">
        <v>7</v>
      </c>
      <c r="M3430" s="543"/>
      <c r="N3430" s="543"/>
      <c r="O3430" s="543"/>
      <c r="P3430" s="543" t="s">
        <v>2872</v>
      </c>
      <c r="Q3430" s="543" t="s">
        <v>2873</v>
      </c>
      <c r="R3430" s="543"/>
      <c r="S3430" s="536"/>
      <c r="T3430" s="536"/>
      <c r="U3430" s="536"/>
      <c r="V3430" s="536"/>
    </row>
    <row r="3431" spans="1:22" ht="128.25">
      <c r="A3431" s="537">
        <v>3416</v>
      </c>
      <c r="B3431" s="593">
        <v>90.5</v>
      </c>
      <c r="C3431" s="604" t="s">
        <v>4669</v>
      </c>
      <c r="D3431" s="543"/>
      <c r="E3431" s="599">
        <v>40843</v>
      </c>
      <c r="F3431" s="599">
        <v>40988</v>
      </c>
      <c r="G3431" s="543"/>
      <c r="H3431" s="543"/>
      <c r="I3431" s="543"/>
      <c r="J3431" s="600">
        <v>80</v>
      </c>
      <c r="K3431" s="600">
        <v>1</v>
      </c>
      <c r="L3431" s="600">
        <v>13</v>
      </c>
      <c r="M3431" s="543"/>
      <c r="N3431" s="543"/>
      <c r="O3431" s="543"/>
      <c r="P3431" s="543" t="s">
        <v>2872</v>
      </c>
      <c r="Q3431" s="543" t="s">
        <v>2873</v>
      </c>
      <c r="R3431" s="543"/>
      <c r="S3431" s="536"/>
      <c r="T3431" s="536"/>
      <c r="U3431" s="536"/>
      <c r="V3431" s="536"/>
    </row>
    <row r="3432" spans="1:22" ht="128.25">
      <c r="A3432" s="537">
        <v>3417</v>
      </c>
      <c r="B3432" s="593">
        <v>90.5</v>
      </c>
      <c r="C3432" s="604" t="s">
        <v>4669</v>
      </c>
      <c r="D3432" s="543"/>
      <c r="E3432" s="599">
        <v>40622</v>
      </c>
      <c r="F3432" s="599">
        <v>41095</v>
      </c>
      <c r="G3432" s="543"/>
      <c r="H3432" s="543"/>
      <c r="I3432" s="543"/>
      <c r="J3432" s="600">
        <v>80</v>
      </c>
      <c r="K3432" s="600">
        <v>2</v>
      </c>
      <c r="L3432" s="600">
        <v>13</v>
      </c>
      <c r="M3432" s="543"/>
      <c r="N3432" s="543"/>
      <c r="O3432" s="543"/>
      <c r="P3432" s="543" t="s">
        <v>2872</v>
      </c>
      <c r="Q3432" s="543" t="s">
        <v>2873</v>
      </c>
      <c r="R3432" s="543"/>
      <c r="S3432" s="536"/>
      <c r="T3432" s="536"/>
      <c r="U3432" s="536"/>
      <c r="V3432" s="536"/>
    </row>
    <row r="3433" spans="1:22" ht="128.25">
      <c r="A3433" s="537">
        <v>3418</v>
      </c>
      <c r="B3433" s="593">
        <v>90.5</v>
      </c>
      <c r="C3433" s="604" t="s">
        <v>4669</v>
      </c>
      <c r="D3433" s="543"/>
      <c r="E3433" s="599">
        <v>41095</v>
      </c>
      <c r="F3433" s="599">
        <v>41158</v>
      </c>
      <c r="G3433" s="543"/>
      <c r="H3433" s="543"/>
      <c r="I3433" s="543"/>
      <c r="J3433" s="600">
        <v>80</v>
      </c>
      <c r="K3433" s="600">
        <v>3</v>
      </c>
      <c r="L3433" s="600">
        <v>13</v>
      </c>
      <c r="M3433" s="543"/>
      <c r="N3433" s="543"/>
      <c r="O3433" s="543"/>
      <c r="P3433" s="543" t="s">
        <v>2872</v>
      </c>
      <c r="Q3433" s="543" t="s">
        <v>2873</v>
      </c>
      <c r="R3433" s="543"/>
      <c r="S3433" s="536"/>
      <c r="T3433" s="536"/>
      <c r="U3433" s="536"/>
      <c r="V3433" s="536"/>
    </row>
    <row r="3434" spans="1:22" ht="128.25">
      <c r="A3434" s="537">
        <v>3419</v>
      </c>
      <c r="B3434" s="593">
        <v>90.5</v>
      </c>
      <c r="C3434" s="604" t="s">
        <v>4669</v>
      </c>
      <c r="D3434" s="543"/>
      <c r="E3434" s="599">
        <v>41158</v>
      </c>
      <c r="F3434" s="599">
        <v>41181</v>
      </c>
      <c r="G3434" s="543"/>
      <c r="H3434" s="543"/>
      <c r="I3434" s="543"/>
      <c r="J3434" s="600">
        <v>80</v>
      </c>
      <c r="K3434" s="600">
        <v>4</v>
      </c>
      <c r="L3434" s="600">
        <v>13</v>
      </c>
      <c r="M3434" s="543"/>
      <c r="N3434" s="543"/>
      <c r="O3434" s="543"/>
      <c r="P3434" s="543" t="s">
        <v>2872</v>
      </c>
      <c r="Q3434" s="543" t="s">
        <v>2873</v>
      </c>
      <c r="R3434" s="543"/>
      <c r="S3434" s="536"/>
      <c r="T3434" s="536"/>
      <c r="U3434" s="536"/>
      <c r="V3434" s="536"/>
    </row>
    <row r="3435" spans="1:22" ht="128.25">
      <c r="A3435" s="537">
        <v>3420</v>
      </c>
      <c r="B3435" s="593">
        <v>90.5</v>
      </c>
      <c r="C3435" s="604" t="s">
        <v>4669</v>
      </c>
      <c r="D3435" s="543"/>
      <c r="E3435" s="599">
        <v>41181</v>
      </c>
      <c r="F3435" s="599">
        <v>41075</v>
      </c>
      <c r="G3435" s="543"/>
      <c r="H3435" s="543"/>
      <c r="I3435" s="543"/>
      <c r="J3435" s="600">
        <v>80</v>
      </c>
      <c r="K3435" s="600">
        <v>5</v>
      </c>
      <c r="L3435" s="600">
        <v>13</v>
      </c>
      <c r="M3435" s="543"/>
      <c r="N3435" s="543"/>
      <c r="O3435" s="543"/>
      <c r="P3435" s="543" t="s">
        <v>2872</v>
      </c>
      <c r="Q3435" s="543" t="s">
        <v>2873</v>
      </c>
      <c r="R3435" s="543"/>
      <c r="S3435" s="536"/>
      <c r="T3435" s="536"/>
      <c r="U3435" s="536"/>
      <c r="V3435" s="536"/>
    </row>
    <row r="3436" spans="1:22" ht="128.25">
      <c r="A3436" s="537">
        <v>3421</v>
      </c>
      <c r="B3436" s="593">
        <v>90.5</v>
      </c>
      <c r="C3436" s="604" t="s">
        <v>4669</v>
      </c>
      <c r="D3436" s="543"/>
      <c r="E3436" s="599">
        <v>41075</v>
      </c>
      <c r="F3436" s="599">
        <v>41094</v>
      </c>
      <c r="G3436" s="543"/>
      <c r="H3436" s="543"/>
      <c r="I3436" s="543"/>
      <c r="J3436" s="600">
        <v>80</v>
      </c>
      <c r="K3436" s="600">
        <v>6</v>
      </c>
      <c r="L3436" s="600">
        <v>13</v>
      </c>
      <c r="M3436" s="543"/>
      <c r="N3436" s="543"/>
      <c r="O3436" s="543"/>
      <c r="P3436" s="543" t="s">
        <v>2872</v>
      </c>
      <c r="Q3436" s="543" t="s">
        <v>2873</v>
      </c>
      <c r="R3436" s="543"/>
      <c r="S3436" s="536"/>
      <c r="T3436" s="536"/>
      <c r="U3436" s="536"/>
      <c r="V3436" s="536"/>
    </row>
    <row r="3437" spans="1:22" ht="128.25">
      <c r="A3437" s="537">
        <v>3422</v>
      </c>
      <c r="B3437" s="593">
        <v>90.5</v>
      </c>
      <c r="C3437" s="604" t="s">
        <v>4669</v>
      </c>
      <c r="D3437" s="543"/>
      <c r="E3437" s="599">
        <v>41094</v>
      </c>
      <c r="F3437" s="599">
        <v>41102</v>
      </c>
      <c r="G3437" s="543"/>
      <c r="H3437" s="543"/>
      <c r="I3437" s="543"/>
      <c r="J3437" s="600">
        <v>81</v>
      </c>
      <c r="K3437" s="600">
        <v>7</v>
      </c>
      <c r="L3437" s="600">
        <v>13</v>
      </c>
      <c r="M3437" s="543"/>
      <c r="N3437" s="543"/>
      <c r="O3437" s="543"/>
      <c r="P3437" s="543" t="s">
        <v>2872</v>
      </c>
      <c r="Q3437" s="543" t="s">
        <v>2873</v>
      </c>
      <c r="R3437" s="543"/>
      <c r="S3437" s="536"/>
      <c r="T3437" s="536"/>
      <c r="U3437" s="536"/>
      <c r="V3437" s="536"/>
    </row>
    <row r="3438" spans="1:22" ht="128.25">
      <c r="A3438" s="537">
        <v>3423</v>
      </c>
      <c r="B3438" s="593">
        <v>90.5</v>
      </c>
      <c r="C3438" s="604" t="s">
        <v>4669</v>
      </c>
      <c r="D3438" s="543"/>
      <c r="E3438" s="599">
        <v>41102</v>
      </c>
      <c r="F3438" s="599">
        <v>41107</v>
      </c>
      <c r="G3438" s="543"/>
      <c r="H3438" s="543"/>
      <c r="I3438" s="543"/>
      <c r="J3438" s="600">
        <v>81</v>
      </c>
      <c r="K3438" s="600">
        <v>8</v>
      </c>
      <c r="L3438" s="600">
        <v>13</v>
      </c>
      <c r="M3438" s="543"/>
      <c r="N3438" s="543"/>
      <c r="O3438" s="543"/>
      <c r="P3438" s="543" t="s">
        <v>2872</v>
      </c>
      <c r="Q3438" s="543" t="s">
        <v>2873</v>
      </c>
      <c r="R3438" s="543"/>
      <c r="S3438" s="536"/>
      <c r="T3438" s="536"/>
      <c r="U3438" s="536"/>
      <c r="V3438" s="536"/>
    </row>
    <row r="3439" spans="1:22" ht="128.25">
      <c r="A3439" s="537">
        <v>3424</v>
      </c>
      <c r="B3439" s="593">
        <v>90.5</v>
      </c>
      <c r="C3439" s="604" t="s">
        <v>4669</v>
      </c>
      <c r="D3439" s="543"/>
      <c r="E3439" s="599">
        <v>41107</v>
      </c>
      <c r="F3439" s="599">
        <v>41107</v>
      </c>
      <c r="G3439" s="543"/>
      <c r="H3439" s="543"/>
      <c r="I3439" s="543"/>
      <c r="J3439" s="600">
        <v>81</v>
      </c>
      <c r="K3439" s="600">
        <v>9</v>
      </c>
      <c r="L3439" s="600">
        <v>13</v>
      </c>
      <c r="M3439" s="543"/>
      <c r="N3439" s="543"/>
      <c r="O3439" s="543"/>
      <c r="P3439" s="543" t="s">
        <v>2872</v>
      </c>
      <c r="Q3439" s="543" t="s">
        <v>2873</v>
      </c>
      <c r="R3439" s="543"/>
      <c r="S3439" s="536"/>
      <c r="T3439" s="536"/>
      <c r="U3439" s="536"/>
      <c r="V3439" s="536"/>
    </row>
    <row r="3440" spans="1:22" ht="128.25">
      <c r="A3440" s="537">
        <v>3425</v>
      </c>
      <c r="B3440" s="593">
        <v>90.5</v>
      </c>
      <c r="C3440" s="604" t="s">
        <v>4669</v>
      </c>
      <c r="D3440" s="543"/>
      <c r="E3440" s="599">
        <v>41107</v>
      </c>
      <c r="F3440" s="599">
        <v>41107</v>
      </c>
      <c r="G3440" s="543"/>
      <c r="H3440" s="543"/>
      <c r="I3440" s="543"/>
      <c r="J3440" s="600">
        <v>81</v>
      </c>
      <c r="K3440" s="600">
        <v>10</v>
      </c>
      <c r="L3440" s="600">
        <v>13</v>
      </c>
      <c r="M3440" s="543"/>
      <c r="N3440" s="543"/>
      <c r="O3440" s="543"/>
      <c r="P3440" s="543" t="s">
        <v>2872</v>
      </c>
      <c r="Q3440" s="543" t="s">
        <v>2873</v>
      </c>
      <c r="R3440" s="543"/>
      <c r="S3440" s="536"/>
      <c r="T3440" s="536"/>
      <c r="U3440" s="536"/>
      <c r="V3440" s="536"/>
    </row>
    <row r="3441" spans="1:22" ht="128.25">
      <c r="A3441" s="537">
        <v>3426</v>
      </c>
      <c r="B3441" s="593">
        <v>90.5</v>
      </c>
      <c r="C3441" s="604" t="s">
        <v>4669</v>
      </c>
      <c r="D3441" s="543"/>
      <c r="E3441" s="599">
        <v>41107</v>
      </c>
      <c r="F3441" s="599">
        <v>41107</v>
      </c>
      <c r="G3441" s="543"/>
      <c r="H3441" s="543"/>
      <c r="I3441" s="543"/>
      <c r="J3441" s="600">
        <v>81</v>
      </c>
      <c r="K3441" s="600">
        <v>11</v>
      </c>
      <c r="L3441" s="600">
        <v>13</v>
      </c>
      <c r="M3441" s="543"/>
      <c r="N3441" s="543"/>
      <c r="O3441" s="543"/>
      <c r="P3441" s="543" t="s">
        <v>2872</v>
      </c>
      <c r="Q3441" s="543" t="s">
        <v>2873</v>
      </c>
      <c r="R3441" s="543"/>
      <c r="S3441" s="536"/>
      <c r="T3441" s="536"/>
      <c r="U3441" s="536"/>
      <c r="V3441" s="536"/>
    </row>
    <row r="3442" spans="1:22" ht="128.25">
      <c r="A3442" s="537">
        <v>3427</v>
      </c>
      <c r="B3442" s="593">
        <v>90.5</v>
      </c>
      <c r="C3442" s="604" t="s">
        <v>4669</v>
      </c>
      <c r="D3442" s="543"/>
      <c r="E3442" s="599">
        <v>41046</v>
      </c>
      <c r="F3442" s="599">
        <v>41046</v>
      </c>
      <c r="G3442" s="543"/>
      <c r="H3442" s="543"/>
      <c r="I3442" s="543"/>
      <c r="J3442" s="600">
        <v>81</v>
      </c>
      <c r="K3442" s="600">
        <v>12</v>
      </c>
      <c r="L3442" s="600">
        <v>13</v>
      </c>
      <c r="M3442" s="543"/>
      <c r="N3442" s="543"/>
      <c r="O3442" s="543"/>
      <c r="P3442" s="543" t="s">
        <v>2872</v>
      </c>
      <c r="Q3442" s="543" t="s">
        <v>2873</v>
      </c>
      <c r="R3442" s="543"/>
      <c r="S3442" s="536"/>
      <c r="T3442" s="536"/>
      <c r="U3442" s="536"/>
      <c r="V3442" s="536"/>
    </row>
    <row r="3443" spans="1:22" ht="128.25">
      <c r="A3443" s="537">
        <v>3428</v>
      </c>
      <c r="B3443" s="593">
        <v>90.5</v>
      </c>
      <c r="C3443" s="604" t="s">
        <v>4669</v>
      </c>
      <c r="D3443" s="543"/>
      <c r="E3443" s="599">
        <v>41046</v>
      </c>
      <c r="F3443" s="599">
        <v>41185</v>
      </c>
      <c r="G3443" s="543"/>
      <c r="H3443" s="543"/>
      <c r="I3443" s="543"/>
      <c r="J3443" s="600">
        <v>81</v>
      </c>
      <c r="K3443" s="600">
        <v>13</v>
      </c>
      <c r="L3443" s="600">
        <v>13</v>
      </c>
      <c r="M3443" s="543"/>
      <c r="N3443" s="543"/>
      <c r="O3443" s="543"/>
      <c r="P3443" s="543" t="s">
        <v>2872</v>
      </c>
      <c r="Q3443" s="543" t="s">
        <v>2873</v>
      </c>
      <c r="R3443" s="543"/>
      <c r="S3443" s="536"/>
      <c r="T3443" s="536"/>
      <c r="U3443" s="536"/>
      <c r="V3443" s="536"/>
    </row>
    <row r="3444" spans="1:22" ht="150">
      <c r="A3444" s="537">
        <v>3429</v>
      </c>
      <c r="B3444" s="593">
        <v>90.5</v>
      </c>
      <c r="C3444" s="596" t="s">
        <v>4670</v>
      </c>
      <c r="D3444" s="543"/>
      <c r="E3444" s="599">
        <v>40801</v>
      </c>
      <c r="F3444" s="599">
        <v>40939</v>
      </c>
      <c r="G3444" s="543"/>
      <c r="H3444" s="543"/>
      <c r="I3444" s="543"/>
      <c r="J3444" s="600">
        <v>82</v>
      </c>
      <c r="K3444" s="600">
        <v>1</v>
      </c>
      <c r="L3444" s="600">
        <v>8</v>
      </c>
      <c r="M3444" s="543"/>
      <c r="N3444" s="543"/>
      <c r="O3444" s="543"/>
      <c r="P3444" s="543" t="s">
        <v>2872</v>
      </c>
      <c r="Q3444" s="543" t="s">
        <v>2873</v>
      </c>
      <c r="R3444" s="543"/>
      <c r="S3444" s="536"/>
      <c r="T3444" s="536"/>
      <c r="U3444" s="536"/>
      <c r="V3444" s="536"/>
    </row>
    <row r="3445" spans="1:22" ht="150">
      <c r="A3445" s="537">
        <v>3430</v>
      </c>
      <c r="B3445" s="593">
        <v>90.5</v>
      </c>
      <c r="C3445" s="596" t="s">
        <v>4670</v>
      </c>
      <c r="D3445" s="543"/>
      <c r="E3445" s="599">
        <v>40988</v>
      </c>
      <c r="F3445" s="599">
        <v>40702</v>
      </c>
      <c r="G3445" s="543"/>
      <c r="H3445" s="543"/>
      <c r="I3445" s="543"/>
      <c r="J3445" s="600">
        <v>82</v>
      </c>
      <c r="K3445" s="600">
        <v>2</v>
      </c>
      <c r="L3445" s="600">
        <v>8</v>
      </c>
      <c r="M3445" s="543"/>
      <c r="N3445" s="543"/>
      <c r="O3445" s="543"/>
      <c r="P3445" s="543" t="s">
        <v>2872</v>
      </c>
      <c r="Q3445" s="543" t="s">
        <v>2873</v>
      </c>
      <c r="R3445" s="543"/>
      <c r="S3445" s="536"/>
      <c r="T3445" s="536"/>
      <c r="U3445" s="536"/>
      <c r="V3445" s="536"/>
    </row>
    <row r="3446" spans="1:22" ht="150">
      <c r="A3446" s="537">
        <v>3431</v>
      </c>
      <c r="B3446" s="593">
        <v>90.5</v>
      </c>
      <c r="C3446" s="596" t="s">
        <v>4670</v>
      </c>
      <c r="D3446" s="543"/>
      <c r="E3446" s="599">
        <v>41129</v>
      </c>
      <c r="F3446" s="599">
        <v>41129</v>
      </c>
      <c r="G3446" s="543"/>
      <c r="H3446" s="543"/>
      <c r="I3446" s="543"/>
      <c r="J3446" s="600">
        <v>82</v>
      </c>
      <c r="K3446" s="600">
        <v>3</v>
      </c>
      <c r="L3446" s="600">
        <v>8</v>
      </c>
      <c r="M3446" s="543"/>
      <c r="N3446" s="543"/>
      <c r="O3446" s="543"/>
      <c r="P3446" s="543" t="s">
        <v>2872</v>
      </c>
      <c r="Q3446" s="543" t="s">
        <v>2873</v>
      </c>
      <c r="R3446" s="543"/>
      <c r="S3446" s="536"/>
      <c r="T3446" s="536"/>
      <c r="U3446" s="536"/>
      <c r="V3446" s="536"/>
    </row>
    <row r="3447" spans="1:22" ht="150">
      <c r="A3447" s="537">
        <v>3432</v>
      </c>
      <c r="B3447" s="593">
        <v>90.5</v>
      </c>
      <c r="C3447" s="596" t="s">
        <v>4670</v>
      </c>
      <c r="D3447" s="543"/>
      <c r="E3447" s="599">
        <v>41129</v>
      </c>
      <c r="F3447" s="599">
        <v>41246</v>
      </c>
      <c r="G3447" s="543"/>
      <c r="H3447" s="543"/>
      <c r="I3447" s="543"/>
      <c r="J3447" s="600">
        <v>82</v>
      </c>
      <c r="K3447" s="600">
        <v>4</v>
      </c>
      <c r="L3447" s="600">
        <v>8</v>
      </c>
      <c r="M3447" s="543"/>
      <c r="N3447" s="543"/>
      <c r="O3447" s="543"/>
      <c r="P3447" s="543" t="s">
        <v>2872</v>
      </c>
      <c r="Q3447" s="543" t="s">
        <v>2873</v>
      </c>
      <c r="R3447" s="543"/>
      <c r="S3447" s="536"/>
      <c r="T3447" s="536"/>
      <c r="U3447" s="536"/>
      <c r="V3447" s="536"/>
    </row>
    <row r="3448" spans="1:22" ht="150">
      <c r="A3448" s="537">
        <v>3433</v>
      </c>
      <c r="B3448" s="593">
        <v>90.5</v>
      </c>
      <c r="C3448" s="596" t="s">
        <v>4670</v>
      </c>
      <c r="D3448" s="543"/>
      <c r="E3448" s="599">
        <v>41129</v>
      </c>
      <c r="F3448" s="599">
        <v>41165</v>
      </c>
      <c r="G3448" s="543"/>
      <c r="H3448" s="543"/>
      <c r="I3448" s="543"/>
      <c r="J3448" s="600">
        <v>82</v>
      </c>
      <c r="K3448" s="600">
        <v>5</v>
      </c>
      <c r="L3448" s="600">
        <v>8</v>
      </c>
      <c r="M3448" s="543"/>
      <c r="N3448" s="543"/>
      <c r="O3448" s="543"/>
      <c r="P3448" s="543" t="s">
        <v>2872</v>
      </c>
      <c r="Q3448" s="543" t="s">
        <v>2873</v>
      </c>
      <c r="R3448" s="543"/>
      <c r="S3448" s="536"/>
      <c r="T3448" s="536"/>
      <c r="U3448" s="536"/>
      <c r="V3448" s="536"/>
    </row>
    <row r="3449" spans="1:22" ht="150">
      <c r="A3449" s="537">
        <v>3434</v>
      </c>
      <c r="B3449" s="593">
        <v>90.5</v>
      </c>
      <c r="C3449" s="596" t="s">
        <v>4670</v>
      </c>
      <c r="D3449" s="543"/>
      <c r="E3449" s="599">
        <v>41177</v>
      </c>
      <c r="F3449" s="599">
        <v>41177</v>
      </c>
      <c r="G3449" s="543"/>
      <c r="H3449" s="543"/>
      <c r="I3449" s="543"/>
      <c r="J3449" s="600">
        <v>83</v>
      </c>
      <c r="K3449" s="600">
        <v>6</v>
      </c>
      <c r="L3449" s="600">
        <v>8</v>
      </c>
      <c r="M3449" s="543"/>
      <c r="N3449" s="543"/>
      <c r="O3449" s="543"/>
      <c r="P3449" s="543" t="s">
        <v>2872</v>
      </c>
      <c r="Q3449" s="543" t="s">
        <v>2873</v>
      </c>
      <c r="R3449" s="543"/>
      <c r="S3449" s="536"/>
      <c r="T3449" s="536"/>
      <c r="U3449" s="536"/>
      <c r="V3449" s="536"/>
    </row>
    <row r="3450" spans="1:22" ht="150">
      <c r="A3450" s="537">
        <v>3435</v>
      </c>
      <c r="B3450" s="593">
        <v>90.5</v>
      </c>
      <c r="C3450" s="596" t="s">
        <v>4670</v>
      </c>
      <c r="D3450" s="543"/>
      <c r="E3450" s="599">
        <v>41226</v>
      </c>
      <c r="F3450" s="599">
        <v>41226</v>
      </c>
      <c r="G3450" s="543"/>
      <c r="H3450" s="543"/>
      <c r="I3450" s="543"/>
      <c r="J3450" s="600">
        <v>83</v>
      </c>
      <c r="K3450" s="600">
        <v>7</v>
      </c>
      <c r="L3450" s="600">
        <v>8</v>
      </c>
      <c r="M3450" s="543"/>
      <c r="N3450" s="543"/>
      <c r="O3450" s="543"/>
      <c r="P3450" s="543" t="s">
        <v>2872</v>
      </c>
      <c r="Q3450" s="543" t="s">
        <v>2873</v>
      </c>
      <c r="R3450" s="543"/>
      <c r="S3450" s="536"/>
      <c r="T3450" s="536"/>
      <c r="U3450" s="536"/>
      <c r="V3450" s="536"/>
    </row>
    <row r="3451" spans="1:22" ht="150">
      <c r="A3451" s="537">
        <v>3436</v>
      </c>
      <c r="B3451" s="593">
        <v>90.5</v>
      </c>
      <c r="C3451" s="596" t="s">
        <v>4670</v>
      </c>
      <c r="D3451" s="543"/>
      <c r="E3451" s="599">
        <v>41226</v>
      </c>
      <c r="F3451" s="599">
        <v>41324</v>
      </c>
      <c r="G3451" s="543"/>
      <c r="H3451" s="543"/>
      <c r="I3451" s="543"/>
      <c r="J3451" s="600">
        <v>83</v>
      </c>
      <c r="K3451" s="600">
        <v>8</v>
      </c>
      <c r="L3451" s="600">
        <v>8</v>
      </c>
      <c r="M3451" s="543"/>
      <c r="N3451" s="543"/>
      <c r="O3451" s="543"/>
      <c r="P3451" s="543" t="s">
        <v>2872</v>
      </c>
      <c r="Q3451" s="543" t="s">
        <v>2873</v>
      </c>
      <c r="R3451" s="543"/>
      <c r="S3451" s="536"/>
      <c r="T3451" s="536"/>
      <c r="U3451" s="536"/>
      <c r="V3451" s="536"/>
    </row>
    <row r="3452" spans="1:22" ht="356.25">
      <c r="A3452" s="537">
        <v>3437</v>
      </c>
      <c r="B3452" s="593">
        <v>90.5</v>
      </c>
      <c r="C3452" s="604" t="s">
        <v>4671</v>
      </c>
      <c r="D3452" s="543"/>
      <c r="E3452" s="599">
        <v>40602</v>
      </c>
      <c r="F3452" s="599">
        <v>40849</v>
      </c>
      <c r="G3452" s="543"/>
      <c r="H3452" s="543"/>
      <c r="I3452" s="543"/>
      <c r="J3452" s="600">
        <v>84</v>
      </c>
      <c r="K3452" s="600">
        <v>1</v>
      </c>
      <c r="L3452" s="600">
        <v>22</v>
      </c>
      <c r="M3452" s="543"/>
      <c r="N3452" s="543"/>
      <c r="O3452" s="543"/>
      <c r="P3452" s="543" t="s">
        <v>2872</v>
      </c>
      <c r="Q3452" s="543" t="s">
        <v>2873</v>
      </c>
      <c r="R3452" s="543"/>
      <c r="S3452" s="536"/>
      <c r="T3452" s="536"/>
      <c r="U3452" s="536"/>
      <c r="V3452" s="536"/>
    </row>
    <row r="3453" spans="1:22" ht="356.25">
      <c r="A3453" s="537">
        <v>3438</v>
      </c>
      <c r="B3453" s="593">
        <v>90.5</v>
      </c>
      <c r="C3453" s="604" t="s">
        <v>4671</v>
      </c>
      <c r="D3453" s="543"/>
      <c r="E3453" s="599">
        <v>40849</v>
      </c>
      <c r="F3453" s="599">
        <v>41039</v>
      </c>
      <c r="G3453" s="543"/>
      <c r="H3453" s="543"/>
      <c r="I3453" s="543"/>
      <c r="J3453" s="600">
        <v>84</v>
      </c>
      <c r="K3453" s="600">
        <v>2</v>
      </c>
      <c r="L3453" s="600">
        <v>22</v>
      </c>
      <c r="M3453" s="543"/>
      <c r="N3453" s="543"/>
      <c r="O3453" s="543"/>
      <c r="P3453" s="543" t="s">
        <v>2872</v>
      </c>
      <c r="Q3453" s="543" t="s">
        <v>2873</v>
      </c>
      <c r="R3453" s="543"/>
      <c r="S3453" s="536"/>
      <c r="T3453" s="536"/>
      <c r="U3453" s="536"/>
      <c r="V3453" s="536"/>
    </row>
    <row r="3454" spans="1:22" ht="356.25">
      <c r="A3454" s="537">
        <v>3439</v>
      </c>
      <c r="B3454" s="593">
        <v>90.5</v>
      </c>
      <c r="C3454" s="604" t="s">
        <v>4671</v>
      </c>
      <c r="D3454" s="543"/>
      <c r="E3454" s="599">
        <v>41087</v>
      </c>
      <c r="F3454" s="599">
        <v>41075</v>
      </c>
      <c r="G3454" s="543"/>
      <c r="H3454" s="543"/>
      <c r="I3454" s="543"/>
      <c r="J3454" s="600">
        <v>84</v>
      </c>
      <c r="K3454" s="600">
        <v>3</v>
      </c>
      <c r="L3454" s="600">
        <v>22</v>
      </c>
      <c r="M3454" s="543"/>
      <c r="N3454" s="543"/>
      <c r="O3454" s="543"/>
      <c r="P3454" s="543" t="s">
        <v>2872</v>
      </c>
      <c r="Q3454" s="543" t="s">
        <v>2873</v>
      </c>
      <c r="R3454" s="543"/>
      <c r="S3454" s="536"/>
      <c r="T3454" s="536"/>
      <c r="U3454" s="536"/>
      <c r="V3454" s="536"/>
    </row>
    <row r="3455" spans="1:22" ht="356.25">
      <c r="A3455" s="537">
        <v>3440</v>
      </c>
      <c r="B3455" s="593">
        <v>90.5</v>
      </c>
      <c r="C3455" s="604" t="s">
        <v>4671</v>
      </c>
      <c r="D3455" s="543"/>
      <c r="E3455" s="599">
        <v>41075</v>
      </c>
      <c r="F3455" s="599">
        <v>42239</v>
      </c>
      <c r="G3455" s="543"/>
      <c r="H3455" s="543"/>
      <c r="I3455" s="543"/>
      <c r="J3455" s="600">
        <v>84</v>
      </c>
      <c r="K3455" s="600">
        <v>4</v>
      </c>
      <c r="L3455" s="600">
        <v>22</v>
      </c>
      <c r="M3455" s="543"/>
      <c r="N3455" s="543"/>
      <c r="O3455" s="543"/>
      <c r="P3455" s="543" t="s">
        <v>2872</v>
      </c>
      <c r="Q3455" s="543" t="s">
        <v>2873</v>
      </c>
      <c r="R3455" s="543"/>
      <c r="S3455" s="536"/>
      <c r="T3455" s="536"/>
      <c r="U3455" s="536"/>
      <c r="V3455" s="536"/>
    </row>
    <row r="3456" spans="1:22" ht="356.25">
      <c r="A3456" s="537">
        <v>3441</v>
      </c>
      <c r="B3456" s="593">
        <v>90.5</v>
      </c>
      <c r="C3456" s="604" t="s">
        <v>4671</v>
      </c>
      <c r="D3456" s="543"/>
      <c r="E3456" s="599">
        <v>41145</v>
      </c>
      <c r="F3456" s="599">
        <v>41192</v>
      </c>
      <c r="G3456" s="543"/>
      <c r="H3456" s="543"/>
      <c r="I3456" s="543"/>
      <c r="J3456" s="600">
        <v>84</v>
      </c>
      <c r="K3456" s="600">
        <v>5</v>
      </c>
      <c r="L3456" s="600">
        <v>22</v>
      </c>
      <c r="M3456" s="543"/>
      <c r="N3456" s="543"/>
      <c r="O3456" s="543"/>
      <c r="P3456" s="543" t="s">
        <v>2872</v>
      </c>
      <c r="Q3456" s="543" t="s">
        <v>2873</v>
      </c>
      <c r="R3456" s="543"/>
      <c r="S3456" s="536"/>
      <c r="T3456" s="536"/>
      <c r="U3456" s="536"/>
      <c r="V3456" s="536"/>
    </row>
    <row r="3457" spans="1:22" ht="356.25">
      <c r="A3457" s="537">
        <v>3442</v>
      </c>
      <c r="B3457" s="593">
        <v>90.5</v>
      </c>
      <c r="C3457" s="604" t="s">
        <v>4671</v>
      </c>
      <c r="D3457" s="543"/>
      <c r="E3457" s="599">
        <v>41199</v>
      </c>
      <c r="F3457" s="599">
        <v>41199</v>
      </c>
      <c r="G3457" s="543"/>
      <c r="H3457" s="543"/>
      <c r="I3457" s="543"/>
      <c r="J3457" s="600">
        <v>84</v>
      </c>
      <c r="K3457" s="600">
        <v>6</v>
      </c>
      <c r="L3457" s="600">
        <v>22</v>
      </c>
      <c r="M3457" s="543"/>
      <c r="N3457" s="543"/>
      <c r="O3457" s="543"/>
      <c r="P3457" s="543" t="s">
        <v>2872</v>
      </c>
      <c r="Q3457" s="543" t="s">
        <v>2873</v>
      </c>
      <c r="R3457" s="543"/>
      <c r="S3457" s="536"/>
      <c r="T3457" s="536"/>
      <c r="U3457" s="536"/>
      <c r="V3457" s="536"/>
    </row>
    <row r="3458" spans="1:22" ht="356.25">
      <c r="A3458" s="537">
        <v>3443</v>
      </c>
      <c r="B3458" s="593">
        <v>90.5</v>
      </c>
      <c r="C3458" s="604" t="s">
        <v>4671</v>
      </c>
      <c r="D3458" s="543"/>
      <c r="E3458" s="599">
        <v>41199</v>
      </c>
      <c r="F3458" s="599">
        <v>41199</v>
      </c>
      <c r="G3458" s="543"/>
      <c r="H3458" s="543"/>
      <c r="I3458" s="543"/>
      <c r="J3458" s="600">
        <v>85</v>
      </c>
      <c r="K3458" s="600">
        <v>7</v>
      </c>
      <c r="L3458" s="600">
        <v>22</v>
      </c>
      <c r="M3458" s="543"/>
      <c r="N3458" s="543"/>
      <c r="O3458" s="543"/>
      <c r="P3458" s="543" t="s">
        <v>2872</v>
      </c>
      <c r="Q3458" s="543" t="s">
        <v>2873</v>
      </c>
      <c r="R3458" s="543"/>
      <c r="S3458" s="536"/>
      <c r="T3458" s="536"/>
      <c r="U3458" s="536"/>
      <c r="V3458" s="536"/>
    </row>
    <row r="3459" spans="1:22" ht="356.25">
      <c r="A3459" s="537">
        <v>3444</v>
      </c>
      <c r="B3459" s="593">
        <v>90.5</v>
      </c>
      <c r="C3459" s="604" t="s">
        <v>4671</v>
      </c>
      <c r="D3459" s="543"/>
      <c r="E3459" s="599">
        <v>41199</v>
      </c>
      <c r="F3459" s="599">
        <v>40956</v>
      </c>
      <c r="G3459" s="543"/>
      <c r="H3459" s="543"/>
      <c r="I3459" s="543"/>
      <c r="J3459" s="600">
        <v>85</v>
      </c>
      <c r="K3459" s="600">
        <v>8</v>
      </c>
      <c r="L3459" s="600">
        <v>22</v>
      </c>
      <c r="M3459" s="543"/>
      <c r="N3459" s="543"/>
      <c r="O3459" s="543"/>
      <c r="P3459" s="543" t="s">
        <v>2872</v>
      </c>
      <c r="Q3459" s="543" t="s">
        <v>2873</v>
      </c>
      <c r="R3459" s="543"/>
      <c r="S3459" s="536"/>
      <c r="T3459" s="536"/>
      <c r="U3459" s="536"/>
      <c r="V3459" s="536"/>
    </row>
    <row r="3460" spans="1:22" ht="356.25">
      <c r="A3460" s="537">
        <v>3445</v>
      </c>
      <c r="B3460" s="593">
        <v>90.5</v>
      </c>
      <c r="C3460" s="604" t="s">
        <v>4671</v>
      </c>
      <c r="D3460" s="543"/>
      <c r="E3460" s="599">
        <v>41199</v>
      </c>
      <c r="F3460" s="599">
        <v>41199</v>
      </c>
      <c r="G3460" s="543"/>
      <c r="H3460" s="543"/>
      <c r="I3460" s="543"/>
      <c r="J3460" s="600">
        <v>85</v>
      </c>
      <c r="K3460" s="600">
        <v>9</v>
      </c>
      <c r="L3460" s="600">
        <v>22</v>
      </c>
      <c r="M3460" s="543"/>
      <c r="N3460" s="543"/>
      <c r="O3460" s="543"/>
      <c r="P3460" s="543" t="s">
        <v>2872</v>
      </c>
      <c r="Q3460" s="543" t="s">
        <v>2873</v>
      </c>
      <c r="R3460" s="543"/>
      <c r="S3460" s="536"/>
      <c r="T3460" s="536"/>
      <c r="U3460" s="536"/>
      <c r="V3460" s="536"/>
    </row>
    <row r="3461" spans="1:22" ht="356.25">
      <c r="A3461" s="537">
        <v>3446</v>
      </c>
      <c r="B3461" s="593">
        <v>90.5</v>
      </c>
      <c r="C3461" s="604" t="s">
        <v>4671</v>
      </c>
      <c r="D3461" s="543"/>
      <c r="E3461" s="599">
        <v>41199</v>
      </c>
      <c r="F3461" s="599">
        <v>41199</v>
      </c>
      <c r="G3461" s="543"/>
      <c r="H3461" s="543"/>
      <c r="I3461" s="543"/>
      <c r="J3461" s="600">
        <v>85</v>
      </c>
      <c r="K3461" s="600">
        <v>10</v>
      </c>
      <c r="L3461" s="600">
        <v>22</v>
      </c>
      <c r="M3461" s="543"/>
      <c r="N3461" s="543"/>
      <c r="O3461" s="543"/>
      <c r="P3461" s="543" t="s">
        <v>2872</v>
      </c>
      <c r="Q3461" s="543" t="s">
        <v>2873</v>
      </c>
      <c r="R3461" s="543"/>
      <c r="S3461" s="536"/>
      <c r="T3461" s="536"/>
      <c r="U3461" s="536"/>
      <c r="V3461" s="536"/>
    </row>
    <row r="3462" spans="1:22" ht="356.25">
      <c r="A3462" s="537">
        <v>3447</v>
      </c>
      <c r="B3462" s="593">
        <v>90.5</v>
      </c>
      <c r="C3462" s="604" t="s">
        <v>4671</v>
      </c>
      <c r="D3462" s="543"/>
      <c r="E3462" s="599">
        <v>41199</v>
      </c>
      <c r="F3462" s="599">
        <v>41199</v>
      </c>
      <c r="G3462" s="543"/>
      <c r="H3462" s="543"/>
      <c r="I3462" s="543"/>
      <c r="J3462" s="600">
        <v>85</v>
      </c>
      <c r="K3462" s="600">
        <v>11</v>
      </c>
      <c r="L3462" s="600">
        <v>22</v>
      </c>
      <c r="M3462" s="543"/>
      <c r="N3462" s="543"/>
      <c r="O3462" s="543"/>
      <c r="P3462" s="543" t="s">
        <v>2872</v>
      </c>
      <c r="Q3462" s="543" t="s">
        <v>2873</v>
      </c>
      <c r="R3462" s="543"/>
      <c r="S3462" s="536"/>
      <c r="T3462" s="536"/>
      <c r="U3462" s="536"/>
      <c r="V3462" s="536"/>
    </row>
    <row r="3463" spans="1:22" ht="356.25">
      <c r="A3463" s="537">
        <v>3448</v>
      </c>
      <c r="B3463" s="593">
        <v>90.5</v>
      </c>
      <c r="C3463" s="604" t="s">
        <v>4671</v>
      </c>
      <c r="D3463" s="543"/>
      <c r="E3463" s="599">
        <v>41199</v>
      </c>
      <c r="F3463" s="599">
        <v>41199</v>
      </c>
      <c r="G3463" s="543"/>
      <c r="H3463" s="543"/>
      <c r="I3463" s="543"/>
      <c r="J3463" s="600">
        <v>85</v>
      </c>
      <c r="K3463" s="600">
        <v>12</v>
      </c>
      <c r="L3463" s="600">
        <v>22</v>
      </c>
      <c r="M3463" s="543"/>
      <c r="N3463" s="543"/>
      <c r="O3463" s="543"/>
      <c r="P3463" s="543" t="s">
        <v>2872</v>
      </c>
      <c r="Q3463" s="543" t="s">
        <v>2873</v>
      </c>
      <c r="R3463" s="543"/>
      <c r="S3463" s="536"/>
      <c r="T3463" s="536"/>
      <c r="U3463" s="536"/>
      <c r="V3463" s="536"/>
    </row>
    <row r="3464" spans="1:22" ht="356.25">
      <c r="A3464" s="537">
        <v>3449</v>
      </c>
      <c r="B3464" s="593">
        <v>90.5</v>
      </c>
      <c r="C3464" s="604" t="s">
        <v>4671</v>
      </c>
      <c r="D3464" s="543"/>
      <c r="E3464" s="599">
        <v>41199</v>
      </c>
      <c r="F3464" s="599">
        <v>41199</v>
      </c>
      <c r="G3464" s="543"/>
      <c r="H3464" s="543"/>
      <c r="I3464" s="543"/>
      <c r="J3464" s="600">
        <v>86</v>
      </c>
      <c r="K3464" s="600">
        <v>13</v>
      </c>
      <c r="L3464" s="600">
        <v>22</v>
      </c>
      <c r="M3464" s="543"/>
      <c r="N3464" s="543"/>
      <c r="O3464" s="543"/>
      <c r="P3464" s="543" t="s">
        <v>2872</v>
      </c>
      <c r="Q3464" s="543" t="s">
        <v>2873</v>
      </c>
      <c r="R3464" s="543"/>
      <c r="S3464" s="536"/>
      <c r="T3464" s="536"/>
      <c r="U3464" s="536"/>
      <c r="V3464" s="536"/>
    </row>
    <row r="3465" spans="1:22" ht="356.25">
      <c r="A3465" s="537">
        <v>3450</v>
      </c>
      <c r="B3465" s="593">
        <v>90.5</v>
      </c>
      <c r="C3465" s="604" t="s">
        <v>4671</v>
      </c>
      <c r="D3465" s="543"/>
      <c r="E3465" s="599">
        <v>41199</v>
      </c>
      <c r="F3465" s="599">
        <v>41199</v>
      </c>
      <c r="G3465" s="543"/>
      <c r="H3465" s="543"/>
      <c r="I3465" s="543"/>
      <c r="J3465" s="600">
        <v>86</v>
      </c>
      <c r="K3465" s="600">
        <v>14</v>
      </c>
      <c r="L3465" s="600">
        <v>22</v>
      </c>
      <c r="M3465" s="543"/>
      <c r="N3465" s="543"/>
      <c r="O3465" s="543"/>
      <c r="P3465" s="543" t="s">
        <v>2872</v>
      </c>
      <c r="Q3465" s="543" t="s">
        <v>2873</v>
      </c>
      <c r="R3465" s="543"/>
      <c r="S3465" s="536"/>
      <c r="T3465" s="536"/>
      <c r="U3465" s="536"/>
      <c r="V3465" s="536"/>
    </row>
    <row r="3466" spans="1:22" ht="356.25">
      <c r="A3466" s="537">
        <v>3451</v>
      </c>
      <c r="B3466" s="593">
        <v>90.5</v>
      </c>
      <c r="C3466" s="604" t="s">
        <v>4671</v>
      </c>
      <c r="D3466" s="543"/>
      <c r="E3466" s="599">
        <v>41199</v>
      </c>
      <c r="F3466" s="599">
        <v>41199</v>
      </c>
      <c r="G3466" s="543"/>
      <c r="H3466" s="543"/>
      <c r="I3466" s="543"/>
      <c r="J3466" s="600">
        <v>86</v>
      </c>
      <c r="K3466" s="600">
        <v>15</v>
      </c>
      <c r="L3466" s="600">
        <v>22</v>
      </c>
      <c r="M3466" s="543"/>
      <c r="N3466" s="543"/>
      <c r="O3466" s="543"/>
      <c r="P3466" s="543" t="s">
        <v>2872</v>
      </c>
      <c r="Q3466" s="543" t="s">
        <v>2873</v>
      </c>
      <c r="R3466" s="543"/>
      <c r="S3466" s="536"/>
      <c r="T3466" s="536"/>
      <c r="U3466" s="536"/>
      <c r="V3466" s="536"/>
    </row>
    <row r="3467" spans="1:22" ht="356.25">
      <c r="A3467" s="537">
        <v>3452</v>
      </c>
      <c r="B3467" s="593">
        <v>90.5</v>
      </c>
      <c r="C3467" s="604" t="s">
        <v>4671</v>
      </c>
      <c r="D3467" s="543"/>
      <c r="E3467" s="599">
        <v>41199</v>
      </c>
      <c r="F3467" s="599">
        <v>41199</v>
      </c>
      <c r="G3467" s="543"/>
      <c r="H3467" s="543"/>
      <c r="I3467" s="543"/>
      <c r="J3467" s="600">
        <v>86</v>
      </c>
      <c r="K3467" s="600">
        <v>16</v>
      </c>
      <c r="L3467" s="600">
        <v>22</v>
      </c>
      <c r="M3467" s="543"/>
      <c r="N3467" s="543"/>
      <c r="O3467" s="543"/>
      <c r="P3467" s="543" t="s">
        <v>2872</v>
      </c>
      <c r="Q3467" s="543" t="s">
        <v>2873</v>
      </c>
      <c r="R3467" s="543"/>
      <c r="S3467" s="536"/>
      <c r="T3467" s="536"/>
      <c r="U3467" s="536"/>
      <c r="V3467" s="536"/>
    </row>
    <row r="3468" spans="1:22" ht="356.25">
      <c r="A3468" s="537">
        <v>3453</v>
      </c>
      <c r="B3468" s="593">
        <v>90.5</v>
      </c>
      <c r="C3468" s="604" t="s">
        <v>4671</v>
      </c>
      <c r="D3468" s="543"/>
      <c r="E3468" s="599">
        <v>40956</v>
      </c>
      <c r="F3468" s="599">
        <v>40956</v>
      </c>
      <c r="G3468" s="543"/>
      <c r="H3468" s="543"/>
      <c r="I3468" s="543"/>
      <c r="J3468" s="600">
        <v>86</v>
      </c>
      <c r="K3468" s="600">
        <v>17</v>
      </c>
      <c r="L3468" s="600">
        <v>22</v>
      </c>
      <c r="M3468" s="543"/>
      <c r="N3468" s="543"/>
      <c r="O3468" s="543"/>
      <c r="P3468" s="543" t="s">
        <v>2872</v>
      </c>
      <c r="Q3468" s="543" t="s">
        <v>2873</v>
      </c>
      <c r="R3468" s="543"/>
      <c r="S3468" s="536"/>
      <c r="T3468" s="536"/>
      <c r="U3468" s="536"/>
      <c r="V3468" s="536"/>
    </row>
    <row r="3469" spans="1:22" ht="356.25">
      <c r="A3469" s="537">
        <v>3454</v>
      </c>
      <c r="B3469" s="593">
        <v>90.5</v>
      </c>
      <c r="C3469" s="604" t="s">
        <v>4671</v>
      </c>
      <c r="D3469" s="543"/>
      <c r="E3469" s="599">
        <v>41199</v>
      </c>
      <c r="F3469" s="599">
        <v>41199</v>
      </c>
      <c r="G3469" s="543"/>
      <c r="H3469" s="543"/>
      <c r="I3469" s="543"/>
      <c r="J3469" s="600">
        <v>87</v>
      </c>
      <c r="K3469" s="600">
        <v>18</v>
      </c>
      <c r="L3469" s="600">
        <v>22</v>
      </c>
      <c r="M3469" s="543"/>
      <c r="N3469" s="543"/>
      <c r="O3469" s="543"/>
      <c r="P3469" s="543" t="s">
        <v>2872</v>
      </c>
      <c r="Q3469" s="543" t="s">
        <v>2873</v>
      </c>
      <c r="R3469" s="543"/>
      <c r="S3469" s="536"/>
      <c r="T3469" s="536"/>
      <c r="U3469" s="536"/>
      <c r="V3469" s="536"/>
    </row>
    <row r="3470" spans="1:22" ht="356.25">
      <c r="A3470" s="537">
        <v>3455</v>
      </c>
      <c r="B3470" s="593">
        <v>90.5</v>
      </c>
      <c r="C3470" s="604" t="s">
        <v>4671</v>
      </c>
      <c r="D3470" s="543"/>
      <c r="E3470" s="599">
        <v>41199</v>
      </c>
      <c r="F3470" s="599">
        <v>41199</v>
      </c>
      <c r="G3470" s="543"/>
      <c r="H3470" s="543"/>
      <c r="I3470" s="543"/>
      <c r="J3470" s="600">
        <v>87</v>
      </c>
      <c r="K3470" s="600">
        <v>19</v>
      </c>
      <c r="L3470" s="600">
        <v>22</v>
      </c>
      <c r="M3470" s="543"/>
      <c r="N3470" s="543"/>
      <c r="O3470" s="543"/>
      <c r="P3470" s="543" t="s">
        <v>2872</v>
      </c>
      <c r="Q3470" s="543" t="s">
        <v>2873</v>
      </c>
      <c r="R3470" s="543"/>
      <c r="S3470" s="536"/>
      <c r="T3470" s="536"/>
      <c r="U3470" s="536"/>
      <c r="V3470" s="536"/>
    </row>
    <row r="3471" spans="1:22" ht="356.25">
      <c r="A3471" s="537">
        <v>3456</v>
      </c>
      <c r="B3471" s="593">
        <v>90.5</v>
      </c>
      <c r="C3471" s="604" t="s">
        <v>4671</v>
      </c>
      <c r="D3471" s="543"/>
      <c r="E3471" s="599">
        <v>41199</v>
      </c>
      <c r="F3471" s="599">
        <v>41199</v>
      </c>
      <c r="G3471" s="543"/>
      <c r="H3471" s="543"/>
      <c r="I3471" s="543"/>
      <c r="J3471" s="600">
        <v>87</v>
      </c>
      <c r="K3471" s="600">
        <v>20</v>
      </c>
      <c r="L3471" s="600">
        <v>22</v>
      </c>
      <c r="M3471" s="543"/>
      <c r="N3471" s="543"/>
      <c r="O3471" s="543"/>
      <c r="P3471" s="543" t="s">
        <v>2872</v>
      </c>
      <c r="Q3471" s="543" t="s">
        <v>2873</v>
      </c>
      <c r="R3471" s="543"/>
      <c r="S3471" s="536"/>
      <c r="T3471" s="536"/>
      <c r="U3471" s="536"/>
      <c r="V3471" s="536"/>
    </row>
    <row r="3472" spans="1:22" ht="356.25">
      <c r="A3472" s="537">
        <v>3457</v>
      </c>
      <c r="B3472" s="593">
        <v>90.5</v>
      </c>
      <c r="C3472" s="604" t="s">
        <v>4671</v>
      </c>
      <c r="D3472" s="543"/>
      <c r="E3472" s="599">
        <v>41199</v>
      </c>
      <c r="F3472" s="599">
        <v>41199</v>
      </c>
      <c r="G3472" s="543"/>
      <c r="H3472" s="543"/>
      <c r="I3472" s="543"/>
      <c r="J3472" s="600">
        <v>87</v>
      </c>
      <c r="K3472" s="600">
        <v>21</v>
      </c>
      <c r="L3472" s="600">
        <v>22</v>
      </c>
      <c r="M3472" s="543"/>
      <c r="N3472" s="543"/>
      <c r="O3472" s="543"/>
      <c r="P3472" s="543" t="s">
        <v>2872</v>
      </c>
      <c r="Q3472" s="543" t="s">
        <v>2873</v>
      </c>
      <c r="R3472" s="543"/>
      <c r="S3472" s="536"/>
      <c r="T3472" s="536"/>
      <c r="U3472" s="536"/>
      <c r="V3472" s="536"/>
    </row>
    <row r="3473" spans="1:22" ht="356.25">
      <c r="A3473" s="537">
        <v>3458</v>
      </c>
      <c r="B3473" s="593">
        <v>90.5</v>
      </c>
      <c r="C3473" s="604" t="s">
        <v>4671</v>
      </c>
      <c r="D3473" s="543"/>
      <c r="E3473" s="599">
        <v>41199</v>
      </c>
      <c r="F3473" s="599">
        <v>41228</v>
      </c>
      <c r="G3473" s="543"/>
      <c r="H3473" s="543"/>
      <c r="I3473" s="543"/>
      <c r="J3473" s="600">
        <v>87</v>
      </c>
      <c r="K3473" s="600">
        <v>22</v>
      </c>
      <c r="L3473" s="600">
        <v>22</v>
      </c>
      <c r="M3473" s="543"/>
      <c r="N3473" s="543"/>
      <c r="O3473" s="543"/>
      <c r="P3473" s="543" t="s">
        <v>2872</v>
      </c>
      <c r="Q3473" s="543" t="s">
        <v>2873</v>
      </c>
      <c r="R3473" s="543"/>
      <c r="S3473" s="536"/>
      <c r="T3473" s="536"/>
      <c r="U3473" s="536"/>
      <c r="V3473" s="536"/>
    </row>
    <row r="3474" spans="1:22" ht="313.5">
      <c r="A3474" s="537">
        <v>3459</v>
      </c>
      <c r="B3474" s="593">
        <v>90.15</v>
      </c>
      <c r="C3474" s="607" t="s">
        <v>4672</v>
      </c>
      <c r="D3474" s="543"/>
      <c r="E3474" s="599">
        <v>40878</v>
      </c>
      <c r="F3474" s="599">
        <v>40695</v>
      </c>
      <c r="G3474" s="543"/>
      <c r="H3474" s="543"/>
      <c r="I3474" s="543"/>
      <c r="J3474" s="600">
        <v>88</v>
      </c>
      <c r="K3474" s="600">
        <v>1</v>
      </c>
      <c r="L3474" s="600">
        <v>2</v>
      </c>
      <c r="M3474" s="543"/>
      <c r="N3474" s="543"/>
      <c r="O3474" s="543"/>
      <c r="P3474" s="543" t="s">
        <v>2872</v>
      </c>
      <c r="Q3474" s="543" t="s">
        <v>2873</v>
      </c>
      <c r="R3474" s="543"/>
      <c r="S3474" s="536"/>
      <c r="T3474" s="536"/>
      <c r="U3474" s="536"/>
      <c r="V3474" s="536"/>
    </row>
    <row r="3475" spans="1:22" ht="313.5">
      <c r="A3475" s="537">
        <v>3460</v>
      </c>
      <c r="B3475" s="593">
        <v>90.15</v>
      </c>
      <c r="C3475" s="607" t="s">
        <v>4672</v>
      </c>
      <c r="D3475" s="543"/>
      <c r="E3475" s="599">
        <v>40710</v>
      </c>
      <c r="F3475" s="599">
        <v>40886</v>
      </c>
      <c r="G3475" s="543"/>
      <c r="H3475" s="543"/>
      <c r="I3475" s="543"/>
      <c r="J3475" s="600">
        <v>88</v>
      </c>
      <c r="K3475" s="600">
        <v>2</v>
      </c>
      <c r="L3475" s="600">
        <v>2</v>
      </c>
      <c r="M3475" s="543"/>
      <c r="N3475" s="543"/>
      <c r="O3475" s="543"/>
      <c r="P3475" s="543" t="s">
        <v>2872</v>
      </c>
      <c r="Q3475" s="543" t="s">
        <v>2873</v>
      </c>
      <c r="R3475" s="543"/>
      <c r="S3475" s="536"/>
      <c r="T3475" s="536"/>
      <c r="U3475" s="536"/>
      <c r="V3475" s="536"/>
    </row>
    <row r="3476" spans="1:22" ht="313.5">
      <c r="A3476" s="537">
        <v>3461</v>
      </c>
      <c r="B3476" s="593">
        <v>90.15</v>
      </c>
      <c r="C3476" s="607" t="s">
        <v>4672</v>
      </c>
      <c r="D3476" s="543"/>
      <c r="E3476" s="599">
        <v>40889</v>
      </c>
      <c r="F3476" s="599">
        <v>40891</v>
      </c>
      <c r="G3476" s="543"/>
      <c r="H3476" s="543"/>
      <c r="I3476" s="543"/>
      <c r="J3476" s="600">
        <v>88</v>
      </c>
      <c r="K3476" s="600">
        <v>3</v>
      </c>
      <c r="L3476" s="600">
        <v>4</v>
      </c>
      <c r="M3476" s="543"/>
      <c r="N3476" s="543"/>
      <c r="O3476" s="543"/>
      <c r="P3476" s="543" t="s">
        <v>2872</v>
      </c>
      <c r="Q3476" s="543" t="s">
        <v>2873</v>
      </c>
      <c r="R3476" s="543"/>
      <c r="S3476" s="536"/>
      <c r="T3476" s="536"/>
      <c r="U3476" s="536"/>
      <c r="V3476" s="536"/>
    </row>
    <row r="3477" spans="1:22" ht="313.5">
      <c r="A3477" s="537">
        <v>3462</v>
      </c>
      <c r="B3477" s="593">
        <v>90.15</v>
      </c>
      <c r="C3477" s="607" t="s">
        <v>4672</v>
      </c>
      <c r="D3477" s="543"/>
      <c r="E3477" s="599">
        <v>40889</v>
      </c>
      <c r="F3477" s="599">
        <v>40898</v>
      </c>
      <c r="G3477" s="543"/>
      <c r="H3477" s="543"/>
      <c r="I3477" s="543"/>
      <c r="J3477" s="600">
        <v>88</v>
      </c>
      <c r="K3477" s="600">
        <v>4</v>
      </c>
      <c r="L3477" s="600">
        <v>4</v>
      </c>
      <c r="M3477" s="543"/>
      <c r="N3477" s="543"/>
      <c r="O3477" s="543"/>
      <c r="P3477" s="543" t="s">
        <v>2872</v>
      </c>
      <c r="Q3477" s="543" t="s">
        <v>2873</v>
      </c>
      <c r="R3477" s="543"/>
      <c r="S3477" s="536"/>
      <c r="T3477" s="536"/>
      <c r="U3477" s="536"/>
      <c r="V3477" s="536"/>
    </row>
    <row r="3478" spans="1:22" ht="285">
      <c r="A3478" s="537">
        <v>3463</v>
      </c>
      <c r="B3478" s="593">
        <v>90.25</v>
      </c>
      <c r="C3478" s="608" t="s">
        <v>4673</v>
      </c>
      <c r="D3478" s="543"/>
      <c r="E3478" s="599">
        <v>40666</v>
      </c>
      <c r="F3478" s="599">
        <v>43814</v>
      </c>
      <c r="G3478" s="543"/>
      <c r="H3478" s="543"/>
      <c r="I3478" s="543"/>
      <c r="J3478" s="600">
        <v>89</v>
      </c>
      <c r="K3478" s="600">
        <v>1</v>
      </c>
      <c r="L3478" s="600">
        <v>2</v>
      </c>
      <c r="M3478" s="543"/>
      <c r="N3478" s="543"/>
      <c r="O3478" s="543"/>
      <c r="P3478" s="543" t="s">
        <v>2872</v>
      </c>
      <c r="Q3478" s="543" t="s">
        <v>2873</v>
      </c>
      <c r="R3478" s="543"/>
      <c r="S3478" s="536"/>
      <c r="T3478" s="536"/>
      <c r="U3478" s="536"/>
      <c r="V3478" s="536"/>
    </row>
    <row r="3479" spans="1:22" ht="285">
      <c r="A3479" s="537">
        <v>3464</v>
      </c>
      <c r="B3479" s="593">
        <v>90.25</v>
      </c>
      <c r="C3479" s="608" t="s">
        <v>4673</v>
      </c>
      <c r="D3479" s="543"/>
      <c r="E3479" s="599">
        <v>40892</v>
      </c>
      <c r="F3479" s="599">
        <v>41088</v>
      </c>
      <c r="G3479" s="543"/>
      <c r="H3479" s="543"/>
      <c r="I3479" s="543"/>
      <c r="J3479" s="600">
        <v>89</v>
      </c>
      <c r="K3479" s="600">
        <v>2</v>
      </c>
      <c r="L3479" s="600">
        <v>2</v>
      </c>
      <c r="M3479" s="543"/>
      <c r="N3479" s="543"/>
      <c r="O3479" s="543"/>
      <c r="P3479" s="543" t="s">
        <v>2872</v>
      </c>
      <c r="Q3479" s="543" t="s">
        <v>2873</v>
      </c>
      <c r="R3479" s="543"/>
      <c r="S3479" s="536"/>
      <c r="T3479" s="536"/>
      <c r="U3479" s="536"/>
      <c r="V3479" s="536"/>
    </row>
    <row r="3480" spans="1:22" ht="228">
      <c r="A3480" s="537">
        <v>3465</v>
      </c>
      <c r="B3480" s="593">
        <v>90.15</v>
      </c>
      <c r="C3480" s="607" t="s">
        <v>4674</v>
      </c>
      <c r="D3480" s="543"/>
      <c r="E3480" s="599">
        <v>40865</v>
      </c>
      <c r="F3480" s="599">
        <v>40893</v>
      </c>
      <c r="G3480" s="543"/>
      <c r="H3480" s="543"/>
      <c r="I3480" s="543"/>
      <c r="J3480" s="600">
        <v>89</v>
      </c>
      <c r="K3480" s="600">
        <v>1</v>
      </c>
      <c r="L3480" s="600">
        <v>6</v>
      </c>
      <c r="M3480" s="543"/>
      <c r="N3480" s="543"/>
      <c r="O3480" s="543"/>
      <c r="P3480" s="543" t="s">
        <v>2872</v>
      </c>
      <c r="Q3480" s="543" t="s">
        <v>2873</v>
      </c>
      <c r="R3480" s="543"/>
      <c r="S3480" s="536"/>
      <c r="T3480" s="536"/>
      <c r="U3480" s="536"/>
      <c r="V3480" s="536"/>
    </row>
    <row r="3481" spans="1:22" ht="228">
      <c r="A3481" s="537">
        <v>3466</v>
      </c>
      <c r="B3481" s="593">
        <v>90.15</v>
      </c>
      <c r="C3481" s="607" t="s">
        <v>4674</v>
      </c>
      <c r="D3481" s="543"/>
      <c r="E3481" s="599">
        <v>40893</v>
      </c>
      <c r="F3481" s="599">
        <v>40833</v>
      </c>
      <c r="G3481" s="543"/>
      <c r="H3481" s="543"/>
      <c r="I3481" s="543"/>
      <c r="J3481" s="600">
        <v>89</v>
      </c>
      <c r="K3481" s="600">
        <v>2</v>
      </c>
      <c r="L3481" s="600">
        <v>6</v>
      </c>
      <c r="M3481" s="543"/>
      <c r="N3481" s="543"/>
      <c r="O3481" s="543"/>
      <c r="P3481" s="543" t="s">
        <v>2872</v>
      </c>
      <c r="Q3481" s="543" t="s">
        <v>2873</v>
      </c>
      <c r="R3481" s="543"/>
      <c r="S3481" s="536"/>
      <c r="T3481" s="536"/>
      <c r="U3481" s="536"/>
      <c r="V3481" s="536"/>
    </row>
    <row r="3482" spans="1:22" ht="228">
      <c r="A3482" s="537">
        <v>3467</v>
      </c>
      <c r="B3482" s="593">
        <v>90.25</v>
      </c>
      <c r="C3482" s="607" t="s">
        <v>4675</v>
      </c>
      <c r="D3482" s="543"/>
      <c r="E3482" s="599">
        <v>40732</v>
      </c>
      <c r="F3482" s="599">
        <v>40884</v>
      </c>
      <c r="G3482" s="543"/>
      <c r="H3482" s="543"/>
      <c r="I3482" s="543"/>
      <c r="J3482" s="600">
        <v>90</v>
      </c>
      <c r="K3482" s="600">
        <v>1</v>
      </c>
      <c r="L3482" s="600">
        <v>6</v>
      </c>
      <c r="M3482" s="543"/>
      <c r="N3482" s="543"/>
      <c r="O3482" s="543"/>
      <c r="P3482" s="543" t="s">
        <v>2872</v>
      </c>
      <c r="Q3482" s="543" t="s">
        <v>2873</v>
      </c>
      <c r="R3482" s="543"/>
      <c r="S3482" s="536"/>
      <c r="T3482" s="536"/>
      <c r="U3482" s="536"/>
      <c r="V3482" s="536"/>
    </row>
    <row r="3483" spans="1:22" ht="228">
      <c r="A3483" s="537">
        <v>3468</v>
      </c>
      <c r="B3483" s="593">
        <v>90.25</v>
      </c>
      <c r="C3483" s="607" t="s">
        <v>4675</v>
      </c>
      <c r="D3483" s="543"/>
      <c r="E3483" s="599">
        <v>40884</v>
      </c>
      <c r="F3483" s="599">
        <v>40884</v>
      </c>
      <c r="G3483" s="543"/>
      <c r="H3483" s="543"/>
      <c r="I3483" s="543"/>
      <c r="J3483" s="600">
        <v>90</v>
      </c>
      <c r="K3483" s="600">
        <v>2</v>
      </c>
      <c r="L3483" s="600">
        <v>6</v>
      </c>
      <c r="M3483" s="543"/>
      <c r="N3483" s="543"/>
      <c r="O3483" s="543"/>
      <c r="P3483" s="543" t="s">
        <v>2872</v>
      </c>
      <c r="Q3483" s="543" t="s">
        <v>2873</v>
      </c>
      <c r="R3483" s="543"/>
      <c r="S3483" s="536"/>
      <c r="T3483" s="536"/>
      <c r="U3483" s="536"/>
      <c r="V3483" s="536"/>
    </row>
    <row r="3484" spans="1:22" ht="228">
      <c r="A3484" s="537">
        <v>3469</v>
      </c>
      <c r="B3484" s="593">
        <v>90.25</v>
      </c>
      <c r="C3484" s="607" t="s">
        <v>4675</v>
      </c>
      <c r="D3484" s="543"/>
      <c r="E3484" s="599">
        <v>40884</v>
      </c>
      <c r="F3484" s="599">
        <v>40884</v>
      </c>
      <c r="G3484" s="543"/>
      <c r="H3484" s="543"/>
      <c r="I3484" s="543"/>
      <c r="J3484" s="600">
        <v>90</v>
      </c>
      <c r="K3484" s="600">
        <v>3</v>
      </c>
      <c r="L3484" s="600">
        <v>6</v>
      </c>
      <c r="M3484" s="543"/>
      <c r="N3484" s="543"/>
      <c r="O3484" s="543"/>
      <c r="P3484" s="543" t="s">
        <v>2872</v>
      </c>
      <c r="Q3484" s="543" t="s">
        <v>2873</v>
      </c>
      <c r="R3484" s="543"/>
      <c r="S3484" s="536"/>
      <c r="T3484" s="536"/>
      <c r="U3484" s="536"/>
      <c r="V3484" s="536"/>
    </row>
    <row r="3485" spans="1:22" ht="228">
      <c r="A3485" s="537">
        <v>3470</v>
      </c>
      <c r="B3485" s="593">
        <v>90.25</v>
      </c>
      <c r="C3485" s="607" t="s">
        <v>4675</v>
      </c>
      <c r="D3485" s="543"/>
      <c r="E3485" s="599">
        <v>40884</v>
      </c>
      <c r="F3485" s="599">
        <v>43819</v>
      </c>
      <c r="G3485" s="543"/>
      <c r="H3485" s="543"/>
      <c r="I3485" s="543"/>
      <c r="J3485" s="600">
        <v>90</v>
      </c>
      <c r="K3485" s="600">
        <v>4</v>
      </c>
      <c r="L3485" s="600">
        <v>6</v>
      </c>
      <c r="M3485" s="543"/>
      <c r="N3485" s="543"/>
      <c r="O3485" s="543"/>
      <c r="P3485" s="543" t="s">
        <v>2872</v>
      </c>
      <c r="Q3485" s="543" t="s">
        <v>2873</v>
      </c>
      <c r="R3485" s="543"/>
      <c r="S3485" s="536"/>
      <c r="T3485" s="536"/>
      <c r="U3485" s="536"/>
      <c r="V3485" s="536"/>
    </row>
    <row r="3486" spans="1:22" ht="228">
      <c r="A3486" s="537">
        <v>3471</v>
      </c>
      <c r="B3486" s="593">
        <v>90.25</v>
      </c>
      <c r="C3486" s="607" t="s">
        <v>4675</v>
      </c>
      <c r="D3486" s="543"/>
      <c r="E3486" s="599">
        <v>40897</v>
      </c>
      <c r="F3486" s="599">
        <v>40931</v>
      </c>
      <c r="G3486" s="543"/>
      <c r="H3486" s="543"/>
      <c r="I3486" s="543"/>
      <c r="J3486" s="600">
        <v>90</v>
      </c>
      <c r="K3486" s="600">
        <v>5</v>
      </c>
      <c r="L3486" s="600">
        <v>6</v>
      </c>
      <c r="M3486" s="543"/>
      <c r="N3486" s="543"/>
      <c r="O3486" s="543"/>
      <c r="P3486" s="543" t="s">
        <v>2872</v>
      </c>
      <c r="Q3486" s="543" t="s">
        <v>2873</v>
      </c>
      <c r="R3486" s="543"/>
      <c r="S3486" s="536"/>
      <c r="T3486" s="536"/>
      <c r="U3486" s="536"/>
      <c r="V3486" s="536"/>
    </row>
    <row r="3487" spans="1:22" ht="228">
      <c r="A3487" s="537">
        <v>3472</v>
      </c>
      <c r="B3487" s="593">
        <v>90.25</v>
      </c>
      <c r="C3487" s="607" t="s">
        <v>4675</v>
      </c>
      <c r="D3487" s="543"/>
      <c r="E3487" s="599">
        <v>40967</v>
      </c>
      <c r="F3487" s="599">
        <v>41472</v>
      </c>
      <c r="G3487" s="543"/>
      <c r="H3487" s="543"/>
      <c r="I3487" s="543"/>
      <c r="J3487" s="600">
        <v>90</v>
      </c>
      <c r="K3487" s="600">
        <v>6</v>
      </c>
      <c r="L3487" s="600">
        <v>6</v>
      </c>
      <c r="M3487" s="543"/>
      <c r="N3487" s="543"/>
      <c r="O3487" s="543"/>
      <c r="P3487" s="543" t="s">
        <v>2872</v>
      </c>
      <c r="Q3487" s="543" t="s">
        <v>2873</v>
      </c>
      <c r="R3487" s="543"/>
      <c r="S3487" s="536"/>
      <c r="T3487" s="536"/>
      <c r="U3487" s="536"/>
      <c r="V3487" s="536"/>
    </row>
    <row r="3488" spans="1:22" ht="114">
      <c r="A3488" s="537">
        <v>3473</v>
      </c>
      <c r="B3488" s="593">
        <v>90.5</v>
      </c>
      <c r="C3488" s="607" t="s">
        <v>4676</v>
      </c>
      <c r="D3488" s="543"/>
      <c r="E3488" s="599">
        <v>40869</v>
      </c>
      <c r="F3488" s="599">
        <v>41183</v>
      </c>
      <c r="G3488" s="543"/>
      <c r="H3488" s="543"/>
      <c r="I3488" s="543"/>
      <c r="J3488" s="600">
        <v>91</v>
      </c>
      <c r="K3488" s="600">
        <v>1</v>
      </c>
      <c r="L3488" s="600">
        <v>1</v>
      </c>
      <c r="M3488" s="543"/>
      <c r="N3488" s="543"/>
      <c r="O3488" s="543"/>
      <c r="P3488" s="543" t="s">
        <v>2872</v>
      </c>
      <c r="Q3488" s="543" t="s">
        <v>2873</v>
      </c>
      <c r="R3488" s="543"/>
      <c r="S3488" s="536"/>
      <c r="T3488" s="536"/>
      <c r="U3488" s="536"/>
      <c r="V3488" s="536"/>
    </row>
    <row r="3489" spans="1:22" ht="228">
      <c r="A3489" s="537">
        <v>3474</v>
      </c>
      <c r="B3489" s="593">
        <v>90.25</v>
      </c>
      <c r="C3489" s="602" t="s">
        <v>4677</v>
      </c>
      <c r="D3489" s="543"/>
      <c r="E3489" s="599">
        <v>40673</v>
      </c>
      <c r="F3489" s="599">
        <v>40869</v>
      </c>
      <c r="G3489" s="543"/>
      <c r="H3489" s="543"/>
      <c r="I3489" s="543"/>
      <c r="J3489" s="600">
        <v>91</v>
      </c>
      <c r="K3489" s="600">
        <v>1</v>
      </c>
      <c r="L3489" s="600">
        <v>4</v>
      </c>
      <c r="M3489" s="543"/>
      <c r="N3489" s="543"/>
      <c r="O3489" s="543"/>
      <c r="P3489" s="543" t="s">
        <v>2872</v>
      </c>
      <c r="Q3489" s="543" t="s">
        <v>2873</v>
      </c>
      <c r="R3489" s="543"/>
      <c r="S3489" s="536"/>
      <c r="T3489" s="536"/>
      <c r="U3489" s="536"/>
      <c r="V3489" s="536"/>
    </row>
    <row r="3490" spans="1:22" ht="228">
      <c r="A3490" s="537">
        <v>3475</v>
      </c>
      <c r="B3490" s="593">
        <v>90.25</v>
      </c>
      <c r="C3490" s="602" t="s">
        <v>4677</v>
      </c>
      <c r="D3490" s="543"/>
      <c r="E3490" s="599">
        <v>40899</v>
      </c>
      <c r="F3490" s="599">
        <v>41095</v>
      </c>
      <c r="G3490" s="543"/>
      <c r="H3490" s="543"/>
      <c r="I3490" s="543"/>
      <c r="J3490" s="600">
        <v>91</v>
      </c>
      <c r="K3490" s="600">
        <v>2</v>
      </c>
      <c r="L3490" s="600">
        <v>4</v>
      </c>
      <c r="M3490" s="543"/>
      <c r="N3490" s="543"/>
      <c r="O3490" s="543"/>
      <c r="P3490" s="543" t="s">
        <v>2872</v>
      </c>
      <c r="Q3490" s="543" t="s">
        <v>2873</v>
      </c>
      <c r="R3490" s="543"/>
      <c r="S3490" s="536"/>
      <c r="T3490" s="536"/>
      <c r="U3490" s="536"/>
      <c r="V3490" s="536"/>
    </row>
    <row r="3491" spans="1:22" ht="228">
      <c r="A3491" s="537">
        <v>3476</v>
      </c>
      <c r="B3491" s="593">
        <v>90.25</v>
      </c>
      <c r="C3491" s="602" t="s">
        <v>4677</v>
      </c>
      <c r="D3491" s="543"/>
      <c r="E3491" s="599">
        <v>41135</v>
      </c>
      <c r="F3491" s="599">
        <v>41339</v>
      </c>
      <c r="G3491" s="543"/>
      <c r="H3491" s="543"/>
      <c r="I3491" s="543"/>
      <c r="J3491" s="600">
        <v>91</v>
      </c>
      <c r="K3491" s="600">
        <v>3</v>
      </c>
      <c r="L3491" s="600">
        <v>4</v>
      </c>
      <c r="M3491" s="543"/>
      <c r="N3491" s="543"/>
      <c r="O3491" s="543"/>
      <c r="P3491" s="543" t="s">
        <v>2872</v>
      </c>
      <c r="Q3491" s="543" t="s">
        <v>2873</v>
      </c>
      <c r="R3491" s="543"/>
      <c r="S3491" s="536"/>
      <c r="T3491" s="536"/>
      <c r="U3491" s="536"/>
      <c r="V3491" s="536"/>
    </row>
    <row r="3492" spans="1:22" ht="228">
      <c r="A3492" s="537">
        <v>3477</v>
      </c>
      <c r="B3492" s="593">
        <v>90.25</v>
      </c>
      <c r="C3492" s="602" t="s">
        <v>4677</v>
      </c>
      <c r="D3492" s="543"/>
      <c r="E3492" s="599">
        <v>41506</v>
      </c>
      <c r="F3492" s="599">
        <v>41855</v>
      </c>
      <c r="G3492" s="543"/>
      <c r="H3492" s="543"/>
      <c r="I3492" s="543"/>
      <c r="J3492" s="600">
        <v>91</v>
      </c>
      <c r="K3492" s="600">
        <v>4</v>
      </c>
      <c r="L3492" s="600">
        <v>4</v>
      </c>
      <c r="M3492" s="543"/>
      <c r="N3492" s="543"/>
      <c r="O3492" s="543"/>
      <c r="P3492" s="543" t="s">
        <v>2872</v>
      </c>
      <c r="Q3492" s="543" t="s">
        <v>2873</v>
      </c>
      <c r="R3492" s="543"/>
      <c r="S3492" s="536"/>
      <c r="T3492" s="536"/>
      <c r="U3492" s="536"/>
      <c r="V3492" s="536"/>
    </row>
    <row r="3493" spans="1:22" ht="228">
      <c r="A3493" s="537">
        <v>3478</v>
      </c>
      <c r="B3493" s="593">
        <v>90.25</v>
      </c>
      <c r="C3493" s="608" t="s">
        <v>4678</v>
      </c>
      <c r="D3493" s="543"/>
      <c r="E3493" s="599">
        <v>40630</v>
      </c>
      <c r="F3493" s="599">
        <v>40996</v>
      </c>
      <c r="G3493" s="543"/>
      <c r="H3493" s="543"/>
      <c r="I3493" s="543"/>
      <c r="J3493" s="600">
        <v>92</v>
      </c>
      <c r="K3493" s="600">
        <v>1</v>
      </c>
      <c r="L3493" s="600">
        <v>4</v>
      </c>
      <c r="M3493" s="543"/>
      <c r="N3493" s="543"/>
      <c r="O3493" s="543"/>
      <c r="P3493" s="543" t="s">
        <v>2872</v>
      </c>
      <c r="Q3493" s="543" t="s">
        <v>2873</v>
      </c>
      <c r="R3493" s="543"/>
      <c r="S3493" s="536"/>
      <c r="T3493" s="536"/>
      <c r="U3493" s="536"/>
      <c r="V3493" s="536"/>
    </row>
    <row r="3494" spans="1:22" ht="228">
      <c r="A3494" s="537">
        <v>3479</v>
      </c>
      <c r="B3494" s="593">
        <v>90.25</v>
      </c>
      <c r="C3494" s="608" t="s">
        <v>4678</v>
      </c>
      <c r="D3494" s="543"/>
      <c r="E3494" s="599">
        <v>41012</v>
      </c>
      <c r="F3494" s="599">
        <v>41109</v>
      </c>
      <c r="G3494" s="543"/>
      <c r="H3494" s="543"/>
      <c r="I3494" s="543"/>
      <c r="J3494" s="600">
        <v>92</v>
      </c>
      <c r="K3494" s="600">
        <v>2</v>
      </c>
      <c r="L3494" s="600">
        <v>4</v>
      </c>
      <c r="M3494" s="543"/>
      <c r="N3494" s="543"/>
      <c r="O3494" s="543"/>
      <c r="P3494" s="543" t="s">
        <v>2872</v>
      </c>
      <c r="Q3494" s="543" t="s">
        <v>2873</v>
      </c>
      <c r="R3494" s="543"/>
      <c r="S3494" s="536"/>
      <c r="T3494" s="536"/>
      <c r="U3494" s="536"/>
      <c r="V3494" s="536"/>
    </row>
    <row r="3495" spans="1:22" ht="228">
      <c r="A3495" s="537">
        <v>3480</v>
      </c>
      <c r="B3495" s="593">
        <v>90.25</v>
      </c>
      <c r="C3495" s="608" t="s">
        <v>4678</v>
      </c>
      <c r="D3495" s="543"/>
      <c r="E3495" s="599">
        <v>41107</v>
      </c>
      <c r="F3495" s="599">
        <v>41170</v>
      </c>
      <c r="G3495" s="543"/>
      <c r="H3495" s="543"/>
      <c r="I3495" s="543"/>
      <c r="J3495" s="600">
        <v>92</v>
      </c>
      <c r="K3495" s="600">
        <v>3</v>
      </c>
      <c r="L3495" s="600">
        <v>4</v>
      </c>
      <c r="M3495" s="543"/>
      <c r="N3495" s="543"/>
      <c r="O3495" s="543"/>
      <c r="P3495" s="543" t="s">
        <v>2872</v>
      </c>
      <c r="Q3495" s="543" t="s">
        <v>2873</v>
      </c>
      <c r="R3495" s="543"/>
      <c r="S3495" s="536"/>
      <c r="T3495" s="536"/>
      <c r="U3495" s="536"/>
      <c r="V3495" s="536"/>
    </row>
    <row r="3496" spans="1:22" ht="228">
      <c r="A3496" s="537">
        <v>3481</v>
      </c>
      <c r="B3496" s="593">
        <v>90.25</v>
      </c>
      <c r="C3496" s="608" t="s">
        <v>4678</v>
      </c>
      <c r="D3496" s="543"/>
      <c r="E3496" s="599">
        <v>40813</v>
      </c>
      <c r="F3496" s="599">
        <v>41527</v>
      </c>
      <c r="G3496" s="543"/>
      <c r="H3496" s="543"/>
      <c r="I3496" s="543"/>
      <c r="J3496" s="600">
        <v>92</v>
      </c>
      <c r="K3496" s="600">
        <v>4</v>
      </c>
      <c r="L3496" s="600">
        <v>4</v>
      </c>
      <c r="M3496" s="543"/>
      <c r="N3496" s="543"/>
      <c r="O3496" s="543"/>
      <c r="P3496" s="543" t="s">
        <v>2872</v>
      </c>
      <c r="Q3496" s="543" t="s">
        <v>2873</v>
      </c>
      <c r="R3496" s="543"/>
      <c r="S3496" s="536"/>
      <c r="T3496" s="536"/>
      <c r="U3496" s="536"/>
      <c r="V3496" s="536"/>
    </row>
    <row r="3497" spans="1:22" ht="228">
      <c r="A3497" s="537">
        <v>3482</v>
      </c>
      <c r="B3497" s="593">
        <v>90.25</v>
      </c>
      <c r="C3497" s="607" t="s">
        <v>4679</v>
      </c>
      <c r="D3497" s="543"/>
      <c r="E3497" s="609"/>
      <c r="F3497" s="599"/>
      <c r="G3497" s="543"/>
      <c r="H3497" s="543"/>
      <c r="I3497" s="543"/>
      <c r="J3497" s="600">
        <v>93</v>
      </c>
      <c r="K3497" s="600">
        <v>1</v>
      </c>
      <c r="L3497" s="600">
        <v>11</v>
      </c>
      <c r="M3497" s="543"/>
      <c r="N3497" s="543"/>
      <c r="O3497" s="543"/>
      <c r="P3497" s="543" t="s">
        <v>2872</v>
      </c>
      <c r="Q3497" s="543" t="s">
        <v>2873</v>
      </c>
      <c r="R3497" s="543"/>
      <c r="S3497" s="536"/>
      <c r="T3497" s="536"/>
      <c r="U3497" s="536"/>
      <c r="V3497" s="536"/>
    </row>
    <row r="3498" spans="1:22" ht="228">
      <c r="A3498" s="537">
        <v>3483</v>
      </c>
      <c r="B3498" s="593">
        <v>90.25</v>
      </c>
      <c r="C3498" s="607" t="s">
        <v>4679</v>
      </c>
      <c r="D3498" s="543"/>
      <c r="E3498" s="599">
        <v>41025</v>
      </c>
      <c r="F3498" s="599">
        <v>41012</v>
      </c>
      <c r="G3498" s="543"/>
      <c r="H3498" s="543"/>
      <c r="I3498" s="543"/>
      <c r="J3498" s="600">
        <v>93</v>
      </c>
      <c r="K3498" s="600">
        <v>2</v>
      </c>
      <c r="L3498" s="600">
        <v>11</v>
      </c>
      <c r="M3498" s="543"/>
      <c r="N3498" s="543"/>
      <c r="O3498" s="543"/>
      <c r="P3498" s="543" t="s">
        <v>2872</v>
      </c>
      <c r="Q3498" s="543" t="s">
        <v>2873</v>
      </c>
      <c r="R3498" s="543"/>
      <c r="S3498" s="536"/>
      <c r="T3498" s="536"/>
      <c r="U3498" s="536"/>
      <c r="V3498" s="536"/>
    </row>
    <row r="3499" spans="1:22" ht="228">
      <c r="A3499" s="537">
        <v>3484</v>
      </c>
      <c r="B3499" s="593">
        <v>90.25</v>
      </c>
      <c r="C3499" s="607" t="s">
        <v>4679</v>
      </c>
      <c r="D3499" s="543"/>
      <c r="E3499" s="599">
        <v>41107</v>
      </c>
      <c r="F3499" s="599">
        <v>41107</v>
      </c>
      <c r="G3499" s="543"/>
      <c r="H3499" s="543"/>
      <c r="I3499" s="543"/>
      <c r="J3499" s="600">
        <v>93</v>
      </c>
      <c r="K3499" s="600">
        <v>3</v>
      </c>
      <c r="L3499" s="600">
        <v>11</v>
      </c>
      <c r="M3499" s="543"/>
      <c r="N3499" s="543"/>
      <c r="O3499" s="543"/>
      <c r="P3499" s="543" t="s">
        <v>2872</v>
      </c>
      <c r="Q3499" s="543" t="s">
        <v>2873</v>
      </c>
      <c r="R3499" s="543"/>
      <c r="S3499" s="536"/>
      <c r="T3499" s="536"/>
      <c r="U3499" s="536"/>
      <c r="V3499" s="536"/>
    </row>
    <row r="3500" spans="1:22" ht="228">
      <c r="A3500" s="537">
        <v>3485</v>
      </c>
      <c r="B3500" s="593">
        <v>90.25</v>
      </c>
      <c r="C3500" s="607" t="s">
        <v>4679</v>
      </c>
      <c r="D3500" s="543"/>
      <c r="E3500" s="599">
        <v>41107</v>
      </c>
      <c r="F3500" s="599">
        <v>41107</v>
      </c>
      <c r="G3500" s="543"/>
      <c r="H3500" s="543"/>
      <c r="I3500" s="543"/>
      <c r="J3500" s="600">
        <v>93</v>
      </c>
      <c r="K3500" s="600">
        <v>4</v>
      </c>
      <c r="L3500" s="600">
        <v>11</v>
      </c>
      <c r="M3500" s="543"/>
      <c r="N3500" s="543"/>
      <c r="O3500" s="543"/>
      <c r="P3500" s="543" t="s">
        <v>2872</v>
      </c>
      <c r="Q3500" s="543" t="s">
        <v>2873</v>
      </c>
      <c r="R3500" s="543"/>
      <c r="S3500" s="536"/>
      <c r="T3500" s="536"/>
      <c r="U3500" s="536"/>
      <c r="V3500" s="536"/>
    </row>
    <row r="3501" spans="1:22" ht="228">
      <c r="A3501" s="537">
        <v>3486</v>
      </c>
      <c r="B3501" s="593">
        <v>90.25</v>
      </c>
      <c r="C3501" s="607" t="s">
        <v>4679</v>
      </c>
      <c r="D3501" s="543"/>
      <c r="E3501" s="599">
        <v>41120</v>
      </c>
      <c r="F3501" s="599">
        <v>41222</v>
      </c>
      <c r="G3501" s="543"/>
      <c r="H3501" s="543"/>
      <c r="I3501" s="543"/>
      <c r="J3501" s="600">
        <v>93</v>
      </c>
      <c r="K3501" s="600">
        <v>5</v>
      </c>
      <c r="L3501" s="600">
        <v>11</v>
      </c>
      <c r="M3501" s="543"/>
      <c r="N3501" s="543"/>
      <c r="O3501" s="543"/>
      <c r="P3501" s="543" t="s">
        <v>2872</v>
      </c>
      <c r="Q3501" s="543" t="s">
        <v>2873</v>
      </c>
      <c r="R3501" s="543"/>
      <c r="S3501" s="536"/>
      <c r="T3501" s="536"/>
      <c r="U3501" s="536"/>
      <c r="V3501" s="536"/>
    </row>
    <row r="3502" spans="1:22" ht="228">
      <c r="A3502" s="537">
        <v>3487</v>
      </c>
      <c r="B3502" s="593">
        <v>90.25</v>
      </c>
      <c r="C3502" s="607" t="s">
        <v>4679</v>
      </c>
      <c r="D3502" s="543"/>
      <c r="E3502" s="599">
        <v>41253</v>
      </c>
      <c r="F3502" s="599">
        <v>41253</v>
      </c>
      <c r="G3502" s="543"/>
      <c r="H3502" s="543"/>
      <c r="I3502" s="543"/>
      <c r="J3502" s="600">
        <v>94</v>
      </c>
      <c r="K3502" s="600">
        <v>6</v>
      </c>
      <c r="L3502" s="600">
        <v>11</v>
      </c>
      <c r="M3502" s="543"/>
      <c r="N3502" s="543"/>
      <c r="O3502" s="543"/>
      <c r="P3502" s="543" t="s">
        <v>2872</v>
      </c>
      <c r="Q3502" s="543" t="s">
        <v>2873</v>
      </c>
      <c r="R3502" s="543"/>
      <c r="S3502" s="536"/>
      <c r="T3502" s="536"/>
      <c r="U3502" s="536"/>
      <c r="V3502" s="536"/>
    </row>
    <row r="3503" spans="1:22" ht="228">
      <c r="A3503" s="537">
        <v>3488</v>
      </c>
      <c r="B3503" s="593">
        <v>90.25</v>
      </c>
      <c r="C3503" s="607" t="s">
        <v>4679</v>
      </c>
      <c r="D3503" s="543"/>
      <c r="E3503" s="599">
        <v>41253</v>
      </c>
      <c r="F3503" s="599">
        <v>41253</v>
      </c>
      <c r="G3503" s="543"/>
      <c r="H3503" s="543"/>
      <c r="I3503" s="543"/>
      <c r="J3503" s="600">
        <v>94</v>
      </c>
      <c r="K3503" s="600">
        <v>7</v>
      </c>
      <c r="L3503" s="600">
        <v>11</v>
      </c>
      <c r="M3503" s="543"/>
      <c r="N3503" s="543"/>
      <c r="O3503" s="543"/>
      <c r="P3503" s="543" t="s">
        <v>2872</v>
      </c>
      <c r="Q3503" s="543" t="s">
        <v>2873</v>
      </c>
      <c r="R3503" s="543"/>
      <c r="S3503" s="536"/>
      <c r="T3503" s="536"/>
      <c r="U3503" s="536"/>
      <c r="V3503" s="536"/>
    </row>
    <row r="3504" spans="1:22" ht="228">
      <c r="A3504" s="537">
        <v>3489</v>
      </c>
      <c r="B3504" s="593">
        <v>90.25</v>
      </c>
      <c r="C3504" s="607" t="s">
        <v>4679</v>
      </c>
      <c r="D3504" s="543"/>
      <c r="E3504" s="610">
        <v>41253</v>
      </c>
      <c r="F3504" s="610">
        <v>41253</v>
      </c>
      <c r="G3504" s="543"/>
      <c r="H3504" s="543"/>
      <c r="I3504" s="543"/>
      <c r="J3504" s="600">
        <v>94</v>
      </c>
      <c r="K3504" s="600">
        <v>8</v>
      </c>
      <c r="L3504" s="600">
        <v>11</v>
      </c>
      <c r="M3504" s="543"/>
      <c r="N3504" s="543"/>
      <c r="O3504" s="543"/>
      <c r="P3504" s="543" t="s">
        <v>2872</v>
      </c>
      <c r="Q3504" s="543" t="s">
        <v>2873</v>
      </c>
      <c r="R3504" s="543"/>
      <c r="S3504" s="536"/>
      <c r="T3504" s="536"/>
      <c r="U3504" s="536"/>
      <c r="V3504" s="536"/>
    </row>
    <row r="3505" spans="1:22" ht="228">
      <c r="A3505" s="537">
        <v>3490</v>
      </c>
      <c r="B3505" s="593">
        <v>90.25</v>
      </c>
      <c r="C3505" s="607" t="s">
        <v>4679</v>
      </c>
      <c r="D3505" s="543"/>
      <c r="E3505" s="610">
        <v>41253</v>
      </c>
      <c r="F3505" s="610">
        <v>41253</v>
      </c>
      <c r="G3505" s="543"/>
      <c r="H3505" s="543"/>
      <c r="I3505" s="543"/>
      <c r="J3505" s="600">
        <v>94</v>
      </c>
      <c r="K3505" s="600">
        <v>9</v>
      </c>
      <c r="L3505" s="600">
        <v>11</v>
      </c>
      <c r="M3505" s="543"/>
      <c r="N3505" s="543"/>
      <c r="O3505" s="543"/>
      <c r="P3505" s="543" t="s">
        <v>2872</v>
      </c>
      <c r="Q3505" s="543" t="s">
        <v>2873</v>
      </c>
      <c r="R3505" s="543"/>
      <c r="S3505" s="536"/>
      <c r="T3505" s="536"/>
      <c r="U3505" s="536"/>
      <c r="V3505" s="536"/>
    </row>
    <row r="3506" spans="1:22" ht="228">
      <c r="A3506" s="537">
        <v>3491</v>
      </c>
      <c r="B3506" s="593">
        <v>90.25</v>
      </c>
      <c r="C3506" s="607" t="s">
        <v>4679</v>
      </c>
      <c r="D3506" s="543"/>
      <c r="E3506" s="610">
        <v>41253</v>
      </c>
      <c r="F3506" s="610">
        <v>41253</v>
      </c>
      <c r="G3506" s="543"/>
      <c r="H3506" s="543"/>
      <c r="I3506" s="543"/>
      <c r="J3506" s="600">
        <v>94</v>
      </c>
      <c r="K3506" s="600">
        <v>10</v>
      </c>
      <c r="L3506" s="600">
        <v>11</v>
      </c>
      <c r="M3506" s="543"/>
      <c r="N3506" s="543"/>
      <c r="O3506" s="543"/>
      <c r="P3506" s="543" t="s">
        <v>2872</v>
      </c>
      <c r="Q3506" s="543" t="s">
        <v>2873</v>
      </c>
      <c r="R3506" s="543"/>
      <c r="S3506" s="536"/>
      <c r="T3506" s="536"/>
      <c r="U3506" s="536"/>
      <c r="V3506" s="536"/>
    </row>
    <row r="3507" spans="1:22" ht="228">
      <c r="A3507" s="537">
        <v>3492</v>
      </c>
      <c r="B3507" s="593">
        <v>90.25</v>
      </c>
      <c r="C3507" s="607" t="s">
        <v>4679</v>
      </c>
      <c r="D3507" s="543"/>
      <c r="E3507" s="610">
        <v>41253</v>
      </c>
      <c r="F3507" s="610">
        <v>41267</v>
      </c>
      <c r="G3507" s="543"/>
      <c r="H3507" s="543"/>
      <c r="I3507" s="543"/>
      <c r="J3507" s="600">
        <v>94</v>
      </c>
      <c r="K3507" s="600">
        <v>11</v>
      </c>
      <c r="L3507" s="600">
        <v>11</v>
      </c>
      <c r="M3507" s="543"/>
      <c r="N3507" s="543"/>
      <c r="O3507" s="543"/>
      <c r="P3507" s="543" t="s">
        <v>2872</v>
      </c>
      <c r="Q3507" s="543" t="s">
        <v>2873</v>
      </c>
      <c r="R3507" s="543"/>
      <c r="S3507" s="536"/>
      <c r="T3507" s="536"/>
      <c r="U3507" s="536"/>
      <c r="V3507" s="536"/>
    </row>
    <row r="3508" spans="1:22" ht="256.5">
      <c r="A3508" s="537">
        <v>3493</v>
      </c>
      <c r="B3508" s="593">
        <v>90.25</v>
      </c>
      <c r="C3508" s="607" t="s">
        <v>4680</v>
      </c>
      <c r="D3508" s="543"/>
      <c r="E3508" s="610">
        <v>40841</v>
      </c>
      <c r="F3508" s="610">
        <v>40896</v>
      </c>
      <c r="G3508" s="543"/>
      <c r="H3508" s="543"/>
      <c r="I3508" s="543"/>
      <c r="J3508" s="611">
        <v>95</v>
      </c>
      <c r="K3508" s="600">
        <v>1</v>
      </c>
      <c r="L3508" s="611">
        <v>6</v>
      </c>
      <c r="M3508" s="543"/>
      <c r="N3508" s="543"/>
      <c r="O3508" s="543"/>
      <c r="P3508" s="543" t="s">
        <v>2872</v>
      </c>
      <c r="Q3508" s="543" t="s">
        <v>2873</v>
      </c>
      <c r="R3508" s="543"/>
      <c r="S3508" s="536"/>
      <c r="T3508" s="536"/>
      <c r="U3508" s="536"/>
      <c r="V3508" s="536"/>
    </row>
    <row r="3509" spans="1:22" ht="256.5">
      <c r="A3509" s="537">
        <v>3494</v>
      </c>
      <c r="B3509" s="593">
        <v>90.25</v>
      </c>
      <c r="C3509" s="607" t="s">
        <v>4680</v>
      </c>
      <c r="D3509" s="543"/>
      <c r="E3509" s="610">
        <v>40896</v>
      </c>
      <c r="F3509" s="610">
        <v>40896</v>
      </c>
      <c r="G3509" s="543"/>
      <c r="H3509" s="543"/>
      <c r="I3509" s="543"/>
      <c r="J3509" s="611">
        <v>95</v>
      </c>
      <c r="K3509" s="611">
        <v>2</v>
      </c>
      <c r="L3509" s="611">
        <v>6</v>
      </c>
      <c r="M3509" s="543"/>
      <c r="N3509" s="543"/>
      <c r="O3509" s="543"/>
      <c r="P3509" s="543" t="s">
        <v>2872</v>
      </c>
      <c r="Q3509" s="543" t="s">
        <v>2873</v>
      </c>
      <c r="R3509" s="543"/>
      <c r="S3509" s="536"/>
      <c r="T3509" s="536"/>
      <c r="U3509" s="536"/>
      <c r="V3509" s="536"/>
    </row>
    <row r="3510" spans="1:22" ht="256.5">
      <c r="A3510" s="537">
        <v>3495</v>
      </c>
      <c r="B3510" s="593">
        <v>90.25</v>
      </c>
      <c r="C3510" s="607" t="s">
        <v>4680</v>
      </c>
      <c r="D3510" s="543"/>
      <c r="E3510" s="610">
        <v>40896</v>
      </c>
      <c r="F3510" s="610">
        <v>40900</v>
      </c>
      <c r="G3510" s="543"/>
      <c r="H3510" s="543"/>
      <c r="I3510" s="543"/>
      <c r="J3510" s="611">
        <v>95</v>
      </c>
      <c r="K3510" s="611">
        <v>3</v>
      </c>
      <c r="L3510" s="611">
        <v>6</v>
      </c>
      <c r="M3510" s="543"/>
      <c r="N3510" s="543"/>
      <c r="O3510" s="543"/>
      <c r="P3510" s="543" t="s">
        <v>2872</v>
      </c>
      <c r="Q3510" s="543" t="s">
        <v>2873</v>
      </c>
      <c r="R3510" s="543"/>
      <c r="S3510" s="536"/>
      <c r="T3510" s="536"/>
      <c r="U3510" s="536"/>
      <c r="V3510" s="536"/>
    </row>
    <row r="3511" spans="1:22" ht="256.5">
      <c r="A3511" s="537">
        <v>3496</v>
      </c>
      <c r="B3511" s="593">
        <v>90.25</v>
      </c>
      <c r="C3511" s="607" t="s">
        <v>4680</v>
      </c>
      <c r="D3511" s="543"/>
      <c r="E3511" s="610">
        <v>40900</v>
      </c>
      <c r="F3511" s="610">
        <v>41262</v>
      </c>
      <c r="G3511" s="543"/>
      <c r="H3511" s="543"/>
      <c r="I3511" s="543"/>
      <c r="J3511" s="611">
        <v>95</v>
      </c>
      <c r="K3511" s="611">
        <v>4</v>
      </c>
      <c r="L3511" s="611">
        <v>6</v>
      </c>
      <c r="M3511" s="543"/>
      <c r="N3511" s="543"/>
      <c r="O3511" s="543"/>
      <c r="P3511" s="543" t="s">
        <v>2872</v>
      </c>
      <c r="Q3511" s="543" t="s">
        <v>2873</v>
      </c>
      <c r="R3511" s="543"/>
      <c r="S3511" s="536"/>
      <c r="T3511" s="536"/>
      <c r="U3511" s="536"/>
      <c r="V3511" s="536"/>
    </row>
    <row r="3512" spans="1:22" ht="256.5">
      <c r="A3512" s="537">
        <v>3497</v>
      </c>
      <c r="B3512" s="593">
        <v>90.25</v>
      </c>
      <c r="C3512" s="607" t="s">
        <v>4680</v>
      </c>
      <c r="D3512" s="543"/>
      <c r="E3512" s="610">
        <v>41262</v>
      </c>
      <c r="F3512" s="610">
        <v>41262</v>
      </c>
      <c r="G3512" s="543"/>
      <c r="H3512" s="543"/>
      <c r="I3512" s="543"/>
      <c r="J3512" s="611">
        <v>95</v>
      </c>
      <c r="K3512" s="611">
        <v>5</v>
      </c>
      <c r="L3512" s="611">
        <v>6</v>
      </c>
      <c r="M3512" s="543"/>
      <c r="N3512" s="543"/>
      <c r="O3512" s="543"/>
      <c r="P3512" s="543" t="s">
        <v>2872</v>
      </c>
      <c r="Q3512" s="543" t="s">
        <v>2873</v>
      </c>
      <c r="R3512" s="543"/>
      <c r="S3512" s="536"/>
      <c r="T3512" s="536"/>
      <c r="U3512" s="536"/>
      <c r="V3512" s="536"/>
    </row>
    <row r="3513" spans="1:22" ht="256.5">
      <c r="A3513" s="537">
        <v>3498</v>
      </c>
      <c r="B3513" s="593">
        <v>90.25</v>
      </c>
      <c r="C3513" s="607" t="s">
        <v>4680</v>
      </c>
      <c r="D3513" s="543"/>
      <c r="E3513" s="610">
        <v>41262</v>
      </c>
      <c r="F3513" s="610">
        <v>41262</v>
      </c>
      <c r="G3513" s="543"/>
      <c r="H3513" s="543"/>
      <c r="I3513" s="543"/>
      <c r="J3513" s="611">
        <v>95</v>
      </c>
      <c r="K3513" s="611">
        <v>6</v>
      </c>
      <c r="L3513" s="611">
        <v>6</v>
      </c>
      <c r="M3513" s="543"/>
      <c r="N3513" s="543"/>
      <c r="O3513" s="543"/>
      <c r="P3513" s="543" t="s">
        <v>2872</v>
      </c>
      <c r="Q3513" s="543" t="s">
        <v>2873</v>
      </c>
      <c r="R3513" s="543"/>
      <c r="S3513" s="536"/>
      <c r="T3513" s="536"/>
      <c r="U3513" s="536"/>
      <c r="V3513" s="536"/>
    </row>
    <row r="3514" spans="1:22" ht="213.75">
      <c r="A3514" s="537">
        <v>3499</v>
      </c>
      <c r="B3514" s="593">
        <v>90.15</v>
      </c>
      <c r="C3514" s="607" t="s">
        <v>4681</v>
      </c>
      <c r="D3514" s="543"/>
      <c r="E3514" s="610">
        <v>40960</v>
      </c>
      <c r="F3514" s="610">
        <v>41255</v>
      </c>
      <c r="G3514" s="543"/>
      <c r="H3514" s="543"/>
      <c r="I3514" s="543"/>
      <c r="J3514" s="611">
        <v>96</v>
      </c>
      <c r="K3514" s="611">
        <v>1</v>
      </c>
      <c r="L3514" s="611">
        <v>42</v>
      </c>
      <c r="M3514" s="543"/>
      <c r="N3514" s="543"/>
      <c r="O3514" s="543"/>
      <c r="P3514" s="543" t="s">
        <v>2872</v>
      </c>
      <c r="Q3514" s="543" t="s">
        <v>2873</v>
      </c>
      <c r="R3514" s="543"/>
      <c r="S3514" s="536"/>
      <c r="T3514" s="536"/>
      <c r="U3514" s="536"/>
      <c r="V3514" s="536"/>
    </row>
    <row r="3515" spans="1:22" ht="213.75">
      <c r="A3515" s="537">
        <v>3500</v>
      </c>
      <c r="B3515" s="593">
        <v>90.15</v>
      </c>
      <c r="C3515" s="607" t="s">
        <v>4681</v>
      </c>
      <c r="D3515" s="543"/>
      <c r="E3515" s="610">
        <v>41255</v>
      </c>
      <c r="F3515" s="610">
        <v>41265</v>
      </c>
      <c r="G3515" s="543"/>
      <c r="H3515" s="543"/>
      <c r="I3515" s="543"/>
      <c r="J3515" s="611">
        <v>96</v>
      </c>
      <c r="K3515" s="611">
        <v>2</v>
      </c>
      <c r="L3515" s="611">
        <v>42</v>
      </c>
      <c r="M3515" s="543"/>
      <c r="N3515" s="543"/>
      <c r="O3515" s="543"/>
      <c r="P3515" s="543" t="s">
        <v>2872</v>
      </c>
      <c r="Q3515" s="543" t="s">
        <v>2873</v>
      </c>
      <c r="R3515" s="543"/>
      <c r="S3515" s="536"/>
      <c r="T3515" s="536"/>
      <c r="U3515" s="536"/>
      <c r="V3515" s="536"/>
    </row>
    <row r="3516" spans="1:22" ht="213.75">
      <c r="A3516" s="537">
        <v>3501</v>
      </c>
      <c r="B3516" s="593">
        <v>90.15</v>
      </c>
      <c r="C3516" s="607" t="s">
        <v>4681</v>
      </c>
      <c r="D3516" s="543"/>
      <c r="E3516" s="610">
        <v>41270</v>
      </c>
      <c r="F3516" s="610">
        <v>41367</v>
      </c>
      <c r="G3516" s="543"/>
      <c r="H3516" s="543"/>
      <c r="I3516" s="543"/>
      <c r="J3516" s="611">
        <v>96</v>
      </c>
      <c r="K3516" s="611">
        <v>3</v>
      </c>
      <c r="L3516" s="611">
        <v>42</v>
      </c>
      <c r="M3516" s="543"/>
      <c r="N3516" s="543"/>
      <c r="O3516" s="543"/>
      <c r="P3516" s="543" t="s">
        <v>2872</v>
      </c>
      <c r="Q3516" s="543" t="s">
        <v>2873</v>
      </c>
      <c r="R3516" s="543"/>
      <c r="S3516" s="536"/>
      <c r="T3516" s="536"/>
      <c r="U3516" s="536"/>
      <c r="V3516" s="536"/>
    </row>
    <row r="3517" spans="1:22" ht="213.75">
      <c r="A3517" s="537">
        <v>3502</v>
      </c>
      <c r="B3517" s="593">
        <v>90.15</v>
      </c>
      <c r="C3517" s="607" t="s">
        <v>4681</v>
      </c>
      <c r="D3517" s="543"/>
      <c r="E3517" s="610">
        <v>41367</v>
      </c>
      <c r="F3517" s="610">
        <v>41367</v>
      </c>
      <c r="G3517" s="543"/>
      <c r="H3517" s="543"/>
      <c r="I3517" s="543"/>
      <c r="J3517" s="611">
        <v>96</v>
      </c>
      <c r="K3517" s="611">
        <v>4</v>
      </c>
      <c r="L3517" s="611">
        <v>42</v>
      </c>
      <c r="M3517" s="543"/>
      <c r="N3517" s="543"/>
      <c r="O3517" s="543"/>
      <c r="P3517" s="543" t="s">
        <v>2872</v>
      </c>
      <c r="Q3517" s="543" t="s">
        <v>2873</v>
      </c>
      <c r="R3517" s="543"/>
      <c r="S3517" s="536"/>
      <c r="T3517" s="536"/>
      <c r="U3517" s="536"/>
      <c r="V3517" s="536"/>
    </row>
    <row r="3518" spans="1:22" ht="213.75">
      <c r="A3518" s="537">
        <v>3503</v>
      </c>
      <c r="B3518" s="593">
        <v>90.15</v>
      </c>
      <c r="C3518" s="607" t="s">
        <v>4681</v>
      </c>
      <c r="D3518" s="543"/>
      <c r="E3518" s="610">
        <v>41367</v>
      </c>
      <c r="F3518" s="610">
        <v>41374</v>
      </c>
      <c r="G3518" s="543"/>
      <c r="H3518" s="543"/>
      <c r="I3518" s="543"/>
      <c r="J3518" s="611">
        <v>96</v>
      </c>
      <c r="K3518" s="611">
        <v>5</v>
      </c>
      <c r="L3518" s="611">
        <v>42</v>
      </c>
      <c r="M3518" s="543"/>
      <c r="N3518" s="543"/>
      <c r="O3518" s="543"/>
      <c r="P3518" s="543" t="s">
        <v>2872</v>
      </c>
      <c r="Q3518" s="543" t="s">
        <v>2873</v>
      </c>
      <c r="R3518" s="543"/>
      <c r="S3518" s="536"/>
      <c r="T3518" s="536"/>
      <c r="U3518" s="536"/>
      <c r="V3518" s="536"/>
    </row>
    <row r="3519" spans="1:22" ht="213.75">
      <c r="A3519" s="537">
        <v>3504</v>
      </c>
      <c r="B3519" s="593">
        <v>90.15</v>
      </c>
      <c r="C3519" s="607" t="s">
        <v>4681</v>
      </c>
      <c r="D3519" s="543"/>
      <c r="E3519" s="610">
        <v>41375</v>
      </c>
      <c r="F3519" s="610">
        <v>41375</v>
      </c>
      <c r="G3519" s="543"/>
      <c r="H3519" s="543"/>
      <c r="I3519" s="543"/>
      <c r="J3519" s="611">
        <v>96</v>
      </c>
      <c r="K3519" s="611">
        <v>6</v>
      </c>
      <c r="L3519" s="611">
        <v>42</v>
      </c>
      <c r="M3519" s="543"/>
      <c r="N3519" s="543"/>
      <c r="O3519" s="543"/>
      <c r="P3519" s="543" t="s">
        <v>2872</v>
      </c>
      <c r="Q3519" s="543" t="s">
        <v>2873</v>
      </c>
      <c r="R3519" s="543"/>
      <c r="S3519" s="536"/>
      <c r="T3519" s="536"/>
      <c r="U3519" s="536"/>
      <c r="V3519" s="536"/>
    </row>
    <row r="3520" spans="1:22" ht="213.75">
      <c r="A3520" s="537">
        <v>3505</v>
      </c>
      <c r="B3520" s="593">
        <v>90.15</v>
      </c>
      <c r="C3520" s="607" t="s">
        <v>4681</v>
      </c>
      <c r="D3520" s="543"/>
      <c r="E3520" s="610">
        <v>41375</v>
      </c>
      <c r="F3520" s="610">
        <v>41383</v>
      </c>
      <c r="G3520" s="543"/>
      <c r="H3520" s="543"/>
      <c r="I3520" s="543"/>
      <c r="J3520" s="611">
        <v>96</v>
      </c>
      <c r="K3520" s="611">
        <v>7</v>
      </c>
      <c r="L3520" s="611">
        <v>42</v>
      </c>
      <c r="M3520" s="543"/>
      <c r="N3520" s="543"/>
      <c r="O3520" s="543"/>
      <c r="P3520" s="543" t="s">
        <v>2872</v>
      </c>
      <c r="Q3520" s="543" t="s">
        <v>2873</v>
      </c>
      <c r="R3520" s="543"/>
      <c r="S3520" s="536"/>
      <c r="T3520" s="536"/>
      <c r="U3520" s="536"/>
      <c r="V3520" s="536"/>
    </row>
    <row r="3521" spans="1:22" ht="213.75">
      <c r="A3521" s="537">
        <v>3506</v>
      </c>
      <c r="B3521" s="593">
        <v>90.15</v>
      </c>
      <c r="C3521" s="607" t="s">
        <v>4681</v>
      </c>
      <c r="D3521" s="543"/>
      <c r="E3521" s="610">
        <v>41383</v>
      </c>
      <c r="F3521" s="610">
        <v>41383</v>
      </c>
      <c r="G3521" s="543"/>
      <c r="H3521" s="543"/>
      <c r="I3521" s="543"/>
      <c r="J3521" s="611">
        <v>97</v>
      </c>
      <c r="K3521" s="611">
        <v>8</v>
      </c>
      <c r="L3521" s="611">
        <v>42</v>
      </c>
      <c r="M3521" s="543"/>
      <c r="N3521" s="543"/>
      <c r="O3521" s="543"/>
      <c r="P3521" s="543" t="s">
        <v>2872</v>
      </c>
      <c r="Q3521" s="543" t="s">
        <v>2873</v>
      </c>
      <c r="R3521" s="543"/>
      <c r="S3521" s="536"/>
      <c r="T3521" s="536"/>
      <c r="U3521" s="536"/>
      <c r="V3521" s="536"/>
    </row>
    <row r="3522" spans="1:22" ht="213.75">
      <c r="A3522" s="537">
        <v>3507</v>
      </c>
      <c r="B3522" s="593">
        <v>90.15</v>
      </c>
      <c r="C3522" s="607" t="s">
        <v>4681</v>
      </c>
      <c r="D3522" s="543"/>
      <c r="E3522" s="610">
        <v>41383</v>
      </c>
      <c r="F3522" s="610">
        <v>41404</v>
      </c>
      <c r="G3522" s="543"/>
      <c r="H3522" s="543"/>
      <c r="I3522" s="543"/>
      <c r="J3522" s="611">
        <v>97</v>
      </c>
      <c r="K3522" s="611">
        <v>9</v>
      </c>
      <c r="L3522" s="611">
        <v>42</v>
      </c>
      <c r="M3522" s="543"/>
      <c r="N3522" s="543"/>
      <c r="O3522" s="543"/>
      <c r="P3522" s="543" t="s">
        <v>2872</v>
      </c>
      <c r="Q3522" s="543" t="s">
        <v>2873</v>
      </c>
      <c r="R3522" s="543"/>
      <c r="S3522" s="536"/>
      <c r="T3522" s="536"/>
      <c r="U3522" s="536"/>
      <c r="V3522" s="536"/>
    </row>
    <row r="3523" spans="1:22" ht="213.75">
      <c r="A3523" s="537">
        <v>3508</v>
      </c>
      <c r="B3523" s="593">
        <v>90.15</v>
      </c>
      <c r="C3523" s="607" t="s">
        <v>4681</v>
      </c>
      <c r="D3523" s="543"/>
      <c r="E3523" s="610">
        <v>41404</v>
      </c>
      <c r="F3523" s="610">
        <v>41404</v>
      </c>
      <c r="G3523" s="543"/>
      <c r="H3523" s="543"/>
      <c r="I3523" s="543"/>
      <c r="J3523" s="611">
        <v>97</v>
      </c>
      <c r="K3523" s="611">
        <v>10</v>
      </c>
      <c r="L3523" s="611">
        <v>42</v>
      </c>
      <c r="M3523" s="543"/>
      <c r="N3523" s="543"/>
      <c r="O3523" s="543"/>
      <c r="P3523" s="543" t="s">
        <v>2872</v>
      </c>
      <c r="Q3523" s="543" t="s">
        <v>2873</v>
      </c>
      <c r="R3523" s="543"/>
      <c r="S3523" s="536"/>
      <c r="T3523" s="536"/>
      <c r="U3523" s="536"/>
      <c r="V3523" s="536"/>
    </row>
    <row r="3524" spans="1:22" ht="213.75">
      <c r="A3524" s="537">
        <v>3509</v>
      </c>
      <c r="B3524" s="593">
        <v>90.15</v>
      </c>
      <c r="C3524" s="607" t="s">
        <v>4681</v>
      </c>
      <c r="D3524" s="543"/>
      <c r="E3524" s="610">
        <v>41404</v>
      </c>
      <c r="F3524" s="610">
        <v>41404</v>
      </c>
      <c r="G3524" s="543"/>
      <c r="H3524" s="543"/>
      <c r="I3524" s="543"/>
      <c r="J3524" s="611">
        <v>97</v>
      </c>
      <c r="K3524" s="611">
        <v>11</v>
      </c>
      <c r="L3524" s="611">
        <v>42</v>
      </c>
      <c r="M3524" s="543"/>
      <c r="N3524" s="543"/>
      <c r="O3524" s="543"/>
      <c r="P3524" s="543" t="s">
        <v>2872</v>
      </c>
      <c r="Q3524" s="543" t="s">
        <v>2873</v>
      </c>
      <c r="R3524" s="543"/>
      <c r="S3524" s="536"/>
      <c r="T3524" s="536"/>
      <c r="U3524" s="536"/>
      <c r="V3524" s="536"/>
    </row>
    <row r="3525" spans="1:22" ht="213.75">
      <c r="A3525" s="537">
        <v>3510</v>
      </c>
      <c r="B3525" s="593">
        <v>90.15</v>
      </c>
      <c r="C3525" s="607" t="s">
        <v>4681</v>
      </c>
      <c r="D3525" s="543"/>
      <c r="E3525" s="610">
        <v>41404</v>
      </c>
      <c r="F3525" s="610">
        <v>41404</v>
      </c>
      <c r="G3525" s="543"/>
      <c r="H3525" s="543"/>
      <c r="I3525" s="543"/>
      <c r="J3525" s="611">
        <v>97</v>
      </c>
      <c r="K3525" s="611">
        <v>12</v>
      </c>
      <c r="L3525" s="611">
        <v>42</v>
      </c>
      <c r="M3525" s="543"/>
      <c r="N3525" s="543"/>
      <c r="O3525" s="543"/>
      <c r="P3525" s="543" t="s">
        <v>2872</v>
      </c>
      <c r="Q3525" s="543" t="s">
        <v>2873</v>
      </c>
      <c r="R3525" s="543"/>
      <c r="S3525" s="536"/>
      <c r="T3525" s="536"/>
      <c r="U3525" s="536"/>
      <c r="V3525" s="536"/>
    </row>
    <row r="3526" spans="1:22" ht="213.75">
      <c r="A3526" s="537">
        <v>3511</v>
      </c>
      <c r="B3526" s="593">
        <v>90.15</v>
      </c>
      <c r="C3526" s="607" t="s">
        <v>4681</v>
      </c>
      <c r="D3526" s="543"/>
      <c r="E3526" s="610">
        <v>41404</v>
      </c>
      <c r="F3526" s="610">
        <v>41442</v>
      </c>
      <c r="G3526" s="543"/>
      <c r="H3526" s="543"/>
      <c r="I3526" s="543"/>
      <c r="J3526" s="611">
        <v>98</v>
      </c>
      <c r="K3526" s="611">
        <v>13</v>
      </c>
      <c r="L3526" s="611">
        <v>42</v>
      </c>
      <c r="M3526" s="543"/>
      <c r="N3526" s="543"/>
      <c r="O3526" s="543"/>
      <c r="P3526" s="543" t="s">
        <v>2872</v>
      </c>
      <c r="Q3526" s="543" t="s">
        <v>2873</v>
      </c>
      <c r="R3526" s="543"/>
      <c r="S3526" s="536"/>
      <c r="T3526" s="536"/>
      <c r="U3526" s="536"/>
      <c r="V3526" s="536"/>
    </row>
    <row r="3527" spans="1:22" ht="213.75">
      <c r="A3527" s="537">
        <v>3512</v>
      </c>
      <c r="B3527" s="593">
        <v>90.15</v>
      </c>
      <c r="C3527" s="607" t="s">
        <v>4681</v>
      </c>
      <c r="D3527" s="543"/>
      <c r="E3527" s="610">
        <v>41442</v>
      </c>
      <c r="F3527" s="610">
        <v>41442</v>
      </c>
      <c r="G3527" s="543"/>
      <c r="H3527" s="543"/>
      <c r="I3527" s="543"/>
      <c r="J3527" s="611">
        <v>98</v>
      </c>
      <c r="K3527" s="611">
        <v>14</v>
      </c>
      <c r="L3527" s="611">
        <v>42</v>
      </c>
      <c r="M3527" s="543"/>
      <c r="N3527" s="543"/>
      <c r="O3527" s="543"/>
      <c r="P3527" s="543" t="s">
        <v>2872</v>
      </c>
      <c r="Q3527" s="543" t="s">
        <v>2873</v>
      </c>
      <c r="R3527" s="543"/>
      <c r="S3527" s="536"/>
      <c r="T3527" s="536"/>
      <c r="U3527" s="536"/>
      <c r="V3527" s="536"/>
    </row>
    <row r="3528" spans="1:22" ht="213.75">
      <c r="A3528" s="537">
        <v>3513</v>
      </c>
      <c r="B3528" s="593">
        <v>90.15</v>
      </c>
      <c r="C3528" s="607" t="s">
        <v>4681</v>
      </c>
      <c r="D3528" s="543"/>
      <c r="E3528" s="610">
        <v>41442</v>
      </c>
      <c r="F3528" s="610">
        <v>41442</v>
      </c>
      <c r="G3528" s="543"/>
      <c r="H3528" s="543"/>
      <c r="I3528" s="543"/>
      <c r="J3528" s="611">
        <v>98</v>
      </c>
      <c r="K3528" s="611">
        <v>15</v>
      </c>
      <c r="L3528" s="611">
        <v>42</v>
      </c>
      <c r="M3528" s="543"/>
      <c r="N3528" s="543"/>
      <c r="O3528" s="543"/>
      <c r="P3528" s="543" t="s">
        <v>2872</v>
      </c>
      <c r="Q3528" s="543" t="s">
        <v>2873</v>
      </c>
      <c r="R3528" s="543"/>
      <c r="S3528" s="536"/>
      <c r="T3528" s="536"/>
      <c r="U3528" s="536"/>
      <c r="V3528" s="536"/>
    </row>
    <row r="3529" spans="1:22" ht="213.75">
      <c r="A3529" s="537">
        <v>3514</v>
      </c>
      <c r="B3529" s="593">
        <v>90.15</v>
      </c>
      <c r="C3529" s="607" t="s">
        <v>4681</v>
      </c>
      <c r="D3529" s="543"/>
      <c r="E3529" s="610">
        <v>41442</v>
      </c>
      <c r="F3529" s="610">
        <v>41442</v>
      </c>
      <c r="G3529" s="543"/>
      <c r="H3529" s="543"/>
      <c r="I3529" s="543"/>
      <c r="J3529" s="611">
        <v>98</v>
      </c>
      <c r="K3529" s="611">
        <v>16</v>
      </c>
      <c r="L3529" s="611">
        <v>42</v>
      </c>
      <c r="M3529" s="543"/>
      <c r="N3529" s="543"/>
      <c r="O3529" s="543"/>
      <c r="P3529" s="543" t="s">
        <v>2872</v>
      </c>
      <c r="Q3529" s="543" t="s">
        <v>2873</v>
      </c>
      <c r="R3529" s="543"/>
      <c r="S3529" s="536"/>
      <c r="T3529" s="536"/>
      <c r="U3529" s="536"/>
      <c r="V3529" s="536"/>
    </row>
    <row r="3530" spans="1:22" ht="213.75">
      <c r="A3530" s="537">
        <v>3515</v>
      </c>
      <c r="B3530" s="593">
        <v>90.15</v>
      </c>
      <c r="C3530" s="607" t="s">
        <v>4681</v>
      </c>
      <c r="D3530" s="543"/>
      <c r="E3530" s="610">
        <v>41442</v>
      </c>
      <c r="F3530" s="610">
        <v>41459</v>
      </c>
      <c r="G3530" s="543"/>
      <c r="H3530" s="543"/>
      <c r="I3530" s="543"/>
      <c r="J3530" s="611">
        <v>98</v>
      </c>
      <c r="K3530" s="611">
        <v>17</v>
      </c>
      <c r="L3530" s="611">
        <v>42</v>
      </c>
      <c r="M3530" s="543"/>
      <c r="N3530" s="543"/>
      <c r="O3530" s="543"/>
      <c r="P3530" s="543" t="s">
        <v>2872</v>
      </c>
      <c r="Q3530" s="543" t="s">
        <v>2873</v>
      </c>
      <c r="R3530" s="543"/>
      <c r="S3530" s="536"/>
      <c r="T3530" s="536"/>
      <c r="U3530" s="536"/>
      <c r="V3530" s="536"/>
    </row>
    <row r="3531" spans="1:22" ht="213.75">
      <c r="A3531" s="537">
        <v>3516</v>
      </c>
      <c r="B3531" s="593">
        <v>90.15</v>
      </c>
      <c r="C3531" s="607" t="s">
        <v>4681</v>
      </c>
      <c r="D3531" s="543"/>
      <c r="E3531" s="610">
        <v>41473</v>
      </c>
      <c r="F3531" s="610">
        <v>41506</v>
      </c>
      <c r="G3531" s="543"/>
      <c r="H3531" s="543"/>
      <c r="I3531" s="543"/>
      <c r="J3531" s="611">
        <v>98</v>
      </c>
      <c r="K3531" s="611">
        <v>18</v>
      </c>
      <c r="L3531" s="611">
        <v>42</v>
      </c>
      <c r="M3531" s="543"/>
      <c r="N3531" s="543"/>
      <c r="O3531" s="543"/>
      <c r="P3531" s="543" t="s">
        <v>2872</v>
      </c>
      <c r="Q3531" s="543" t="s">
        <v>2873</v>
      </c>
      <c r="R3531" s="543"/>
      <c r="S3531" s="536"/>
      <c r="T3531" s="536"/>
      <c r="U3531" s="536"/>
      <c r="V3531" s="536"/>
    </row>
    <row r="3532" spans="1:22" ht="213.75">
      <c r="A3532" s="537">
        <v>3517</v>
      </c>
      <c r="B3532" s="593">
        <v>90.15</v>
      </c>
      <c r="C3532" s="607" t="s">
        <v>4681</v>
      </c>
      <c r="D3532" s="543"/>
      <c r="E3532" s="610">
        <v>41506</v>
      </c>
      <c r="F3532" s="610">
        <v>41506</v>
      </c>
      <c r="G3532" s="543"/>
      <c r="H3532" s="543"/>
      <c r="I3532" s="543"/>
      <c r="J3532" s="611">
        <v>99</v>
      </c>
      <c r="K3532" s="611">
        <v>19</v>
      </c>
      <c r="L3532" s="611">
        <v>42</v>
      </c>
      <c r="M3532" s="543"/>
      <c r="N3532" s="543"/>
      <c r="O3532" s="543"/>
      <c r="P3532" s="543" t="s">
        <v>2872</v>
      </c>
      <c r="Q3532" s="543" t="s">
        <v>2873</v>
      </c>
      <c r="R3532" s="543"/>
      <c r="S3532" s="536"/>
      <c r="T3532" s="536"/>
      <c r="U3532" s="536"/>
      <c r="V3532" s="536"/>
    </row>
    <row r="3533" spans="1:22" ht="213.75">
      <c r="A3533" s="537">
        <v>3518</v>
      </c>
      <c r="B3533" s="593">
        <v>90.15</v>
      </c>
      <c r="C3533" s="607" t="s">
        <v>4681</v>
      </c>
      <c r="D3533" s="543"/>
      <c r="E3533" s="610">
        <v>41506</v>
      </c>
      <c r="F3533" s="610">
        <v>41506</v>
      </c>
      <c r="G3533" s="543"/>
      <c r="H3533" s="543"/>
      <c r="I3533" s="543"/>
      <c r="J3533" s="611">
        <v>99</v>
      </c>
      <c r="K3533" s="611">
        <v>20</v>
      </c>
      <c r="L3533" s="611">
        <v>42</v>
      </c>
      <c r="M3533" s="543"/>
      <c r="N3533" s="543"/>
      <c r="O3533" s="543"/>
      <c r="P3533" s="543" t="s">
        <v>2872</v>
      </c>
      <c r="Q3533" s="543" t="s">
        <v>2873</v>
      </c>
      <c r="R3533" s="543"/>
      <c r="S3533" s="536"/>
      <c r="T3533" s="536"/>
      <c r="U3533" s="536"/>
      <c r="V3533" s="536"/>
    </row>
    <row r="3534" spans="1:22" ht="213.75">
      <c r="A3534" s="537">
        <v>3519</v>
      </c>
      <c r="B3534" s="593">
        <v>90.15</v>
      </c>
      <c r="C3534" s="607" t="s">
        <v>4681</v>
      </c>
      <c r="D3534" s="543"/>
      <c r="E3534" s="610">
        <v>41506</v>
      </c>
      <c r="F3534" s="610">
        <v>41506</v>
      </c>
      <c r="G3534" s="543"/>
      <c r="H3534" s="543"/>
      <c r="I3534" s="543"/>
      <c r="J3534" s="611">
        <v>99</v>
      </c>
      <c r="K3534" s="611">
        <v>21</v>
      </c>
      <c r="L3534" s="611">
        <v>42</v>
      </c>
      <c r="M3534" s="543"/>
      <c r="N3534" s="543"/>
      <c r="O3534" s="543"/>
      <c r="P3534" s="543" t="s">
        <v>2872</v>
      </c>
      <c r="Q3534" s="543" t="s">
        <v>2873</v>
      </c>
      <c r="R3534" s="543"/>
      <c r="S3534" s="536"/>
      <c r="T3534" s="536"/>
      <c r="U3534" s="536"/>
      <c r="V3534" s="536"/>
    </row>
    <row r="3535" spans="1:22" ht="213.75">
      <c r="A3535" s="537">
        <v>3520</v>
      </c>
      <c r="B3535" s="593">
        <v>90.15</v>
      </c>
      <c r="C3535" s="607" t="s">
        <v>4681</v>
      </c>
      <c r="D3535" s="543"/>
      <c r="E3535" s="610">
        <v>41506</v>
      </c>
      <c r="F3535" s="610">
        <v>41506</v>
      </c>
      <c r="G3535" s="543"/>
      <c r="H3535" s="543"/>
      <c r="I3535" s="543"/>
      <c r="J3535" s="611">
        <v>99</v>
      </c>
      <c r="K3535" s="611">
        <v>22</v>
      </c>
      <c r="L3535" s="611">
        <v>42</v>
      </c>
      <c r="M3535" s="543"/>
      <c r="N3535" s="543"/>
      <c r="O3535" s="543"/>
      <c r="P3535" s="543" t="s">
        <v>2872</v>
      </c>
      <c r="Q3535" s="543" t="s">
        <v>2873</v>
      </c>
      <c r="R3535" s="543"/>
      <c r="S3535" s="536"/>
      <c r="T3535" s="536"/>
      <c r="U3535" s="536"/>
      <c r="V3535" s="536"/>
    </row>
    <row r="3536" spans="1:22" ht="213.75">
      <c r="A3536" s="537">
        <v>3521</v>
      </c>
      <c r="B3536" s="593">
        <v>90.15</v>
      </c>
      <c r="C3536" s="607" t="s">
        <v>4681</v>
      </c>
      <c r="D3536" s="543"/>
      <c r="E3536" s="610">
        <v>41506</v>
      </c>
      <c r="F3536" s="610">
        <v>41506</v>
      </c>
      <c r="G3536" s="543"/>
      <c r="H3536" s="543"/>
      <c r="I3536" s="543"/>
      <c r="J3536" s="611">
        <v>99</v>
      </c>
      <c r="K3536" s="611">
        <v>23</v>
      </c>
      <c r="L3536" s="611">
        <v>42</v>
      </c>
      <c r="M3536" s="543"/>
      <c r="N3536" s="543"/>
      <c r="O3536" s="543"/>
      <c r="P3536" s="543" t="s">
        <v>2872</v>
      </c>
      <c r="Q3536" s="543" t="s">
        <v>2873</v>
      </c>
      <c r="R3536" s="543"/>
      <c r="S3536" s="536"/>
      <c r="T3536" s="536"/>
      <c r="U3536" s="536"/>
      <c r="V3536" s="536"/>
    </row>
    <row r="3537" spans="1:22" ht="213.75">
      <c r="A3537" s="537">
        <v>3522</v>
      </c>
      <c r="B3537" s="593">
        <v>90.15</v>
      </c>
      <c r="C3537" s="607" t="s">
        <v>4681</v>
      </c>
      <c r="D3537" s="543"/>
      <c r="E3537" s="610">
        <v>41506</v>
      </c>
      <c r="F3537" s="610">
        <v>41506</v>
      </c>
      <c r="G3537" s="543"/>
      <c r="H3537" s="543"/>
      <c r="I3537" s="543"/>
      <c r="J3537" s="611">
        <v>99</v>
      </c>
      <c r="K3537" s="611">
        <v>24</v>
      </c>
      <c r="L3537" s="611">
        <v>42</v>
      </c>
      <c r="M3537" s="543"/>
      <c r="N3537" s="543"/>
      <c r="O3537" s="543"/>
      <c r="P3537" s="543" t="s">
        <v>2872</v>
      </c>
      <c r="Q3537" s="543" t="s">
        <v>2873</v>
      </c>
      <c r="R3537" s="543"/>
      <c r="S3537" s="536"/>
      <c r="T3537" s="536"/>
      <c r="U3537" s="536"/>
      <c r="V3537" s="536"/>
    </row>
    <row r="3538" spans="1:22" ht="213.75">
      <c r="A3538" s="537">
        <v>3523</v>
      </c>
      <c r="B3538" s="593">
        <v>90.15</v>
      </c>
      <c r="C3538" s="607" t="s">
        <v>4681</v>
      </c>
      <c r="D3538" s="543"/>
      <c r="E3538" s="610">
        <v>41517</v>
      </c>
      <c r="F3538" s="610">
        <v>41541</v>
      </c>
      <c r="G3538" s="543"/>
      <c r="H3538" s="543"/>
      <c r="I3538" s="543"/>
      <c r="J3538" s="611">
        <v>100</v>
      </c>
      <c r="K3538" s="611">
        <v>25</v>
      </c>
      <c r="L3538" s="611">
        <v>42</v>
      </c>
      <c r="M3538" s="543"/>
      <c r="N3538" s="543"/>
      <c r="O3538" s="543"/>
      <c r="P3538" s="543" t="s">
        <v>2872</v>
      </c>
      <c r="Q3538" s="543" t="s">
        <v>2873</v>
      </c>
      <c r="R3538" s="543"/>
      <c r="S3538" s="536"/>
      <c r="T3538" s="536"/>
      <c r="U3538" s="536"/>
      <c r="V3538" s="536"/>
    </row>
    <row r="3539" spans="1:22" ht="213.75">
      <c r="A3539" s="537">
        <v>3524</v>
      </c>
      <c r="B3539" s="593">
        <v>90.15</v>
      </c>
      <c r="C3539" s="607" t="s">
        <v>4681</v>
      </c>
      <c r="D3539" s="543"/>
      <c r="E3539" s="610">
        <v>41518</v>
      </c>
      <c r="F3539" s="610">
        <v>41557</v>
      </c>
      <c r="G3539" s="543"/>
      <c r="H3539" s="543"/>
      <c r="I3539" s="543"/>
      <c r="J3539" s="611">
        <v>100</v>
      </c>
      <c r="K3539" s="611">
        <v>26</v>
      </c>
      <c r="L3539" s="611">
        <v>42</v>
      </c>
      <c r="M3539" s="543"/>
      <c r="N3539" s="543"/>
      <c r="O3539" s="543"/>
      <c r="P3539" s="543" t="s">
        <v>2872</v>
      </c>
      <c r="Q3539" s="543" t="s">
        <v>2873</v>
      </c>
      <c r="R3539" s="543"/>
      <c r="S3539" s="536"/>
      <c r="T3539" s="536"/>
      <c r="U3539" s="536"/>
      <c r="V3539" s="536"/>
    </row>
    <row r="3540" spans="1:22" ht="213.75">
      <c r="A3540" s="537">
        <v>3525</v>
      </c>
      <c r="B3540" s="593">
        <v>90.15</v>
      </c>
      <c r="C3540" s="607" t="s">
        <v>4681</v>
      </c>
      <c r="D3540" s="543"/>
      <c r="E3540" s="610">
        <v>41557</v>
      </c>
      <c r="F3540" s="610">
        <v>41584</v>
      </c>
      <c r="G3540" s="543"/>
      <c r="H3540" s="543"/>
      <c r="I3540" s="543"/>
      <c r="J3540" s="611">
        <v>100</v>
      </c>
      <c r="K3540" s="611">
        <v>27</v>
      </c>
      <c r="L3540" s="611">
        <v>42</v>
      </c>
      <c r="M3540" s="543"/>
      <c r="N3540" s="543"/>
      <c r="O3540" s="543"/>
      <c r="P3540" s="543" t="s">
        <v>2872</v>
      </c>
      <c r="Q3540" s="543" t="s">
        <v>2873</v>
      </c>
      <c r="R3540" s="543"/>
      <c r="S3540" s="536"/>
      <c r="T3540" s="536"/>
      <c r="U3540" s="536"/>
      <c r="V3540" s="536"/>
    </row>
    <row r="3541" spans="1:22" ht="213.75">
      <c r="A3541" s="537">
        <v>3526</v>
      </c>
      <c r="B3541" s="593">
        <v>90.15</v>
      </c>
      <c r="C3541" s="607" t="s">
        <v>4681</v>
      </c>
      <c r="D3541" s="543"/>
      <c r="E3541" s="610">
        <v>41584</v>
      </c>
      <c r="F3541" s="610">
        <v>41596</v>
      </c>
      <c r="G3541" s="543"/>
      <c r="H3541" s="543"/>
      <c r="I3541" s="543"/>
      <c r="J3541" s="611">
        <v>100</v>
      </c>
      <c r="K3541" s="611">
        <v>28</v>
      </c>
      <c r="L3541" s="611">
        <v>42</v>
      </c>
      <c r="M3541" s="543"/>
      <c r="N3541" s="543"/>
      <c r="O3541" s="543"/>
      <c r="P3541" s="543" t="s">
        <v>2872</v>
      </c>
      <c r="Q3541" s="543" t="s">
        <v>2873</v>
      </c>
      <c r="R3541" s="543"/>
      <c r="S3541" s="536"/>
      <c r="T3541" s="536"/>
      <c r="U3541" s="536"/>
      <c r="V3541" s="536"/>
    </row>
    <row r="3542" spans="1:22" ht="213.75">
      <c r="A3542" s="537">
        <v>3527</v>
      </c>
      <c r="B3542" s="593">
        <v>90.15</v>
      </c>
      <c r="C3542" s="607" t="s">
        <v>4681</v>
      </c>
      <c r="D3542" s="543"/>
      <c r="E3542" s="610">
        <v>41596</v>
      </c>
      <c r="F3542" s="610">
        <v>41612</v>
      </c>
      <c r="G3542" s="543"/>
      <c r="H3542" s="543"/>
      <c r="I3542" s="543"/>
      <c r="J3542" s="611">
        <v>100</v>
      </c>
      <c r="K3542" s="611">
        <v>29</v>
      </c>
      <c r="L3542" s="611">
        <v>42</v>
      </c>
      <c r="M3542" s="543"/>
      <c r="N3542" s="543"/>
      <c r="O3542" s="543"/>
      <c r="P3542" s="543" t="s">
        <v>2872</v>
      </c>
      <c r="Q3542" s="543" t="s">
        <v>2873</v>
      </c>
      <c r="R3542" s="543"/>
      <c r="S3542" s="536"/>
      <c r="T3542" s="536"/>
      <c r="U3542" s="536"/>
      <c r="V3542" s="536"/>
    </row>
    <row r="3543" spans="1:22" ht="213.75">
      <c r="A3543" s="537">
        <v>3528</v>
      </c>
      <c r="B3543" s="593">
        <v>90.15</v>
      </c>
      <c r="C3543" s="607" t="s">
        <v>4681</v>
      </c>
      <c r="D3543" s="543"/>
      <c r="E3543" s="610">
        <v>41625</v>
      </c>
      <c r="F3543" s="610">
        <v>41625</v>
      </c>
      <c r="G3543" s="543"/>
      <c r="H3543" s="543"/>
      <c r="I3543" s="543"/>
      <c r="J3543" s="611">
        <v>100</v>
      </c>
      <c r="K3543" s="611">
        <v>30</v>
      </c>
      <c r="L3543" s="611">
        <v>42</v>
      </c>
      <c r="M3543" s="543"/>
      <c r="N3543" s="543"/>
      <c r="O3543" s="543"/>
      <c r="P3543" s="543" t="s">
        <v>2872</v>
      </c>
      <c r="Q3543" s="543" t="s">
        <v>2873</v>
      </c>
      <c r="R3543" s="543"/>
      <c r="S3543" s="536"/>
      <c r="T3543" s="536"/>
      <c r="U3543" s="536"/>
      <c r="V3543" s="536"/>
    </row>
    <row r="3544" spans="1:22" ht="213.75">
      <c r="A3544" s="537">
        <v>3529</v>
      </c>
      <c r="B3544" s="593">
        <v>90.15</v>
      </c>
      <c r="C3544" s="607" t="s">
        <v>4681</v>
      </c>
      <c r="D3544" s="543"/>
      <c r="E3544" s="610">
        <v>41625</v>
      </c>
      <c r="F3544" s="610">
        <v>41625</v>
      </c>
      <c r="G3544" s="543"/>
      <c r="H3544" s="543"/>
      <c r="I3544" s="543"/>
      <c r="J3544" s="611">
        <v>100</v>
      </c>
      <c r="K3544" s="611">
        <v>31</v>
      </c>
      <c r="L3544" s="611">
        <v>42</v>
      </c>
      <c r="M3544" s="543"/>
      <c r="N3544" s="543"/>
      <c r="O3544" s="543"/>
      <c r="P3544" s="543" t="s">
        <v>2872</v>
      </c>
      <c r="Q3544" s="543" t="s">
        <v>2873</v>
      </c>
      <c r="R3544" s="543"/>
      <c r="S3544" s="536"/>
      <c r="T3544" s="536"/>
      <c r="U3544" s="536"/>
      <c r="V3544" s="536"/>
    </row>
    <row r="3545" spans="1:22" ht="213.75">
      <c r="A3545" s="537">
        <v>3530</v>
      </c>
      <c r="B3545" s="593">
        <v>90.15</v>
      </c>
      <c r="C3545" s="607" t="s">
        <v>4681</v>
      </c>
      <c r="D3545" s="543"/>
      <c r="E3545" s="610">
        <v>41625</v>
      </c>
      <c r="F3545" s="610">
        <v>41625</v>
      </c>
      <c r="G3545" s="543"/>
      <c r="H3545" s="543"/>
      <c r="I3545" s="543"/>
      <c r="J3545" s="611">
        <v>101</v>
      </c>
      <c r="K3545" s="611">
        <v>32</v>
      </c>
      <c r="L3545" s="611">
        <v>42</v>
      </c>
      <c r="M3545" s="543"/>
      <c r="N3545" s="543"/>
      <c r="O3545" s="543"/>
      <c r="P3545" s="543" t="s">
        <v>2872</v>
      </c>
      <c r="Q3545" s="543" t="s">
        <v>2873</v>
      </c>
      <c r="R3545" s="543"/>
      <c r="S3545" s="536"/>
      <c r="T3545" s="536"/>
      <c r="U3545" s="536"/>
      <c r="V3545" s="536"/>
    </row>
    <row r="3546" spans="1:22" ht="213.75">
      <c r="A3546" s="537">
        <v>3531</v>
      </c>
      <c r="B3546" s="593">
        <v>90.15</v>
      </c>
      <c r="C3546" s="607" t="s">
        <v>4681</v>
      </c>
      <c r="D3546" s="543"/>
      <c r="E3546" s="610">
        <v>41625</v>
      </c>
      <c r="F3546" s="610">
        <v>41625</v>
      </c>
      <c r="G3546" s="543"/>
      <c r="H3546" s="543"/>
      <c r="I3546" s="543"/>
      <c r="J3546" s="611">
        <v>101</v>
      </c>
      <c r="K3546" s="611">
        <v>33</v>
      </c>
      <c r="L3546" s="611">
        <v>42</v>
      </c>
      <c r="M3546" s="543"/>
      <c r="N3546" s="543"/>
      <c r="O3546" s="543"/>
      <c r="P3546" s="543" t="s">
        <v>2872</v>
      </c>
      <c r="Q3546" s="543" t="s">
        <v>2873</v>
      </c>
      <c r="R3546" s="543"/>
      <c r="S3546" s="536"/>
      <c r="T3546" s="536"/>
      <c r="U3546" s="536"/>
      <c r="V3546" s="536"/>
    </row>
    <row r="3547" spans="1:22" ht="213.75">
      <c r="A3547" s="537">
        <v>3532</v>
      </c>
      <c r="B3547" s="593">
        <v>90.15</v>
      </c>
      <c r="C3547" s="607" t="s">
        <v>4681</v>
      </c>
      <c r="D3547" s="543"/>
      <c r="E3547" s="610">
        <v>41625</v>
      </c>
      <c r="F3547" s="610">
        <v>41625</v>
      </c>
      <c r="G3547" s="543"/>
      <c r="H3547" s="543"/>
      <c r="I3547" s="543"/>
      <c r="J3547" s="611">
        <v>101</v>
      </c>
      <c r="K3547" s="611">
        <v>34</v>
      </c>
      <c r="L3547" s="611">
        <v>42</v>
      </c>
      <c r="M3547" s="543"/>
      <c r="N3547" s="543"/>
      <c r="O3547" s="543"/>
      <c r="P3547" s="543" t="s">
        <v>2872</v>
      </c>
      <c r="Q3547" s="543" t="s">
        <v>2873</v>
      </c>
      <c r="R3547" s="543"/>
      <c r="S3547" s="536"/>
      <c r="T3547" s="536"/>
      <c r="U3547" s="536"/>
      <c r="V3547" s="536"/>
    </row>
    <row r="3548" spans="1:22" ht="213.75">
      <c r="A3548" s="537">
        <v>3533</v>
      </c>
      <c r="B3548" s="593">
        <v>90.15</v>
      </c>
      <c r="C3548" s="607" t="s">
        <v>4681</v>
      </c>
      <c r="D3548" s="543"/>
      <c r="E3548" s="610">
        <v>41625</v>
      </c>
      <c r="F3548" s="610">
        <v>41625</v>
      </c>
      <c r="G3548" s="543"/>
      <c r="H3548" s="543"/>
      <c r="I3548" s="543"/>
      <c r="J3548" s="611">
        <v>101</v>
      </c>
      <c r="K3548" s="611">
        <v>35</v>
      </c>
      <c r="L3548" s="611">
        <v>42</v>
      </c>
      <c r="M3548" s="543"/>
      <c r="N3548" s="543"/>
      <c r="O3548" s="543"/>
      <c r="P3548" s="543" t="s">
        <v>2872</v>
      </c>
      <c r="Q3548" s="543" t="s">
        <v>2873</v>
      </c>
      <c r="R3548" s="543"/>
      <c r="S3548" s="536"/>
      <c r="T3548" s="536"/>
      <c r="U3548" s="536"/>
      <c r="V3548" s="536"/>
    </row>
    <row r="3549" spans="1:22" ht="213.75">
      <c r="A3549" s="537">
        <v>3534</v>
      </c>
      <c r="B3549" s="593">
        <v>90.15</v>
      </c>
      <c r="C3549" s="607" t="s">
        <v>4681</v>
      </c>
      <c r="D3549" s="543"/>
      <c r="E3549" s="610">
        <v>41642</v>
      </c>
      <c r="F3549" s="610">
        <v>42738</v>
      </c>
      <c r="G3549" s="543"/>
      <c r="H3549" s="543"/>
      <c r="I3549" s="543"/>
      <c r="J3549" s="611">
        <v>101</v>
      </c>
      <c r="K3549" s="611">
        <v>36</v>
      </c>
      <c r="L3549" s="611">
        <v>42</v>
      </c>
      <c r="M3549" s="543"/>
      <c r="N3549" s="543"/>
      <c r="O3549" s="543"/>
      <c r="P3549" s="543" t="s">
        <v>2872</v>
      </c>
      <c r="Q3549" s="543" t="s">
        <v>2873</v>
      </c>
      <c r="R3549" s="543"/>
      <c r="S3549" s="536"/>
      <c r="T3549" s="536"/>
      <c r="U3549" s="536"/>
      <c r="V3549" s="536"/>
    </row>
    <row r="3550" spans="1:22" ht="213.75">
      <c r="A3550" s="537">
        <v>3535</v>
      </c>
      <c r="B3550" s="593">
        <v>90.15</v>
      </c>
      <c r="C3550" s="607" t="s">
        <v>4681</v>
      </c>
      <c r="D3550" s="543"/>
      <c r="E3550" s="610">
        <v>41659</v>
      </c>
      <c r="F3550" s="610">
        <v>41659</v>
      </c>
      <c r="G3550" s="543"/>
      <c r="H3550" s="543"/>
      <c r="I3550" s="543"/>
      <c r="J3550" s="611">
        <v>101</v>
      </c>
      <c r="K3550" s="611">
        <v>37</v>
      </c>
      <c r="L3550" s="611">
        <v>42</v>
      </c>
      <c r="M3550" s="543"/>
      <c r="N3550" s="543"/>
      <c r="O3550" s="543"/>
      <c r="P3550" s="543" t="s">
        <v>2872</v>
      </c>
      <c r="Q3550" s="543" t="s">
        <v>2873</v>
      </c>
      <c r="R3550" s="543"/>
      <c r="S3550" s="536"/>
      <c r="T3550" s="536"/>
      <c r="U3550" s="536"/>
      <c r="V3550" s="536"/>
    </row>
    <row r="3551" spans="1:22" ht="213.75">
      <c r="A3551" s="537">
        <v>3536</v>
      </c>
      <c r="B3551" s="612">
        <v>90.15</v>
      </c>
      <c r="C3551" s="607" t="s">
        <v>4681</v>
      </c>
      <c r="D3551" s="543"/>
      <c r="E3551" s="610">
        <v>41856</v>
      </c>
      <c r="F3551" s="610">
        <v>41898</v>
      </c>
      <c r="G3551" s="543"/>
      <c r="H3551" s="543"/>
      <c r="I3551" s="543"/>
      <c r="J3551" s="611">
        <v>101</v>
      </c>
      <c r="K3551" s="611">
        <v>38</v>
      </c>
      <c r="L3551" s="611">
        <v>42</v>
      </c>
      <c r="M3551" s="543"/>
      <c r="N3551" s="543"/>
      <c r="O3551" s="543"/>
      <c r="P3551" s="543" t="s">
        <v>2872</v>
      </c>
      <c r="Q3551" s="543" t="s">
        <v>2873</v>
      </c>
      <c r="R3551" s="543"/>
      <c r="S3551" s="536"/>
      <c r="T3551" s="536"/>
      <c r="U3551" s="536"/>
      <c r="V3551" s="536"/>
    </row>
    <row r="3552" spans="1:22" ht="213.75">
      <c r="A3552" s="537">
        <v>3537</v>
      </c>
      <c r="B3552" s="612">
        <v>90.15</v>
      </c>
      <c r="C3552" s="607" t="s">
        <v>4681</v>
      </c>
      <c r="D3552" s="543"/>
      <c r="E3552" s="610">
        <v>41642</v>
      </c>
      <c r="F3552" s="610">
        <v>41642</v>
      </c>
      <c r="G3552" s="543"/>
      <c r="H3552" s="543"/>
      <c r="I3552" s="543"/>
      <c r="J3552" s="611">
        <v>102</v>
      </c>
      <c r="K3552" s="611">
        <v>39</v>
      </c>
      <c r="L3552" s="611">
        <v>42</v>
      </c>
      <c r="M3552" s="543"/>
      <c r="N3552" s="543"/>
      <c r="O3552" s="543"/>
      <c r="P3552" s="543" t="s">
        <v>2872</v>
      </c>
      <c r="Q3552" s="543" t="s">
        <v>2873</v>
      </c>
      <c r="R3552" s="543"/>
      <c r="S3552" s="536"/>
      <c r="T3552" s="536"/>
      <c r="U3552" s="536"/>
      <c r="V3552" s="536"/>
    </row>
    <row r="3553" spans="1:22" ht="213.75">
      <c r="A3553" s="537">
        <v>3538</v>
      </c>
      <c r="B3553" s="612">
        <v>90.15</v>
      </c>
      <c r="C3553" s="607" t="s">
        <v>4681</v>
      </c>
      <c r="D3553" s="543"/>
      <c r="E3553" s="610">
        <v>41642</v>
      </c>
      <c r="F3553" s="610">
        <v>41642</v>
      </c>
      <c r="G3553" s="543"/>
      <c r="H3553" s="543"/>
      <c r="I3553" s="543"/>
      <c r="J3553" s="611">
        <v>102</v>
      </c>
      <c r="K3553" s="611">
        <v>40</v>
      </c>
      <c r="L3553" s="611">
        <v>42</v>
      </c>
      <c r="M3553" s="543"/>
      <c r="N3553" s="543"/>
      <c r="O3553" s="543"/>
      <c r="P3553" s="543" t="s">
        <v>2872</v>
      </c>
      <c r="Q3553" s="543" t="s">
        <v>2873</v>
      </c>
      <c r="R3553" s="543"/>
      <c r="S3553" s="536"/>
      <c r="T3553" s="536"/>
      <c r="U3553" s="536"/>
      <c r="V3553" s="536"/>
    </row>
    <row r="3554" spans="1:22" ht="213.75">
      <c r="A3554" s="537">
        <v>3539</v>
      </c>
      <c r="B3554" s="612">
        <v>90.15</v>
      </c>
      <c r="C3554" s="607" t="s">
        <v>4681</v>
      </c>
      <c r="D3554" s="543"/>
      <c r="E3554" s="610">
        <v>41642</v>
      </c>
      <c r="F3554" s="610">
        <v>41642</v>
      </c>
      <c r="G3554" s="543"/>
      <c r="H3554" s="543"/>
      <c r="I3554" s="543"/>
      <c r="J3554" s="611">
        <v>102</v>
      </c>
      <c r="K3554" s="611">
        <v>41</v>
      </c>
      <c r="L3554" s="611">
        <v>42</v>
      </c>
      <c r="M3554" s="543"/>
      <c r="N3554" s="543"/>
      <c r="O3554" s="543"/>
      <c r="P3554" s="543" t="s">
        <v>2872</v>
      </c>
      <c r="Q3554" s="543" t="s">
        <v>2873</v>
      </c>
      <c r="R3554" s="543"/>
      <c r="S3554" s="536"/>
      <c r="T3554" s="536"/>
      <c r="U3554" s="536"/>
      <c r="V3554" s="536"/>
    </row>
    <row r="3555" spans="1:22" ht="213.75">
      <c r="A3555" s="537">
        <v>3540</v>
      </c>
      <c r="B3555" s="612">
        <v>90.15</v>
      </c>
      <c r="C3555" s="607" t="s">
        <v>4681</v>
      </c>
      <c r="D3555" s="543"/>
      <c r="E3555" s="610">
        <v>41642</v>
      </c>
      <c r="F3555" s="610">
        <v>41642</v>
      </c>
      <c r="G3555" s="543"/>
      <c r="H3555" s="543"/>
      <c r="I3555" s="543"/>
      <c r="J3555" s="611">
        <v>102</v>
      </c>
      <c r="K3555" s="611">
        <v>42</v>
      </c>
      <c r="L3555" s="611">
        <v>42</v>
      </c>
      <c r="M3555" s="543"/>
      <c r="N3555" s="543"/>
      <c r="O3555" s="543"/>
      <c r="P3555" s="543" t="s">
        <v>2872</v>
      </c>
      <c r="Q3555" s="543" t="s">
        <v>2873</v>
      </c>
      <c r="R3555" s="543"/>
      <c r="S3555" s="536"/>
      <c r="T3555" s="536"/>
      <c r="U3555" s="536"/>
      <c r="V3555" s="536"/>
    </row>
    <row r="3556" spans="1:22" ht="85.5">
      <c r="A3556" s="537">
        <v>3541</v>
      </c>
      <c r="B3556" s="612">
        <v>90.5</v>
      </c>
      <c r="C3556" s="608" t="s">
        <v>4682</v>
      </c>
      <c r="D3556" s="543"/>
      <c r="E3556" s="610">
        <v>40840</v>
      </c>
      <c r="F3556" s="610">
        <v>41299</v>
      </c>
      <c r="G3556" s="543"/>
      <c r="H3556" s="543"/>
      <c r="I3556" s="543"/>
      <c r="J3556" s="611">
        <v>103</v>
      </c>
      <c r="K3556" s="611">
        <v>1</v>
      </c>
      <c r="L3556" s="611">
        <v>1</v>
      </c>
      <c r="M3556" s="543"/>
      <c r="N3556" s="543"/>
      <c r="O3556" s="543"/>
      <c r="P3556" s="543" t="s">
        <v>2872</v>
      </c>
      <c r="Q3556" s="543" t="s">
        <v>2873</v>
      </c>
      <c r="R3556" s="543"/>
      <c r="S3556" s="536"/>
      <c r="T3556" s="536"/>
      <c r="U3556" s="536"/>
      <c r="V3556" s="536"/>
    </row>
    <row r="3557" spans="1:22" ht="142.5">
      <c r="A3557" s="537">
        <v>3542</v>
      </c>
      <c r="B3557" s="612">
        <v>90.5</v>
      </c>
      <c r="C3557" s="607" t="s">
        <v>4683</v>
      </c>
      <c r="D3557" s="543"/>
      <c r="E3557" s="610" t="s">
        <v>4684</v>
      </c>
      <c r="F3557" s="610">
        <v>41109</v>
      </c>
      <c r="G3557" s="543"/>
      <c r="H3557" s="543"/>
      <c r="I3557" s="543"/>
      <c r="J3557" s="611">
        <v>103</v>
      </c>
      <c r="K3557" s="611">
        <v>1</v>
      </c>
      <c r="L3557" s="611">
        <v>1</v>
      </c>
      <c r="M3557" s="543"/>
      <c r="N3557" s="543"/>
      <c r="O3557" s="543"/>
      <c r="P3557" s="543" t="s">
        <v>2872</v>
      </c>
      <c r="Q3557" s="543" t="s">
        <v>2873</v>
      </c>
      <c r="R3557" s="543"/>
      <c r="S3557" s="536"/>
      <c r="T3557" s="536"/>
      <c r="U3557" s="536"/>
      <c r="V3557" s="536"/>
    </row>
    <row r="3558" spans="1:22" ht="256.5">
      <c r="A3558" s="537">
        <v>3543</v>
      </c>
      <c r="B3558" s="612">
        <v>90.15</v>
      </c>
      <c r="C3558" s="613" t="s">
        <v>4685</v>
      </c>
      <c r="D3558" s="543"/>
      <c r="E3558" s="610">
        <v>40651</v>
      </c>
      <c r="F3558" s="610">
        <v>40840</v>
      </c>
      <c r="G3558" s="543"/>
      <c r="H3558" s="543"/>
      <c r="I3558" s="543"/>
      <c r="J3558" s="611">
        <v>103</v>
      </c>
      <c r="K3558" s="611">
        <v>1</v>
      </c>
      <c r="L3558" s="611">
        <v>5</v>
      </c>
      <c r="M3558" s="543"/>
      <c r="N3558" s="543"/>
      <c r="O3558" s="543"/>
      <c r="P3558" s="543" t="s">
        <v>2872</v>
      </c>
      <c r="Q3558" s="543" t="s">
        <v>2873</v>
      </c>
      <c r="R3558" s="543"/>
      <c r="S3558" s="536"/>
      <c r="T3558" s="536"/>
      <c r="U3558" s="536"/>
      <c r="V3558" s="536"/>
    </row>
    <row r="3559" spans="1:22" ht="256.5">
      <c r="A3559" s="537">
        <v>3544</v>
      </c>
      <c r="B3559" s="612">
        <v>90.15</v>
      </c>
      <c r="C3559" s="613" t="s">
        <v>4685</v>
      </c>
      <c r="D3559" s="543"/>
      <c r="E3559" s="610">
        <v>40891</v>
      </c>
      <c r="F3559" s="610">
        <v>41183</v>
      </c>
      <c r="G3559" s="543"/>
      <c r="H3559" s="543"/>
      <c r="I3559" s="543"/>
      <c r="J3559" s="611">
        <v>103</v>
      </c>
      <c r="K3559" s="611">
        <v>2</v>
      </c>
      <c r="L3559" s="611">
        <v>5</v>
      </c>
      <c r="M3559" s="543"/>
      <c r="N3559" s="543"/>
      <c r="O3559" s="543"/>
      <c r="P3559" s="543" t="s">
        <v>2872</v>
      </c>
      <c r="Q3559" s="543" t="s">
        <v>2873</v>
      </c>
      <c r="R3559" s="543"/>
      <c r="S3559" s="536"/>
      <c r="T3559" s="536"/>
      <c r="U3559" s="536"/>
      <c r="V3559" s="536"/>
    </row>
    <row r="3560" spans="1:22" ht="256.5">
      <c r="A3560" s="537">
        <v>3545</v>
      </c>
      <c r="B3560" s="612">
        <v>90.15</v>
      </c>
      <c r="C3560" s="613" t="s">
        <v>4685</v>
      </c>
      <c r="D3560" s="543"/>
      <c r="E3560" s="610">
        <v>40891</v>
      </c>
      <c r="F3560" s="610">
        <v>40817</v>
      </c>
      <c r="G3560" s="543"/>
      <c r="H3560" s="543"/>
      <c r="I3560" s="543"/>
      <c r="J3560" s="611">
        <v>103</v>
      </c>
      <c r="K3560" s="611">
        <v>3</v>
      </c>
      <c r="L3560" s="611">
        <v>5</v>
      </c>
      <c r="M3560" s="543"/>
      <c r="N3560" s="543"/>
      <c r="O3560" s="543"/>
      <c r="P3560" s="543" t="s">
        <v>2872</v>
      </c>
      <c r="Q3560" s="543" t="s">
        <v>2873</v>
      </c>
      <c r="R3560" s="543"/>
      <c r="S3560" s="536"/>
      <c r="T3560" s="536"/>
      <c r="U3560" s="536"/>
      <c r="V3560" s="536"/>
    </row>
    <row r="3561" spans="1:22" ht="256.5">
      <c r="A3561" s="537">
        <v>3546</v>
      </c>
      <c r="B3561" s="612">
        <v>90.15</v>
      </c>
      <c r="C3561" s="613" t="s">
        <v>4685</v>
      </c>
      <c r="D3561" s="543"/>
      <c r="E3561" s="610">
        <v>41183</v>
      </c>
      <c r="F3561" s="610">
        <v>41198</v>
      </c>
      <c r="G3561" s="543"/>
      <c r="H3561" s="543"/>
      <c r="I3561" s="543"/>
      <c r="J3561" s="611">
        <v>104</v>
      </c>
      <c r="K3561" s="611">
        <v>4</v>
      </c>
      <c r="L3561" s="611">
        <v>5</v>
      </c>
      <c r="M3561" s="543"/>
      <c r="N3561" s="543"/>
      <c r="O3561" s="543"/>
      <c r="P3561" s="543" t="s">
        <v>2872</v>
      </c>
      <c r="Q3561" s="543" t="s">
        <v>2873</v>
      </c>
      <c r="R3561" s="543"/>
      <c r="S3561" s="536"/>
      <c r="T3561" s="536"/>
      <c r="U3561" s="536"/>
      <c r="V3561" s="536"/>
    </row>
    <row r="3562" spans="1:22" ht="256.5">
      <c r="A3562" s="537">
        <v>3547</v>
      </c>
      <c r="B3562" s="612">
        <v>90.15</v>
      </c>
      <c r="C3562" s="613" t="s">
        <v>4685</v>
      </c>
      <c r="D3562" s="543"/>
      <c r="E3562" s="610">
        <v>41198</v>
      </c>
      <c r="F3562" s="610">
        <v>41228</v>
      </c>
      <c r="G3562" s="543"/>
      <c r="H3562" s="543"/>
      <c r="I3562" s="543"/>
      <c r="J3562" s="611">
        <v>104</v>
      </c>
      <c r="K3562" s="611">
        <v>5</v>
      </c>
      <c r="L3562" s="611">
        <v>5</v>
      </c>
      <c r="M3562" s="543"/>
      <c r="N3562" s="543"/>
      <c r="O3562" s="543"/>
      <c r="P3562" s="543" t="s">
        <v>2872</v>
      </c>
      <c r="Q3562" s="543" t="s">
        <v>2873</v>
      </c>
      <c r="R3562" s="543"/>
      <c r="S3562" s="536"/>
      <c r="T3562" s="536"/>
      <c r="U3562" s="536"/>
      <c r="V3562" s="536"/>
    </row>
    <row r="3563" spans="1:22" ht="171">
      <c r="A3563" s="537">
        <v>3548</v>
      </c>
      <c r="B3563" s="612">
        <v>90.15</v>
      </c>
      <c r="C3563" s="613" t="s">
        <v>4686</v>
      </c>
      <c r="D3563" s="543"/>
      <c r="E3563" s="610">
        <v>40547</v>
      </c>
      <c r="F3563" s="610">
        <v>40779</v>
      </c>
      <c r="G3563" s="543"/>
      <c r="H3563" s="543"/>
      <c r="I3563" s="543"/>
      <c r="J3563" s="611">
        <v>105</v>
      </c>
      <c r="K3563" s="611">
        <v>1</v>
      </c>
      <c r="L3563" s="611">
        <v>7</v>
      </c>
      <c r="M3563" s="543"/>
      <c r="N3563" s="543"/>
      <c r="O3563" s="543"/>
      <c r="P3563" s="543" t="s">
        <v>2872</v>
      </c>
      <c r="Q3563" s="543" t="s">
        <v>2873</v>
      </c>
      <c r="R3563" s="543"/>
      <c r="S3563" s="536"/>
      <c r="T3563" s="536"/>
      <c r="U3563" s="536"/>
      <c r="V3563" s="536"/>
    </row>
    <row r="3564" spans="1:22" ht="171">
      <c r="A3564" s="537">
        <v>3549</v>
      </c>
      <c r="B3564" s="612">
        <v>90.15</v>
      </c>
      <c r="C3564" s="613" t="s">
        <v>4686</v>
      </c>
      <c r="D3564" s="543"/>
      <c r="E3564" s="610">
        <v>40779</v>
      </c>
      <c r="F3564" s="610">
        <v>40882</v>
      </c>
      <c r="G3564" s="543"/>
      <c r="H3564" s="543"/>
      <c r="I3564" s="543"/>
      <c r="J3564" s="611">
        <v>105</v>
      </c>
      <c r="K3564" s="611">
        <v>2</v>
      </c>
      <c r="L3564" s="611">
        <v>7</v>
      </c>
      <c r="M3564" s="543"/>
      <c r="N3564" s="543"/>
      <c r="O3564" s="543"/>
      <c r="P3564" s="543" t="s">
        <v>2872</v>
      </c>
      <c r="Q3564" s="543" t="s">
        <v>2873</v>
      </c>
      <c r="R3564" s="543"/>
      <c r="S3564" s="536"/>
      <c r="T3564" s="536"/>
      <c r="U3564" s="536"/>
      <c r="V3564" s="536"/>
    </row>
    <row r="3565" spans="1:22" ht="171">
      <c r="A3565" s="537">
        <v>3550</v>
      </c>
      <c r="B3565" s="612">
        <v>90.15</v>
      </c>
      <c r="C3565" s="613" t="s">
        <v>4686</v>
      </c>
      <c r="D3565" s="543"/>
      <c r="E3565" s="610">
        <v>41613</v>
      </c>
      <c r="F3565" s="610">
        <v>40939</v>
      </c>
      <c r="G3565" s="543"/>
      <c r="H3565" s="543"/>
      <c r="I3565" s="543"/>
      <c r="J3565" s="611">
        <v>105</v>
      </c>
      <c r="K3565" s="611">
        <v>3</v>
      </c>
      <c r="L3565" s="611">
        <v>7</v>
      </c>
      <c r="M3565" s="543"/>
      <c r="N3565" s="543"/>
      <c r="O3565" s="543"/>
      <c r="P3565" s="543" t="s">
        <v>2872</v>
      </c>
      <c r="Q3565" s="543" t="s">
        <v>2873</v>
      </c>
      <c r="R3565" s="543"/>
      <c r="S3565" s="536"/>
      <c r="T3565" s="536"/>
      <c r="U3565" s="536"/>
      <c r="V3565" s="536"/>
    </row>
    <row r="3566" spans="1:22" ht="171">
      <c r="A3566" s="537">
        <v>3551</v>
      </c>
      <c r="B3566" s="612">
        <v>90.15</v>
      </c>
      <c r="C3566" s="613" t="s">
        <v>4686</v>
      </c>
      <c r="D3566" s="543"/>
      <c r="E3566" s="610">
        <v>40939</v>
      </c>
      <c r="F3566" s="610">
        <v>41009</v>
      </c>
      <c r="G3566" s="543"/>
      <c r="H3566" s="543"/>
      <c r="I3566" s="543"/>
      <c r="J3566" s="611">
        <v>105</v>
      </c>
      <c r="K3566" s="611">
        <v>4</v>
      </c>
      <c r="L3566" s="611">
        <v>7</v>
      </c>
      <c r="M3566" s="543"/>
      <c r="N3566" s="543"/>
      <c r="O3566" s="543"/>
      <c r="P3566" s="543" t="s">
        <v>2872</v>
      </c>
      <c r="Q3566" s="543" t="s">
        <v>2873</v>
      </c>
      <c r="R3566" s="543"/>
      <c r="S3566" s="536"/>
      <c r="T3566" s="536"/>
      <c r="U3566" s="536"/>
      <c r="V3566" s="536"/>
    </row>
    <row r="3567" spans="1:22" ht="171">
      <c r="A3567" s="537">
        <v>3552</v>
      </c>
      <c r="B3567" s="612">
        <v>90.15</v>
      </c>
      <c r="C3567" s="613" t="s">
        <v>4686</v>
      </c>
      <c r="D3567" s="543"/>
      <c r="E3567" s="610">
        <v>41046</v>
      </c>
      <c r="F3567" s="610">
        <v>41136</v>
      </c>
      <c r="G3567" s="543"/>
      <c r="H3567" s="543"/>
      <c r="I3567" s="543"/>
      <c r="J3567" s="611">
        <v>105</v>
      </c>
      <c r="K3567" s="611">
        <v>5</v>
      </c>
      <c r="L3567" s="611">
        <v>7</v>
      </c>
      <c r="M3567" s="543"/>
      <c r="N3567" s="543"/>
      <c r="O3567" s="543"/>
      <c r="P3567" s="543" t="s">
        <v>2872</v>
      </c>
      <c r="Q3567" s="543" t="s">
        <v>2873</v>
      </c>
      <c r="R3567" s="543"/>
      <c r="S3567" s="536"/>
      <c r="T3567" s="536"/>
      <c r="U3567" s="536"/>
      <c r="V3567" s="536"/>
    </row>
    <row r="3568" spans="1:22" ht="171">
      <c r="A3568" s="537">
        <v>3553</v>
      </c>
      <c r="B3568" s="612">
        <v>90.15</v>
      </c>
      <c r="C3568" s="613" t="s">
        <v>4686</v>
      </c>
      <c r="D3568" s="543"/>
      <c r="E3568" s="610">
        <v>41136</v>
      </c>
      <c r="F3568" s="610">
        <v>41138</v>
      </c>
      <c r="G3568" s="543"/>
      <c r="H3568" s="543"/>
      <c r="I3568" s="543"/>
      <c r="J3568" s="611">
        <v>105</v>
      </c>
      <c r="K3568" s="611">
        <v>6</v>
      </c>
      <c r="L3568" s="611">
        <v>7</v>
      </c>
      <c r="M3568" s="543"/>
      <c r="N3568" s="543"/>
      <c r="O3568" s="543"/>
      <c r="P3568" s="543" t="s">
        <v>2872</v>
      </c>
      <c r="Q3568" s="543" t="s">
        <v>2873</v>
      </c>
      <c r="R3568" s="543"/>
      <c r="S3568" s="536"/>
      <c r="T3568" s="536"/>
      <c r="U3568" s="536"/>
      <c r="V3568" s="536"/>
    </row>
    <row r="3569" spans="1:22" ht="171">
      <c r="A3569" s="537">
        <v>3554</v>
      </c>
      <c r="B3569" s="612">
        <v>90.15</v>
      </c>
      <c r="C3569" s="613" t="s">
        <v>4686</v>
      </c>
      <c r="D3569" s="543"/>
      <c r="E3569" s="610">
        <v>41138</v>
      </c>
      <c r="F3569" s="610">
        <v>41221</v>
      </c>
      <c r="G3569" s="543"/>
      <c r="H3569" s="543"/>
      <c r="I3569" s="543"/>
      <c r="J3569" s="611">
        <v>105</v>
      </c>
      <c r="K3569" s="611">
        <v>7</v>
      </c>
      <c r="L3569" s="611">
        <v>7</v>
      </c>
      <c r="M3569" s="543"/>
      <c r="N3569" s="543"/>
      <c r="O3569" s="543"/>
      <c r="P3569" s="543" t="s">
        <v>2872</v>
      </c>
      <c r="Q3569" s="543" t="s">
        <v>2873</v>
      </c>
      <c r="R3569" s="543"/>
      <c r="S3569" s="536"/>
      <c r="T3569" s="536"/>
      <c r="U3569" s="536"/>
      <c r="V3569" s="536"/>
    </row>
    <row r="3570" spans="1:22" ht="185.25">
      <c r="A3570" s="537">
        <v>3555</v>
      </c>
      <c r="B3570" s="612">
        <v>90.25</v>
      </c>
      <c r="C3570" s="614" t="s">
        <v>4687</v>
      </c>
      <c r="D3570" s="543"/>
      <c r="E3570" s="610">
        <v>40569</v>
      </c>
      <c r="F3570" s="610">
        <v>41117</v>
      </c>
      <c r="G3570" s="543"/>
      <c r="H3570" s="543"/>
      <c r="I3570" s="543"/>
      <c r="J3570" s="611">
        <v>106</v>
      </c>
      <c r="K3570" s="611">
        <v>1</v>
      </c>
      <c r="L3570" s="611">
        <v>3</v>
      </c>
      <c r="M3570" s="543"/>
      <c r="N3570" s="543"/>
      <c r="O3570" s="543"/>
      <c r="P3570" s="543" t="s">
        <v>2872</v>
      </c>
      <c r="Q3570" s="543" t="s">
        <v>2873</v>
      </c>
      <c r="R3570" s="543"/>
      <c r="S3570" s="536"/>
      <c r="T3570" s="536"/>
      <c r="U3570" s="536"/>
      <c r="V3570" s="536"/>
    </row>
    <row r="3571" spans="1:22" ht="185.25">
      <c r="A3571" s="537">
        <v>3556</v>
      </c>
      <c r="B3571" s="612">
        <v>90.25</v>
      </c>
      <c r="C3571" s="614" t="s">
        <v>4687</v>
      </c>
      <c r="D3571" s="543"/>
      <c r="E3571" s="610">
        <v>41117</v>
      </c>
      <c r="F3571" s="610">
        <v>41162</v>
      </c>
      <c r="G3571" s="543"/>
      <c r="H3571" s="543"/>
      <c r="I3571" s="543"/>
      <c r="J3571" s="611">
        <v>106</v>
      </c>
      <c r="K3571" s="611">
        <v>2</v>
      </c>
      <c r="L3571" s="611">
        <v>3</v>
      </c>
      <c r="M3571" s="543"/>
      <c r="N3571" s="543"/>
      <c r="O3571" s="543"/>
      <c r="P3571" s="543" t="s">
        <v>2872</v>
      </c>
      <c r="Q3571" s="543" t="s">
        <v>2873</v>
      </c>
      <c r="R3571" s="543"/>
      <c r="S3571" s="536"/>
      <c r="T3571" s="536"/>
      <c r="U3571" s="536"/>
      <c r="V3571" s="536"/>
    </row>
    <row r="3572" spans="1:22" ht="185.25">
      <c r="A3572" s="537">
        <v>3557</v>
      </c>
      <c r="B3572" s="612">
        <v>90.25</v>
      </c>
      <c r="C3572" s="614" t="s">
        <v>4688</v>
      </c>
      <c r="D3572" s="543"/>
      <c r="E3572" s="610">
        <v>41151</v>
      </c>
      <c r="F3572" s="610">
        <v>41701</v>
      </c>
      <c r="G3572" s="543"/>
      <c r="H3572" s="543"/>
      <c r="I3572" s="543"/>
      <c r="J3572" s="611">
        <v>106</v>
      </c>
      <c r="K3572" s="611">
        <v>3</v>
      </c>
      <c r="L3572" s="611">
        <v>3</v>
      </c>
      <c r="M3572" s="543"/>
      <c r="N3572" s="543"/>
      <c r="O3572" s="543"/>
      <c r="P3572" s="543" t="s">
        <v>2872</v>
      </c>
      <c r="Q3572" s="543" t="s">
        <v>2873</v>
      </c>
      <c r="R3572" s="543"/>
      <c r="S3572" s="536"/>
      <c r="T3572" s="536"/>
      <c r="U3572" s="536"/>
      <c r="V3572" s="536"/>
    </row>
    <row r="3573" spans="1:22" ht="270.75">
      <c r="A3573" s="537">
        <v>3558</v>
      </c>
      <c r="B3573" s="612">
        <v>90.25</v>
      </c>
      <c r="C3573" s="614" t="s">
        <v>4689</v>
      </c>
      <c r="D3573" s="543"/>
      <c r="E3573" s="610">
        <v>41059</v>
      </c>
      <c r="F3573" s="610">
        <v>41101</v>
      </c>
      <c r="G3573" s="543"/>
      <c r="H3573" s="543"/>
      <c r="I3573" s="543"/>
      <c r="J3573" s="611">
        <v>106</v>
      </c>
      <c r="K3573" s="611">
        <v>1</v>
      </c>
      <c r="L3573" s="611">
        <v>2</v>
      </c>
      <c r="M3573" s="543"/>
      <c r="N3573" s="543"/>
      <c r="O3573" s="543"/>
      <c r="P3573" s="543" t="s">
        <v>2872</v>
      </c>
      <c r="Q3573" s="543" t="s">
        <v>2873</v>
      </c>
      <c r="R3573" s="543"/>
      <c r="S3573" s="536"/>
      <c r="T3573" s="536"/>
      <c r="U3573" s="536"/>
      <c r="V3573" s="536"/>
    </row>
    <row r="3574" spans="1:22" ht="270.75">
      <c r="A3574" s="537">
        <v>3559</v>
      </c>
      <c r="B3574" s="612">
        <v>90.25</v>
      </c>
      <c r="C3574" s="614" t="s">
        <v>4689</v>
      </c>
      <c r="D3574" s="543"/>
      <c r="E3574" s="610">
        <v>41103</v>
      </c>
      <c r="F3574" s="610">
        <v>41701</v>
      </c>
      <c r="G3574" s="543"/>
      <c r="H3574" s="543"/>
      <c r="I3574" s="543"/>
      <c r="J3574" s="611">
        <v>106</v>
      </c>
      <c r="K3574" s="611">
        <v>2</v>
      </c>
      <c r="L3574" s="611">
        <v>2</v>
      </c>
      <c r="M3574" s="543"/>
      <c r="N3574" s="543"/>
      <c r="O3574" s="543"/>
      <c r="P3574" s="543" t="s">
        <v>2872</v>
      </c>
      <c r="Q3574" s="543" t="s">
        <v>2873</v>
      </c>
      <c r="R3574" s="543"/>
      <c r="S3574" s="536"/>
      <c r="T3574" s="536"/>
      <c r="U3574" s="536"/>
      <c r="V3574" s="536"/>
    </row>
    <row r="3575" spans="1:22" ht="285">
      <c r="A3575" s="537">
        <v>3560</v>
      </c>
      <c r="B3575" s="612">
        <v>90.15</v>
      </c>
      <c r="C3575" s="613" t="s">
        <v>4690</v>
      </c>
      <c r="D3575" s="543"/>
      <c r="E3575" s="610">
        <v>40707</v>
      </c>
      <c r="F3575" s="610">
        <v>40806</v>
      </c>
      <c r="G3575" s="543"/>
      <c r="H3575" s="543"/>
      <c r="I3575" s="543"/>
      <c r="J3575" s="611">
        <v>107</v>
      </c>
      <c r="K3575" s="611">
        <v>1</v>
      </c>
      <c r="L3575" s="611">
        <v>3</v>
      </c>
      <c r="M3575" s="543"/>
      <c r="N3575" s="543"/>
      <c r="O3575" s="543"/>
      <c r="P3575" s="543" t="s">
        <v>2872</v>
      </c>
      <c r="Q3575" s="543" t="s">
        <v>2873</v>
      </c>
      <c r="R3575" s="543"/>
      <c r="S3575" s="536"/>
      <c r="T3575" s="536"/>
      <c r="U3575" s="536"/>
      <c r="V3575" s="536"/>
    </row>
    <row r="3576" spans="1:22" ht="285">
      <c r="A3576" s="537">
        <v>3561</v>
      </c>
      <c r="B3576" s="612">
        <v>90.15</v>
      </c>
      <c r="C3576" s="613" t="s">
        <v>4690</v>
      </c>
      <c r="D3576" s="543"/>
      <c r="E3576" s="610">
        <v>40806</v>
      </c>
      <c r="F3576" s="610">
        <v>41129</v>
      </c>
      <c r="G3576" s="543"/>
      <c r="H3576" s="543"/>
      <c r="I3576" s="543"/>
      <c r="J3576" s="611">
        <v>107</v>
      </c>
      <c r="K3576" s="611">
        <v>2</v>
      </c>
      <c r="L3576" s="611">
        <v>3</v>
      </c>
      <c r="M3576" s="543"/>
      <c r="N3576" s="543"/>
      <c r="O3576" s="543"/>
      <c r="P3576" s="543" t="s">
        <v>2872</v>
      </c>
      <c r="Q3576" s="543" t="s">
        <v>2873</v>
      </c>
      <c r="R3576" s="543"/>
      <c r="S3576" s="536"/>
      <c r="T3576" s="536"/>
      <c r="U3576" s="536"/>
      <c r="V3576" s="536"/>
    </row>
    <row r="3577" spans="1:22" ht="285">
      <c r="A3577" s="537">
        <v>3562</v>
      </c>
      <c r="B3577" s="612">
        <v>90.15</v>
      </c>
      <c r="C3577" s="613" t="s">
        <v>4690</v>
      </c>
      <c r="D3577" s="543"/>
      <c r="E3577" s="610">
        <v>41129</v>
      </c>
      <c r="F3577" s="610">
        <v>41701</v>
      </c>
      <c r="G3577" s="543"/>
      <c r="H3577" s="543"/>
      <c r="I3577" s="543"/>
      <c r="J3577" s="611">
        <v>107</v>
      </c>
      <c r="K3577" s="611">
        <v>3</v>
      </c>
      <c r="L3577" s="611">
        <v>3</v>
      </c>
      <c r="M3577" s="543"/>
      <c r="N3577" s="543"/>
      <c r="O3577" s="543"/>
      <c r="P3577" s="543" t="s">
        <v>2872</v>
      </c>
      <c r="Q3577" s="543" t="s">
        <v>2873</v>
      </c>
      <c r="R3577" s="543"/>
      <c r="S3577" s="536"/>
      <c r="T3577" s="536"/>
      <c r="U3577" s="536"/>
      <c r="V3577" s="536"/>
    </row>
    <row r="3578" spans="1:22" ht="228">
      <c r="A3578" s="537">
        <v>3563</v>
      </c>
      <c r="B3578" s="612">
        <v>90.15</v>
      </c>
      <c r="C3578" s="613" t="s">
        <v>4691</v>
      </c>
      <c r="D3578" s="543"/>
      <c r="E3578" s="610">
        <v>40689</v>
      </c>
      <c r="F3578" s="610">
        <v>40807</v>
      </c>
      <c r="G3578" s="543"/>
      <c r="H3578" s="543"/>
      <c r="I3578" s="543"/>
      <c r="J3578" s="611">
        <v>108</v>
      </c>
      <c r="K3578" s="611">
        <v>1</v>
      </c>
      <c r="L3578" s="611">
        <v>6</v>
      </c>
      <c r="M3578" s="543"/>
      <c r="N3578" s="543"/>
      <c r="O3578" s="543"/>
      <c r="P3578" s="543" t="s">
        <v>2872</v>
      </c>
      <c r="Q3578" s="543" t="s">
        <v>2873</v>
      </c>
      <c r="R3578" s="543"/>
      <c r="S3578" s="536"/>
      <c r="T3578" s="536"/>
      <c r="U3578" s="536"/>
      <c r="V3578" s="536"/>
    </row>
    <row r="3579" spans="1:22" ht="228">
      <c r="A3579" s="537">
        <v>3564</v>
      </c>
      <c r="B3579" s="612">
        <v>90.15</v>
      </c>
      <c r="C3579" s="613" t="s">
        <v>4691</v>
      </c>
      <c r="D3579" s="543"/>
      <c r="E3579" s="610">
        <v>40807</v>
      </c>
      <c r="F3579" s="610">
        <v>40877</v>
      </c>
      <c r="G3579" s="543"/>
      <c r="H3579" s="543"/>
      <c r="I3579" s="543"/>
      <c r="J3579" s="611">
        <v>108</v>
      </c>
      <c r="K3579" s="611">
        <v>2</v>
      </c>
      <c r="L3579" s="611">
        <v>6</v>
      </c>
      <c r="M3579" s="543"/>
      <c r="N3579" s="543"/>
      <c r="O3579" s="543"/>
      <c r="P3579" s="543" t="s">
        <v>2872</v>
      </c>
      <c r="Q3579" s="543" t="s">
        <v>2873</v>
      </c>
      <c r="R3579" s="543"/>
      <c r="S3579" s="536"/>
      <c r="T3579" s="536"/>
      <c r="U3579" s="536"/>
      <c r="V3579" s="536"/>
    </row>
    <row r="3580" spans="1:22" ht="228">
      <c r="A3580" s="537">
        <v>3565</v>
      </c>
      <c r="B3580" s="612">
        <v>90.15</v>
      </c>
      <c r="C3580" s="613" t="s">
        <v>4691</v>
      </c>
      <c r="D3580" s="543"/>
      <c r="E3580" s="610">
        <v>40877</v>
      </c>
      <c r="F3580" s="610">
        <v>40961</v>
      </c>
      <c r="G3580" s="543"/>
      <c r="H3580" s="543"/>
      <c r="I3580" s="543"/>
      <c r="J3580" s="611">
        <v>108</v>
      </c>
      <c r="K3580" s="611">
        <v>3</v>
      </c>
      <c r="L3580" s="611">
        <v>6</v>
      </c>
      <c r="M3580" s="543"/>
      <c r="N3580" s="543"/>
      <c r="O3580" s="543"/>
      <c r="P3580" s="543" t="s">
        <v>2872</v>
      </c>
      <c r="Q3580" s="543" t="s">
        <v>2873</v>
      </c>
      <c r="R3580" s="543"/>
      <c r="S3580" s="536"/>
      <c r="T3580" s="536"/>
      <c r="U3580" s="536"/>
      <c r="V3580" s="536"/>
    </row>
    <row r="3581" spans="1:22" ht="228">
      <c r="A3581" s="537">
        <v>3566</v>
      </c>
      <c r="B3581" s="612">
        <v>90.15</v>
      </c>
      <c r="C3581" s="613" t="s">
        <v>4691</v>
      </c>
      <c r="D3581" s="543"/>
      <c r="E3581" s="610">
        <v>40954</v>
      </c>
      <c r="F3581" s="610">
        <v>41029</v>
      </c>
      <c r="G3581" s="543"/>
      <c r="H3581" s="543"/>
      <c r="I3581" s="543"/>
      <c r="J3581" s="611">
        <v>108</v>
      </c>
      <c r="K3581" s="611">
        <v>4</v>
      </c>
      <c r="L3581" s="611">
        <v>6</v>
      </c>
      <c r="M3581" s="543"/>
      <c r="N3581" s="543"/>
      <c r="O3581" s="543"/>
      <c r="P3581" s="543" t="s">
        <v>2872</v>
      </c>
      <c r="Q3581" s="543" t="s">
        <v>2873</v>
      </c>
      <c r="R3581" s="543"/>
      <c r="S3581" s="536"/>
      <c r="T3581" s="536"/>
      <c r="U3581" s="536"/>
      <c r="V3581" s="536"/>
    </row>
    <row r="3582" spans="1:22" ht="228">
      <c r="A3582" s="537">
        <v>3567</v>
      </c>
      <c r="B3582" s="612">
        <v>90.15</v>
      </c>
      <c r="C3582" s="613" t="s">
        <v>4691</v>
      </c>
      <c r="D3582" s="543"/>
      <c r="E3582" s="610">
        <v>41182</v>
      </c>
      <c r="F3582" s="610">
        <v>41162</v>
      </c>
      <c r="G3582" s="543"/>
      <c r="H3582" s="543"/>
      <c r="I3582" s="543"/>
      <c r="J3582" s="611">
        <v>108</v>
      </c>
      <c r="K3582" s="611">
        <v>5</v>
      </c>
      <c r="L3582" s="611">
        <v>6</v>
      </c>
      <c r="M3582" s="543"/>
      <c r="N3582" s="543"/>
      <c r="O3582" s="543"/>
      <c r="P3582" s="543" t="s">
        <v>2872</v>
      </c>
      <c r="Q3582" s="543" t="s">
        <v>2873</v>
      </c>
      <c r="R3582" s="543"/>
      <c r="S3582" s="536"/>
      <c r="T3582" s="536"/>
      <c r="U3582" s="536"/>
      <c r="V3582" s="536"/>
    </row>
    <row r="3583" spans="1:22" ht="228">
      <c r="A3583" s="537">
        <v>3568</v>
      </c>
      <c r="B3583" s="612">
        <v>90.15</v>
      </c>
      <c r="C3583" s="613" t="s">
        <v>4691</v>
      </c>
      <c r="D3583" s="543"/>
      <c r="E3583" s="610">
        <v>41162</v>
      </c>
      <c r="F3583" s="610">
        <v>41248</v>
      </c>
      <c r="G3583" s="543"/>
      <c r="H3583" s="543"/>
      <c r="I3583" s="543"/>
      <c r="J3583" s="611">
        <v>108</v>
      </c>
      <c r="K3583" s="611">
        <v>6</v>
      </c>
      <c r="L3583" s="611">
        <v>6</v>
      </c>
      <c r="M3583" s="543"/>
      <c r="N3583" s="543"/>
      <c r="O3583" s="543"/>
      <c r="P3583" s="543" t="s">
        <v>2872</v>
      </c>
      <c r="Q3583" s="543" t="s">
        <v>2873</v>
      </c>
      <c r="R3583" s="543"/>
      <c r="S3583" s="536"/>
      <c r="T3583" s="536"/>
      <c r="U3583" s="536"/>
      <c r="V3583" s="536"/>
    </row>
    <row r="3584" spans="1:22" ht="171">
      <c r="A3584" s="537">
        <v>3569</v>
      </c>
      <c r="B3584" s="612">
        <v>90.15</v>
      </c>
      <c r="C3584" s="614" t="s">
        <v>4692</v>
      </c>
      <c r="D3584" s="543"/>
      <c r="E3584" s="610">
        <v>40638</v>
      </c>
      <c r="F3584" s="610">
        <v>40822</v>
      </c>
      <c r="G3584" s="543"/>
      <c r="H3584" s="543"/>
      <c r="I3584" s="543"/>
      <c r="J3584" s="611">
        <v>109</v>
      </c>
      <c r="K3584" s="611">
        <v>1</v>
      </c>
      <c r="L3584" s="611">
        <v>2</v>
      </c>
      <c r="M3584" s="543"/>
      <c r="N3584" s="543"/>
      <c r="O3584" s="543"/>
      <c r="P3584" s="543" t="s">
        <v>2872</v>
      </c>
      <c r="Q3584" s="543" t="s">
        <v>2873</v>
      </c>
      <c r="R3584" s="543"/>
      <c r="S3584" s="536"/>
      <c r="T3584" s="536"/>
      <c r="U3584" s="536"/>
      <c r="V3584" s="536"/>
    </row>
    <row r="3585" spans="1:22" ht="171">
      <c r="A3585" s="537">
        <v>3570</v>
      </c>
      <c r="B3585" s="612">
        <v>90.15</v>
      </c>
      <c r="C3585" s="614" t="s">
        <v>4692</v>
      </c>
      <c r="D3585" s="543"/>
      <c r="E3585" s="610">
        <v>40829</v>
      </c>
      <c r="F3585" s="610">
        <v>41185</v>
      </c>
      <c r="G3585" s="543"/>
      <c r="H3585" s="543"/>
      <c r="I3585" s="543"/>
      <c r="J3585" s="611">
        <v>109</v>
      </c>
      <c r="K3585" s="611">
        <v>2</v>
      </c>
      <c r="L3585" s="611">
        <v>2</v>
      </c>
      <c r="M3585" s="543"/>
      <c r="N3585" s="543"/>
      <c r="O3585" s="543"/>
      <c r="P3585" s="543" t="s">
        <v>2872</v>
      </c>
      <c r="Q3585" s="543" t="s">
        <v>2873</v>
      </c>
      <c r="R3585" s="543"/>
      <c r="S3585" s="536"/>
      <c r="T3585" s="536"/>
      <c r="U3585" s="536"/>
      <c r="V3585" s="536"/>
    </row>
    <row r="3586" spans="1:22" ht="256.5">
      <c r="A3586" s="537">
        <v>3571</v>
      </c>
      <c r="B3586" s="612">
        <v>90.15</v>
      </c>
      <c r="C3586" s="613" t="s">
        <v>4693</v>
      </c>
      <c r="D3586" s="543"/>
      <c r="E3586" s="610">
        <v>40574</v>
      </c>
      <c r="F3586" s="610">
        <v>40816</v>
      </c>
      <c r="G3586" s="543"/>
      <c r="H3586" s="543"/>
      <c r="I3586" s="543"/>
      <c r="J3586" s="611">
        <v>109</v>
      </c>
      <c r="K3586" s="611">
        <v>1</v>
      </c>
      <c r="L3586" s="611">
        <v>4</v>
      </c>
      <c r="M3586" s="543"/>
      <c r="N3586" s="543"/>
      <c r="O3586" s="543"/>
      <c r="P3586" s="543" t="s">
        <v>2872</v>
      </c>
      <c r="Q3586" s="543" t="s">
        <v>2873</v>
      </c>
      <c r="R3586" s="543"/>
      <c r="S3586" s="536"/>
      <c r="T3586" s="536"/>
      <c r="U3586" s="536"/>
      <c r="V3586" s="536"/>
    </row>
    <row r="3587" spans="1:22" ht="256.5">
      <c r="A3587" s="537">
        <v>3572</v>
      </c>
      <c r="B3587" s="612">
        <v>90.15</v>
      </c>
      <c r="C3587" s="613" t="s">
        <v>4693</v>
      </c>
      <c r="D3587" s="543"/>
      <c r="E3587" s="610">
        <v>40816</v>
      </c>
      <c r="F3587" s="610">
        <v>40889</v>
      </c>
      <c r="G3587" s="543"/>
      <c r="H3587" s="543"/>
      <c r="I3587" s="543"/>
      <c r="J3587" s="611">
        <v>109</v>
      </c>
      <c r="K3587" s="611">
        <v>2</v>
      </c>
      <c r="L3587" s="611">
        <v>4</v>
      </c>
      <c r="M3587" s="543"/>
      <c r="N3587" s="543"/>
      <c r="O3587" s="543"/>
      <c r="P3587" s="543" t="s">
        <v>2872</v>
      </c>
      <c r="Q3587" s="543" t="s">
        <v>2873</v>
      </c>
      <c r="R3587" s="543"/>
      <c r="S3587" s="536"/>
      <c r="T3587" s="536"/>
      <c r="U3587" s="536"/>
      <c r="V3587" s="536"/>
    </row>
    <row r="3588" spans="1:22" ht="256.5">
      <c r="A3588" s="537">
        <v>3573</v>
      </c>
      <c r="B3588" s="612">
        <v>90.15</v>
      </c>
      <c r="C3588" s="613" t="s">
        <v>4693</v>
      </c>
      <c r="D3588" s="543"/>
      <c r="E3588" s="610">
        <v>40889</v>
      </c>
      <c r="F3588" s="610">
        <v>41012</v>
      </c>
      <c r="G3588" s="543"/>
      <c r="H3588" s="543"/>
      <c r="I3588" s="543"/>
      <c r="J3588" s="611">
        <v>109</v>
      </c>
      <c r="K3588" s="611">
        <v>3</v>
      </c>
      <c r="L3588" s="611">
        <v>4</v>
      </c>
      <c r="M3588" s="543"/>
      <c r="N3588" s="543"/>
      <c r="O3588" s="543"/>
      <c r="P3588" s="543" t="s">
        <v>2872</v>
      </c>
      <c r="Q3588" s="543" t="s">
        <v>2873</v>
      </c>
      <c r="R3588" s="543"/>
      <c r="S3588" s="536"/>
      <c r="T3588" s="536"/>
      <c r="U3588" s="536"/>
      <c r="V3588" s="536"/>
    </row>
    <row r="3589" spans="1:22" ht="256.5">
      <c r="A3589" s="537">
        <v>3574</v>
      </c>
      <c r="B3589" s="612">
        <v>90.15</v>
      </c>
      <c r="C3589" s="613" t="s">
        <v>4693</v>
      </c>
      <c r="D3589" s="543"/>
      <c r="E3589" s="610">
        <v>41143</v>
      </c>
      <c r="F3589" s="610">
        <v>41214</v>
      </c>
      <c r="G3589" s="543"/>
      <c r="H3589" s="543"/>
      <c r="I3589" s="543"/>
      <c r="J3589" s="611">
        <v>109</v>
      </c>
      <c r="K3589" s="611">
        <v>4</v>
      </c>
      <c r="L3589" s="611">
        <v>4</v>
      </c>
      <c r="M3589" s="543"/>
      <c r="N3589" s="543"/>
      <c r="O3589" s="543"/>
      <c r="P3589" s="543" t="s">
        <v>2872</v>
      </c>
      <c r="Q3589" s="543" t="s">
        <v>2873</v>
      </c>
      <c r="R3589" s="543"/>
      <c r="S3589" s="536"/>
      <c r="T3589" s="536"/>
      <c r="U3589" s="536"/>
      <c r="V3589" s="536"/>
    </row>
    <row r="3590" spans="1:22" ht="299.25">
      <c r="A3590" s="537">
        <v>3575</v>
      </c>
      <c r="B3590" s="612">
        <v>90.15</v>
      </c>
      <c r="C3590" s="613" t="s">
        <v>4694</v>
      </c>
      <c r="D3590" s="543"/>
      <c r="E3590" s="610">
        <v>40834</v>
      </c>
      <c r="F3590" s="610">
        <v>40822</v>
      </c>
      <c r="G3590" s="543"/>
      <c r="H3590" s="543"/>
      <c r="I3590" s="543"/>
      <c r="J3590" s="611">
        <v>110</v>
      </c>
      <c r="K3590" s="611">
        <v>1</v>
      </c>
      <c r="L3590" s="611">
        <v>6</v>
      </c>
      <c r="M3590" s="543"/>
      <c r="N3590" s="543"/>
      <c r="O3590" s="543"/>
      <c r="P3590" s="543" t="s">
        <v>2872</v>
      </c>
      <c r="Q3590" s="543" t="s">
        <v>2873</v>
      </c>
      <c r="R3590" s="543"/>
      <c r="S3590" s="536"/>
      <c r="T3590" s="536"/>
      <c r="U3590" s="536"/>
      <c r="V3590" s="536"/>
    </row>
    <row r="3591" spans="1:22" ht="299.25">
      <c r="A3591" s="537">
        <v>3576</v>
      </c>
      <c r="B3591" s="612">
        <v>90.15</v>
      </c>
      <c r="C3591" s="613" t="s">
        <v>4694</v>
      </c>
      <c r="D3591" s="543"/>
      <c r="E3591" s="610">
        <v>40822</v>
      </c>
      <c r="F3591" s="610">
        <v>40959</v>
      </c>
      <c r="G3591" s="543"/>
      <c r="H3591" s="543"/>
      <c r="I3591" s="543"/>
      <c r="J3591" s="611">
        <v>110</v>
      </c>
      <c r="K3591" s="611">
        <v>2</v>
      </c>
      <c r="L3591" s="611">
        <v>6</v>
      </c>
      <c r="M3591" s="543"/>
      <c r="N3591" s="543"/>
      <c r="O3591" s="543"/>
      <c r="P3591" s="543" t="s">
        <v>2872</v>
      </c>
      <c r="Q3591" s="543" t="s">
        <v>2873</v>
      </c>
      <c r="R3591" s="543"/>
      <c r="S3591" s="536"/>
      <c r="T3591" s="536"/>
      <c r="U3591" s="536"/>
      <c r="V3591" s="536"/>
    </row>
    <row r="3592" spans="1:22" ht="299.25">
      <c r="A3592" s="537">
        <v>3577</v>
      </c>
      <c r="B3592" s="612">
        <v>90.15</v>
      </c>
      <c r="C3592" s="613" t="s">
        <v>4694</v>
      </c>
      <c r="D3592" s="543"/>
      <c r="E3592" s="610">
        <v>40976</v>
      </c>
      <c r="F3592" s="610">
        <v>41082</v>
      </c>
      <c r="G3592" s="543"/>
      <c r="H3592" s="543"/>
      <c r="I3592" s="543"/>
      <c r="J3592" s="611">
        <v>110</v>
      </c>
      <c r="K3592" s="611">
        <v>3</v>
      </c>
      <c r="L3592" s="611">
        <v>6</v>
      </c>
      <c r="M3592" s="543"/>
      <c r="N3592" s="543"/>
      <c r="O3592" s="543"/>
      <c r="P3592" s="543" t="s">
        <v>2872</v>
      </c>
      <c r="Q3592" s="543" t="s">
        <v>2873</v>
      </c>
      <c r="R3592" s="543"/>
      <c r="S3592" s="536"/>
      <c r="T3592" s="536"/>
      <c r="U3592" s="536"/>
      <c r="V3592" s="536"/>
    </row>
    <row r="3593" spans="1:22" ht="299.25">
      <c r="A3593" s="537">
        <v>3578</v>
      </c>
      <c r="B3593" s="612">
        <v>90.15</v>
      </c>
      <c r="C3593" s="613" t="s">
        <v>4694</v>
      </c>
      <c r="D3593" s="543"/>
      <c r="E3593" s="610">
        <v>41117</v>
      </c>
      <c r="F3593" s="610">
        <v>41117</v>
      </c>
      <c r="G3593" s="543"/>
      <c r="H3593" s="543"/>
      <c r="I3593" s="543"/>
      <c r="J3593" s="611">
        <v>110</v>
      </c>
      <c r="K3593" s="611">
        <v>4</v>
      </c>
      <c r="L3593" s="611">
        <v>6</v>
      </c>
      <c r="M3593" s="543"/>
      <c r="N3593" s="543"/>
      <c r="O3593" s="543"/>
      <c r="P3593" s="543" t="s">
        <v>2872</v>
      </c>
      <c r="Q3593" s="543" t="s">
        <v>2873</v>
      </c>
      <c r="R3593" s="543"/>
      <c r="S3593" s="536"/>
      <c r="T3593" s="536"/>
      <c r="U3593" s="536"/>
      <c r="V3593" s="536"/>
    </row>
    <row r="3594" spans="1:22" ht="299.25">
      <c r="A3594" s="537">
        <v>3579</v>
      </c>
      <c r="B3594" s="612">
        <v>90.15</v>
      </c>
      <c r="C3594" s="613" t="s">
        <v>4694</v>
      </c>
      <c r="D3594" s="543"/>
      <c r="E3594" s="610">
        <v>41117</v>
      </c>
      <c r="F3594" s="610">
        <v>41117</v>
      </c>
      <c r="G3594" s="543"/>
      <c r="H3594" s="543"/>
      <c r="I3594" s="543"/>
      <c r="J3594" s="611">
        <v>110</v>
      </c>
      <c r="K3594" s="611">
        <v>5</v>
      </c>
      <c r="L3594" s="611">
        <v>6</v>
      </c>
      <c r="M3594" s="543"/>
      <c r="N3594" s="543"/>
      <c r="O3594" s="543"/>
      <c r="P3594" s="543" t="s">
        <v>2872</v>
      </c>
      <c r="Q3594" s="543" t="s">
        <v>2873</v>
      </c>
      <c r="R3594" s="543"/>
      <c r="S3594" s="536"/>
      <c r="T3594" s="536"/>
      <c r="U3594" s="536"/>
      <c r="V3594" s="536"/>
    </row>
    <row r="3595" spans="1:22" ht="299.25">
      <c r="A3595" s="537">
        <v>3580</v>
      </c>
      <c r="B3595" s="612">
        <v>90.15</v>
      </c>
      <c r="C3595" s="613" t="s">
        <v>4694</v>
      </c>
      <c r="D3595" s="543"/>
      <c r="E3595" s="610">
        <v>41117</v>
      </c>
      <c r="F3595" s="610">
        <v>41145</v>
      </c>
      <c r="G3595" s="543"/>
      <c r="H3595" s="543"/>
      <c r="I3595" s="543"/>
      <c r="J3595" s="611">
        <v>110</v>
      </c>
      <c r="K3595" s="611">
        <v>6</v>
      </c>
      <c r="L3595" s="611">
        <v>6</v>
      </c>
      <c r="M3595" s="543"/>
      <c r="N3595" s="543"/>
      <c r="O3595" s="543"/>
      <c r="P3595" s="543" t="s">
        <v>2872</v>
      </c>
      <c r="Q3595" s="543" t="s">
        <v>2873</v>
      </c>
      <c r="R3595" s="543"/>
      <c r="S3595" s="536"/>
      <c r="T3595" s="536"/>
      <c r="U3595" s="536"/>
      <c r="V3595" s="536"/>
    </row>
    <row r="3596" spans="1:22" ht="313.5">
      <c r="A3596" s="537">
        <v>3581</v>
      </c>
      <c r="B3596" s="612">
        <v>90.15</v>
      </c>
      <c r="C3596" s="615" t="s">
        <v>4695</v>
      </c>
      <c r="D3596" s="543"/>
      <c r="E3596" s="610">
        <v>40634</v>
      </c>
      <c r="F3596" s="610">
        <v>40822</v>
      </c>
      <c r="G3596" s="543"/>
      <c r="H3596" s="543"/>
      <c r="I3596" s="543"/>
      <c r="J3596" s="611">
        <v>111</v>
      </c>
      <c r="K3596" s="611">
        <v>1</v>
      </c>
      <c r="L3596" s="611">
        <v>5</v>
      </c>
      <c r="M3596" s="543"/>
      <c r="N3596" s="543"/>
      <c r="O3596" s="543"/>
      <c r="P3596" s="543" t="s">
        <v>2872</v>
      </c>
      <c r="Q3596" s="543" t="s">
        <v>2873</v>
      </c>
      <c r="R3596" s="543"/>
      <c r="S3596" s="536"/>
      <c r="T3596" s="536"/>
      <c r="U3596" s="536"/>
      <c r="V3596" s="536"/>
    </row>
    <row r="3597" spans="1:22" ht="313.5">
      <c r="A3597" s="537">
        <v>3582</v>
      </c>
      <c r="B3597" s="612">
        <v>90.15</v>
      </c>
      <c r="C3597" s="615" t="s">
        <v>4695</v>
      </c>
      <c r="D3597" s="543"/>
      <c r="E3597" s="610">
        <v>40822</v>
      </c>
      <c r="F3597" s="610">
        <v>40822</v>
      </c>
      <c r="G3597" s="543"/>
      <c r="H3597" s="543"/>
      <c r="I3597" s="543"/>
      <c r="J3597" s="611">
        <v>111</v>
      </c>
      <c r="K3597" s="611">
        <v>2</v>
      </c>
      <c r="L3597" s="611">
        <v>5</v>
      </c>
      <c r="M3597" s="543"/>
      <c r="N3597" s="543"/>
      <c r="O3597" s="543"/>
      <c r="P3597" s="543" t="s">
        <v>2872</v>
      </c>
      <c r="Q3597" s="543" t="s">
        <v>2873</v>
      </c>
      <c r="R3597" s="543"/>
      <c r="S3597" s="536"/>
      <c r="T3597" s="536"/>
      <c r="U3597" s="536"/>
      <c r="V3597" s="536"/>
    </row>
    <row r="3598" spans="1:22" ht="313.5">
      <c r="A3598" s="537">
        <v>3583</v>
      </c>
      <c r="B3598" s="612">
        <v>90.15</v>
      </c>
      <c r="C3598" s="615" t="s">
        <v>4695</v>
      </c>
      <c r="D3598" s="543"/>
      <c r="E3598" s="610">
        <v>40822</v>
      </c>
      <c r="F3598" s="610">
        <v>41036</v>
      </c>
      <c r="G3598" s="543"/>
      <c r="H3598" s="543"/>
      <c r="I3598" s="543"/>
      <c r="J3598" s="611">
        <v>111</v>
      </c>
      <c r="K3598" s="611">
        <v>3</v>
      </c>
      <c r="L3598" s="611">
        <v>5</v>
      </c>
      <c r="M3598" s="543"/>
      <c r="N3598" s="543"/>
      <c r="O3598" s="543"/>
      <c r="P3598" s="543" t="s">
        <v>2872</v>
      </c>
      <c r="Q3598" s="543" t="s">
        <v>2873</v>
      </c>
      <c r="R3598" s="543"/>
      <c r="S3598" s="536"/>
      <c r="T3598" s="536"/>
      <c r="U3598" s="536"/>
      <c r="V3598" s="536"/>
    </row>
    <row r="3599" spans="1:22" ht="313.5">
      <c r="A3599" s="537">
        <v>3584</v>
      </c>
      <c r="B3599" s="612">
        <v>90.15</v>
      </c>
      <c r="C3599" s="615" t="s">
        <v>4695</v>
      </c>
      <c r="D3599" s="543"/>
      <c r="E3599" s="610">
        <v>41036</v>
      </c>
      <c r="F3599" s="610">
        <v>41094</v>
      </c>
      <c r="G3599" s="543"/>
      <c r="H3599" s="543"/>
      <c r="I3599" s="543"/>
      <c r="J3599" s="611">
        <v>111</v>
      </c>
      <c r="K3599" s="611">
        <v>4</v>
      </c>
      <c r="L3599" s="611">
        <v>5</v>
      </c>
      <c r="M3599" s="543"/>
      <c r="N3599" s="543"/>
      <c r="O3599" s="543"/>
      <c r="P3599" s="543" t="s">
        <v>2872</v>
      </c>
      <c r="Q3599" s="543" t="s">
        <v>2873</v>
      </c>
      <c r="R3599" s="543"/>
      <c r="S3599" s="536"/>
      <c r="T3599" s="536"/>
      <c r="U3599" s="536"/>
      <c r="V3599" s="536"/>
    </row>
    <row r="3600" spans="1:22" ht="313.5">
      <c r="A3600" s="537">
        <v>3585</v>
      </c>
      <c r="B3600" s="612">
        <v>90.15</v>
      </c>
      <c r="C3600" s="615" t="s">
        <v>4695</v>
      </c>
      <c r="D3600" s="543"/>
      <c r="E3600" s="610">
        <v>41094</v>
      </c>
      <c r="F3600" s="610">
        <v>41184</v>
      </c>
      <c r="G3600" s="543"/>
      <c r="H3600" s="543"/>
      <c r="I3600" s="543"/>
      <c r="J3600" s="611">
        <v>111</v>
      </c>
      <c r="K3600" s="611">
        <v>5</v>
      </c>
      <c r="L3600" s="611">
        <v>5</v>
      </c>
      <c r="M3600" s="543"/>
      <c r="N3600" s="543"/>
      <c r="O3600" s="543"/>
      <c r="P3600" s="543" t="s">
        <v>2872</v>
      </c>
      <c r="Q3600" s="543" t="s">
        <v>2873</v>
      </c>
      <c r="R3600" s="543"/>
      <c r="S3600" s="536"/>
      <c r="T3600" s="536"/>
      <c r="U3600" s="536"/>
      <c r="V3600" s="536"/>
    </row>
    <row r="3601" spans="1:22" ht="185.25">
      <c r="A3601" s="537">
        <v>3586</v>
      </c>
      <c r="B3601" s="612">
        <v>90.15</v>
      </c>
      <c r="C3601" s="616" t="s">
        <v>4696</v>
      </c>
      <c r="D3601" s="543"/>
      <c r="E3601" s="610">
        <v>40822</v>
      </c>
      <c r="F3601" s="610">
        <v>40903</v>
      </c>
      <c r="G3601" s="543"/>
      <c r="H3601" s="543"/>
      <c r="I3601" s="543"/>
      <c r="J3601" s="611">
        <v>112</v>
      </c>
      <c r="K3601" s="611">
        <v>1</v>
      </c>
      <c r="L3601" s="611">
        <v>2</v>
      </c>
      <c r="M3601" s="543"/>
      <c r="N3601" s="543"/>
      <c r="O3601" s="543"/>
      <c r="P3601" s="543" t="s">
        <v>2872</v>
      </c>
      <c r="Q3601" s="543" t="s">
        <v>2873</v>
      </c>
      <c r="R3601" s="543"/>
      <c r="S3601" s="536"/>
      <c r="T3601" s="536"/>
      <c r="U3601" s="536"/>
      <c r="V3601" s="536"/>
    </row>
    <row r="3602" spans="1:22" ht="185.25">
      <c r="A3602" s="537">
        <v>3587</v>
      </c>
      <c r="B3602" s="612">
        <v>90.15</v>
      </c>
      <c r="C3602" s="616" t="s">
        <v>4696</v>
      </c>
      <c r="D3602" s="543"/>
      <c r="E3602" s="610">
        <v>40893</v>
      </c>
      <c r="F3602" s="610">
        <v>40981</v>
      </c>
      <c r="G3602" s="543"/>
      <c r="H3602" s="543"/>
      <c r="I3602" s="543"/>
      <c r="J3602" s="611">
        <v>112</v>
      </c>
      <c r="K3602" s="611">
        <v>2</v>
      </c>
      <c r="L3602" s="611">
        <v>2</v>
      </c>
      <c r="M3602" s="543"/>
      <c r="N3602" s="543"/>
      <c r="O3602" s="543"/>
      <c r="P3602" s="543" t="s">
        <v>2872</v>
      </c>
      <c r="Q3602" s="543" t="s">
        <v>2873</v>
      </c>
      <c r="R3602" s="543"/>
      <c r="S3602" s="536"/>
      <c r="T3602" s="536"/>
      <c r="U3602" s="536"/>
      <c r="V3602" s="536"/>
    </row>
    <row r="3603" spans="1:22" ht="327.75">
      <c r="A3603" s="537">
        <v>3588</v>
      </c>
      <c r="B3603" s="612">
        <v>90.15</v>
      </c>
      <c r="C3603" s="616" t="s">
        <v>4697</v>
      </c>
      <c r="D3603" s="543"/>
      <c r="E3603" s="610">
        <v>40847</v>
      </c>
      <c r="F3603" s="610">
        <v>40870</v>
      </c>
      <c r="G3603" s="543"/>
      <c r="H3603" s="543"/>
      <c r="I3603" s="543"/>
      <c r="J3603" s="611">
        <v>113</v>
      </c>
      <c r="K3603" s="611">
        <v>1</v>
      </c>
      <c r="L3603" s="611">
        <v>1</v>
      </c>
      <c r="M3603" s="543"/>
      <c r="N3603" s="543"/>
      <c r="O3603" s="543"/>
      <c r="P3603" s="543" t="s">
        <v>2872</v>
      </c>
      <c r="Q3603" s="543" t="s">
        <v>2873</v>
      </c>
      <c r="R3603" s="543"/>
      <c r="S3603" s="536"/>
      <c r="T3603" s="536"/>
      <c r="U3603" s="536"/>
      <c r="V3603" s="536"/>
    </row>
    <row r="3604" spans="1:22" ht="185.25">
      <c r="A3604" s="537">
        <v>3589</v>
      </c>
      <c r="B3604" s="612">
        <v>90.15</v>
      </c>
      <c r="C3604" s="616" t="s">
        <v>4698</v>
      </c>
      <c r="D3604" s="543"/>
      <c r="E3604" s="610">
        <v>40787</v>
      </c>
      <c r="F3604" s="610">
        <v>40980</v>
      </c>
      <c r="G3604" s="543"/>
      <c r="H3604" s="543"/>
      <c r="I3604" s="543"/>
      <c r="J3604" s="611">
        <v>113</v>
      </c>
      <c r="K3604" s="611">
        <v>1</v>
      </c>
      <c r="L3604" s="611">
        <v>1</v>
      </c>
      <c r="M3604" s="543"/>
      <c r="N3604" s="543"/>
      <c r="O3604" s="543"/>
      <c r="P3604" s="543" t="s">
        <v>2872</v>
      </c>
      <c r="Q3604" s="543" t="s">
        <v>2873</v>
      </c>
      <c r="R3604" s="543"/>
      <c r="S3604" s="536"/>
      <c r="T3604" s="536"/>
      <c r="U3604" s="536"/>
      <c r="V3604" s="536"/>
    </row>
    <row r="3605" spans="1:22" ht="185.25">
      <c r="A3605" s="537">
        <v>3590</v>
      </c>
      <c r="B3605" s="612">
        <v>90.15</v>
      </c>
      <c r="C3605" s="616" t="s">
        <v>4699</v>
      </c>
      <c r="D3605" s="543"/>
      <c r="E3605" s="610">
        <v>40582</v>
      </c>
      <c r="F3605" s="610">
        <v>41037</v>
      </c>
      <c r="G3605" s="543"/>
      <c r="H3605" s="543"/>
      <c r="I3605" s="543"/>
      <c r="J3605" s="611">
        <v>113</v>
      </c>
      <c r="K3605" s="611">
        <v>1</v>
      </c>
      <c r="L3605" s="611">
        <v>1</v>
      </c>
      <c r="M3605" s="543"/>
      <c r="N3605" s="543"/>
      <c r="O3605" s="543"/>
      <c r="P3605" s="543" t="s">
        <v>2872</v>
      </c>
      <c r="Q3605" s="543" t="s">
        <v>2873</v>
      </c>
      <c r="R3605" s="543"/>
      <c r="S3605" s="536"/>
      <c r="T3605" s="536"/>
      <c r="U3605" s="536"/>
      <c r="V3605" s="536"/>
    </row>
    <row r="3606" spans="1:22" ht="384.75">
      <c r="A3606" s="537">
        <v>3591</v>
      </c>
      <c r="B3606" s="612">
        <v>90.15</v>
      </c>
      <c r="C3606" s="616" t="s">
        <v>4700</v>
      </c>
      <c r="D3606" s="543"/>
      <c r="E3606" s="610">
        <v>40715</v>
      </c>
      <c r="F3606" s="610">
        <v>40962</v>
      </c>
      <c r="G3606" s="543"/>
      <c r="H3606" s="543"/>
      <c r="I3606" s="543"/>
      <c r="J3606" s="611">
        <v>114</v>
      </c>
      <c r="K3606" s="611">
        <v>1</v>
      </c>
      <c r="L3606" s="611">
        <v>4</v>
      </c>
      <c r="M3606" s="543"/>
      <c r="N3606" s="543"/>
      <c r="O3606" s="543"/>
      <c r="P3606" s="543" t="s">
        <v>2872</v>
      </c>
      <c r="Q3606" s="543" t="s">
        <v>2873</v>
      </c>
      <c r="R3606" s="543"/>
      <c r="S3606" s="536"/>
      <c r="T3606" s="536"/>
      <c r="U3606" s="536"/>
      <c r="V3606" s="536"/>
    </row>
    <row r="3607" spans="1:22" ht="384.75">
      <c r="A3607" s="537">
        <v>3592</v>
      </c>
      <c r="B3607" s="612">
        <v>90.15</v>
      </c>
      <c r="C3607" s="616" t="s">
        <v>4700</v>
      </c>
      <c r="D3607" s="543"/>
      <c r="E3607" s="610">
        <v>41008</v>
      </c>
      <c r="F3607" s="610">
        <v>41080</v>
      </c>
      <c r="G3607" s="543"/>
      <c r="H3607" s="543"/>
      <c r="I3607" s="543"/>
      <c r="J3607" s="611">
        <v>114</v>
      </c>
      <c r="K3607" s="611">
        <v>2</v>
      </c>
      <c r="L3607" s="611">
        <v>4</v>
      </c>
      <c r="M3607" s="543"/>
      <c r="N3607" s="543"/>
      <c r="O3607" s="543"/>
      <c r="P3607" s="543" t="s">
        <v>2872</v>
      </c>
      <c r="Q3607" s="543" t="s">
        <v>2873</v>
      </c>
      <c r="R3607" s="543"/>
      <c r="S3607" s="536"/>
      <c r="T3607" s="536"/>
      <c r="U3607" s="536"/>
      <c r="V3607" s="536"/>
    </row>
    <row r="3608" spans="1:22" ht="384.75">
      <c r="A3608" s="537">
        <v>3593</v>
      </c>
      <c r="B3608" s="612">
        <v>90.15</v>
      </c>
      <c r="C3608" s="616" t="s">
        <v>4700</v>
      </c>
      <c r="D3608" s="543"/>
      <c r="E3608" s="610">
        <v>41088</v>
      </c>
      <c r="F3608" s="610">
        <v>41169</v>
      </c>
      <c r="G3608" s="543"/>
      <c r="H3608" s="543"/>
      <c r="I3608" s="543"/>
      <c r="J3608" s="611">
        <v>114</v>
      </c>
      <c r="K3608" s="611">
        <v>3</v>
      </c>
      <c r="L3608" s="611">
        <v>4</v>
      </c>
      <c r="M3608" s="543"/>
      <c r="N3608" s="543"/>
      <c r="O3608" s="543"/>
      <c r="P3608" s="543" t="s">
        <v>2872</v>
      </c>
      <c r="Q3608" s="543" t="s">
        <v>2873</v>
      </c>
      <c r="R3608" s="543"/>
      <c r="S3608" s="536"/>
      <c r="T3608" s="536"/>
      <c r="U3608" s="536"/>
      <c r="V3608" s="536"/>
    </row>
    <row r="3609" spans="1:22" ht="384.75">
      <c r="A3609" s="537">
        <v>3594</v>
      </c>
      <c r="B3609" s="612">
        <v>90.15</v>
      </c>
      <c r="C3609" s="616" t="s">
        <v>4700</v>
      </c>
      <c r="D3609" s="543"/>
      <c r="E3609" s="610">
        <v>41169</v>
      </c>
      <c r="F3609" s="610">
        <v>41459</v>
      </c>
      <c r="G3609" s="543"/>
      <c r="H3609" s="543"/>
      <c r="I3609" s="543"/>
      <c r="J3609" s="611">
        <v>114</v>
      </c>
      <c r="K3609" s="611">
        <v>4</v>
      </c>
      <c r="L3609" s="611">
        <v>4</v>
      </c>
      <c r="M3609" s="543"/>
      <c r="N3609" s="543"/>
      <c r="O3609" s="543"/>
      <c r="P3609" s="543" t="s">
        <v>2872</v>
      </c>
      <c r="Q3609" s="543" t="s">
        <v>2873</v>
      </c>
      <c r="R3609" s="543"/>
      <c r="S3609" s="536"/>
      <c r="T3609" s="536"/>
      <c r="U3609" s="536"/>
      <c r="V3609" s="536"/>
    </row>
    <row r="3610" spans="1:22" ht="142.5">
      <c r="A3610" s="537">
        <v>3595</v>
      </c>
      <c r="B3610" s="612">
        <v>90.15</v>
      </c>
      <c r="C3610" s="616" t="s">
        <v>4701</v>
      </c>
      <c r="D3610" s="543"/>
      <c r="E3610" s="610">
        <v>40883</v>
      </c>
      <c r="F3610" s="610">
        <v>41012</v>
      </c>
      <c r="G3610" s="543"/>
      <c r="H3610" s="543"/>
      <c r="I3610" s="543"/>
      <c r="J3610" s="611">
        <v>114</v>
      </c>
      <c r="K3610" s="611">
        <v>1</v>
      </c>
      <c r="L3610" s="611">
        <v>1</v>
      </c>
      <c r="M3610" s="543"/>
      <c r="N3610" s="543"/>
      <c r="O3610" s="543"/>
      <c r="P3610" s="543" t="s">
        <v>2872</v>
      </c>
      <c r="Q3610" s="543" t="s">
        <v>2873</v>
      </c>
      <c r="R3610" s="543"/>
      <c r="S3610" s="536"/>
      <c r="T3610" s="536"/>
      <c r="U3610" s="536"/>
      <c r="V3610" s="536"/>
    </row>
    <row r="3611" spans="1:22" ht="285">
      <c r="A3611" s="537">
        <v>3596</v>
      </c>
      <c r="B3611" s="612">
        <v>90.15</v>
      </c>
      <c r="C3611" s="616" t="s">
        <v>4702</v>
      </c>
      <c r="D3611" s="543"/>
      <c r="E3611" s="610">
        <v>40554</v>
      </c>
      <c r="F3611" s="610">
        <v>40907</v>
      </c>
      <c r="G3611" s="543"/>
      <c r="H3611" s="543"/>
      <c r="I3611" s="543"/>
      <c r="J3611" s="611">
        <v>115</v>
      </c>
      <c r="K3611" s="611">
        <v>1</v>
      </c>
      <c r="L3611" s="611">
        <v>5</v>
      </c>
      <c r="M3611" s="543"/>
      <c r="N3611" s="543"/>
      <c r="O3611" s="543"/>
      <c r="P3611" s="543" t="s">
        <v>2872</v>
      </c>
      <c r="Q3611" s="543" t="s">
        <v>2873</v>
      </c>
      <c r="R3611" s="543"/>
      <c r="S3611" s="536"/>
      <c r="T3611" s="536"/>
      <c r="U3611" s="536"/>
      <c r="V3611" s="536"/>
    </row>
    <row r="3612" spans="1:22" ht="285">
      <c r="A3612" s="537">
        <v>3597</v>
      </c>
      <c r="B3612" s="612">
        <v>90.15</v>
      </c>
      <c r="C3612" s="616" t="s">
        <v>4702</v>
      </c>
      <c r="D3612" s="543"/>
      <c r="E3612" s="610">
        <v>40911</v>
      </c>
      <c r="F3612" s="610">
        <v>41039</v>
      </c>
      <c r="G3612" s="543"/>
      <c r="H3612" s="543"/>
      <c r="I3612" s="543"/>
      <c r="J3612" s="611">
        <v>115</v>
      </c>
      <c r="K3612" s="611">
        <v>2</v>
      </c>
      <c r="L3612" s="611">
        <v>5</v>
      </c>
      <c r="M3612" s="543"/>
      <c r="N3612" s="543"/>
      <c r="O3612" s="543"/>
      <c r="P3612" s="543" t="s">
        <v>2872</v>
      </c>
      <c r="Q3612" s="543" t="s">
        <v>2873</v>
      </c>
      <c r="R3612" s="543"/>
      <c r="S3612" s="536"/>
      <c r="T3612" s="536"/>
      <c r="U3612" s="536"/>
      <c r="V3612" s="536"/>
    </row>
    <row r="3613" spans="1:22" ht="285">
      <c r="A3613" s="537">
        <v>3598</v>
      </c>
      <c r="B3613" s="612">
        <v>90.15</v>
      </c>
      <c r="C3613" s="616" t="s">
        <v>4702</v>
      </c>
      <c r="D3613" s="543"/>
      <c r="E3613" s="610">
        <v>41037</v>
      </c>
      <c r="F3613" s="610">
        <v>41075</v>
      </c>
      <c r="G3613" s="543"/>
      <c r="H3613" s="543"/>
      <c r="I3613" s="543"/>
      <c r="J3613" s="611">
        <v>115</v>
      </c>
      <c r="K3613" s="611">
        <v>3</v>
      </c>
      <c r="L3613" s="611">
        <v>5</v>
      </c>
      <c r="M3613" s="543"/>
      <c r="N3613" s="543"/>
      <c r="O3613" s="543"/>
      <c r="P3613" s="543" t="s">
        <v>2872</v>
      </c>
      <c r="Q3613" s="543" t="s">
        <v>2873</v>
      </c>
      <c r="R3613" s="543"/>
      <c r="S3613" s="536"/>
      <c r="T3613" s="536"/>
      <c r="U3613" s="536"/>
      <c r="V3613" s="536"/>
    </row>
    <row r="3614" spans="1:22" ht="285">
      <c r="A3614" s="537">
        <v>3599</v>
      </c>
      <c r="B3614" s="612">
        <v>90.15</v>
      </c>
      <c r="C3614" s="616" t="s">
        <v>4702</v>
      </c>
      <c r="D3614" s="543"/>
      <c r="E3614" s="610">
        <v>41075</v>
      </c>
      <c r="F3614" s="610">
        <v>41109</v>
      </c>
      <c r="G3614" s="543"/>
      <c r="H3614" s="543"/>
      <c r="I3614" s="543"/>
      <c r="J3614" s="611">
        <v>115</v>
      </c>
      <c r="K3614" s="611">
        <v>4</v>
      </c>
      <c r="L3614" s="611">
        <v>5</v>
      </c>
      <c r="M3614" s="543"/>
      <c r="N3614" s="543"/>
      <c r="O3614" s="543"/>
      <c r="P3614" s="543" t="s">
        <v>2872</v>
      </c>
      <c r="Q3614" s="543" t="s">
        <v>2873</v>
      </c>
      <c r="R3614" s="543"/>
      <c r="S3614" s="536"/>
      <c r="T3614" s="536"/>
      <c r="U3614" s="536"/>
      <c r="V3614" s="536"/>
    </row>
    <row r="3615" spans="1:22" ht="285">
      <c r="A3615" s="537">
        <v>3600</v>
      </c>
      <c r="B3615" s="612">
        <v>90.15</v>
      </c>
      <c r="C3615" s="616" t="s">
        <v>4702</v>
      </c>
      <c r="D3615" s="543"/>
      <c r="E3615" s="610">
        <v>41109</v>
      </c>
      <c r="F3615" s="610">
        <v>41248</v>
      </c>
      <c r="G3615" s="543"/>
      <c r="H3615" s="543"/>
      <c r="I3615" s="543"/>
      <c r="J3615" s="611">
        <v>115</v>
      </c>
      <c r="K3615" s="611">
        <v>5</v>
      </c>
      <c r="L3615" s="611">
        <v>5</v>
      </c>
      <c r="M3615" s="543"/>
      <c r="N3615" s="543"/>
      <c r="O3615" s="543"/>
      <c r="P3615" s="543" t="s">
        <v>2872</v>
      </c>
      <c r="Q3615" s="543" t="s">
        <v>2873</v>
      </c>
      <c r="R3615" s="543"/>
      <c r="S3615" s="536"/>
      <c r="T3615" s="536"/>
      <c r="U3615" s="536"/>
      <c r="V3615" s="536"/>
    </row>
    <row r="3616" spans="1:22" ht="199.5">
      <c r="A3616" s="537">
        <v>3601</v>
      </c>
      <c r="B3616" s="612">
        <v>90.15</v>
      </c>
      <c r="C3616" s="616" t="s">
        <v>4703</v>
      </c>
      <c r="D3616" s="543"/>
      <c r="E3616" s="610">
        <v>40855</v>
      </c>
      <c r="F3616" s="610">
        <v>41012</v>
      </c>
      <c r="G3616" s="543"/>
      <c r="H3616" s="543"/>
      <c r="I3616" s="543"/>
      <c r="J3616" s="611">
        <v>116</v>
      </c>
      <c r="K3616" s="611">
        <v>1</v>
      </c>
      <c r="L3616" s="611">
        <v>4</v>
      </c>
      <c r="M3616" s="543"/>
      <c r="N3616" s="543"/>
      <c r="O3616" s="543"/>
      <c r="P3616" s="543" t="s">
        <v>2872</v>
      </c>
      <c r="Q3616" s="543" t="s">
        <v>2873</v>
      </c>
      <c r="R3616" s="543"/>
      <c r="S3616" s="536"/>
      <c r="T3616" s="536"/>
      <c r="U3616" s="536"/>
      <c r="V3616" s="536"/>
    </row>
    <row r="3617" spans="1:22" ht="199.5">
      <c r="A3617" s="537">
        <v>3602</v>
      </c>
      <c r="B3617" s="612">
        <v>90.15</v>
      </c>
      <c r="C3617" s="616" t="s">
        <v>4703</v>
      </c>
      <c r="D3617" s="543"/>
      <c r="E3617" s="610">
        <v>41012</v>
      </c>
      <c r="F3617" s="610">
        <v>41129</v>
      </c>
      <c r="G3617" s="543"/>
      <c r="H3617" s="543"/>
      <c r="I3617" s="543"/>
      <c r="J3617" s="611">
        <v>116</v>
      </c>
      <c r="K3617" s="611">
        <v>2</v>
      </c>
      <c r="L3617" s="611">
        <v>4</v>
      </c>
      <c r="M3617" s="543"/>
      <c r="N3617" s="543"/>
      <c r="O3617" s="543"/>
      <c r="P3617" s="543" t="s">
        <v>2872</v>
      </c>
      <c r="Q3617" s="543" t="s">
        <v>2873</v>
      </c>
      <c r="R3617" s="543"/>
      <c r="S3617" s="536"/>
      <c r="T3617" s="536"/>
      <c r="U3617" s="536"/>
      <c r="V3617" s="536"/>
    </row>
    <row r="3618" spans="1:22" ht="199.5">
      <c r="A3618" s="537">
        <v>3603</v>
      </c>
      <c r="B3618" s="612">
        <v>90.15</v>
      </c>
      <c r="C3618" s="616" t="s">
        <v>4703</v>
      </c>
      <c r="D3618" s="543"/>
      <c r="E3618" s="610">
        <v>41129</v>
      </c>
      <c r="F3618" s="610">
        <v>41184</v>
      </c>
      <c r="G3618" s="543"/>
      <c r="H3618" s="543"/>
      <c r="I3618" s="543"/>
      <c r="J3618" s="611">
        <v>116</v>
      </c>
      <c r="K3618" s="611">
        <v>3</v>
      </c>
      <c r="L3618" s="611">
        <v>4</v>
      </c>
      <c r="M3618" s="543"/>
      <c r="N3618" s="543"/>
      <c r="O3618" s="543"/>
      <c r="P3618" s="543" t="s">
        <v>2872</v>
      </c>
      <c r="Q3618" s="543" t="s">
        <v>2873</v>
      </c>
      <c r="R3618" s="543"/>
      <c r="S3618" s="536"/>
      <c r="T3618" s="536"/>
      <c r="U3618" s="536"/>
      <c r="V3618" s="536"/>
    </row>
    <row r="3619" spans="1:22" ht="199.5">
      <c r="A3619" s="537">
        <v>3604</v>
      </c>
      <c r="B3619" s="612">
        <v>90.15</v>
      </c>
      <c r="C3619" s="616" t="s">
        <v>4703</v>
      </c>
      <c r="D3619" s="543"/>
      <c r="E3619" s="610">
        <v>41200</v>
      </c>
      <c r="F3619" s="610">
        <v>41247</v>
      </c>
      <c r="G3619" s="543"/>
      <c r="H3619" s="543"/>
      <c r="I3619" s="543"/>
      <c r="J3619" s="611">
        <v>116</v>
      </c>
      <c r="K3619" s="611">
        <v>4</v>
      </c>
      <c r="L3619" s="611">
        <v>4</v>
      </c>
      <c r="M3619" s="543"/>
      <c r="N3619" s="543"/>
      <c r="O3619" s="543"/>
      <c r="P3619" s="543" t="s">
        <v>2872</v>
      </c>
      <c r="Q3619" s="543" t="s">
        <v>2873</v>
      </c>
      <c r="R3619" s="543"/>
      <c r="S3619" s="536"/>
      <c r="T3619" s="536"/>
      <c r="U3619" s="536"/>
      <c r="V3619" s="536"/>
    </row>
    <row r="3620" spans="1:22" ht="142.5">
      <c r="A3620" s="537">
        <v>3605</v>
      </c>
      <c r="B3620" s="612">
        <v>90.15</v>
      </c>
      <c r="C3620" s="616" t="s">
        <v>4704</v>
      </c>
      <c r="D3620" s="543"/>
      <c r="E3620" s="610">
        <v>40879</v>
      </c>
      <c r="F3620" s="610">
        <v>40905</v>
      </c>
      <c r="G3620" s="543"/>
      <c r="H3620" s="543"/>
      <c r="I3620" s="543"/>
      <c r="J3620" s="611">
        <v>116</v>
      </c>
      <c r="K3620" s="611">
        <v>1</v>
      </c>
      <c r="L3620" s="611">
        <v>2</v>
      </c>
      <c r="M3620" s="543"/>
      <c r="N3620" s="543"/>
      <c r="O3620" s="543"/>
      <c r="P3620" s="543" t="s">
        <v>2872</v>
      </c>
      <c r="Q3620" s="543" t="s">
        <v>2873</v>
      </c>
      <c r="R3620" s="543"/>
      <c r="S3620" s="536"/>
      <c r="T3620" s="536"/>
      <c r="U3620" s="536"/>
      <c r="V3620" s="536"/>
    </row>
    <row r="3621" spans="1:22" ht="142.5">
      <c r="A3621" s="537">
        <v>3606</v>
      </c>
      <c r="B3621" s="612">
        <v>90.15</v>
      </c>
      <c r="C3621" s="616" t="s">
        <v>4704</v>
      </c>
      <c r="D3621" s="543"/>
      <c r="E3621" s="610">
        <v>41271</v>
      </c>
      <c r="F3621" s="610">
        <v>41038</v>
      </c>
      <c r="G3621" s="543"/>
      <c r="H3621" s="543"/>
      <c r="I3621" s="543"/>
      <c r="J3621" s="611">
        <v>116</v>
      </c>
      <c r="K3621" s="611">
        <v>2</v>
      </c>
      <c r="L3621" s="611">
        <v>2</v>
      </c>
      <c r="M3621" s="543"/>
      <c r="N3621" s="543"/>
      <c r="O3621" s="543"/>
      <c r="P3621" s="543" t="s">
        <v>2872</v>
      </c>
      <c r="Q3621" s="543" t="s">
        <v>2873</v>
      </c>
      <c r="R3621" s="543"/>
      <c r="S3621" s="536"/>
      <c r="T3621" s="536"/>
      <c r="U3621" s="536"/>
      <c r="V3621" s="536"/>
    </row>
    <row r="3622" spans="1:22" ht="165.75">
      <c r="A3622" s="537">
        <v>3607</v>
      </c>
      <c r="B3622" s="590">
        <v>90.5</v>
      </c>
      <c r="C3622" s="617" t="s">
        <v>4705</v>
      </c>
      <c r="D3622" s="543"/>
      <c r="E3622" s="597">
        <v>40924</v>
      </c>
      <c r="F3622" s="597">
        <v>41143</v>
      </c>
      <c r="G3622" s="543"/>
      <c r="H3622" s="543"/>
      <c r="I3622" s="543"/>
      <c r="J3622" s="593">
        <v>1</v>
      </c>
      <c r="K3622" s="593">
        <v>1</v>
      </c>
      <c r="L3622" s="593">
        <v>1</v>
      </c>
      <c r="M3622" s="543"/>
      <c r="N3622" s="543"/>
      <c r="O3622" s="543"/>
      <c r="P3622" s="543" t="s">
        <v>2872</v>
      </c>
      <c r="Q3622" s="543" t="s">
        <v>2873</v>
      </c>
      <c r="R3622" s="543"/>
      <c r="S3622" s="536"/>
      <c r="T3622" s="536"/>
      <c r="U3622" s="536"/>
      <c r="V3622" s="536"/>
    </row>
    <row r="3623" spans="1:22" ht="102">
      <c r="A3623" s="537">
        <v>3608</v>
      </c>
      <c r="B3623" s="590">
        <v>90.5</v>
      </c>
      <c r="C3623" s="618" t="s">
        <v>4706</v>
      </c>
      <c r="D3623" s="543"/>
      <c r="E3623" s="597">
        <v>40932</v>
      </c>
      <c r="F3623" s="597">
        <v>41148</v>
      </c>
      <c r="G3623" s="543"/>
      <c r="H3623" s="543"/>
      <c r="I3623" s="543"/>
      <c r="J3623" s="593">
        <v>1</v>
      </c>
      <c r="K3623" s="593">
        <v>2</v>
      </c>
      <c r="L3623" s="593">
        <v>1</v>
      </c>
      <c r="M3623" s="543"/>
      <c r="N3623" s="543"/>
      <c r="O3623" s="543"/>
      <c r="P3623" s="543" t="s">
        <v>2872</v>
      </c>
      <c r="Q3623" s="543" t="s">
        <v>2873</v>
      </c>
      <c r="R3623" s="543"/>
      <c r="S3623" s="536"/>
      <c r="T3623" s="536"/>
      <c r="U3623" s="536"/>
      <c r="V3623" s="536"/>
    </row>
    <row r="3624" spans="1:22" ht="127.5">
      <c r="A3624" s="537">
        <v>3609</v>
      </c>
      <c r="B3624" s="590">
        <v>90.5</v>
      </c>
      <c r="C3624" s="618" t="s">
        <v>4707</v>
      </c>
      <c r="D3624" s="543"/>
      <c r="E3624" s="597">
        <v>40969</v>
      </c>
      <c r="F3624" s="597">
        <v>41158</v>
      </c>
      <c r="G3624" s="543"/>
      <c r="H3624" s="543"/>
      <c r="I3624" s="543"/>
      <c r="J3624" s="593">
        <v>1</v>
      </c>
      <c r="K3624" s="593">
        <v>3</v>
      </c>
      <c r="L3624" s="593">
        <v>1</v>
      </c>
      <c r="M3624" s="543"/>
      <c r="N3624" s="543"/>
      <c r="O3624" s="543"/>
      <c r="P3624" s="543" t="s">
        <v>2872</v>
      </c>
      <c r="Q3624" s="543" t="s">
        <v>2873</v>
      </c>
      <c r="R3624" s="543"/>
      <c r="S3624" s="536"/>
      <c r="T3624" s="536"/>
      <c r="U3624" s="536"/>
      <c r="V3624" s="536"/>
    </row>
    <row r="3625" spans="1:22" ht="127.5">
      <c r="A3625" s="537">
        <v>3610</v>
      </c>
      <c r="B3625" s="590">
        <v>90.5</v>
      </c>
      <c r="C3625" s="618" t="s">
        <v>4708</v>
      </c>
      <c r="D3625" s="543"/>
      <c r="E3625" s="597">
        <v>40932</v>
      </c>
      <c r="F3625" s="597">
        <v>41162</v>
      </c>
      <c r="G3625" s="543"/>
      <c r="H3625" s="543"/>
      <c r="I3625" s="543"/>
      <c r="J3625" s="593">
        <v>1</v>
      </c>
      <c r="K3625" s="593">
        <v>1</v>
      </c>
      <c r="L3625" s="593">
        <v>1</v>
      </c>
      <c r="M3625" s="543"/>
      <c r="N3625" s="543"/>
      <c r="O3625" s="543"/>
      <c r="P3625" s="543" t="s">
        <v>2872</v>
      </c>
      <c r="Q3625" s="543" t="s">
        <v>2873</v>
      </c>
      <c r="R3625" s="543"/>
      <c r="S3625" s="536"/>
      <c r="T3625" s="536"/>
      <c r="U3625" s="536"/>
      <c r="V3625" s="536"/>
    </row>
    <row r="3626" spans="1:22" ht="140.25">
      <c r="A3626" s="537">
        <v>3611</v>
      </c>
      <c r="B3626" s="590">
        <v>90.5</v>
      </c>
      <c r="C3626" s="618" t="s">
        <v>4709</v>
      </c>
      <c r="D3626" s="543"/>
      <c r="E3626" s="597">
        <v>39553</v>
      </c>
      <c r="F3626" s="597">
        <v>41170</v>
      </c>
      <c r="G3626" s="543"/>
      <c r="H3626" s="543"/>
      <c r="I3626" s="543"/>
      <c r="J3626" s="593">
        <v>1</v>
      </c>
      <c r="K3626" s="593">
        <v>1</v>
      </c>
      <c r="L3626" s="593">
        <v>1</v>
      </c>
      <c r="M3626" s="543"/>
      <c r="N3626" s="543"/>
      <c r="O3626" s="543"/>
      <c r="P3626" s="543" t="s">
        <v>2872</v>
      </c>
      <c r="Q3626" s="543" t="s">
        <v>2873</v>
      </c>
      <c r="R3626" s="543"/>
      <c r="S3626" s="536"/>
      <c r="T3626" s="536"/>
      <c r="U3626" s="536"/>
      <c r="V3626" s="536"/>
    </row>
    <row r="3627" spans="1:22" ht="140.25">
      <c r="A3627" s="537">
        <v>3612</v>
      </c>
      <c r="B3627" s="590">
        <v>90.5</v>
      </c>
      <c r="C3627" s="619" t="s">
        <v>4710</v>
      </c>
      <c r="D3627" s="543"/>
      <c r="E3627" s="597">
        <v>40941</v>
      </c>
      <c r="F3627" s="597">
        <v>41177</v>
      </c>
      <c r="G3627" s="543"/>
      <c r="H3627" s="543"/>
      <c r="I3627" s="543"/>
      <c r="J3627" s="593">
        <v>1</v>
      </c>
      <c r="K3627" s="593">
        <v>1</v>
      </c>
      <c r="L3627" s="593">
        <v>1</v>
      </c>
      <c r="M3627" s="543"/>
      <c r="N3627" s="543"/>
      <c r="O3627" s="543"/>
      <c r="P3627" s="543" t="s">
        <v>2872</v>
      </c>
      <c r="Q3627" s="543" t="s">
        <v>2873</v>
      </c>
      <c r="R3627" s="543"/>
      <c r="S3627" s="536"/>
      <c r="T3627" s="536"/>
      <c r="U3627" s="536"/>
      <c r="V3627" s="536"/>
    </row>
    <row r="3628" spans="1:22" ht="140.25">
      <c r="A3628" s="537">
        <v>3613</v>
      </c>
      <c r="B3628" s="590">
        <v>90.25</v>
      </c>
      <c r="C3628" s="617" t="s">
        <v>4711</v>
      </c>
      <c r="D3628" s="543"/>
      <c r="E3628" s="597">
        <v>40969</v>
      </c>
      <c r="F3628" s="597">
        <v>41008</v>
      </c>
      <c r="G3628" s="543"/>
      <c r="H3628" s="543"/>
      <c r="I3628" s="543"/>
      <c r="J3628" s="593">
        <v>2</v>
      </c>
      <c r="K3628" s="593">
        <v>1</v>
      </c>
      <c r="L3628" s="593">
        <v>13</v>
      </c>
      <c r="M3628" s="543"/>
      <c r="N3628" s="543"/>
      <c r="O3628" s="543"/>
      <c r="P3628" s="543" t="s">
        <v>2872</v>
      </c>
      <c r="Q3628" s="543" t="s">
        <v>2873</v>
      </c>
      <c r="R3628" s="543"/>
      <c r="S3628" s="536"/>
      <c r="T3628" s="536"/>
      <c r="U3628" s="536"/>
      <c r="V3628" s="536"/>
    </row>
    <row r="3629" spans="1:22" ht="140.25">
      <c r="A3629" s="537">
        <v>3614</v>
      </c>
      <c r="B3629" s="590">
        <v>90.25</v>
      </c>
      <c r="C3629" s="617" t="s">
        <v>4711</v>
      </c>
      <c r="D3629" s="543"/>
      <c r="E3629" s="597">
        <v>41009</v>
      </c>
      <c r="F3629" s="597">
        <v>41118</v>
      </c>
      <c r="G3629" s="543"/>
      <c r="H3629" s="543"/>
      <c r="I3629" s="543"/>
      <c r="J3629" s="593">
        <v>2</v>
      </c>
      <c r="K3629" s="593">
        <v>2</v>
      </c>
      <c r="L3629" s="593">
        <v>13</v>
      </c>
      <c r="M3629" s="543"/>
      <c r="N3629" s="543"/>
      <c r="O3629" s="543"/>
      <c r="P3629" s="543" t="s">
        <v>2872</v>
      </c>
      <c r="Q3629" s="543" t="s">
        <v>2873</v>
      </c>
      <c r="R3629" s="543"/>
      <c r="S3629" s="536"/>
      <c r="T3629" s="536"/>
      <c r="U3629" s="536"/>
      <c r="V3629" s="536"/>
    </row>
    <row r="3630" spans="1:22" ht="140.25">
      <c r="A3630" s="537">
        <v>3615</v>
      </c>
      <c r="B3630" s="590">
        <v>90.25</v>
      </c>
      <c r="C3630" s="617" t="s">
        <v>4711</v>
      </c>
      <c r="D3630" s="543"/>
      <c r="E3630" s="597">
        <v>41118</v>
      </c>
      <c r="F3630" s="597">
        <v>41118</v>
      </c>
      <c r="G3630" s="543"/>
      <c r="H3630" s="543"/>
      <c r="I3630" s="543"/>
      <c r="J3630" s="593">
        <v>2</v>
      </c>
      <c r="K3630" s="593">
        <v>3</v>
      </c>
      <c r="L3630" s="593">
        <v>13</v>
      </c>
      <c r="M3630" s="543"/>
      <c r="N3630" s="543"/>
      <c r="O3630" s="543"/>
      <c r="P3630" s="543" t="s">
        <v>2872</v>
      </c>
      <c r="Q3630" s="543" t="s">
        <v>2873</v>
      </c>
      <c r="R3630" s="543"/>
      <c r="S3630" s="536"/>
      <c r="T3630" s="536"/>
      <c r="U3630" s="536"/>
      <c r="V3630" s="536"/>
    </row>
    <row r="3631" spans="1:22" ht="140.25">
      <c r="A3631" s="537">
        <v>3616</v>
      </c>
      <c r="B3631" s="590">
        <v>90.25</v>
      </c>
      <c r="C3631" s="617" t="s">
        <v>4711</v>
      </c>
      <c r="D3631" s="543"/>
      <c r="E3631" s="620">
        <v>41124</v>
      </c>
      <c r="F3631" s="620">
        <v>41124</v>
      </c>
      <c r="G3631" s="543"/>
      <c r="H3631" s="543"/>
      <c r="I3631" s="543"/>
      <c r="J3631" s="593">
        <v>2</v>
      </c>
      <c r="K3631" s="593">
        <v>4</v>
      </c>
      <c r="L3631" s="593">
        <v>13</v>
      </c>
      <c r="M3631" s="543"/>
      <c r="N3631" s="543"/>
      <c r="O3631" s="543"/>
      <c r="P3631" s="543" t="s">
        <v>2872</v>
      </c>
      <c r="Q3631" s="543" t="s">
        <v>2873</v>
      </c>
      <c r="R3631" s="543"/>
      <c r="S3631" s="536"/>
      <c r="T3631" s="536"/>
      <c r="U3631" s="536"/>
      <c r="V3631" s="536"/>
    </row>
    <row r="3632" spans="1:22" ht="140.25">
      <c r="A3632" s="537">
        <v>3617</v>
      </c>
      <c r="B3632" s="590">
        <v>90.25</v>
      </c>
      <c r="C3632" s="617" t="s">
        <v>4711</v>
      </c>
      <c r="D3632" s="543"/>
      <c r="E3632" s="597">
        <v>41124</v>
      </c>
      <c r="F3632" s="597">
        <v>41124</v>
      </c>
      <c r="G3632" s="543"/>
      <c r="H3632" s="543"/>
      <c r="I3632" s="543"/>
      <c r="J3632" s="593">
        <v>2</v>
      </c>
      <c r="K3632" s="593">
        <v>5</v>
      </c>
      <c r="L3632" s="593">
        <v>13</v>
      </c>
      <c r="M3632" s="543"/>
      <c r="N3632" s="543"/>
      <c r="O3632" s="543"/>
      <c r="P3632" s="543" t="s">
        <v>2872</v>
      </c>
      <c r="Q3632" s="543" t="s">
        <v>2873</v>
      </c>
      <c r="R3632" s="543"/>
      <c r="S3632" s="536"/>
      <c r="T3632" s="536"/>
      <c r="U3632" s="536"/>
      <c r="V3632" s="536"/>
    </row>
    <row r="3633" spans="1:22" ht="140.25">
      <c r="A3633" s="537">
        <v>3618</v>
      </c>
      <c r="B3633" s="590">
        <v>90.25</v>
      </c>
      <c r="C3633" s="617" t="s">
        <v>4711</v>
      </c>
      <c r="D3633" s="543"/>
      <c r="E3633" s="597">
        <v>41135</v>
      </c>
      <c r="F3633" s="597">
        <v>41135</v>
      </c>
      <c r="G3633" s="543"/>
      <c r="H3633" s="543"/>
      <c r="I3633" s="543"/>
      <c r="J3633" s="593">
        <v>2</v>
      </c>
      <c r="K3633" s="593">
        <v>6</v>
      </c>
      <c r="L3633" s="593">
        <v>13</v>
      </c>
      <c r="M3633" s="543"/>
      <c r="N3633" s="543"/>
      <c r="O3633" s="543"/>
      <c r="P3633" s="543" t="s">
        <v>2872</v>
      </c>
      <c r="Q3633" s="543" t="s">
        <v>2873</v>
      </c>
      <c r="R3633" s="543"/>
      <c r="S3633" s="536"/>
      <c r="T3633" s="536"/>
      <c r="U3633" s="536"/>
      <c r="V3633" s="536"/>
    </row>
    <row r="3634" spans="1:22" ht="140.25">
      <c r="A3634" s="537">
        <v>3619</v>
      </c>
      <c r="B3634" s="590">
        <v>90.25</v>
      </c>
      <c r="C3634" s="617" t="s">
        <v>4711</v>
      </c>
      <c r="D3634" s="543"/>
      <c r="E3634" s="597">
        <v>41148</v>
      </c>
      <c r="F3634" s="597">
        <v>41158</v>
      </c>
      <c r="G3634" s="543"/>
      <c r="H3634" s="543"/>
      <c r="I3634" s="543"/>
      <c r="J3634" s="593">
        <v>2</v>
      </c>
      <c r="K3634" s="593">
        <v>7</v>
      </c>
      <c r="L3634" s="593">
        <v>13</v>
      </c>
      <c r="M3634" s="543"/>
      <c r="N3634" s="543"/>
      <c r="O3634" s="543"/>
      <c r="P3634" s="543" t="s">
        <v>2872</v>
      </c>
      <c r="Q3634" s="543" t="s">
        <v>2873</v>
      </c>
      <c r="R3634" s="543"/>
      <c r="S3634" s="536"/>
      <c r="T3634" s="536"/>
      <c r="U3634" s="536"/>
      <c r="V3634" s="536"/>
    </row>
    <row r="3635" spans="1:22" ht="140.25">
      <c r="A3635" s="537">
        <v>3620</v>
      </c>
      <c r="B3635" s="590">
        <v>90.25</v>
      </c>
      <c r="C3635" s="617" t="s">
        <v>4711</v>
      </c>
      <c r="D3635" s="543"/>
      <c r="E3635" s="597">
        <v>41193</v>
      </c>
      <c r="F3635" s="597">
        <v>41221</v>
      </c>
      <c r="G3635" s="543"/>
      <c r="H3635" s="543"/>
      <c r="I3635" s="543"/>
      <c r="J3635" s="593">
        <v>3</v>
      </c>
      <c r="K3635" s="593">
        <v>8</v>
      </c>
      <c r="L3635" s="593">
        <v>13</v>
      </c>
      <c r="M3635" s="543"/>
      <c r="N3635" s="543"/>
      <c r="O3635" s="543"/>
      <c r="P3635" s="543" t="s">
        <v>2872</v>
      </c>
      <c r="Q3635" s="543" t="s">
        <v>2873</v>
      </c>
      <c r="R3635" s="543"/>
      <c r="S3635" s="536"/>
      <c r="T3635" s="536"/>
      <c r="U3635" s="536"/>
      <c r="V3635" s="536"/>
    </row>
    <row r="3636" spans="1:22" ht="140.25">
      <c r="A3636" s="537">
        <v>3621</v>
      </c>
      <c r="B3636" s="590">
        <v>90.25</v>
      </c>
      <c r="C3636" s="617" t="s">
        <v>4711</v>
      </c>
      <c r="D3636" s="543"/>
      <c r="E3636" s="597">
        <v>41221</v>
      </c>
      <c r="F3636" s="597">
        <v>41221</v>
      </c>
      <c r="G3636" s="543"/>
      <c r="H3636" s="543"/>
      <c r="I3636" s="543"/>
      <c r="J3636" s="593">
        <v>3</v>
      </c>
      <c r="K3636" s="593">
        <v>9</v>
      </c>
      <c r="L3636" s="593">
        <v>13</v>
      </c>
      <c r="M3636" s="543"/>
      <c r="N3636" s="543"/>
      <c r="O3636" s="543"/>
      <c r="P3636" s="543" t="s">
        <v>2872</v>
      </c>
      <c r="Q3636" s="543" t="s">
        <v>2873</v>
      </c>
      <c r="R3636" s="543"/>
      <c r="S3636" s="536"/>
      <c r="T3636" s="536"/>
      <c r="U3636" s="536"/>
      <c r="V3636" s="536"/>
    </row>
    <row r="3637" spans="1:22" ht="140.25">
      <c r="A3637" s="537">
        <v>3622</v>
      </c>
      <c r="B3637" s="590">
        <v>90.25</v>
      </c>
      <c r="C3637" s="617" t="s">
        <v>4711</v>
      </c>
      <c r="D3637" s="543"/>
      <c r="E3637" s="597">
        <v>41221</v>
      </c>
      <c r="F3637" s="597">
        <v>41221</v>
      </c>
      <c r="G3637" s="543"/>
      <c r="H3637" s="543"/>
      <c r="I3637" s="543"/>
      <c r="J3637" s="593">
        <v>3</v>
      </c>
      <c r="K3637" s="593">
        <v>10</v>
      </c>
      <c r="L3637" s="593">
        <v>13</v>
      </c>
      <c r="M3637" s="543"/>
      <c r="N3637" s="543"/>
      <c r="O3637" s="543"/>
      <c r="P3637" s="543" t="s">
        <v>2872</v>
      </c>
      <c r="Q3637" s="543" t="s">
        <v>2873</v>
      </c>
      <c r="R3637" s="543"/>
      <c r="S3637" s="536"/>
      <c r="T3637" s="536"/>
      <c r="U3637" s="536"/>
      <c r="V3637" s="536"/>
    </row>
    <row r="3638" spans="1:22" ht="140.25">
      <c r="A3638" s="537">
        <v>3623</v>
      </c>
      <c r="B3638" s="590">
        <v>90.25</v>
      </c>
      <c r="C3638" s="617" t="s">
        <v>4711</v>
      </c>
      <c r="D3638" s="543"/>
      <c r="E3638" s="597">
        <v>41221</v>
      </c>
      <c r="F3638" s="597">
        <v>41254</v>
      </c>
      <c r="G3638" s="543"/>
      <c r="H3638" s="543"/>
      <c r="I3638" s="543"/>
      <c r="J3638" s="593">
        <v>3</v>
      </c>
      <c r="K3638" s="593">
        <v>11</v>
      </c>
      <c r="L3638" s="593">
        <v>13</v>
      </c>
      <c r="M3638" s="543"/>
      <c r="N3638" s="543"/>
      <c r="O3638" s="543"/>
      <c r="P3638" s="543" t="s">
        <v>2872</v>
      </c>
      <c r="Q3638" s="543" t="s">
        <v>2873</v>
      </c>
      <c r="R3638" s="543"/>
      <c r="S3638" s="536"/>
      <c r="T3638" s="536"/>
      <c r="U3638" s="536"/>
      <c r="V3638" s="536"/>
    </row>
    <row r="3639" spans="1:22" ht="140.25">
      <c r="A3639" s="537">
        <v>3624</v>
      </c>
      <c r="B3639" s="590">
        <v>90.25</v>
      </c>
      <c r="C3639" s="617" t="s">
        <v>4711</v>
      </c>
      <c r="D3639" s="543"/>
      <c r="E3639" s="597">
        <v>41274</v>
      </c>
      <c r="F3639" s="597">
        <v>41287</v>
      </c>
      <c r="G3639" s="543"/>
      <c r="H3639" s="543"/>
      <c r="I3639" s="543"/>
      <c r="J3639" s="593">
        <v>3</v>
      </c>
      <c r="K3639" s="593">
        <v>12</v>
      </c>
      <c r="L3639" s="593">
        <v>13</v>
      </c>
      <c r="M3639" s="543"/>
      <c r="N3639" s="543"/>
      <c r="O3639" s="543"/>
      <c r="P3639" s="543" t="s">
        <v>2872</v>
      </c>
      <c r="Q3639" s="543" t="s">
        <v>2873</v>
      </c>
      <c r="R3639" s="543"/>
      <c r="S3639" s="536"/>
      <c r="T3639" s="536"/>
      <c r="U3639" s="536"/>
      <c r="V3639" s="536"/>
    </row>
    <row r="3640" spans="1:22" ht="140.25">
      <c r="A3640" s="537">
        <v>3625</v>
      </c>
      <c r="B3640" s="590">
        <v>90.25</v>
      </c>
      <c r="C3640" s="617" t="s">
        <v>4711</v>
      </c>
      <c r="D3640" s="543"/>
      <c r="E3640" s="597">
        <v>41323</v>
      </c>
      <c r="F3640" s="597">
        <v>41409</v>
      </c>
      <c r="G3640" s="543"/>
      <c r="H3640" s="543"/>
      <c r="I3640" s="543"/>
      <c r="J3640" s="593">
        <v>3</v>
      </c>
      <c r="K3640" s="593">
        <v>13</v>
      </c>
      <c r="L3640" s="593">
        <v>13</v>
      </c>
      <c r="M3640" s="543"/>
      <c r="N3640" s="543"/>
      <c r="O3640" s="543"/>
      <c r="P3640" s="543" t="s">
        <v>2872</v>
      </c>
      <c r="Q3640" s="543" t="s">
        <v>2873</v>
      </c>
      <c r="R3640" s="543"/>
      <c r="S3640" s="536"/>
      <c r="T3640" s="536"/>
      <c r="U3640" s="536"/>
      <c r="V3640" s="536"/>
    </row>
    <row r="3641" spans="1:22" ht="153">
      <c r="A3641" s="537">
        <v>3626</v>
      </c>
      <c r="B3641" s="590">
        <v>90.5</v>
      </c>
      <c r="C3641" s="617" t="s">
        <v>4712</v>
      </c>
      <c r="D3641" s="543"/>
      <c r="E3641" s="597">
        <v>40942</v>
      </c>
      <c r="F3641" s="597">
        <v>40982</v>
      </c>
      <c r="G3641" s="543"/>
      <c r="H3641" s="543"/>
      <c r="I3641" s="543"/>
      <c r="J3641" s="593">
        <v>4</v>
      </c>
      <c r="K3641" s="593">
        <v>1</v>
      </c>
      <c r="L3641" s="593">
        <v>6</v>
      </c>
      <c r="M3641" s="543"/>
      <c r="N3641" s="543"/>
      <c r="O3641" s="543"/>
      <c r="P3641" s="543" t="s">
        <v>2872</v>
      </c>
      <c r="Q3641" s="543" t="s">
        <v>2873</v>
      </c>
      <c r="R3641" s="543"/>
      <c r="S3641" s="536"/>
      <c r="T3641" s="536"/>
      <c r="U3641" s="536"/>
      <c r="V3641" s="536"/>
    </row>
    <row r="3642" spans="1:22" ht="153">
      <c r="A3642" s="537">
        <v>3627</v>
      </c>
      <c r="B3642" s="590">
        <v>90.5</v>
      </c>
      <c r="C3642" s="617" t="s">
        <v>4712</v>
      </c>
      <c r="D3642" s="543"/>
      <c r="E3642" s="597">
        <v>40990</v>
      </c>
      <c r="F3642" s="597">
        <v>40990</v>
      </c>
      <c r="G3642" s="543"/>
      <c r="H3642" s="543"/>
      <c r="I3642" s="543"/>
      <c r="J3642" s="593">
        <v>4</v>
      </c>
      <c r="K3642" s="593">
        <v>2</v>
      </c>
      <c r="L3642" s="593">
        <v>6</v>
      </c>
      <c r="M3642" s="543"/>
      <c r="N3642" s="543"/>
      <c r="O3642" s="543"/>
      <c r="P3642" s="543" t="s">
        <v>2872</v>
      </c>
      <c r="Q3642" s="543" t="s">
        <v>2873</v>
      </c>
      <c r="R3642" s="543"/>
      <c r="S3642" s="536"/>
      <c r="T3642" s="536"/>
      <c r="U3642" s="536"/>
      <c r="V3642" s="536"/>
    </row>
    <row r="3643" spans="1:22" ht="153">
      <c r="A3643" s="537">
        <v>3628</v>
      </c>
      <c r="B3643" s="590">
        <v>90.5</v>
      </c>
      <c r="C3643" s="617" t="s">
        <v>4712</v>
      </c>
      <c r="D3643" s="543"/>
      <c r="E3643" s="597">
        <v>40990</v>
      </c>
      <c r="F3643" s="597">
        <v>40990</v>
      </c>
      <c r="G3643" s="543"/>
      <c r="H3643" s="543"/>
      <c r="I3643" s="543"/>
      <c r="J3643" s="593">
        <v>4</v>
      </c>
      <c r="K3643" s="593">
        <v>3</v>
      </c>
      <c r="L3643" s="593">
        <v>6</v>
      </c>
      <c r="M3643" s="543"/>
      <c r="N3643" s="543"/>
      <c r="O3643" s="543"/>
      <c r="P3643" s="543" t="s">
        <v>2872</v>
      </c>
      <c r="Q3643" s="543" t="s">
        <v>2873</v>
      </c>
      <c r="R3643" s="543"/>
      <c r="S3643" s="536"/>
      <c r="T3643" s="536"/>
      <c r="U3643" s="536"/>
      <c r="V3643" s="536"/>
    </row>
    <row r="3644" spans="1:22" ht="153">
      <c r="A3644" s="537">
        <v>3629</v>
      </c>
      <c r="B3644" s="590">
        <v>90.5</v>
      </c>
      <c r="C3644" s="617" t="s">
        <v>4712</v>
      </c>
      <c r="D3644" s="543"/>
      <c r="E3644" s="597">
        <v>40990</v>
      </c>
      <c r="F3644" s="597">
        <v>40990</v>
      </c>
      <c r="G3644" s="543"/>
      <c r="H3644" s="543"/>
      <c r="I3644" s="543"/>
      <c r="J3644" s="593">
        <v>4</v>
      </c>
      <c r="K3644" s="593">
        <v>4</v>
      </c>
      <c r="L3644" s="593">
        <v>6</v>
      </c>
      <c r="M3644" s="543"/>
      <c r="N3644" s="543"/>
      <c r="O3644" s="543"/>
      <c r="P3644" s="543" t="s">
        <v>2872</v>
      </c>
      <c r="Q3644" s="543" t="s">
        <v>2873</v>
      </c>
      <c r="R3644" s="543"/>
      <c r="S3644" s="536"/>
      <c r="T3644" s="536"/>
      <c r="U3644" s="536"/>
      <c r="V3644" s="536"/>
    </row>
    <row r="3645" spans="1:22" ht="153">
      <c r="A3645" s="537">
        <v>3630</v>
      </c>
      <c r="B3645" s="590">
        <v>90.5</v>
      </c>
      <c r="C3645" s="617" t="s">
        <v>4712</v>
      </c>
      <c r="D3645" s="543"/>
      <c r="E3645" s="597">
        <v>40995</v>
      </c>
      <c r="F3645" s="597">
        <v>41388</v>
      </c>
      <c r="G3645" s="543"/>
      <c r="H3645" s="543"/>
      <c r="I3645" s="543"/>
      <c r="J3645" s="593">
        <v>4</v>
      </c>
      <c r="K3645" s="593">
        <v>5</v>
      </c>
      <c r="L3645" s="593">
        <v>6</v>
      </c>
      <c r="M3645" s="543"/>
      <c r="N3645" s="543"/>
      <c r="O3645" s="543"/>
      <c r="P3645" s="543" t="s">
        <v>2872</v>
      </c>
      <c r="Q3645" s="543" t="s">
        <v>2873</v>
      </c>
      <c r="R3645" s="543"/>
      <c r="S3645" s="536"/>
      <c r="T3645" s="536"/>
      <c r="U3645" s="536"/>
      <c r="V3645" s="536"/>
    </row>
    <row r="3646" spans="1:22" ht="153">
      <c r="A3646" s="537">
        <v>3631</v>
      </c>
      <c r="B3646" s="590">
        <v>90.5</v>
      </c>
      <c r="C3646" s="617" t="s">
        <v>4712</v>
      </c>
      <c r="D3646" s="543"/>
      <c r="E3646" s="597">
        <v>41324</v>
      </c>
      <c r="F3646" s="597">
        <v>41610</v>
      </c>
      <c r="G3646" s="543"/>
      <c r="H3646" s="543"/>
      <c r="I3646" s="543"/>
      <c r="J3646" s="593">
        <v>4</v>
      </c>
      <c r="K3646" s="593">
        <v>6</v>
      </c>
      <c r="L3646" s="593">
        <v>6</v>
      </c>
      <c r="M3646" s="543"/>
      <c r="N3646" s="543"/>
      <c r="O3646" s="543"/>
      <c r="P3646" s="543" t="s">
        <v>2872</v>
      </c>
      <c r="Q3646" s="543" t="s">
        <v>2873</v>
      </c>
      <c r="R3646" s="543"/>
      <c r="S3646" s="536"/>
      <c r="T3646" s="536"/>
      <c r="U3646" s="536"/>
      <c r="V3646" s="536"/>
    </row>
    <row r="3647" spans="1:22" ht="127.5">
      <c r="A3647" s="537">
        <v>3632</v>
      </c>
      <c r="B3647" s="590">
        <v>90.5</v>
      </c>
      <c r="C3647" s="621" t="s">
        <v>4713</v>
      </c>
      <c r="D3647" s="543"/>
      <c r="E3647" s="597">
        <v>40932</v>
      </c>
      <c r="F3647" s="597">
        <v>40995</v>
      </c>
      <c r="G3647" s="543"/>
      <c r="H3647" s="543"/>
      <c r="I3647" s="543"/>
      <c r="J3647" s="593">
        <v>5</v>
      </c>
      <c r="K3647" s="593">
        <v>1</v>
      </c>
      <c r="L3647" s="593">
        <v>3</v>
      </c>
      <c r="M3647" s="543"/>
      <c r="N3647" s="543"/>
      <c r="O3647" s="543"/>
      <c r="P3647" s="543" t="s">
        <v>2872</v>
      </c>
      <c r="Q3647" s="543" t="s">
        <v>2873</v>
      </c>
      <c r="R3647" s="543"/>
      <c r="S3647" s="536"/>
      <c r="T3647" s="536"/>
      <c r="U3647" s="536"/>
      <c r="V3647" s="536"/>
    </row>
    <row r="3648" spans="1:22" ht="127.5">
      <c r="A3648" s="537">
        <v>3633</v>
      </c>
      <c r="B3648" s="590">
        <v>90.5</v>
      </c>
      <c r="C3648" s="621" t="s">
        <v>4713</v>
      </c>
      <c r="D3648" s="543"/>
      <c r="E3648" s="597">
        <v>41010</v>
      </c>
      <c r="F3648" s="597">
        <v>41176</v>
      </c>
      <c r="G3648" s="543"/>
      <c r="H3648" s="543"/>
      <c r="I3648" s="543"/>
      <c r="J3648" s="593">
        <v>5</v>
      </c>
      <c r="K3648" s="593">
        <v>2</v>
      </c>
      <c r="L3648" s="593">
        <v>3</v>
      </c>
      <c r="M3648" s="543"/>
      <c r="N3648" s="543"/>
      <c r="O3648" s="543"/>
      <c r="P3648" s="543" t="s">
        <v>2872</v>
      </c>
      <c r="Q3648" s="543" t="s">
        <v>2873</v>
      </c>
      <c r="R3648" s="543"/>
      <c r="S3648" s="536"/>
      <c r="T3648" s="536"/>
      <c r="U3648" s="536"/>
      <c r="V3648" s="536"/>
    </row>
    <row r="3649" spans="1:22" ht="127.5">
      <c r="A3649" s="537">
        <v>3634</v>
      </c>
      <c r="B3649" s="590">
        <v>90.5</v>
      </c>
      <c r="C3649" s="621" t="s">
        <v>4713</v>
      </c>
      <c r="D3649" s="543"/>
      <c r="E3649" s="597">
        <v>41192</v>
      </c>
      <c r="F3649" s="597">
        <v>41284</v>
      </c>
      <c r="G3649" s="543"/>
      <c r="H3649" s="543"/>
      <c r="I3649" s="543"/>
      <c r="J3649" s="593">
        <v>5</v>
      </c>
      <c r="K3649" s="593">
        <v>3</v>
      </c>
      <c r="L3649" s="593">
        <v>3</v>
      </c>
      <c r="M3649" s="543"/>
      <c r="N3649" s="543"/>
      <c r="O3649" s="543"/>
      <c r="P3649" s="543" t="s">
        <v>2872</v>
      </c>
      <c r="Q3649" s="543" t="s">
        <v>2873</v>
      </c>
      <c r="R3649" s="543"/>
      <c r="S3649" s="536"/>
      <c r="T3649" s="536"/>
      <c r="U3649" s="536"/>
      <c r="V3649" s="536"/>
    </row>
    <row r="3650" spans="1:22" ht="114.75">
      <c r="A3650" s="537">
        <v>3635</v>
      </c>
      <c r="B3650" s="590">
        <v>90.5</v>
      </c>
      <c r="C3650" s="621" t="s">
        <v>4714</v>
      </c>
      <c r="D3650" s="543"/>
      <c r="E3650" s="597">
        <v>41012</v>
      </c>
      <c r="F3650" s="597">
        <v>41249</v>
      </c>
      <c r="G3650" s="543"/>
      <c r="H3650" s="543"/>
      <c r="I3650" s="543"/>
      <c r="J3650" s="593">
        <v>5</v>
      </c>
      <c r="K3650" s="593">
        <v>1</v>
      </c>
      <c r="L3650" s="593">
        <v>2</v>
      </c>
      <c r="M3650" s="543"/>
      <c r="N3650" s="543"/>
      <c r="O3650" s="543"/>
      <c r="P3650" s="543" t="s">
        <v>2872</v>
      </c>
      <c r="Q3650" s="543" t="s">
        <v>2873</v>
      </c>
      <c r="R3650" s="543"/>
      <c r="S3650" s="536"/>
      <c r="T3650" s="536"/>
      <c r="U3650" s="536"/>
      <c r="V3650" s="536"/>
    </row>
    <row r="3651" spans="1:22" ht="114.75">
      <c r="A3651" s="537">
        <v>3636</v>
      </c>
      <c r="B3651" s="590">
        <v>90.5</v>
      </c>
      <c r="C3651" s="621" t="s">
        <v>4714</v>
      </c>
      <c r="D3651" s="543"/>
      <c r="E3651" s="597">
        <v>41250</v>
      </c>
      <c r="F3651" s="597">
        <v>41341</v>
      </c>
      <c r="G3651" s="543"/>
      <c r="H3651" s="543"/>
      <c r="I3651" s="543"/>
      <c r="J3651" s="593">
        <v>5</v>
      </c>
      <c r="K3651" s="593">
        <v>2</v>
      </c>
      <c r="L3651" s="593">
        <v>2</v>
      </c>
      <c r="M3651" s="543"/>
      <c r="N3651" s="543"/>
      <c r="O3651" s="543"/>
      <c r="P3651" s="543" t="s">
        <v>2872</v>
      </c>
      <c r="Q3651" s="543" t="s">
        <v>2873</v>
      </c>
      <c r="R3651" s="543"/>
      <c r="S3651" s="536"/>
      <c r="T3651" s="536"/>
      <c r="U3651" s="536"/>
      <c r="V3651" s="536"/>
    </row>
    <row r="3652" spans="1:22" ht="140.25">
      <c r="A3652" s="537">
        <v>3637</v>
      </c>
      <c r="B3652" s="590">
        <v>90.5</v>
      </c>
      <c r="C3652" s="621" t="s">
        <v>4715</v>
      </c>
      <c r="D3652" s="543"/>
      <c r="E3652" s="597">
        <v>41012</v>
      </c>
      <c r="F3652" s="597">
        <v>41247</v>
      </c>
      <c r="G3652" s="543"/>
      <c r="H3652" s="543"/>
      <c r="I3652" s="543"/>
      <c r="J3652" s="593">
        <v>6</v>
      </c>
      <c r="K3652" s="593">
        <v>1</v>
      </c>
      <c r="L3652" s="593">
        <v>2</v>
      </c>
      <c r="M3652" s="543"/>
      <c r="N3652" s="543"/>
      <c r="O3652" s="543"/>
      <c r="P3652" s="543" t="s">
        <v>2872</v>
      </c>
      <c r="Q3652" s="543" t="s">
        <v>2873</v>
      </c>
      <c r="R3652" s="543"/>
      <c r="S3652" s="536"/>
      <c r="T3652" s="536"/>
      <c r="U3652" s="536"/>
      <c r="V3652" s="536"/>
    </row>
    <row r="3653" spans="1:22" ht="140.25">
      <c r="A3653" s="537">
        <v>3638</v>
      </c>
      <c r="B3653" s="590">
        <v>90.5</v>
      </c>
      <c r="C3653" s="621" t="s">
        <v>4715</v>
      </c>
      <c r="D3653" s="543"/>
      <c r="E3653" s="597">
        <v>41199</v>
      </c>
      <c r="F3653" s="597" t="s">
        <v>4716</v>
      </c>
      <c r="G3653" s="543"/>
      <c r="H3653" s="543"/>
      <c r="I3653" s="543"/>
      <c r="J3653" s="593">
        <v>6</v>
      </c>
      <c r="K3653" s="593">
        <v>2</v>
      </c>
      <c r="L3653" s="593">
        <v>2</v>
      </c>
      <c r="M3653" s="543"/>
      <c r="N3653" s="543"/>
      <c r="O3653" s="543"/>
      <c r="P3653" s="543" t="s">
        <v>2872</v>
      </c>
      <c r="Q3653" s="543" t="s">
        <v>2873</v>
      </c>
      <c r="R3653" s="543"/>
      <c r="S3653" s="536"/>
      <c r="T3653" s="536"/>
      <c r="U3653" s="536"/>
      <c r="V3653" s="536"/>
    </row>
    <row r="3654" spans="1:22" ht="127.5">
      <c r="A3654" s="537">
        <v>3639</v>
      </c>
      <c r="B3654" s="590">
        <v>90.5</v>
      </c>
      <c r="C3654" s="622" t="s">
        <v>4717</v>
      </c>
      <c r="D3654" s="543"/>
      <c r="E3654" s="597">
        <v>41012</v>
      </c>
      <c r="F3654" s="597">
        <v>41190</v>
      </c>
      <c r="G3654" s="543"/>
      <c r="H3654" s="543"/>
      <c r="I3654" s="543"/>
      <c r="J3654" s="593">
        <v>6</v>
      </c>
      <c r="K3654" s="593">
        <v>1</v>
      </c>
      <c r="L3654" s="593">
        <v>2</v>
      </c>
      <c r="M3654" s="543"/>
      <c r="N3654" s="543"/>
      <c r="O3654" s="543"/>
      <c r="P3654" s="543" t="s">
        <v>2872</v>
      </c>
      <c r="Q3654" s="543" t="s">
        <v>2873</v>
      </c>
      <c r="R3654" s="543"/>
      <c r="S3654" s="536"/>
      <c r="T3654" s="536"/>
      <c r="U3654" s="536"/>
      <c r="V3654" s="536"/>
    </row>
    <row r="3655" spans="1:22" ht="127.5">
      <c r="A3655" s="537">
        <v>3640</v>
      </c>
      <c r="B3655" s="590">
        <v>90.5</v>
      </c>
      <c r="C3655" s="622" t="s">
        <v>4717</v>
      </c>
      <c r="D3655" s="543"/>
      <c r="E3655" s="597">
        <v>41199</v>
      </c>
      <c r="F3655" s="597">
        <v>41317</v>
      </c>
      <c r="G3655" s="543"/>
      <c r="H3655" s="543"/>
      <c r="I3655" s="543"/>
      <c r="J3655" s="593">
        <v>6</v>
      </c>
      <c r="K3655" s="593">
        <v>2</v>
      </c>
      <c r="L3655" s="593">
        <v>2</v>
      </c>
      <c r="M3655" s="543"/>
      <c r="N3655" s="543"/>
      <c r="O3655" s="543"/>
      <c r="P3655" s="543" t="s">
        <v>2872</v>
      </c>
      <c r="Q3655" s="543" t="s">
        <v>2873</v>
      </c>
      <c r="R3655" s="543"/>
      <c r="S3655" s="536"/>
      <c r="T3655" s="536"/>
      <c r="U3655" s="536"/>
      <c r="V3655" s="536"/>
    </row>
    <row r="3656" spans="1:22" ht="140.25">
      <c r="A3656" s="537">
        <v>3641</v>
      </c>
      <c r="B3656" s="590">
        <v>90.5</v>
      </c>
      <c r="C3656" s="622" t="s">
        <v>4718</v>
      </c>
      <c r="D3656" s="543"/>
      <c r="E3656" s="597">
        <v>41012</v>
      </c>
      <c r="F3656" s="597">
        <v>41199</v>
      </c>
      <c r="G3656" s="543"/>
      <c r="H3656" s="543"/>
      <c r="I3656" s="543"/>
      <c r="J3656" s="593">
        <v>6</v>
      </c>
      <c r="K3656" s="593">
        <v>1</v>
      </c>
      <c r="L3656" s="593">
        <v>2</v>
      </c>
      <c r="M3656" s="543"/>
      <c r="N3656" s="543"/>
      <c r="O3656" s="543"/>
      <c r="P3656" s="543" t="s">
        <v>2872</v>
      </c>
      <c r="Q3656" s="543" t="s">
        <v>2873</v>
      </c>
      <c r="R3656" s="543"/>
      <c r="S3656" s="536"/>
      <c r="T3656" s="536"/>
      <c r="U3656" s="536"/>
      <c r="V3656" s="536"/>
    </row>
    <row r="3657" spans="1:22" ht="140.25">
      <c r="A3657" s="537">
        <v>3642</v>
      </c>
      <c r="B3657" s="590">
        <v>90.5</v>
      </c>
      <c r="C3657" s="622" t="s">
        <v>4718</v>
      </c>
      <c r="D3657" s="543"/>
      <c r="E3657" s="597">
        <v>41214</v>
      </c>
      <c r="F3657" s="597">
        <v>41401</v>
      </c>
      <c r="G3657" s="543"/>
      <c r="H3657" s="543"/>
      <c r="I3657" s="543"/>
      <c r="J3657" s="593">
        <v>6</v>
      </c>
      <c r="K3657" s="593">
        <v>2</v>
      </c>
      <c r="L3657" s="593">
        <v>2</v>
      </c>
      <c r="M3657" s="543"/>
      <c r="N3657" s="543"/>
      <c r="O3657" s="543"/>
      <c r="P3657" s="543" t="s">
        <v>2872</v>
      </c>
      <c r="Q3657" s="543" t="s">
        <v>2873</v>
      </c>
      <c r="R3657" s="543"/>
      <c r="S3657" s="536"/>
      <c r="T3657" s="536"/>
      <c r="U3657" s="536"/>
      <c r="V3657" s="536"/>
    </row>
    <row r="3658" spans="1:22" ht="165.75">
      <c r="A3658" s="537">
        <v>3643</v>
      </c>
      <c r="B3658" s="590">
        <v>90.5</v>
      </c>
      <c r="C3658" s="621" t="s">
        <v>4719</v>
      </c>
      <c r="D3658" s="543"/>
      <c r="E3658" s="597">
        <v>41264</v>
      </c>
      <c r="F3658" s="597">
        <v>41023</v>
      </c>
      <c r="G3658" s="543"/>
      <c r="H3658" s="543"/>
      <c r="I3658" s="543"/>
      <c r="J3658" s="593">
        <v>7</v>
      </c>
      <c r="K3658" s="593">
        <v>1</v>
      </c>
      <c r="L3658" s="593">
        <v>2</v>
      </c>
      <c r="M3658" s="543"/>
      <c r="N3658" s="543"/>
      <c r="O3658" s="543"/>
      <c r="P3658" s="543" t="s">
        <v>2872</v>
      </c>
      <c r="Q3658" s="543" t="s">
        <v>2873</v>
      </c>
      <c r="R3658" s="543"/>
      <c r="S3658" s="536"/>
      <c r="T3658" s="536"/>
      <c r="U3658" s="536"/>
      <c r="V3658" s="536"/>
    </row>
    <row r="3659" spans="1:22" ht="165.75">
      <c r="A3659" s="537">
        <v>3644</v>
      </c>
      <c r="B3659" s="590">
        <v>90.5</v>
      </c>
      <c r="C3659" s="621" t="s">
        <v>4719</v>
      </c>
      <c r="D3659" s="543"/>
      <c r="E3659" s="597">
        <v>41012</v>
      </c>
      <c r="F3659" s="597">
        <v>41264</v>
      </c>
      <c r="G3659" s="543"/>
      <c r="H3659" s="543"/>
      <c r="I3659" s="543"/>
      <c r="J3659" s="593">
        <v>7</v>
      </c>
      <c r="K3659" s="593">
        <v>2</v>
      </c>
      <c r="L3659" s="593">
        <v>2</v>
      </c>
      <c r="M3659" s="543"/>
      <c r="N3659" s="543"/>
      <c r="O3659" s="543"/>
      <c r="P3659" s="543" t="s">
        <v>2872</v>
      </c>
      <c r="Q3659" s="543" t="s">
        <v>2873</v>
      </c>
      <c r="R3659" s="543"/>
      <c r="S3659" s="536"/>
      <c r="T3659" s="536"/>
      <c r="U3659" s="536"/>
      <c r="V3659" s="536"/>
    </row>
    <row r="3660" spans="1:22" ht="102">
      <c r="A3660" s="537">
        <v>3645</v>
      </c>
      <c r="B3660" s="590">
        <v>90.5</v>
      </c>
      <c r="C3660" s="621" t="s">
        <v>4720</v>
      </c>
      <c r="D3660" s="543"/>
      <c r="E3660" s="597">
        <v>41012</v>
      </c>
      <c r="F3660" s="597">
        <v>41372</v>
      </c>
      <c r="G3660" s="543"/>
      <c r="H3660" s="543"/>
      <c r="I3660" s="543"/>
      <c r="J3660" s="593">
        <v>7</v>
      </c>
      <c r="K3660" s="593">
        <v>1</v>
      </c>
      <c r="L3660" s="593">
        <v>1</v>
      </c>
      <c r="M3660" s="543"/>
      <c r="N3660" s="543"/>
      <c r="O3660" s="543"/>
      <c r="P3660" s="543" t="s">
        <v>2872</v>
      </c>
      <c r="Q3660" s="543" t="s">
        <v>2873</v>
      </c>
      <c r="R3660" s="543"/>
      <c r="S3660" s="536"/>
      <c r="T3660" s="536"/>
      <c r="U3660" s="536"/>
      <c r="V3660" s="536"/>
    </row>
    <row r="3661" spans="1:22" ht="127.5">
      <c r="A3661" s="537">
        <v>3646</v>
      </c>
      <c r="B3661" s="590">
        <v>90.5</v>
      </c>
      <c r="C3661" s="621" t="s">
        <v>4721</v>
      </c>
      <c r="D3661" s="543"/>
      <c r="E3661" s="597">
        <v>41012</v>
      </c>
      <c r="F3661" s="597">
        <v>41327</v>
      </c>
      <c r="G3661" s="543"/>
      <c r="H3661" s="543"/>
      <c r="I3661" s="543"/>
      <c r="J3661" s="593">
        <v>7</v>
      </c>
      <c r="K3661" s="593">
        <v>1</v>
      </c>
      <c r="L3661" s="593">
        <v>2</v>
      </c>
      <c r="M3661" s="543"/>
      <c r="N3661" s="543"/>
      <c r="O3661" s="543"/>
      <c r="P3661" s="543" t="s">
        <v>2872</v>
      </c>
      <c r="Q3661" s="543" t="s">
        <v>2873</v>
      </c>
      <c r="R3661" s="543"/>
      <c r="S3661" s="536"/>
      <c r="T3661" s="536"/>
      <c r="U3661" s="536"/>
      <c r="V3661" s="536"/>
    </row>
    <row r="3662" spans="1:22" ht="127.5">
      <c r="A3662" s="537">
        <v>3647</v>
      </c>
      <c r="B3662" s="590">
        <v>90.5</v>
      </c>
      <c r="C3662" s="621" t="s">
        <v>4721</v>
      </c>
      <c r="D3662" s="543"/>
      <c r="E3662" s="597">
        <v>41337</v>
      </c>
      <c r="F3662" s="597">
        <v>41387</v>
      </c>
      <c r="G3662" s="543"/>
      <c r="H3662" s="543"/>
      <c r="I3662" s="543"/>
      <c r="J3662" s="593">
        <v>7</v>
      </c>
      <c r="K3662" s="593">
        <v>2</v>
      </c>
      <c r="L3662" s="593">
        <v>2</v>
      </c>
      <c r="M3662" s="543"/>
      <c r="N3662" s="543"/>
      <c r="O3662" s="543"/>
      <c r="P3662" s="543" t="s">
        <v>2872</v>
      </c>
      <c r="Q3662" s="543" t="s">
        <v>2873</v>
      </c>
      <c r="R3662" s="543"/>
      <c r="S3662" s="536"/>
      <c r="T3662" s="536"/>
      <c r="U3662" s="536"/>
      <c r="V3662" s="536"/>
    </row>
    <row r="3663" spans="1:22" ht="165.75">
      <c r="A3663" s="537">
        <v>3648</v>
      </c>
      <c r="B3663" s="590">
        <v>90.5</v>
      </c>
      <c r="C3663" s="622" t="s">
        <v>4722</v>
      </c>
      <c r="D3663" s="543"/>
      <c r="E3663" s="597">
        <v>41116</v>
      </c>
      <c r="F3663" s="597">
        <v>41094</v>
      </c>
      <c r="G3663" s="543"/>
      <c r="H3663" s="543"/>
      <c r="I3663" s="543"/>
      <c r="J3663" s="593">
        <v>8</v>
      </c>
      <c r="K3663" s="593">
        <v>1</v>
      </c>
      <c r="L3663" s="593">
        <v>1</v>
      </c>
      <c r="M3663" s="543"/>
      <c r="N3663" s="543"/>
      <c r="O3663" s="543"/>
      <c r="P3663" s="543" t="s">
        <v>2872</v>
      </c>
      <c r="Q3663" s="543" t="s">
        <v>2873</v>
      </c>
      <c r="R3663" s="543"/>
      <c r="S3663" s="536"/>
      <c r="T3663" s="536"/>
      <c r="U3663" s="536"/>
      <c r="V3663" s="536"/>
    </row>
    <row r="3664" spans="1:22" ht="165.75">
      <c r="A3664" s="537">
        <v>3649</v>
      </c>
      <c r="B3664" s="590">
        <v>90.5</v>
      </c>
      <c r="C3664" s="621" t="s">
        <v>4723</v>
      </c>
      <c r="D3664" s="543"/>
      <c r="E3664" s="597">
        <v>41012</v>
      </c>
      <c r="F3664" s="597">
        <v>41339</v>
      </c>
      <c r="G3664" s="543"/>
      <c r="H3664" s="543"/>
      <c r="I3664" s="543"/>
      <c r="J3664" s="593">
        <v>8</v>
      </c>
      <c r="K3664" s="593">
        <v>1</v>
      </c>
      <c r="L3664" s="593">
        <v>2</v>
      </c>
      <c r="M3664" s="543"/>
      <c r="N3664" s="543"/>
      <c r="O3664" s="543"/>
      <c r="P3664" s="543" t="s">
        <v>2872</v>
      </c>
      <c r="Q3664" s="543" t="s">
        <v>2873</v>
      </c>
      <c r="R3664" s="543"/>
      <c r="S3664" s="536"/>
      <c r="T3664" s="536"/>
      <c r="U3664" s="536"/>
      <c r="V3664" s="536"/>
    </row>
    <row r="3665" spans="1:22" ht="165.75">
      <c r="A3665" s="537">
        <v>3650</v>
      </c>
      <c r="B3665" s="590">
        <v>90.5</v>
      </c>
      <c r="C3665" s="621" t="s">
        <v>4723</v>
      </c>
      <c r="D3665" s="543"/>
      <c r="E3665" s="597">
        <v>74243</v>
      </c>
      <c r="F3665" s="597">
        <v>41443</v>
      </c>
      <c r="G3665" s="543"/>
      <c r="H3665" s="543"/>
      <c r="I3665" s="543"/>
      <c r="J3665" s="593">
        <v>8</v>
      </c>
      <c r="K3665" s="593">
        <v>2</v>
      </c>
      <c r="L3665" s="593">
        <v>2</v>
      </c>
      <c r="M3665" s="543"/>
      <c r="N3665" s="543"/>
      <c r="O3665" s="543"/>
      <c r="P3665" s="543" t="s">
        <v>2872</v>
      </c>
      <c r="Q3665" s="543" t="s">
        <v>2873</v>
      </c>
      <c r="R3665" s="543"/>
      <c r="S3665" s="536"/>
      <c r="T3665" s="536"/>
      <c r="U3665" s="536"/>
      <c r="V3665" s="536"/>
    </row>
    <row r="3666" spans="1:22" ht="165.75">
      <c r="A3666" s="537">
        <v>3651</v>
      </c>
      <c r="B3666" s="590">
        <v>90.5</v>
      </c>
      <c r="C3666" s="621" t="s">
        <v>4724</v>
      </c>
      <c r="D3666" s="543"/>
      <c r="E3666" s="597">
        <v>41012</v>
      </c>
      <c r="F3666" s="597">
        <v>40969</v>
      </c>
      <c r="G3666" s="543"/>
      <c r="H3666" s="543"/>
      <c r="I3666" s="543"/>
      <c r="J3666" s="593">
        <v>8</v>
      </c>
      <c r="K3666" s="593">
        <v>1</v>
      </c>
      <c r="L3666" s="593">
        <v>2</v>
      </c>
      <c r="M3666" s="543"/>
      <c r="N3666" s="543"/>
      <c r="O3666" s="543"/>
      <c r="P3666" s="543" t="s">
        <v>2872</v>
      </c>
      <c r="Q3666" s="543" t="s">
        <v>2873</v>
      </c>
      <c r="R3666" s="543"/>
      <c r="S3666" s="536"/>
      <c r="T3666" s="536"/>
      <c r="U3666" s="536"/>
      <c r="V3666" s="536"/>
    </row>
    <row r="3667" spans="1:22" ht="165.75">
      <c r="A3667" s="537">
        <v>3652</v>
      </c>
      <c r="B3667" s="590">
        <v>90.5</v>
      </c>
      <c r="C3667" s="621" t="s">
        <v>4724</v>
      </c>
      <c r="D3667" s="543"/>
      <c r="E3667" s="597">
        <v>41341</v>
      </c>
      <c r="F3667" s="597">
        <v>41449</v>
      </c>
      <c r="G3667" s="543"/>
      <c r="H3667" s="543"/>
      <c r="I3667" s="543"/>
      <c r="J3667" s="593">
        <v>8</v>
      </c>
      <c r="K3667" s="593">
        <v>2</v>
      </c>
      <c r="L3667" s="593">
        <v>2</v>
      </c>
      <c r="M3667" s="543"/>
      <c r="N3667" s="543"/>
      <c r="O3667" s="543"/>
      <c r="P3667" s="543" t="s">
        <v>2872</v>
      </c>
      <c r="Q3667" s="543" t="s">
        <v>2873</v>
      </c>
      <c r="R3667" s="543"/>
      <c r="S3667" s="536"/>
      <c r="T3667" s="536"/>
      <c r="U3667" s="536"/>
      <c r="V3667" s="536"/>
    </row>
    <row r="3668" spans="1:22" ht="204">
      <c r="A3668" s="537">
        <v>3653</v>
      </c>
      <c r="B3668" s="590">
        <v>90.5</v>
      </c>
      <c r="C3668" s="622" t="s">
        <v>4725</v>
      </c>
      <c r="D3668" s="543"/>
      <c r="E3668" s="597">
        <v>41012</v>
      </c>
      <c r="F3668" s="597">
        <v>41403</v>
      </c>
      <c r="G3668" s="543"/>
      <c r="H3668" s="543"/>
      <c r="I3668" s="543"/>
      <c r="J3668" s="593">
        <v>8</v>
      </c>
      <c r="K3668" s="593">
        <v>1</v>
      </c>
      <c r="L3668" s="593">
        <v>1</v>
      </c>
      <c r="M3668" s="543"/>
      <c r="N3668" s="543"/>
      <c r="O3668" s="543"/>
      <c r="P3668" s="543" t="s">
        <v>2872</v>
      </c>
      <c r="Q3668" s="543" t="s">
        <v>2873</v>
      </c>
      <c r="R3668" s="543"/>
      <c r="S3668" s="536"/>
      <c r="T3668" s="536"/>
      <c r="U3668" s="536"/>
      <c r="V3668" s="536"/>
    </row>
    <row r="3669" spans="1:22" ht="165.75">
      <c r="A3669" s="537">
        <v>3654</v>
      </c>
      <c r="B3669" s="590">
        <v>90.5</v>
      </c>
      <c r="C3669" s="622" t="s">
        <v>4726</v>
      </c>
      <c r="D3669" s="543"/>
      <c r="E3669" s="597">
        <v>41165</v>
      </c>
      <c r="F3669" s="597">
        <v>41339</v>
      </c>
      <c r="G3669" s="543"/>
      <c r="H3669" s="543"/>
      <c r="I3669" s="543"/>
      <c r="J3669" s="593">
        <v>8</v>
      </c>
      <c r="K3669" s="593">
        <v>1</v>
      </c>
      <c r="L3669" s="593">
        <v>2</v>
      </c>
      <c r="M3669" s="543"/>
      <c r="N3669" s="543"/>
      <c r="O3669" s="543"/>
      <c r="P3669" s="543" t="s">
        <v>2872</v>
      </c>
      <c r="Q3669" s="543" t="s">
        <v>2873</v>
      </c>
      <c r="R3669" s="543"/>
      <c r="S3669" s="536"/>
      <c r="T3669" s="536"/>
      <c r="U3669" s="536"/>
      <c r="V3669" s="536"/>
    </row>
    <row r="3670" spans="1:22" ht="165.75">
      <c r="A3670" s="537">
        <v>3655</v>
      </c>
      <c r="B3670" s="590">
        <v>90.5</v>
      </c>
      <c r="C3670" s="622" t="s">
        <v>4726</v>
      </c>
      <c r="D3670" s="543"/>
      <c r="E3670" s="597">
        <v>41335</v>
      </c>
      <c r="F3670" s="597">
        <v>41401</v>
      </c>
      <c r="G3670" s="543"/>
      <c r="H3670" s="543"/>
      <c r="I3670" s="543"/>
      <c r="J3670" s="593">
        <v>8</v>
      </c>
      <c r="K3670" s="593">
        <v>2</v>
      </c>
      <c r="L3670" s="593">
        <v>2</v>
      </c>
      <c r="M3670" s="543"/>
      <c r="N3670" s="543"/>
      <c r="O3670" s="543"/>
      <c r="P3670" s="543" t="s">
        <v>2872</v>
      </c>
      <c r="Q3670" s="543" t="s">
        <v>2873</v>
      </c>
      <c r="R3670" s="543"/>
      <c r="S3670" s="536"/>
      <c r="T3670" s="536"/>
      <c r="U3670" s="536"/>
      <c r="V3670" s="536"/>
    </row>
    <row r="3671" spans="1:22" ht="204">
      <c r="A3671" s="537">
        <v>3656</v>
      </c>
      <c r="B3671" s="590">
        <v>90.5</v>
      </c>
      <c r="C3671" s="622" t="s">
        <v>4727</v>
      </c>
      <c r="D3671" s="543"/>
      <c r="E3671" s="597">
        <v>41113</v>
      </c>
      <c r="F3671" s="597">
        <v>41233</v>
      </c>
      <c r="G3671" s="543"/>
      <c r="H3671" s="543"/>
      <c r="I3671" s="543"/>
      <c r="J3671" s="593">
        <v>9</v>
      </c>
      <c r="K3671" s="593">
        <v>1</v>
      </c>
      <c r="L3671" s="593">
        <v>2</v>
      </c>
      <c r="M3671" s="543"/>
      <c r="N3671" s="543"/>
      <c r="O3671" s="543"/>
      <c r="P3671" s="543" t="s">
        <v>2872</v>
      </c>
      <c r="Q3671" s="543" t="s">
        <v>2873</v>
      </c>
      <c r="R3671" s="543"/>
      <c r="S3671" s="536"/>
      <c r="T3671" s="536"/>
      <c r="U3671" s="536"/>
      <c r="V3671" s="536"/>
    </row>
    <row r="3672" spans="1:22" ht="204">
      <c r="A3672" s="537">
        <v>3657</v>
      </c>
      <c r="B3672" s="590">
        <v>90.5</v>
      </c>
      <c r="C3672" s="622" t="s">
        <v>4727</v>
      </c>
      <c r="D3672" s="543"/>
      <c r="E3672" s="597">
        <v>41250</v>
      </c>
      <c r="F3672" s="597">
        <v>41401</v>
      </c>
      <c r="G3672" s="543"/>
      <c r="H3672" s="543"/>
      <c r="I3672" s="543"/>
      <c r="J3672" s="593">
        <v>9</v>
      </c>
      <c r="K3672" s="593">
        <v>2</v>
      </c>
      <c r="L3672" s="593">
        <v>2</v>
      </c>
      <c r="M3672" s="543"/>
      <c r="N3672" s="543"/>
      <c r="O3672" s="543"/>
      <c r="P3672" s="543" t="s">
        <v>2872</v>
      </c>
      <c r="Q3672" s="543" t="s">
        <v>2873</v>
      </c>
      <c r="R3672" s="543"/>
      <c r="S3672" s="536"/>
      <c r="T3672" s="536"/>
      <c r="U3672" s="536"/>
      <c r="V3672" s="536"/>
    </row>
    <row r="3673" spans="1:22" ht="102">
      <c r="A3673" s="537">
        <v>3658</v>
      </c>
      <c r="B3673" s="590">
        <v>90.5</v>
      </c>
      <c r="C3673" s="621" t="s">
        <v>4728</v>
      </c>
      <c r="D3673" s="543"/>
      <c r="E3673" s="597">
        <v>41012</v>
      </c>
      <c r="F3673" s="597">
        <v>41372</v>
      </c>
      <c r="G3673" s="543"/>
      <c r="H3673" s="543"/>
      <c r="I3673" s="543"/>
      <c r="J3673" s="593">
        <v>9</v>
      </c>
      <c r="K3673" s="593">
        <v>1</v>
      </c>
      <c r="L3673" s="593">
        <v>1</v>
      </c>
      <c r="M3673" s="543"/>
      <c r="N3673" s="543"/>
      <c r="O3673" s="543"/>
      <c r="P3673" s="543" t="s">
        <v>2872</v>
      </c>
      <c r="Q3673" s="543" t="s">
        <v>2873</v>
      </c>
      <c r="R3673" s="543"/>
      <c r="S3673" s="536"/>
      <c r="T3673" s="536"/>
      <c r="U3673" s="536"/>
      <c r="V3673" s="536"/>
    </row>
    <row r="3674" spans="1:22" ht="127.5">
      <c r="A3674" s="537">
        <v>3659</v>
      </c>
      <c r="B3674" s="590">
        <v>90.5</v>
      </c>
      <c r="C3674" s="621" t="s">
        <v>4729</v>
      </c>
      <c r="D3674" s="543"/>
      <c r="E3674" s="597">
        <v>41012</v>
      </c>
      <c r="F3674" s="597">
        <v>41408</v>
      </c>
      <c r="G3674" s="543"/>
      <c r="H3674" s="543"/>
      <c r="I3674" s="543"/>
      <c r="J3674" s="593">
        <v>9</v>
      </c>
      <c r="K3674" s="593">
        <v>1</v>
      </c>
      <c r="L3674" s="593">
        <v>1</v>
      </c>
      <c r="M3674" s="543"/>
      <c r="N3674" s="543"/>
      <c r="O3674" s="543"/>
      <c r="P3674" s="543" t="s">
        <v>2872</v>
      </c>
      <c r="Q3674" s="543" t="s">
        <v>2873</v>
      </c>
      <c r="R3674" s="543"/>
      <c r="S3674" s="536"/>
      <c r="T3674" s="536"/>
      <c r="U3674" s="536"/>
      <c r="V3674" s="536"/>
    </row>
    <row r="3675" spans="1:22" ht="140.25">
      <c r="A3675" s="537">
        <v>3660</v>
      </c>
      <c r="B3675" s="590">
        <v>90.5</v>
      </c>
      <c r="C3675" s="621" t="s">
        <v>4730</v>
      </c>
      <c r="D3675" s="543"/>
      <c r="E3675" s="597">
        <v>41012</v>
      </c>
      <c r="F3675" s="597">
        <v>41341</v>
      </c>
      <c r="G3675" s="543"/>
      <c r="H3675" s="543"/>
      <c r="I3675" s="543"/>
      <c r="J3675" s="593">
        <v>9</v>
      </c>
      <c r="K3675" s="593">
        <v>1</v>
      </c>
      <c r="L3675" s="593">
        <v>1</v>
      </c>
      <c r="M3675" s="543"/>
      <c r="N3675" s="543"/>
      <c r="O3675" s="543"/>
      <c r="P3675" s="543" t="s">
        <v>2872</v>
      </c>
      <c r="Q3675" s="543" t="s">
        <v>2873</v>
      </c>
      <c r="R3675" s="543"/>
      <c r="S3675" s="536"/>
      <c r="T3675" s="536"/>
      <c r="U3675" s="536"/>
      <c r="V3675" s="536"/>
    </row>
    <row r="3676" spans="1:22" ht="140.25">
      <c r="A3676" s="537">
        <v>3661</v>
      </c>
      <c r="B3676" s="590">
        <v>90.5</v>
      </c>
      <c r="C3676" s="623" t="s">
        <v>4731</v>
      </c>
      <c r="D3676" s="543"/>
      <c r="E3676" s="620">
        <v>41012</v>
      </c>
      <c r="F3676" s="597">
        <v>41344</v>
      </c>
      <c r="G3676" s="543"/>
      <c r="H3676" s="543"/>
      <c r="I3676" s="543"/>
      <c r="J3676" s="593">
        <v>10</v>
      </c>
      <c r="K3676" s="593">
        <v>1</v>
      </c>
      <c r="L3676" s="593">
        <v>1</v>
      </c>
      <c r="M3676" s="543"/>
      <c r="N3676" s="543"/>
      <c r="O3676" s="543"/>
      <c r="P3676" s="543" t="s">
        <v>2872</v>
      </c>
      <c r="Q3676" s="543" t="s">
        <v>2873</v>
      </c>
      <c r="R3676" s="543"/>
      <c r="S3676" s="536"/>
      <c r="T3676" s="536"/>
      <c r="U3676" s="536"/>
      <c r="V3676" s="536"/>
    </row>
    <row r="3677" spans="1:22" ht="140.25">
      <c r="A3677" s="537">
        <v>3662</v>
      </c>
      <c r="B3677" s="590">
        <v>90.5</v>
      </c>
      <c r="C3677" s="622" t="s">
        <v>4732</v>
      </c>
      <c r="D3677" s="543"/>
      <c r="E3677" s="597">
        <v>41156</v>
      </c>
      <c r="F3677" s="597">
        <v>41331</v>
      </c>
      <c r="G3677" s="543"/>
      <c r="H3677" s="543"/>
      <c r="I3677" s="543"/>
      <c r="J3677" s="593">
        <v>10</v>
      </c>
      <c r="K3677" s="593">
        <v>1</v>
      </c>
      <c r="L3677" s="593">
        <v>1</v>
      </c>
      <c r="M3677" s="543"/>
      <c r="N3677" s="543"/>
      <c r="O3677" s="543"/>
      <c r="P3677" s="543" t="s">
        <v>2872</v>
      </c>
      <c r="Q3677" s="543" t="s">
        <v>2873</v>
      </c>
      <c r="R3677" s="543"/>
      <c r="S3677" s="536"/>
      <c r="T3677" s="536"/>
      <c r="U3677" s="536"/>
      <c r="V3677" s="536"/>
    </row>
    <row r="3678" spans="1:22" ht="127.5">
      <c r="A3678" s="537">
        <v>3663</v>
      </c>
      <c r="B3678" s="590">
        <v>90.5</v>
      </c>
      <c r="C3678" s="622" t="s">
        <v>4733</v>
      </c>
      <c r="D3678" s="543"/>
      <c r="E3678" s="597">
        <v>41012</v>
      </c>
      <c r="F3678" s="597">
        <v>41284</v>
      </c>
      <c r="G3678" s="543"/>
      <c r="H3678" s="543"/>
      <c r="I3678" s="543"/>
      <c r="J3678" s="593">
        <v>10</v>
      </c>
      <c r="K3678" s="593">
        <v>1</v>
      </c>
      <c r="L3678" s="593">
        <v>1</v>
      </c>
      <c r="M3678" s="543"/>
      <c r="N3678" s="543"/>
      <c r="O3678" s="543"/>
      <c r="P3678" s="543" t="s">
        <v>2872</v>
      </c>
      <c r="Q3678" s="543" t="s">
        <v>2873</v>
      </c>
      <c r="R3678" s="543"/>
      <c r="S3678" s="536"/>
      <c r="T3678" s="536"/>
      <c r="U3678" s="536"/>
      <c r="V3678" s="536"/>
    </row>
    <row r="3679" spans="1:22" ht="127.5">
      <c r="A3679" s="537">
        <v>3664</v>
      </c>
      <c r="B3679" s="590">
        <v>90.5</v>
      </c>
      <c r="C3679" s="622" t="s">
        <v>4734</v>
      </c>
      <c r="D3679" s="543"/>
      <c r="E3679" s="597">
        <v>41012</v>
      </c>
      <c r="F3679" s="597">
        <v>41284</v>
      </c>
      <c r="G3679" s="543"/>
      <c r="H3679" s="543"/>
      <c r="I3679" s="543"/>
      <c r="J3679" s="593">
        <v>10</v>
      </c>
      <c r="K3679" s="593">
        <v>1</v>
      </c>
      <c r="L3679" s="593">
        <v>1</v>
      </c>
      <c r="M3679" s="543"/>
      <c r="N3679" s="543"/>
      <c r="O3679" s="543"/>
      <c r="P3679" s="543" t="s">
        <v>2872</v>
      </c>
      <c r="Q3679" s="543" t="s">
        <v>2873</v>
      </c>
      <c r="R3679" s="543"/>
      <c r="S3679" s="536"/>
      <c r="T3679" s="536"/>
      <c r="U3679" s="536"/>
      <c r="V3679" s="536"/>
    </row>
    <row r="3680" spans="1:22" ht="140.25">
      <c r="A3680" s="537">
        <v>3665</v>
      </c>
      <c r="B3680" s="590">
        <v>90.5</v>
      </c>
      <c r="C3680" s="621" t="s">
        <v>4735</v>
      </c>
      <c r="D3680" s="543"/>
      <c r="E3680" s="597">
        <v>41012</v>
      </c>
      <c r="F3680" s="597">
        <v>41331</v>
      </c>
      <c r="G3680" s="543"/>
      <c r="H3680" s="543"/>
      <c r="I3680" s="543"/>
      <c r="J3680" s="593">
        <v>11</v>
      </c>
      <c r="K3680" s="593">
        <v>1</v>
      </c>
      <c r="L3680" s="593">
        <v>1</v>
      </c>
      <c r="M3680" s="543"/>
      <c r="N3680" s="543"/>
      <c r="O3680" s="543"/>
      <c r="P3680" s="543" t="s">
        <v>2872</v>
      </c>
      <c r="Q3680" s="543" t="s">
        <v>2873</v>
      </c>
      <c r="R3680" s="543"/>
      <c r="S3680" s="536"/>
      <c r="T3680" s="536"/>
      <c r="U3680" s="536"/>
      <c r="V3680" s="536"/>
    </row>
    <row r="3681" spans="1:22" ht="165.75">
      <c r="A3681" s="537">
        <v>3666</v>
      </c>
      <c r="B3681" s="590">
        <v>90.5</v>
      </c>
      <c r="C3681" s="621" t="s">
        <v>4736</v>
      </c>
      <c r="D3681" s="543"/>
      <c r="E3681" s="597">
        <v>41161</v>
      </c>
      <c r="F3681" s="597">
        <v>41331</v>
      </c>
      <c r="G3681" s="543"/>
      <c r="H3681" s="543"/>
      <c r="I3681" s="543"/>
      <c r="J3681" s="593">
        <v>11</v>
      </c>
      <c r="K3681" s="593">
        <v>1</v>
      </c>
      <c r="L3681" s="593">
        <v>1</v>
      </c>
      <c r="M3681" s="543"/>
      <c r="N3681" s="543"/>
      <c r="O3681" s="543"/>
      <c r="P3681" s="543" t="s">
        <v>2872</v>
      </c>
      <c r="Q3681" s="543" t="s">
        <v>2873</v>
      </c>
      <c r="R3681" s="543"/>
      <c r="S3681" s="536"/>
      <c r="T3681" s="536"/>
      <c r="U3681" s="536"/>
      <c r="V3681" s="536"/>
    </row>
    <row r="3682" spans="1:22" ht="165.75">
      <c r="A3682" s="537">
        <v>3667</v>
      </c>
      <c r="B3682" s="590">
        <v>90.5</v>
      </c>
      <c r="C3682" s="621" t="s">
        <v>4737</v>
      </c>
      <c r="D3682" s="543"/>
      <c r="E3682" s="597">
        <v>41159</v>
      </c>
      <c r="F3682" s="597">
        <v>41625</v>
      </c>
      <c r="G3682" s="543"/>
      <c r="H3682" s="543"/>
      <c r="I3682" s="543"/>
      <c r="J3682" s="593">
        <v>11</v>
      </c>
      <c r="K3682" s="593">
        <v>1</v>
      </c>
      <c r="L3682" s="593">
        <v>2</v>
      </c>
      <c r="M3682" s="543"/>
      <c r="N3682" s="543"/>
      <c r="O3682" s="543"/>
      <c r="P3682" s="543" t="s">
        <v>2872</v>
      </c>
      <c r="Q3682" s="543" t="s">
        <v>2873</v>
      </c>
      <c r="R3682" s="543"/>
      <c r="S3682" s="536"/>
      <c r="T3682" s="536"/>
      <c r="U3682" s="536"/>
      <c r="V3682" s="536"/>
    </row>
    <row r="3683" spans="1:22" ht="165.75">
      <c r="A3683" s="537">
        <v>3668</v>
      </c>
      <c r="B3683" s="590">
        <v>90.5</v>
      </c>
      <c r="C3683" s="621" t="s">
        <v>4737</v>
      </c>
      <c r="D3683" s="543"/>
      <c r="E3683" s="597">
        <v>41291</v>
      </c>
      <c r="F3683" s="597">
        <v>41337</v>
      </c>
      <c r="G3683" s="543"/>
      <c r="H3683" s="543"/>
      <c r="I3683" s="543"/>
      <c r="J3683" s="593">
        <v>11</v>
      </c>
      <c r="K3683" s="593">
        <v>2</v>
      </c>
      <c r="L3683" s="593">
        <v>2</v>
      </c>
      <c r="M3683" s="543"/>
      <c r="N3683" s="543"/>
      <c r="O3683" s="543"/>
      <c r="P3683" s="543" t="s">
        <v>2872</v>
      </c>
      <c r="Q3683" s="543" t="s">
        <v>2873</v>
      </c>
      <c r="R3683" s="543"/>
      <c r="S3683" s="536"/>
      <c r="T3683" s="536"/>
      <c r="U3683" s="536"/>
      <c r="V3683" s="536"/>
    </row>
    <row r="3684" spans="1:22" ht="140.25">
      <c r="A3684" s="537">
        <v>3669</v>
      </c>
      <c r="B3684" s="580">
        <v>90.25</v>
      </c>
      <c r="C3684" s="621" t="s">
        <v>4738</v>
      </c>
      <c r="D3684" s="543"/>
      <c r="E3684" s="597">
        <v>40970</v>
      </c>
      <c r="F3684" s="597">
        <v>40966</v>
      </c>
      <c r="G3684" s="543"/>
      <c r="H3684" s="543"/>
      <c r="I3684" s="543"/>
      <c r="J3684" s="612">
        <v>12</v>
      </c>
      <c r="K3684" s="593">
        <v>1</v>
      </c>
      <c r="L3684" s="593">
        <v>47</v>
      </c>
      <c r="M3684" s="543"/>
      <c r="N3684" s="543"/>
      <c r="O3684" s="543"/>
      <c r="P3684" s="543" t="s">
        <v>2872</v>
      </c>
      <c r="Q3684" s="543" t="s">
        <v>2873</v>
      </c>
      <c r="R3684" s="543"/>
      <c r="S3684" s="536"/>
      <c r="T3684" s="536"/>
      <c r="U3684" s="536"/>
      <c r="V3684" s="536"/>
    </row>
    <row r="3685" spans="1:22" ht="140.25">
      <c r="A3685" s="537">
        <v>3670</v>
      </c>
      <c r="B3685" s="580">
        <v>90.25</v>
      </c>
      <c r="C3685" s="621" t="s">
        <v>4738</v>
      </c>
      <c r="D3685" s="543"/>
      <c r="E3685" s="597">
        <v>41190</v>
      </c>
      <c r="F3685" s="597">
        <v>41190</v>
      </c>
      <c r="G3685" s="543"/>
      <c r="H3685" s="543"/>
      <c r="I3685" s="543"/>
      <c r="J3685" s="612">
        <v>12</v>
      </c>
      <c r="K3685" s="593">
        <v>2</v>
      </c>
      <c r="L3685" s="593">
        <v>47</v>
      </c>
      <c r="M3685" s="543"/>
      <c r="N3685" s="543"/>
      <c r="O3685" s="543"/>
      <c r="P3685" s="543" t="s">
        <v>2872</v>
      </c>
      <c r="Q3685" s="543" t="s">
        <v>2873</v>
      </c>
      <c r="R3685" s="543"/>
      <c r="S3685" s="536"/>
      <c r="T3685" s="536"/>
      <c r="U3685" s="536"/>
      <c r="V3685" s="536"/>
    </row>
    <row r="3686" spans="1:22" ht="140.25">
      <c r="A3686" s="537">
        <v>3671</v>
      </c>
      <c r="B3686" s="580">
        <v>90.25</v>
      </c>
      <c r="C3686" s="621" t="s">
        <v>4738</v>
      </c>
      <c r="D3686" s="543"/>
      <c r="E3686" s="597">
        <v>41190</v>
      </c>
      <c r="F3686" s="597">
        <v>41374</v>
      </c>
      <c r="G3686" s="543"/>
      <c r="H3686" s="543"/>
      <c r="I3686" s="543"/>
      <c r="J3686" s="612">
        <v>12</v>
      </c>
      <c r="K3686" s="593">
        <v>3</v>
      </c>
      <c r="L3686" s="593">
        <v>47</v>
      </c>
      <c r="M3686" s="543"/>
      <c r="N3686" s="543"/>
      <c r="O3686" s="543"/>
      <c r="P3686" s="543" t="s">
        <v>2872</v>
      </c>
      <c r="Q3686" s="543" t="s">
        <v>2873</v>
      </c>
      <c r="R3686" s="543"/>
      <c r="S3686" s="536"/>
      <c r="T3686" s="536"/>
      <c r="U3686" s="536"/>
      <c r="V3686" s="536"/>
    </row>
    <row r="3687" spans="1:22" ht="140.25">
      <c r="A3687" s="537">
        <v>3672</v>
      </c>
      <c r="B3687" s="580">
        <v>90.25</v>
      </c>
      <c r="C3687" s="621" t="s">
        <v>4738</v>
      </c>
      <c r="D3687" s="543"/>
      <c r="E3687" s="597">
        <v>41381</v>
      </c>
      <c r="F3687" s="597">
        <v>41381</v>
      </c>
      <c r="G3687" s="543"/>
      <c r="H3687" s="543"/>
      <c r="I3687" s="543"/>
      <c r="J3687" s="612">
        <v>12</v>
      </c>
      <c r="K3687" s="593">
        <v>4</v>
      </c>
      <c r="L3687" s="593">
        <v>47</v>
      </c>
      <c r="M3687" s="543"/>
      <c r="N3687" s="543"/>
      <c r="O3687" s="543"/>
      <c r="P3687" s="543" t="s">
        <v>2872</v>
      </c>
      <c r="Q3687" s="543" t="s">
        <v>2873</v>
      </c>
      <c r="R3687" s="543"/>
      <c r="S3687" s="536"/>
      <c r="T3687" s="536"/>
      <c r="U3687" s="536"/>
      <c r="V3687" s="536"/>
    </row>
    <row r="3688" spans="1:22" ht="140.25">
      <c r="A3688" s="537">
        <v>3673</v>
      </c>
      <c r="B3688" s="580">
        <v>90.25</v>
      </c>
      <c r="C3688" s="621" t="s">
        <v>4738</v>
      </c>
      <c r="D3688" s="543"/>
      <c r="E3688" s="597">
        <v>41381</v>
      </c>
      <c r="F3688" s="597">
        <v>41443</v>
      </c>
      <c r="G3688" s="543"/>
      <c r="H3688" s="543"/>
      <c r="I3688" s="543"/>
      <c r="J3688" s="612">
        <v>12</v>
      </c>
      <c r="K3688" s="593">
        <v>5</v>
      </c>
      <c r="L3688" s="593">
        <v>47</v>
      </c>
      <c r="M3688" s="543"/>
      <c r="N3688" s="543"/>
      <c r="O3688" s="543"/>
      <c r="P3688" s="543" t="s">
        <v>2872</v>
      </c>
      <c r="Q3688" s="543" t="s">
        <v>2873</v>
      </c>
      <c r="R3688" s="543"/>
      <c r="S3688" s="536"/>
      <c r="T3688" s="536"/>
      <c r="U3688" s="536"/>
      <c r="V3688" s="536"/>
    </row>
    <row r="3689" spans="1:22" ht="140.25">
      <c r="A3689" s="537">
        <v>3674</v>
      </c>
      <c r="B3689" s="580">
        <v>90.25</v>
      </c>
      <c r="C3689" s="621" t="s">
        <v>4738</v>
      </c>
      <c r="D3689" s="543"/>
      <c r="E3689" s="597">
        <v>41443</v>
      </c>
      <c r="F3689" s="597">
        <v>41536</v>
      </c>
      <c r="G3689" s="543"/>
      <c r="H3689" s="543"/>
      <c r="I3689" s="543"/>
      <c r="J3689" s="612">
        <v>12</v>
      </c>
      <c r="K3689" s="593">
        <v>6</v>
      </c>
      <c r="L3689" s="593">
        <v>47</v>
      </c>
      <c r="M3689" s="543"/>
      <c r="N3689" s="543"/>
      <c r="O3689" s="543"/>
      <c r="P3689" s="543" t="s">
        <v>2872</v>
      </c>
      <c r="Q3689" s="543" t="s">
        <v>2873</v>
      </c>
      <c r="R3689" s="543"/>
      <c r="S3689" s="536"/>
      <c r="T3689" s="536"/>
      <c r="U3689" s="536"/>
      <c r="V3689" s="536"/>
    </row>
    <row r="3690" spans="1:22" ht="140.25">
      <c r="A3690" s="537">
        <v>3675</v>
      </c>
      <c r="B3690" s="580">
        <v>90.25</v>
      </c>
      <c r="C3690" s="621" t="s">
        <v>4738</v>
      </c>
      <c r="D3690" s="543"/>
      <c r="E3690" s="597">
        <v>41593</v>
      </c>
      <c r="F3690" s="597">
        <v>41593</v>
      </c>
      <c r="G3690" s="543"/>
      <c r="H3690" s="543"/>
      <c r="I3690" s="543"/>
      <c r="J3690" s="612">
        <v>12</v>
      </c>
      <c r="K3690" s="593">
        <v>7</v>
      </c>
      <c r="L3690" s="593">
        <v>47</v>
      </c>
      <c r="M3690" s="543"/>
      <c r="N3690" s="543"/>
      <c r="O3690" s="543"/>
      <c r="P3690" s="543" t="s">
        <v>2872</v>
      </c>
      <c r="Q3690" s="543" t="s">
        <v>2873</v>
      </c>
      <c r="R3690" s="543"/>
      <c r="S3690" s="536"/>
      <c r="T3690" s="536"/>
      <c r="U3690" s="536"/>
      <c r="V3690" s="536"/>
    </row>
    <row r="3691" spans="1:22" ht="140.25">
      <c r="A3691" s="537">
        <v>3676</v>
      </c>
      <c r="B3691" s="580">
        <v>90.25</v>
      </c>
      <c r="C3691" s="621" t="s">
        <v>4738</v>
      </c>
      <c r="D3691" s="543"/>
      <c r="E3691" s="597">
        <v>41593</v>
      </c>
      <c r="F3691" s="597">
        <v>41593</v>
      </c>
      <c r="G3691" s="543"/>
      <c r="H3691" s="543"/>
      <c r="I3691" s="543"/>
      <c r="J3691" s="612">
        <v>13</v>
      </c>
      <c r="K3691" s="593">
        <v>8</v>
      </c>
      <c r="L3691" s="593">
        <v>47</v>
      </c>
      <c r="M3691" s="543"/>
      <c r="N3691" s="543"/>
      <c r="O3691" s="543"/>
      <c r="P3691" s="543" t="s">
        <v>2872</v>
      </c>
      <c r="Q3691" s="543" t="s">
        <v>2873</v>
      </c>
      <c r="R3691" s="543"/>
      <c r="S3691" s="536"/>
      <c r="T3691" s="536"/>
      <c r="U3691" s="536"/>
      <c r="V3691" s="536"/>
    </row>
    <row r="3692" spans="1:22" ht="140.25">
      <c r="A3692" s="537">
        <v>3677</v>
      </c>
      <c r="B3692" s="580">
        <v>90.25</v>
      </c>
      <c r="C3692" s="621" t="s">
        <v>4738</v>
      </c>
      <c r="D3692" s="543"/>
      <c r="E3692" s="597">
        <v>41593</v>
      </c>
      <c r="F3692" s="597">
        <v>41593</v>
      </c>
      <c r="G3692" s="543"/>
      <c r="H3692" s="543"/>
      <c r="I3692" s="543"/>
      <c r="J3692" s="612">
        <v>13</v>
      </c>
      <c r="K3692" s="593">
        <v>9</v>
      </c>
      <c r="L3692" s="593">
        <v>47</v>
      </c>
      <c r="M3692" s="543"/>
      <c r="N3692" s="543"/>
      <c r="O3692" s="543"/>
      <c r="P3692" s="543" t="s">
        <v>2872</v>
      </c>
      <c r="Q3692" s="543" t="s">
        <v>2873</v>
      </c>
      <c r="R3692" s="543"/>
      <c r="S3692" s="536"/>
      <c r="T3692" s="536"/>
      <c r="U3692" s="536"/>
      <c r="V3692" s="536"/>
    </row>
    <row r="3693" spans="1:22" ht="140.25">
      <c r="A3693" s="537">
        <v>3678</v>
      </c>
      <c r="B3693" s="580">
        <v>90.25</v>
      </c>
      <c r="C3693" s="621" t="s">
        <v>4738</v>
      </c>
      <c r="D3693" s="543"/>
      <c r="E3693" s="597">
        <v>41593</v>
      </c>
      <c r="F3693" s="597">
        <v>41593</v>
      </c>
      <c r="G3693" s="543"/>
      <c r="H3693" s="543"/>
      <c r="I3693" s="543"/>
      <c r="J3693" s="612">
        <v>13</v>
      </c>
      <c r="K3693" s="593">
        <v>10</v>
      </c>
      <c r="L3693" s="593">
        <v>47</v>
      </c>
      <c r="M3693" s="543"/>
      <c r="N3693" s="543"/>
      <c r="O3693" s="543"/>
      <c r="P3693" s="543" t="s">
        <v>2872</v>
      </c>
      <c r="Q3693" s="543" t="s">
        <v>2873</v>
      </c>
      <c r="R3693" s="543"/>
      <c r="S3693" s="536"/>
      <c r="T3693" s="536"/>
      <c r="U3693" s="536"/>
      <c r="V3693" s="536"/>
    </row>
    <row r="3694" spans="1:22" ht="140.25">
      <c r="A3694" s="537">
        <v>3679</v>
      </c>
      <c r="B3694" s="580">
        <v>90.25</v>
      </c>
      <c r="C3694" s="621" t="s">
        <v>4738</v>
      </c>
      <c r="D3694" s="543"/>
      <c r="E3694" s="597">
        <v>41593</v>
      </c>
      <c r="F3694" s="597">
        <v>41593</v>
      </c>
      <c r="G3694" s="543"/>
      <c r="H3694" s="543"/>
      <c r="I3694" s="543"/>
      <c r="J3694" s="612">
        <v>13</v>
      </c>
      <c r="K3694" s="593">
        <v>11</v>
      </c>
      <c r="L3694" s="593">
        <v>47</v>
      </c>
      <c r="M3694" s="543"/>
      <c r="N3694" s="543"/>
      <c r="O3694" s="543"/>
      <c r="P3694" s="543" t="s">
        <v>2872</v>
      </c>
      <c r="Q3694" s="543" t="s">
        <v>2873</v>
      </c>
      <c r="R3694" s="543"/>
      <c r="S3694" s="536"/>
      <c r="T3694" s="536"/>
      <c r="U3694" s="536"/>
      <c r="V3694" s="536"/>
    </row>
    <row r="3695" spans="1:22" ht="140.25">
      <c r="A3695" s="537">
        <v>3680</v>
      </c>
      <c r="B3695" s="580">
        <v>90.25</v>
      </c>
      <c r="C3695" s="621" t="s">
        <v>4738</v>
      </c>
      <c r="D3695" s="543"/>
      <c r="E3695" s="597">
        <v>41593</v>
      </c>
      <c r="F3695" s="597">
        <v>41593</v>
      </c>
      <c r="G3695" s="543"/>
      <c r="H3695" s="543"/>
      <c r="I3695" s="543"/>
      <c r="J3695" s="612">
        <v>13</v>
      </c>
      <c r="K3695" s="593">
        <v>12</v>
      </c>
      <c r="L3695" s="593">
        <v>47</v>
      </c>
      <c r="M3695" s="543"/>
      <c r="N3695" s="543"/>
      <c r="O3695" s="543"/>
      <c r="P3695" s="543" t="s">
        <v>2872</v>
      </c>
      <c r="Q3695" s="543" t="s">
        <v>2873</v>
      </c>
      <c r="R3695" s="543"/>
      <c r="S3695" s="536"/>
      <c r="T3695" s="536"/>
      <c r="U3695" s="536"/>
      <c r="V3695" s="536"/>
    </row>
    <row r="3696" spans="1:22" ht="140.25">
      <c r="A3696" s="537">
        <v>3681</v>
      </c>
      <c r="B3696" s="580">
        <v>90.25</v>
      </c>
      <c r="C3696" s="621" t="s">
        <v>4738</v>
      </c>
      <c r="D3696" s="543"/>
      <c r="E3696" s="597">
        <v>41593</v>
      </c>
      <c r="F3696" s="597">
        <v>41593</v>
      </c>
      <c r="G3696" s="543"/>
      <c r="H3696" s="543"/>
      <c r="I3696" s="543"/>
      <c r="J3696" s="612">
        <v>14</v>
      </c>
      <c r="K3696" s="593">
        <v>13</v>
      </c>
      <c r="L3696" s="593">
        <v>47</v>
      </c>
      <c r="M3696" s="543"/>
      <c r="N3696" s="543"/>
      <c r="O3696" s="543"/>
      <c r="P3696" s="543" t="s">
        <v>2872</v>
      </c>
      <c r="Q3696" s="543" t="s">
        <v>2873</v>
      </c>
      <c r="R3696" s="543"/>
      <c r="S3696" s="536"/>
      <c r="T3696" s="536"/>
      <c r="U3696" s="536"/>
      <c r="V3696" s="536"/>
    </row>
    <row r="3697" spans="1:22" ht="140.25">
      <c r="A3697" s="537">
        <v>3682</v>
      </c>
      <c r="B3697" s="580">
        <v>90.25</v>
      </c>
      <c r="C3697" s="621" t="s">
        <v>4738</v>
      </c>
      <c r="D3697" s="543"/>
      <c r="E3697" s="597">
        <v>41593</v>
      </c>
      <c r="F3697" s="597">
        <v>41593</v>
      </c>
      <c r="G3697" s="543"/>
      <c r="H3697" s="543"/>
      <c r="I3697" s="543"/>
      <c r="J3697" s="612">
        <v>14</v>
      </c>
      <c r="K3697" s="593">
        <v>14</v>
      </c>
      <c r="L3697" s="593">
        <v>47</v>
      </c>
      <c r="M3697" s="543"/>
      <c r="N3697" s="543"/>
      <c r="O3697" s="543"/>
      <c r="P3697" s="543" t="s">
        <v>2872</v>
      </c>
      <c r="Q3697" s="543" t="s">
        <v>2873</v>
      </c>
      <c r="R3697" s="543"/>
      <c r="S3697" s="536"/>
      <c r="T3697" s="536"/>
      <c r="U3697" s="536"/>
      <c r="V3697" s="536"/>
    </row>
    <row r="3698" spans="1:22" ht="140.25">
      <c r="A3698" s="537">
        <v>3683</v>
      </c>
      <c r="B3698" s="580">
        <v>90.25</v>
      </c>
      <c r="C3698" s="621" t="s">
        <v>4738</v>
      </c>
      <c r="D3698" s="543"/>
      <c r="E3698" s="597">
        <v>41593</v>
      </c>
      <c r="F3698" s="597">
        <v>41593</v>
      </c>
      <c r="G3698" s="543"/>
      <c r="H3698" s="543"/>
      <c r="I3698" s="543"/>
      <c r="J3698" s="612">
        <v>14</v>
      </c>
      <c r="K3698" s="593">
        <v>15</v>
      </c>
      <c r="L3698" s="593">
        <v>47</v>
      </c>
      <c r="M3698" s="543"/>
      <c r="N3698" s="543"/>
      <c r="O3698" s="543"/>
      <c r="P3698" s="543" t="s">
        <v>2872</v>
      </c>
      <c r="Q3698" s="543" t="s">
        <v>2873</v>
      </c>
      <c r="R3698" s="543"/>
      <c r="S3698" s="536"/>
      <c r="T3698" s="536"/>
      <c r="U3698" s="536"/>
      <c r="V3698" s="536"/>
    </row>
    <row r="3699" spans="1:22" ht="140.25">
      <c r="A3699" s="537">
        <v>3684</v>
      </c>
      <c r="B3699" s="580">
        <v>90.25</v>
      </c>
      <c r="C3699" s="621" t="s">
        <v>4738</v>
      </c>
      <c r="D3699" s="543"/>
      <c r="E3699" s="597">
        <v>41593</v>
      </c>
      <c r="F3699" s="597">
        <v>41593</v>
      </c>
      <c r="G3699" s="543"/>
      <c r="H3699" s="543"/>
      <c r="I3699" s="543"/>
      <c r="J3699" s="612">
        <v>14</v>
      </c>
      <c r="K3699" s="593">
        <v>16</v>
      </c>
      <c r="L3699" s="593">
        <v>47</v>
      </c>
      <c r="M3699" s="543"/>
      <c r="N3699" s="543"/>
      <c r="O3699" s="543"/>
      <c r="P3699" s="543" t="s">
        <v>2872</v>
      </c>
      <c r="Q3699" s="543" t="s">
        <v>2873</v>
      </c>
      <c r="R3699" s="543"/>
      <c r="S3699" s="536"/>
      <c r="T3699" s="536"/>
      <c r="U3699" s="536"/>
      <c r="V3699" s="536"/>
    </row>
    <row r="3700" spans="1:22" ht="140.25">
      <c r="A3700" s="537">
        <v>3685</v>
      </c>
      <c r="B3700" s="580">
        <v>90.25</v>
      </c>
      <c r="C3700" s="621" t="s">
        <v>4738</v>
      </c>
      <c r="D3700" s="543"/>
      <c r="E3700" s="597">
        <v>41593</v>
      </c>
      <c r="F3700" s="597">
        <v>41593</v>
      </c>
      <c r="G3700" s="543"/>
      <c r="H3700" s="543"/>
      <c r="I3700" s="543"/>
      <c r="J3700" s="612">
        <v>14</v>
      </c>
      <c r="K3700" s="593">
        <v>17</v>
      </c>
      <c r="L3700" s="593">
        <v>47</v>
      </c>
      <c r="M3700" s="543"/>
      <c r="N3700" s="543"/>
      <c r="O3700" s="543"/>
      <c r="P3700" s="543" t="s">
        <v>2872</v>
      </c>
      <c r="Q3700" s="543" t="s">
        <v>2873</v>
      </c>
      <c r="R3700" s="543"/>
      <c r="S3700" s="536"/>
      <c r="T3700" s="536"/>
      <c r="U3700" s="536"/>
      <c r="V3700" s="536"/>
    </row>
    <row r="3701" spans="1:22" ht="140.25">
      <c r="A3701" s="537">
        <v>3686</v>
      </c>
      <c r="B3701" s="580">
        <v>90.25</v>
      </c>
      <c r="C3701" s="621" t="s">
        <v>4738</v>
      </c>
      <c r="D3701" s="543"/>
      <c r="E3701" s="597">
        <v>41593</v>
      </c>
      <c r="F3701" s="597">
        <v>41593</v>
      </c>
      <c r="G3701" s="543"/>
      <c r="H3701" s="543"/>
      <c r="I3701" s="543"/>
      <c r="J3701" s="612">
        <v>14</v>
      </c>
      <c r="K3701" s="593">
        <v>18</v>
      </c>
      <c r="L3701" s="593">
        <v>47</v>
      </c>
      <c r="M3701" s="543"/>
      <c r="N3701" s="543"/>
      <c r="O3701" s="543"/>
      <c r="P3701" s="543" t="s">
        <v>2872</v>
      </c>
      <c r="Q3701" s="543" t="s">
        <v>2873</v>
      </c>
      <c r="R3701" s="543"/>
      <c r="S3701" s="536"/>
      <c r="T3701" s="536"/>
      <c r="U3701" s="536"/>
      <c r="V3701" s="536"/>
    </row>
    <row r="3702" spans="1:22" ht="140.25">
      <c r="A3702" s="537">
        <v>3687</v>
      </c>
      <c r="B3702" s="580">
        <v>90.25</v>
      </c>
      <c r="C3702" s="621" t="s">
        <v>4738</v>
      </c>
      <c r="D3702" s="543"/>
      <c r="E3702" s="597">
        <v>41593</v>
      </c>
      <c r="F3702" s="597">
        <v>41593</v>
      </c>
      <c r="G3702" s="543"/>
      <c r="H3702" s="543"/>
      <c r="I3702" s="543"/>
      <c r="J3702" s="612">
        <v>15</v>
      </c>
      <c r="K3702" s="593">
        <v>19</v>
      </c>
      <c r="L3702" s="593">
        <v>47</v>
      </c>
      <c r="M3702" s="543"/>
      <c r="N3702" s="543"/>
      <c r="O3702" s="543"/>
      <c r="P3702" s="543" t="s">
        <v>2872</v>
      </c>
      <c r="Q3702" s="543" t="s">
        <v>2873</v>
      </c>
      <c r="R3702" s="543"/>
      <c r="S3702" s="536"/>
      <c r="T3702" s="536"/>
      <c r="U3702" s="536"/>
      <c r="V3702" s="536"/>
    </row>
    <row r="3703" spans="1:22" ht="140.25">
      <c r="A3703" s="537">
        <v>3688</v>
      </c>
      <c r="B3703" s="580">
        <v>90.25</v>
      </c>
      <c r="C3703" s="621" t="s">
        <v>4738</v>
      </c>
      <c r="D3703" s="543"/>
      <c r="E3703" s="597">
        <v>41593</v>
      </c>
      <c r="F3703" s="597">
        <v>41593</v>
      </c>
      <c r="G3703" s="543"/>
      <c r="H3703" s="543"/>
      <c r="I3703" s="543"/>
      <c r="J3703" s="612">
        <v>15</v>
      </c>
      <c r="K3703" s="593">
        <v>20</v>
      </c>
      <c r="L3703" s="593">
        <v>47</v>
      </c>
      <c r="M3703" s="543"/>
      <c r="N3703" s="543"/>
      <c r="O3703" s="543"/>
      <c r="P3703" s="543" t="s">
        <v>2872</v>
      </c>
      <c r="Q3703" s="543" t="s">
        <v>2873</v>
      </c>
      <c r="R3703" s="543"/>
      <c r="S3703" s="536"/>
      <c r="T3703" s="536"/>
      <c r="U3703" s="536"/>
      <c r="V3703" s="536"/>
    </row>
    <row r="3704" spans="1:22" ht="140.25">
      <c r="A3704" s="537">
        <v>3689</v>
      </c>
      <c r="B3704" s="580">
        <v>90.25</v>
      </c>
      <c r="C3704" s="621" t="s">
        <v>4738</v>
      </c>
      <c r="D3704" s="543"/>
      <c r="E3704" s="597">
        <v>41593</v>
      </c>
      <c r="F3704" s="597">
        <v>41593</v>
      </c>
      <c r="G3704" s="543"/>
      <c r="H3704" s="543"/>
      <c r="I3704" s="543"/>
      <c r="J3704" s="612">
        <v>15</v>
      </c>
      <c r="K3704" s="593">
        <v>21</v>
      </c>
      <c r="L3704" s="593">
        <v>47</v>
      </c>
      <c r="M3704" s="543"/>
      <c r="N3704" s="543"/>
      <c r="O3704" s="543"/>
      <c r="P3704" s="543" t="s">
        <v>2872</v>
      </c>
      <c r="Q3704" s="543" t="s">
        <v>2873</v>
      </c>
      <c r="R3704" s="543"/>
      <c r="S3704" s="536"/>
      <c r="T3704" s="536"/>
      <c r="U3704" s="536"/>
      <c r="V3704" s="536"/>
    </row>
    <row r="3705" spans="1:22" ht="140.25">
      <c r="A3705" s="537">
        <v>3690</v>
      </c>
      <c r="B3705" s="580">
        <v>90.25</v>
      </c>
      <c r="C3705" s="621" t="s">
        <v>4738</v>
      </c>
      <c r="D3705" s="543"/>
      <c r="E3705" s="597">
        <v>41593</v>
      </c>
      <c r="F3705" s="597">
        <v>41593</v>
      </c>
      <c r="G3705" s="543"/>
      <c r="H3705" s="543"/>
      <c r="I3705" s="543"/>
      <c r="J3705" s="612">
        <v>15</v>
      </c>
      <c r="K3705" s="593">
        <v>22</v>
      </c>
      <c r="L3705" s="593">
        <v>47</v>
      </c>
      <c r="M3705" s="543"/>
      <c r="N3705" s="543"/>
      <c r="O3705" s="543"/>
      <c r="P3705" s="543" t="s">
        <v>2872</v>
      </c>
      <c r="Q3705" s="543" t="s">
        <v>2873</v>
      </c>
      <c r="R3705" s="543"/>
      <c r="S3705" s="536"/>
      <c r="T3705" s="536"/>
      <c r="U3705" s="536"/>
      <c r="V3705" s="536"/>
    </row>
    <row r="3706" spans="1:22" ht="140.25">
      <c r="A3706" s="537">
        <v>3691</v>
      </c>
      <c r="B3706" s="580">
        <v>90.25</v>
      </c>
      <c r="C3706" s="621" t="s">
        <v>4738</v>
      </c>
      <c r="D3706" s="543"/>
      <c r="E3706" s="597">
        <v>41593</v>
      </c>
      <c r="F3706" s="597">
        <v>41593</v>
      </c>
      <c r="G3706" s="543"/>
      <c r="H3706" s="543"/>
      <c r="I3706" s="543"/>
      <c r="J3706" s="612">
        <v>15</v>
      </c>
      <c r="K3706" s="593">
        <v>23</v>
      </c>
      <c r="L3706" s="593">
        <v>47</v>
      </c>
      <c r="M3706" s="543"/>
      <c r="N3706" s="543"/>
      <c r="O3706" s="543"/>
      <c r="P3706" s="543" t="s">
        <v>2872</v>
      </c>
      <c r="Q3706" s="543" t="s">
        <v>2873</v>
      </c>
      <c r="R3706" s="543"/>
      <c r="S3706" s="536"/>
      <c r="T3706" s="536"/>
      <c r="U3706" s="536"/>
      <c r="V3706" s="536"/>
    </row>
    <row r="3707" spans="1:22" ht="140.25">
      <c r="A3707" s="537">
        <v>3692</v>
      </c>
      <c r="B3707" s="580">
        <v>90.25</v>
      </c>
      <c r="C3707" s="621" t="s">
        <v>4738</v>
      </c>
      <c r="D3707" s="543"/>
      <c r="E3707" s="597">
        <v>41593</v>
      </c>
      <c r="F3707" s="597">
        <v>41593</v>
      </c>
      <c r="G3707" s="543"/>
      <c r="H3707" s="543"/>
      <c r="I3707" s="543"/>
      <c r="J3707" s="612">
        <v>15</v>
      </c>
      <c r="K3707" s="593">
        <v>24</v>
      </c>
      <c r="L3707" s="593">
        <v>47</v>
      </c>
      <c r="M3707" s="543"/>
      <c r="N3707" s="543"/>
      <c r="O3707" s="543"/>
      <c r="P3707" s="543" t="s">
        <v>2872</v>
      </c>
      <c r="Q3707" s="543" t="s">
        <v>2873</v>
      </c>
      <c r="R3707" s="543"/>
      <c r="S3707" s="536"/>
      <c r="T3707" s="536"/>
      <c r="U3707" s="536"/>
      <c r="V3707" s="536"/>
    </row>
    <row r="3708" spans="1:22" ht="140.25">
      <c r="A3708" s="537">
        <v>3693</v>
      </c>
      <c r="B3708" s="580">
        <v>90.25</v>
      </c>
      <c r="C3708" s="621" t="s">
        <v>4738</v>
      </c>
      <c r="D3708" s="543"/>
      <c r="E3708" s="597">
        <v>41593</v>
      </c>
      <c r="F3708" s="597">
        <v>41593</v>
      </c>
      <c r="G3708" s="543"/>
      <c r="H3708" s="543"/>
      <c r="I3708" s="543"/>
      <c r="J3708" s="612">
        <v>16</v>
      </c>
      <c r="K3708" s="593">
        <v>25</v>
      </c>
      <c r="L3708" s="593">
        <v>47</v>
      </c>
      <c r="M3708" s="543"/>
      <c r="N3708" s="543"/>
      <c r="O3708" s="543"/>
      <c r="P3708" s="543" t="s">
        <v>2872</v>
      </c>
      <c r="Q3708" s="543" t="s">
        <v>2873</v>
      </c>
      <c r="R3708" s="543"/>
      <c r="S3708" s="536"/>
      <c r="T3708" s="536"/>
      <c r="U3708" s="536"/>
      <c r="V3708" s="536"/>
    </row>
    <row r="3709" spans="1:22" ht="140.25">
      <c r="A3709" s="537">
        <v>3694</v>
      </c>
      <c r="B3709" s="580">
        <v>90.25</v>
      </c>
      <c r="C3709" s="621" t="s">
        <v>4738</v>
      </c>
      <c r="D3709" s="543"/>
      <c r="E3709" s="597">
        <v>41593</v>
      </c>
      <c r="F3709" s="597">
        <v>41593</v>
      </c>
      <c r="G3709" s="543"/>
      <c r="H3709" s="543"/>
      <c r="I3709" s="543"/>
      <c r="J3709" s="612">
        <v>16</v>
      </c>
      <c r="K3709" s="593">
        <v>26</v>
      </c>
      <c r="L3709" s="593">
        <v>47</v>
      </c>
      <c r="M3709" s="543"/>
      <c r="N3709" s="543"/>
      <c r="O3709" s="543"/>
      <c r="P3709" s="543" t="s">
        <v>2872</v>
      </c>
      <c r="Q3709" s="543" t="s">
        <v>2873</v>
      </c>
      <c r="R3709" s="543"/>
      <c r="S3709" s="536"/>
      <c r="T3709" s="536"/>
      <c r="U3709" s="536"/>
      <c r="V3709" s="536"/>
    </row>
    <row r="3710" spans="1:22" ht="140.25">
      <c r="A3710" s="537">
        <v>3695</v>
      </c>
      <c r="B3710" s="580">
        <v>90.25</v>
      </c>
      <c r="C3710" s="621" t="s">
        <v>4738</v>
      </c>
      <c r="D3710" s="543"/>
      <c r="E3710" s="597">
        <v>41593</v>
      </c>
      <c r="F3710" s="597">
        <v>41593</v>
      </c>
      <c r="G3710" s="543"/>
      <c r="H3710" s="543"/>
      <c r="I3710" s="543"/>
      <c r="J3710" s="612">
        <v>16</v>
      </c>
      <c r="K3710" s="593">
        <v>27</v>
      </c>
      <c r="L3710" s="593">
        <v>47</v>
      </c>
      <c r="M3710" s="543"/>
      <c r="N3710" s="543"/>
      <c r="O3710" s="543"/>
      <c r="P3710" s="543" t="s">
        <v>2872</v>
      </c>
      <c r="Q3710" s="543" t="s">
        <v>2873</v>
      </c>
      <c r="R3710" s="543"/>
      <c r="S3710" s="536"/>
      <c r="T3710" s="536"/>
      <c r="U3710" s="536"/>
      <c r="V3710" s="536"/>
    </row>
    <row r="3711" spans="1:22" ht="140.25">
      <c r="A3711" s="537">
        <v>3696</v>
      </c>
      <c r="B3711" s="580">
        <v>90.25</v>
      </c>
      <c r="C3711" s="621" t="s">
        <v>4738</v>
      </c>
      <c r="D3711" s="543"/>
      <c r="E3711" s="597">
        <v>41593</v>
      </c>
      <c r="F3711" s="597">
        <v>41593</v>
      </c>
      <c r="G3711" s="543"/>
      <c r="H3711" s="543"/>
      <c r="I3711" s="543"/>
      <c r="J3711" s="612">
        <v>16</v>
      </c>
      <c r="K3711" s="593">
        <v>28</v>
      </c>
      <c r="L3711" s="593">
        <v>47</v>
      </c>
      <c r="M3711" s="543"/>
      <c r="N3711" s="543"/>
      <c r="O3711" s="543"/>
      <c r="P3711" s="543" t="s">
        <v>2872</v>
      </c>
      <c r="Q3711" s="543" t="s">
        <v>2873</v>
      </c>
      <c r="R3711" s="543"/>
      <c r="S3711" s="536"/>
      <c r="T3711" s="536"/>
      <c r="U3711" s="536"/>
      <c r="V3711" s="536"/>
    </row>
    <row r="3712" spans="1:22" ht="140.25">
      <c r="A3712" s="537">
        <v>3697</v>
      </c>
      <c r="B3712" s="580">
        <v>90.25</v>
      </c>
      <c r="C3712" s="621" t="s">
        <v>4738</v>
      </c>
      <c r="D3712" s="543"/>
      <c r="E3712" s="597">
        <v>41593</v>
      </c>
      <c r="F3712" s="597">
        <v>41593</v>
      </c>
      <c r="G3712" s="543"/>
      <c r="H3712" s="543"/>
      <c r="I3712" s="543"/>
      <c r="J3712" s="612">
        <v>16</v>
      </c>
      <c r="K3712" s="593">
        <v>29</v>
      </c>
      <c r="L3712" s="593">
        <v>47</v>
      </c>
      <c r="M3712" s="543"/>
      <c r="N3712" s="543"/>
      <c r="O3712" s="543"/>
      <c r="P3712" s="543" t="s">
        <v>2872</v>
      </c>
      <c r="Q3712" s="543" t="s">
        <v>2873</v>
      </c>
      <c r="R3712" s="543"/>
      <c r="S3712" s="536"/>
      <c r="T3712" s="536"/>
      <c r="U3712" s="536"/>
      <c r="V3712" s="536"/>
    </row>
    <row r="3713" spans="1:22" ht="140.25">
      <c r="A3713" s="537">
        <v>3698</v>
      </c>
      <c r="B3713" s="580">
        <v>90.25</v>
      </c>
      <c r="C3713" s="621" t="s">
        <v>4738</v>
      </c>
      <c r="D3713" s="543"/>
      <c r="E3713" s="597">
        <v>41593</v>
      </c>
      <c r="F3713" s="597">
        <v>41593</v>
      </c>
      <c r="G3713" s="543"/>
      <c r="H3713" s="543"/>
      <c r="I3713" s="543"/>
      <c r="J3713" s="612">
        <v>16</v>
      </c>
      <c r="K3713" s="593">
        <v>30</v>
      </c>
      <c r="L3713" s="593">
        <v>47</v>
      </c>
      <c r="M3713" s="543"/>
      <c r="N3713" s="543"/>
      <c r="O3713" s="543"/>
      <c r="P3713" s="543" t="s">
        <v>2872</v>
      </c>
      <c r="Q3713" s="543" t="s">
        <v>2873</v>
      </c>
      <c r="R3713" s="543"/>
      <c r="S3713" s="536"/>
      <c r="T3713" s="536"/>
      <c r="U3713" s="536"/>
      <c r="V3713" s="536"/>
    </row>
    <row r="3714" spans="1:22" ht="140.25">
      <c r="A3714" s="537">
        <v>3699</v>
      </c>
      <c r="B3714" s="580">
        <v>90.25</v>
      </c>
      <c r="C3714" s="621" t="s">
        <v>4738</v>
      </c>
      <c r="D3714" s="543"/>
      <c r="E3714" s="597">
        <v>41593</v>
      </c>
      <c r="F3714" s="597">
        <v>41593</v>
      </c>
      <c r="G3714" s="543"/>
      <c r="H3714" s="543"/>
      <c r="I3714" s="543"/>
      <c r="J3714" s="612">
        <v>16</v>
      </c>
      <c r="K3714" s="593">
        <v>31</v>
      </c>
      <c r="L3714" s="593">
        <v>47</v>
      </c>
      <c r="M3714" s="543"/>
      <c r="N3714" s="543"/>
      <c r="O3714" s="543"/>
      <c r="P3714" s="543" t="s">
        <v>2872</v>
      </c>
      <c r="Q3714" s="543" t="s">
        <v>2873</v>
      </c>
      <c r="R3714" s="543"/>
      <c r="S3714" s="536"/>
      <c r="T3714" s="536"/>
      <c r="U3714" s="536"/>
      <c r="V3714" s="536"/>
    </row>
    <row r="3715" spans="1:22" ht="140.25">
      <c r="A3715" s="537">
        <v>3700</v>
      </c>
      <c r="B3715" s="580">
        <v>90.25</v>
      </c>
      <c r="C3715" s="621" t="s">
        <v>4738</v>
      </c>
      <c r="D3715" s="543"/>
      <c r="E3715" s="597">
        <v>41593</v>
      </c>
      <c r="F3715" s="597">
        <v>41593</v>
      </c>
      <c r="G3715" s="543"/>
      <c r="H3715" s="543"/>
      <c r="I3715" s="543"/>
      <c r="J3715" s="612">
        <v>17</v>
      </c>
      <c r="K3715" s="593">
        <v>32</v>
      </c>
      <c r="L3715" s="593">
        <v>47</v>
      </c>
      <c r="M3715" s="543"/>
      <c r="N3715" s="543"/>
      <c r="O3715" s="543"/>
      <c r="P3715" s="543" t="s">
        <v>2872</v>
      </c>
      <c r="Q3715" s="543" t="s">
        <v>2873</v>
      </c>
      <c r="R3715" s="543"/>
      <c r="S3715" s="536"/>
      <c r="T3715" s="536"/>
      <c r="U3715" s="536"/>
      <c r="V3715" s="536"/>
    </row>
    <row r="3716" spans="1:22" ht="140.25">
      <c r="A3716" s="537">
        <v>3701</v>
      </c>
      <c r="B3716" s="580">
        <v>90.25</v>
      </c>
      <c r="C3716" s="621" t="s">
        <v>4738</v>
      </c>
      <c r="D3716" s="543"/>
      <c r="E3716" s="597">
        <v>41593</v>
      </c>
      <c r="F3716" s="597">
        <v>41593</v>
      </c>
      <c r="G3716" s="543"/>
      <c r="H3716" s="543"/>
      <c r="I3716" s="543"/>
      <c r="J3716" s="612">
        <v>17</v>
      </c>
      <c r="K3716" s="593">
        <v>33</v>
      </c>
      <c r="L3716" s="593">
        <v>47</v>
      </c>
      <c r="M3716" s="543"/>
      <c r="N3716" s="543"/>
      <c r="O3716" s="543"/>
      <c r="P3716" s="543" t="s">
        <v>2872</v>
      </c>
      <c r="Q3716" s="543" t="s">
        <v>2873</v>
      </c>
      <c r="R3716" s="543"/>
      <c r="S3716" s="536"/>
      <c r="T3716" s="536"/>
      <c r="U3716" s="536"/>
      <c r="V3716" s="536"/>
    </row>
    <row r="3717" spans="1:22" ht="140.25">
      <c r="A3717" s="537">
        <v>3702</v>
      </c>
      <c r="B3717" s="580">
        <v>90.25</v>
      </c>
      <c r="C3717" s="621" t="s">
        <v>4738</v>
      </c>
      <c r="D3717" s="543"/>
      <c r="E3717" s="597">
        <v>41593</v>
      </c>
      <c r="F3717" s="597">
        <v>41593</v>
      </c>
      <c r="G3717" s="543"/>
      <c r="H3717" s="543"/>
      <c r="I3717" s="543"/>
      <c r="J3717" s="612">
        <v>17</v>
      </c>
      <c r="K3717" s="593">
        <v>34</v>
      </c>
      <c r="L3717" s="593">
        <v>47</v>
      </c>
      <c r="M3717" s="543"/>
      <c r="N3717" s="543"/>
      <c r="O3717" s="543"/>
      <c r="P3717" s="543" t="s">
        <v>2872</v>
      </c>
      <c r="Q3717" s="543" t="s">
        <v>2873</v>
      </c>
      <c r="R3717" s="543"/>
      <c r="S3717" s="536"/>
      <c r="T3717" s="536"/>
      <c r="U3717" s="536"/>
      <c r="V3717" s="536"/>
    </row>
    <row r="3718" spans="1:22" ht="140.25">
      <c r="A3718" s="537">
        <v>3703</v>
      </c>
      <c r="B3718" s="580">
        <v>90.25</v>
      </c>
      <c r="C3718" s="621" t="s">
        <v>4738</v>
      </c>
      <c r="D3718" s="543"/>
      <c r="E3718" s="597">
        <v>41593</v>
      </c>
      <c r="F3718" s="597">
        <v>41593</v>
      </c>
      <c r="G3718" s="543"/>
      <c r="H3718" s="543"/>
      <c r="I3718" s="543"/>
      <c r="J3718" s="612">
        <v>18</v>
      </c>
      <c r="K3718" s="593">
        <v>35</v>
      </c>
      <c r="L3718" s="593">
        <v>47</v>
      </c>
      <c r="M3718" s="543"/>
      <c r="N3718" s="543"/>
      <c r="O3718" s="543"/>
      <c r="P3718" s="543" t="s">
        <v>2872</v>
      </c>
      <c r="Q3718" s="543" t="s">
        <v>2873</v>
      </c>
      <c r="R3718" s="543"/>
      <c r="S3718" s="536"/>
      <c r="T3718" s="536"/>
      <c r="U3718" s="536"/>
      <c r="V3718" s="536"/>
    </row>
    <row r="3719" spans="1:22" ht="140.25">
      <c r="A3719" s="537">
        <v>3704</v>
      </c>
      <c r="B3719" s="580">
        <v>90.25</v>
      </c>
      <c r="C3719" s="621" t="s">
        <v>4738</v>
      </c>
      <c r="D3719" s="543"/>
      <c r="E3719" s="597">
        <v>41593</v>
      </c>
      <c r="F3719" s="597">
        <v>41593</v>
      </c>
      <c r="G3719" s="543"/>
      <c r="H3719" s="543"/>
      <c r="I3719" s="543"/>
      <c r="J3719" s="612">
        <v>18</v>
      </c>
      <c r="K3719" s="593">
        <v>36</v>
      </c>
      <c r="L3719" s="593">
        <v>47</v>
      </c>
      <c r="M3719" s="543"/>
      <c r="N3719" s="543"/>
      <c r="O3719" s="543"/>
      <c r="P3719" s="543" t="s">
        <v>2872</v>
      </c>
      <c r="Q3719" s="543" t="s">
        <v>2873</v>
      </c>
      <c r="R3719" s="543"/>
      <c r="S3719" s="536"/>
      <c r="T3719" s="536"/>
      <c r="U3719" s="536"/>
      <c r="V3719" s="536"/>
    </row>
    <row r="3720" spans="1:22" ht="140.25">
      <c r="A3720" s="537">
        <v>3705</v>
      </c>
      <c r="B3720" s="580">
        <v>90.25</v>
      </c>
      <c r="C3720" s="621" t="s">
        <v>4738</v>
      </c>
      <c r="D3720" s="543"/>
      <c r="E3720" s="597">
        <v>41593</v>
      </c>
      <c r="F3720" s="597">
        <v>41593</v>
      </c>
      <c r="G3720" s="543"/>
      <c r="H3720" s="543"/>
      <c r="I3720" s="543"/>
      <c r="J3720" s="612">
        <v>18</v>
      </c>
      <c r="K3720" s="593">
        <v>37</v>
      </c>
      <c r="L3720" s="593">
        <v>47</v>
      </c>
      <c r="M3720" s="543"/>
      <c r="N3720" s="543"/>
      <c r="O3720" s="543"/>
      <c r="P3720" s="543" t="s">
        <v>2872</v>
      </c>
      <c r="Q3720" s="543" t="s">
        <v>2873</v>
      </c>
      <c r="R3720" s="543"/>
      <c r="S3720" s="536"/>
      <c r="T3720" s="536"/>
      <c r="U3720" s="536"/>
      <c r="V3720" s="536"/>
    </row>
    <row r="3721" spans="1:22" ht="140.25">
      <c r="A3721" s="537">
        <v>3706</v>
      </c>
      <c r="B3721" s="580">
        <v>90.25</v>
      </c>
      <c r="C3721" s="621" t="s">
        <v>4738</v>
      </c>
      <c r="D3721" s="543"/>
      <c r="E3721" s="597">
        <v>41593</v>
      </c>
      <c r="F3721" s="597">
        <v>41593</v>
      </c>
      <c r="G3721" s="543"/>
      <c r="H3721" s="543"/>
      <c r="I3721" s="543"/>
      <c r="J3721" s="612">
        <v>18</v>
      </c>
      <c r="K3721" s="593">
        <v>38</v>
      </c>
      <c r="L3721" s="593">
        <v>47</v>
      </c>
      <c r="M3721" s="543"/>
      <c r="N3721" s="543"/>
      <c r="O3721" s="543"/>
      <c r="P3721" s="543" t="s">
        <v>2872</v>
      </c>
      <c r="Q3721" s="543" t="s">
        <v>2873</v>
      </c>
      <c r="R3721" s="543"/>
      <c r="S3721" s="536"/>
      <c r="T3721" s="536"/>
      <c r="U3721" s="536"/>
      <c r="V3721" s="536"/>
    </row>
    <row r="3722" spans="1:22" ht="140.25">
      <c r="A3722" s="537">
        <v>3707</v>
      </c>
      <c r="B3722" s="580">
        <v>90.25</v>
      </c>
      <c r="C3722" s="621" t="s">
        <v>4738</v>
      </c>
      <c r="D3722" s="543"/>
      <c r="E3722" s="597">
        <v>41593</v>
      </c>
      <c r="F3722" s="597">
        <v>41593</v>
      </c>
      <c r="G3722" s="543"/>
      <c r="H3722" s="543"/>
      <c r="I3722" s="543"/>
      <c r="J3722" s="612">
        <v>18</v>
      </c>
      <c r="K3722" s="593">
        <v>39</v>
      </c>
      <c r="L3722" s="593">
        <v>47</v>
      </c>
      <c r="M3722" s="543"/>
      <c r="N3722" s="543"/>
      <c r="O3722" s="543"/>
      <c r="P3722" s="543" t="s">
        <v>2872</v>
      </c>
      <c r="Q3722" s="543" t="s">
        <v>2873</v>
      </c>
      <c r="R3722" s="543"/>
      <c r="S3722" s="536"/>
      <c r="T3722" s="536"/>
      <c r="U3722" s="536"/>
      <c r="V3722" s="536"/>
    </row>
    <row r="3723" spans="1:22" ht="140.25">
      <c r="A3723" s="537">
        <v>3708</v>
      </c>
      <c r="B3723" s="580">
        <v>90.25</v>
      </c>
      <c r="C3723" s="621" t="s">
        <v>4738</v>
      </c>
      <c r="D3723" s="543"/>
      <c r="E3723" s="597">
        <v>41593</v>
      </c>
      <c r="F3723" s="597">
        <v>41593</v>
      </c>
      <c r="G3723" s="543"/>
      <c r="H3723" s="543"/>
      <c r="I3723" s="543"/>
      <c r="J3723" s="612">
        <v>18</v>
      </c>
      <c r="K3723" s="593">
        <v>40</v>
      </c>
      <c r="L3723" s="593">
        <v>47</v>
      </c>
      <c r="M3723" s="543"/>
      <c r="N3723" s="543"/>
      <c r="O3723" s="543"/>
      <c r="P3723" s="543" t="s">
        <v>2872</v>
      </c>
      <c r="Q3723" s="543" t="s">
        <v>2873</v>
      </c>
      <c r="R3723" s="543"/>
      <c r="S3723" s="536"/>
      <c r="T3723" s="536"/>
      <c r="U3723" s="536"/>
      <c r="V3723" s="536"/>
    </row>
    <row r="3724" spans="1:22" ht="140.25">
      <c r="A3724" s="537">
        <v>3709</v>
      </c>
      <c r="B3724" s="580">
        <v>90.25</v>
      </c>
      <c r="C3724" s="621" t="s">
        <v>4738</v>
      </c>
      <c r="D3724" s="543"/>
      <c r="E3724" s="597">
        <v>41593</v>
      </c>
      <c r="F3724" s="597">
        <v>41593</v>
      </c>
      <c r="G3724" s="543"/>
      <c r="H3724" s="543"/>
      <c r="I3724" s="543"/>
      <c r="J3724" s="612">
        <v>18</v>
      </c>
      <c r="K3724" s="593">
        <v>41</v>
      </c>
      <c r="L3724" s="593">
        <v>47</v>
      </c>
      <c r="M3724" s="543"/>
      <c r="N3724" s="543"/>
      <c r="O3724" s="543"/>
      <c r="P3724" s="543" t="s">
        <v>2872</v>
      </c>
      <c r="Q3724" s="543" t="s">
        <v>2873</v>
      </c>
      <c r="R3724" s="543"/>
      <c r="S3724" s="536"/>
      <c r="T3724" s="536"/>
      <c r="U3724" s="536"/>
      <c r="V3724" s="536"/>
    </row>
    <row r="3725" spans="1:22" ht="140.25">
      <c r="A3725" s="537">
        <v>3710</v>
      </c>
      <c r="B3725" s="580">
        <v>90.25</v>
      </c>
      <c r="C3725" s="621" t="s">
        <v>4738</v>
      </c>
      <c r="D3725" s="543"/>
      <c r="E3725" s="597">
        <v>41593</v>
      </c>
      <c r="F3725" s="597">
        <v>41593</v>
      </c>
      <c r="G3725" s="543"/>
      <c r="H3725" s="543"/>
      <c r="I3725" s="543"/>
      <c r="J3725" s="612">
        <v>19</v>
      </c>
      <c r="K3725" s="593">
        <v>42</v>
      </c>
      <c r="L3725" s="593">
        <v>47</v>
      </c>
      <c r="M3725" s="543"/>
      <c r="N3725" s="543"/>
      <c r="O3725" s="543"/>
      <c r="P3725" s="543" t="s">
        <v>2872</v>
      </c>
      <c r="Q3725" s="543" t="s">
        <v>2873</v>
      </c>
      <c r="R3725" s="543"/>
      <c r="S3725" s="536"/>
      <c r="T3725" s="536"/>
      <c r="U3725" s="536"/>
      <c r="V3725" s="536"/>
    </row>
    <row r="3726" spans="1:22" ht="140.25">
      <c r="A3726" s="537">
        <v>3711</v>
      </c>
      <c r="B3726" s="580">
        <v>90.25</v>
      </c>
      <c r="C3726" s="621" t="s">
        <v>4738</v>
      </c>
      <c r="D3726" s="543"/>
      <c r="E3726" s="597">
        <v>41593</v>
      </c>
      <c r="F3726" s="597">
        <v>41593</v>
      </c>
      <c r="G3726" s="543"/>
      <c r="H3726" s="543"/>
      <c r="I3726" s="543"/>
      <c r="J3726" s="612">
        <v>19</v>
      </c>
      <c r="K3726" s="593">
        <v>43</v>
      </c>
      <c r="L3726" s="593">
        <v>47</v>
      </c>
      <c r="M3726" s="543"/>
      <c r="N3726" s="543"/>
      <c r="O3726" s="543"/>
      <c r="P3726" s="543" t="s">
        <v>2872</v>
      </c>
      <c r="Q3726" s="543" t="s">
        <v>2873</v>
      </c>
      <c r="R3726" s="543"/>
      <c r="S3726" s="536"/>
      <c r="T3726" s="536"/>
      <c r="U3726" s="536"/>
      <c r="V3726" s="536"/>
    </row>
    <row r="3727" spans="1:22" ht="140.25">
      <c r="A3727" s="537">
        <v>3712</v>
      </c>
      <c r="B3727" s="580">
        <v>90.25</v>
      </c>
      <c r="C3727" s="621" t="s">
        <v>4738</v>
      </c>
      <c r="D3727" s="543"/>
      <c r="E3727" s="597" t="s">
        <v>4739</v>
      </c>
      <c r="F3727" s="597"/>
      <c r="G3727" s="543"/>
      <c r="H3727" s="543"/>
      <c r="I3727" s="543"/>
      <c r="J3727" s="612">
        <v>19</v>
      </c>
      <c r="K3727" s="593">
        <v>44</v>
      </c>
      <c r="L3727" s="593">
        <v>47</v>
      </c>
      <c r="M3727" s="543"/>
      <c r="N3727" s="543"/>
      <c r="O3727" s="543"/>
      <c r="P3727" s="543" t="s">
        <v>2872</v>
      </c>
      <c r="Q3727" s="543" t="s">
        <v>2873</v>
      </c>
      <c r="R3727" s="543"/>
      <c r="S3727" s="536"/>
      <c r="T3727" s="536"/>
      <c r="U3727" s="536"/>
      <c r="V3727" s="536"/>
    </row>
    <row r="3728" spans="1:22" ht="140.25">
      <c r="A3728" s="537">
        <v>3713</v>
      </c>
      <c r="B3728" s="580">
        <v>90.25</v>
      </c>
      <c r="C3728" s="621" t="s">
        <v>4738</v>
      </c>
      <c r="D3728" s="543"/>
      <c r="E3728" s="597">
        <v>41593</v>
      </c>
      <c r="F3728" s="597">
        <v>41593</v>
      </c>
      <c r="G3728" s="543"/>
      <c r="H3728" s="543"/>
      <c r="I3728" s="543"/>
      <c r="J3728" s="612">
        <v>19</v>
      </c>
      <c r="K3728" s="593">
        <v>45</v>
      </c>
      <c r="L3728" s="593">
        <v>47</v>
      </c>
      <c r="M3728" s="543"/>
      <c r="N3728" s="543"/>
      <c r="O3728" s="543"/>
      <c r="P3728" s="543" t="s">
        <v>2872</v>
      </c>
      <c r="Q3728" s="543" t="s">
        <v>2873</v>
      </c>
      <c r="R3728" s="543"/>
      <c r="S3728" s="536"/>
      <c r="T3728" s="536"/>
      <c r="U3728" s="536"/>
      <c r="V3728" s="536"/>
    </row>
    <row r="3729" spans="1:22" ht="140.25">
      <c r="A3729" s="537">
        <v>3714</v>
      </c>
      <c r="B3729" s="580">
        <v>90.25</v>
      </c>
      <c r="C3729" s="621" t="s">
        <v>4738</v>
      </c>
      <c r="D3729" s="543"/>
      <c r="E3729" s="620">
        <v>41623</v>
      </c>
      <c r="F3729" s="597">
        <v>41621</v>
      </c>
      <c r="G3729" s="543"/>
      <c r="H3729" s="543"/>
      <c r="I3729" s="543"/>
      <c r="J3729" s="612">
        <v>19</v>
      </c>
      <c r="K3729" s="593">
        <v>46</v>
      </c>
      <c r="L3729" s="593">
        <v>47</v>
      </c>
      <c r="M3729" s="543"/>
      <c r="N3729" s="543"/>
      <c r="O3729" s="543"/>
      <c r="P3729" s="543" t="s">
        <v>2872</v>
      </c>
      <c r="Q3729" s="543" t="s">
        <v>2873</v>
      </c>
      <c r="R3729" s="543"/>
      <c r="S3729" s="536"/>
      <c r="T3729" s="536"/>
      <c r="U3729" s="536"/>
      <c r="V3729" s="536"/>
    </row>
    <row r="3730" spans="1:22" ht="140.25">
      <c r="A3730" s="537">
        <v>3715</v>
      </c>
      <c r="B3730" s="580">
        <v>90.25</v>
      </c>
      <c r="C3730" s="621" t="s">
        <v>4738</v>
      </c>
      <c r="D3730" s="543"/>
      <c r="E3730" s="597">
        <v>41621</v>
      </c>
      <c r="F3730" s="597">
        <v>41621</v>
      </c>
      <c r="G3730" s="543"/>
      <c r="H3730" s="543"/>
      <c r="I3730" s="543"/>
      <c r="J3730" s="612">
        <v>19</v>
      </c>
      <c r="K3730" s="593">
        <v>47</v>
      </c>
      <c r="L3730" s="593">
        <v>47</v>
      </c>
      <c r="M3730" s="543"/>
      <c r="N3730" s="543"/>
      <c r="O3730" s="543"/>
      <c r="P3730" s="543" t="s">
        <v>2872</v>
      </c>
      <c r="Q3730" s="543" t="s">
        <v>2873</v>
      </c>
      <c r="R3730" s="543"/>
      <c r="S3730" s="536"/>
      <c r="T3730" s="536"/>
      <c r="U3730" s="536"/>
      <c r="V3730" s="536"/>
    </row>
    <row r="3731" spans="1:22" ht="140.25">
      <c r="A3731" s="537">
        <v>3716</v>
      </c>
      <c r="B3731" s="580">
        <v>90.5</v>
      </c>
      <c r="C3731" s="621" t="s">
        <v>4740</v>
      </c>
      <c r="D3731" s="543"/>
      <c r="E3731" s="597">
        <v>41012</v>
      </c>
      <c r="F3731" s="597">
        <v>41299</v>
      </c>
      <c r="G3731" s="543"/>
      <c r="H3731" s="543"/>
      <c r="I3731" s="543"/>
      <c r="J3731" s="593">
        <v>20</v>
      </c>
      <c r="K3731" s="593">
        <v>1</v>
      </c>
      <c r="L3731" s="593">
        <v>1</v>
      </c>
      <c r="M3731" s="543"/>
      <c r="N3731" s="543"/>
      <c r="O3731" s="543"/>
      <c r="P3731" s="543" t="s">
        <v>2872</v>
      </c>
      <c r="Q3731" s="543" t="s">
        <v>2873</v>
      </c>
      <c r="R3731" s="543"/>
      <c r="S3731" s="536"/>
      <c r="T3731" s="536"/>
      <c r="U3731" s="536"/>
      <c r="V3731" s="536"/>
    </row>
    <row r="3732" spans="1:22" ht="140.25">
      <c r="A3732" s="537">
        <v>3717</v>
      </c>
      <c r="B3732" s="580">
        <v>90.5</v>
      </c>
      <c r="C3732" s="622" t="s">
        <v>4741</v>
      </c>
      <c r="D3732" s="543"/>
      <c r="E3732" s="597">
        <v>41012</v>
      </c>
      <c r="F3732" s="597">
        <v>41323</v>
      </c>
      <c r="G3732" s="543"/>
      <c r="H3732" s="543"/>
      <c r="I3732" s="543"/>
      <c r="J3732" s="593">
        <v>20</v>
      </c>
      <c r="K3732" s="593">
        <v>2</v>
      </c>
      <c r="L3732" s="593">
        <v>1</v>
      </c>
      <c r="M3732" s="543"/>
      <c r="N3732" s="543"/>
      <c r="O3732" s="543"/>
      <c r="P3732" s="543" t="s">
        <v>2872</v>
      </c>
      <c r="Q3732" s="543" t="s">
        <v>2873</v>
      </c>
      <c r="R3732" s="543"/>
      <c r="S3732" s="536"/>
      <c r="T3732" s="536"/>
      <c r="U3732" s="536"/>
      <c r="V3732" s="536"/>
    </row>
    <row r="3733" spans="1:22" ht="140.25">
      <c r="A3733" s="537">
        <v>3718</v>
      </c>
      <c r="B3733" s="580">
        <v>90.5</v>
      </c>
      <c r="C3733" s="621" t="s">
        <v>4742</v>
      </c>
      <c r="D3733" s="543"/>
      <c r="E3733" s="597">
        <v>41172</v>
      </c>
      <c r="F3733" s="597">
        <v>41320</v>
      </c>
      <c r="G3733" s="543"/>
      <c r="H3733" s="543"/>
      <c r="I3733" s="543"/>
      <c r="J3733" s="593">
        <v>20</v>
      </c>
      <c r="K3733" s="593">
        <v>3</v>
      </c>
      <c r="L3733" s="593">
        <v>1</v>
      </c>
      <c r="M3733" s="543"/>
      <c r="N3733" s="543"/>
      <c r="O3733" s="543"/>
      <c r="P3733" s="543" t="s">
        <v>2872</v>
      </c>
      <c r="Q3733" s="543" t="s">
        <v>2873</v>
      </c>
      <c r="R3733" s="543"/>
      <c r="S3733" s="536"/>
      <c r="T3733" s="536"/>
      <c r="U3733" s="536"/>
      <c r="V3733" s="536"/>
    </row>
    <row r="3734" spans="1:22" ht="216.75">
      <c r="A3734" s="537">
        <v>3719</v>
      </c>
      <c r="B3734" s="580">
        <v>90.5</v>
      </c>
      <c r="C3734" s="621" t="s">
        <v>4743</v>
      </c>
      <c r="D3734" s="543"/>
      <c r="E3734" s="597">
        <v>41172</v>
      </c>
      <c r="F3734" s="620">
        <v>41325</v>
      </c>
      <c r="G3734" s="543"/>
      <c r="H3734" s="543"/>
      <c r="I3734" s="543"/>
      <c r="J3734" s="593">
        <v>20</v>
      </c>
      <c r="K3734" s="593">
        <v>4</v>
      </c>
      <c r="L3734" s="593">
        <v>1</v>
      </c>
      <c r="M3734" s="543"/>
      <c r="N3734" s="543"/>
      <c r="O3734" s="543"/>
      <c r="P3734" s="543" t="s">
        <v>2872</v>
      </c>
      <c r="Q3734" s="543" t="s">
        <v>2873</v>
      </c>
      <c r="R3734" s="543"/>
      <c r="S3734" s="536"/>
      <c r="T3734" s="536"/>
      <c r="U3734" s="536"/>
      <c r="V3734" s="536"/>
    </row>
    <row r="3735" spans="1:22" ht="178.5">
      <c r="A3735" s="537">
        <v>3720</v>
      </c>
      <c r="B3735" s="580">
        <v>90.5</v>
      </c>
      <c r="C3735" s="621" t="s">
        <v>4744</v>
      </c>
      <c r="D3735" s="543"/>
      <c r="E3735" s="597">
        <v>41156</v>
      </c>
      <c r="F3735" s="597">
        <v>41351</v>
      </c>
      <c r="G3735" s="543"/>
      <c r="H3735" s="543"/>
      <c r="I3735" s="543"/>
      <c r="J3735" s="593">
        <v>20</v>
      </c>
      <c r="K3735" s="593">
        <v>5</v>
      </c>
      <c r="L3735" s="593">
        <v>1</v>
      </c>
      <c r="M3735" s="543"/>
      <c r="N3735" s="543"/>
      <c r="O3735" s="543"/>
      <c r="P3735" s="543" t="s">
        <v>2872</v>
      </c>
      <c r="Q3735" s="543" t="s">
        <v>2873</v>
      </c>
      <c r="R3735" s="543"/>
      <c r="S3735" s="536"/>
      <c r="T3735" s="536"/>
      <c r="U3735" s="536"/>
      <c r="V3735" s="536"/>
    </row>
    <row r="3736" spans="1:22" ht="127.5">
      <c r="A3736" s="537">
        <v>3721</v>
      </c>
      <c r="B3736" s="580">
        <v>90.5</v>
      </c>
      <c r="C3736" s="621" t="s">
        <v>4745</v>
      </c>
      <c r="D3736" s="543"/>
      <c r="E3736" s="597">
        <v>41012</v>
      </c>
      <c r="F3736" s="597">
        <v>41323</v>
      </c>
      <c r="G3736" s="543"/>
      <c r="H3736" s="543"/>
      <c r="I3736" s="543"/>
      <c r="J3736" s="593">
        <v>20</v>
      </c>
      <c r="K3736" s="593">
        <v>6</v>
      </c>
      <c r="L3736" s="593">
        <v>1</v>
      </c>
      <c r="M3736" s="543"/>
      <c r="N3736" s="543"/>
      <c r="O3736" s="543"/>
      <c r="P3736" s="543" t="s">
        <v>2872</v>
      </c>
      <c r="Q3736" s="543" t="s">
        <v>2873</v>
      </c>
      <c r="R3736" s="543"/>
      <c r="S3736" s="536"/>
      <c r="T3736" s="536"/>
      <c r="U3736" s="536"/>
      <c r="V3736" s="536"/>
    </row>
    <row r="3737" spans="1:22" ht="153">
      <c r="A3737" s="537">
        <v>3722</v>
      </c>
      <c r="B3737" s="580">
        <v>90.5</v>
      </c>
      <c r="C3737" s="624" t="s">
        <v>4746</v>
      </c>
      <c r="D3737" s="543"/>
      <c r="E3737" s="597">
        <v>41166</v>
      </c>
      <c r="F3737" s="597">
        <v>41330</v>
      </c>
      <c r="G3737" s="543"/>
      <c r="H3737" s="543"/>
      <c r="I3737" s="543"/>
      <c r="J3737" s="593">
        <v>21</v>
      </c>
      <c r="K3737" s="593">
        <v>1</v>
      </c>
      <c r="L3737" s="593">
        <v>1</v>
      </c>
      <c r="M3737" s="543"/>
      <c r="N3737" s="543"/>
      <c r="O3737" s="543"/>
      <c r="P3737" s="543" t="s">
        <v>2872</v>
      </c>
      <c r="Q3737" s="543" t="s">
        <v>2873</v>
      </c>
      <c r="R3737" s="543"/>
      <c r="S3737" s="536"/>
      <c r="T3737" s="536"/>
      <c r="U3737" s="536"/>
      <c r="V3737" s="536"/>
    </row>
    <row r="3738" spans="1:22" ht="63">
      <c r="A3738" s="537">
        <v>3723</v>
      </c>
      <c r="B3738" s="580"/>
      <c r="C3738" s="625" t="s">
        <v>4747</v>
      </c>
      <c r="D3738" s="543"/>
      <c r="E3738" s="597"/>
      <c r="F3738" s="597"/>
      <c r="G3738" s="543"/>
      <c r="H3738" s="543"/>
      <c r="I3738" s="543"/>
      <c r="J3738" s="593"/>
      <c r="K3738" s="593"/>
      <c r="L3738" s="593"/>
      <c r="M3738" s="543"/>
      <c r="N3738" s="543"/>
      <c r="O3738" s="543"/>
      <c r="P3738" s="543" t="s">
        <v>2872</v>
      </c>
      <c r="Q3738" s="543" t="s">
        <v>2873</v>
      </c>
      <c r="R3738" s="543"/>
      <c r="S3738" s="536"/>
      <c r="T3738" s="536"/>
      <c r="U3738" s="536"/>
      <c r="V3738" s="536"/>
    </row>
    <row r="3739" spans="1:22" ht="165.75">
      <c r="A3739" s="537">
        <v>3724</v>
      </c>
      <c r="B3739" s="580">
        <v>90.5</v>
      </c>
      <c r="C3739" s="621" t="s">
        <v>4748</v>
      </c>
      <c r="D3739" s="543"/>
      <c r="E3739" s="597">
        <v>41164</v>
      </c>
      <c r="F3739" s="597">
        <v>41339</v>
      </c>
      <c r="G3739" s="543"/>
      <c r="H3739" s="543"/>
      <c r="I3739" s="543"/>
      <c r="J3739" s="593">
        <v>21</v>
      </c>
      <c r="K3739" s="593">
        <v>2</v>
      </c>
      <c r="L3739" s="593">
        <v>1</v>
      </c>
      <c r="M3739" s="543"/>
      <c r="N3739" s="543"/>
      <c r="O3739" s="543"/>
      <c r="P3739" s="543" t="s">
        <v>2872</v>
      </c>
      <c r="Q3739" s="543" t="s">
        <v>2873</v>
      </c>
      <c r="R3739" s="543"/>
      <c r="S3739" s="536"/>
      <c r="T3739" s="536"/>
      <c r="U3739" s="536"/>
      <c r="V3739" s="536"/>
    </row>
    <row r="3740" spans="1:22" ht="89.25">
      <c r="A3740" s="537">
        <v>3725</v>
      </c>
      <c r="B3740" s="580">
        <v>90.5</v>
      </c>
      <c r="C3740" s="621" t="s">
        <v>4749</v>
      </c>
      <c r="D3740" s="543"/>
      <c r="E3740" s="597">
        <v>41179</v>
      </c>
      <c r="F3740" s="597">
        <v>41326</v>
      </c>
      <c r="G3740" s="543"/>
      <c r="H3740" s="543"/>
      <c r="I3740" s="543"/>
      <c r="J3740" s="593">
        <v>21</v>
      </c>
      <c r="K3740" s="593">
        <v>1</v>
      </c>
      <c r="L3740" s="593">
        <v>2</v>
      </c>
      <c r="M3740" s="543"/>
      <c r="N3740" s="543"/>
      <c r="O3740" s="543"/>
      <c r="P3740" s="543" t="s">
        <v>2872</v>
      </c>
      <c r="Q3740" s="543" t="s">
        <v>2873</v>
      </c>
      <c r="R3740" s="543"/>
      <c r="S3740" s="536"/>
      <c r="T3740" s="536"/>
      <c r="U3740" s="536"/>
      <c r="V3740" s="536"/>
    </row>
    <row r="3741" spans="1:22" ht="89.25">
      <c r="A3741" s="537">
        <v>3726</v>
      </c>
      <c r="B3741" s="580">
        <v>90.5</v>
      </c>
      <c r="C3741" s="621" t="s">
        <v>4749</v>
      </c>
      <c r="D3741" s="543"/>
      <c r="E3741" s="597">
        <v>41296</v>
      </c>
      <c r="F3741" s="597">
        <v>41354</v>
      </c>
      <c r="G3741" s="543"/>
      <c r="H3741" s="543"/>
      <c r="I3741" s="543"/>
      <c r="J3741" s="593">
        <v>21</v>
      </c>
      <c r="K3741" s="593">
        <v>2</v>
      </c>
      <c r="L3741" s="593">
        <v>2</v>
      </c>
      <c r="M3741" s="543"/>
      <c r="N3741" s="543"/>
      <c r="O3741" s="543"/>
      <c r="P3741" s="543" t="s">
        <v>2872</v>
      </c>
      <c r="Q3741" s="543" t="s">
        <v>2873</v>
      </c>
      <c r="R3741" s="543"/>
      <c r="S3741" s="536"/>
      <c r="T3741" s="536"/>
      <c r="U3741" s="536"/>
      <c r="V3741" s="536"/>
    </row>
    <row r="3742" spans="1:22" ht="127.5">
      <c r="A3742" s="537">
        <v>3727</v>
      </c>
      <c r="B3742" s="580">
        <v>90.5</v>
      </c>
      <c r="C3742" s="621" t="s">
        <v>4750</v>
      </c>
      <c r="D3742" s="543"/>
      <c r="E3742" s="597">
        <v>41012</v>
      </c>
      <c r="F3742" s="597">
        <v>41345</v>
      </c>
      <c r="G3742" s="543"/>
      <c r="H3742" s="543"/>
      <c r="I3742" s="543"/>
      <c r="J3742" s="593">
        <v>21</v>
      </c>
      <c r="K3742" s="593">
        <v>3</v>
      </c>
      <c r="L3742" s="593">
        <v>1</v>
      </c>
      <c r="M3742" s="543"/>
      <c r="N3742" s="543"/>
      <c r="O3742" s="543"/>
      <c r="P3742" s="543" t="s">
        <v>2872</v>
      </c>
      <c r="Q3742" s="543" t="s">
        <v>2873</v>
      </c>
      <c r="R3742" s="543"/>
      <c r="S3742" s="536"/>
      <c r="T3742" s="536"/>
      <c r="U3742" s="536"/>
      <c r="V3742" s="536"/>
    </row>
    <row r="3743" spans="1:22" ht="127.5">
      <c r="A3743" s="537">
        <v>3728</v>
      </c>
      <c r="B3743" s="580">
        <v>90.5</v>
      </c>
      <c r="C3743" s="622" t="s">
        <v>4751</v>
      </c>
      <c r="D3743" s="543"/>
      <c r="E3743" s="597">
        <v>41012</v>
      </c>
      <c r="F3743" s="597">
        <v>41284</v>
      </c>
      <c r="G3743" s="543"/>
      <c r="H3743" s="543"/>
      <c r="I3743" s="543"/>
      <c r="J3743" s="593">
        <v>22</v>
      </c>
      <c r="K3743" s="593">
        <v>1</v>
      </c>
      <c r="L3743" s="593">
        <v>2</v>
      </c>
      <c r="M3743" s="543"/>
      <c r="N3743" s="543"/>
      <c r="O3743" s="543"/>
      <c r="P3743" s="543" t="s">
        <v>2872</v>
      </c>
      <c r="Q3743" s="543" t="s">
        <v>2873</v>
      </c>
      <c r="R3743" s="543"/>
      <c r="S3743" s="536"/>
      <c r="T3743" s="536"/>
      <c r="U3743" s="536"/>
      <c r="V3743" s="536"/>
    </row>
    <row r="3744" spans="1:22" ht="127.5">
      <c r="A3744" s="537">
        <v>3729</v>
      </c>
      <c r="B3744" s="580">
        <v>90.5</v>
      </c>
      <c r="C3744" s="622" t="s">
        <v>4751</v>
      </c>
      <c r="D3744" s="543"/>
      <c r="E3744" s="597">
        <v>41290</v>
      </c>
      <c r="F3744" s="597">
        <v>41326</v>
      </c>
      <c r="G3744" s="543"/>
      <c r="H3744" s="543"/>
      <c r="I3744" s="543"/>
      <c r="J3744" s="593">
        <v>22</v>
      </c>
      <c r="K3744" s="593">
        <v>2</v>
      </c>
      <c r="L3744" s="593">
        <v>2</v>
      </c>
      <c r="M3744" s="543"/>
      <c r="N3744" s="543"/>
      <c r="O3744" s="543"/>
      <c r="P3744" s="543" t="s">
        <v>2872</v>
      </c>
      <c r="Q3744" s="543" t="s">
        <v>2873</v>
      </c>
      <c r="R3744" s="543"/>
      <c r="S3744" s="536"/>
      <c r="T3744" s="536"/>
      <c r="U3744" s="536"/>
      <c r="V3744" s="536"/>
    </row>
    <row r="3745" spans="1:22" ht="127.5">
      <c r="A3745" s="537">
        <v>3730</v>
      </c>
      <c r="B3745" s="580">
        <v>90.5</v>
      </c>
      <c r="C3745" s="624" t="s">
        <v>4752</v>
      </c>
      <c r="D3745" s="543"/>
      <c r="E3745" s="597">
        <v>41012</v>
      </c>
      <c r="F3745" s="597">
        <v>41284</v>
      </c>
      <c r="G3745" s="543"/>
      <c r="H3745" s="543"/>
      <c r="I3745" s="543"/>
      <c r="J3745" s="593">
        <v>22</v>
      </c>
      <c r="K3745" s="593">
        <v>4</v>
      </c>
      <c r="L3745" s="593">
        <v>1</v>
      </c>
      <c r="M3745" s="543"/>
      <c r="N3745" s="543"/>
      <c r="O3745" s="543"/>
      <c r="P3745" s="543" t="s">
        <v>2872</v>
      </c>
      <c r="Q3745" s="543" t="s">
        <v>2873</v>
      </c>
      <c r="R3745" s="543"/>
      <c r="S3745" s="536"/>
      <c r="T3745" s="536"/>
      <c r="U3745" s="536"/>
      <c r="V3745" s="536"/>
    </row>
    <row r="3746" spans="1:22" ht="165.75">
      <c r="A3746" s="537">
        <v>3731</v>
      </c>
      <c r="B3746" s="580">
        <v>90.5</v>
      </c>
      <c r="C3746" s="621" t="s">
        <v>4753</v>
      </c>
      <c r="D3746" s="543"/>
      <c r="E3746" s="597">
        <v>40953</v>
      </c>
      <c r="F3746" s="597">
        <v>41199</v>
      </c>
      <c r="G3746" s="543"/>
      <c r="H3746" s="543"/>
      <c r="I3746" s="543"/>
      <c r="J3746" s="593">
        <v>23</v>
      </c>
      <c r="K3746" s="593">
        <v>1</v>
      </c>
      <c r="L3746" s="593">
        <v>12</v>
      </c>
      <c r="M3746" s="543"/>
      <c r="N3746" s="543"/>
      <c r="O3746" s="543"/>
      <c r="P3746" s="543" t="s">
        <v>2872</v>
      </c>
      <c r="Q3746" s="543" t="s">
        <v>2873</v>
      </c>
      <c r="R3746" s="543"/>
      <c r="S3746" s="536"/>
      <c r="T3746" s="536"/>
      <c r="U3746" s="536"/>
      <c r="V3746" s="536"/>
    </row>
    <row r="3747" spans="1:22" ht="165.75">
      <c r="A3747" s="537">
        <v>3732</v>
      </c>
      <c r="B3747" s="580">
        <v>90.5</v>
      </c>
      <c r="C3747" s="621" t="s">
        <v>4753</v>
      </c>
      <c r="D3747" s="543"/>
      <c r="E3747" s="597">
        <v>41200</v>
      </c>
      <c r="F3747" s="597">
        <v>41232</v>
      </c>
      <c r="G3747" s="543"/>
      <c r="H3747" s="543"/>
      <c r="I3747" s="543"/>
      <c r="J3747" s="593">
        <v>23</v>
      </c>
      <c r="K3747" s="593">
        <v>2</v>
      </c>
      <c r="L3747" s="593">
        <v>12</v>
      </c>
      <c r="M3747" s="543"/>
      <c r="N3747" s="543"/>
      <c r="O3747" s="543"/>
      <c r="P3747" s="543" t="s">
        <v>2872</v>
      </c>
      <c r="Q3747" s="543" t="s">
        <v>2873</v>
      </c>
      <c r="R3747" s="543"/>
      <c r="S3747" s="536"/>
      <c r="T3747" s="536"/>
      <c r="U3747" s="536"/>
      <c r="V3747" s="536"/>
    </row>
    <row r="3748" spans="1:22" ht="165.75">
      <c r="A3748" s="537">
        <v>3733</v>
      </c>
      <c r="B3748" s="580">
        <v>90.5</v>
      </c>
      <c r="C3748" s="621" t="s">
        <v>4753</v>
      </c>
      <c r="D3748" s="543"/>
      <c r="E3748" s="597">
        <v>41232</v>
      </c>
      <c r="F3748" s="597">
        <v>41232</v>
      </c>
      <c r="G3748" s="543"/>
      <c r="H3748" s="543"/>
      <c r="I3748" s="543"/>
      <c r="J3748" s="593">
        <v>23</v>
      </c>
      <c r="K3748" s="593">
        <v>3</v>
      </c>
      <c r="L3748" s="593">
        <v>12</v>
      </c>
      <c r="M3748" s="543"/>
      <c r="N3748" s="543"/>
      <c r="O3748" s="543"/>
      <c r="P3748" s="543" t="s">
        <v>2872</v>
      </c>
      <c r="Q3748" s="543" t="s">
        <v>2873</v>
      </c>
      <c r="R3748" s="543"/>
      <c r="S3748" s="536"/>
      <c r="T3748" s="536"/>
      <c r="U3748" s="536"/>
      <c r="V3748" s="536"/>
    </row>
    <row r="3749" spans="1:22" ht="165.75">
      <c r="A3749" s="537">
        <v>3734</v>
      </c>
      <c r="B3749" s="580">
        <v>90.5</v>
      </c>
      <c r="C3749" s="621" t="s">
        <v>4753</v>
      </c>
      <c r="D3749" s="543"/>
      <c r="E3749" s="597">
        <v>41232</v>
      </c>
      <c r="F3749" s="597">
        <v>41232</v>
      </c>
      <c r="G3749" s="543"/>
      <c r="H3749" s="543"/>
      <c r="I3749" s="543"/>
      <c r="J3749" s="593">
        <v>23</v>
      </c>
      <c r="K3749" s="593">
        <v>4</v>
      </c>
      <c r="L3749" s="593">
        <v>12</v>
      </c>
      <c r="M3749" s="543"/>
      <c r="N3749" s="543"/>
      <c r="O3749" s="543"/>
      <c r="P3749" s="543" t="s">
        <v>2872</v>
      </c>
      <c r="Q3749" s="543" t="s">
        <v>2873</v>
      </c>
      <c r="R3749" s="543"/>
      <c r="S3749" s="536"/>
      <c r="T3749" s="536"/>
      <c r="U3749" s="536"/>
      <c r="V3749" s="536"/>
    </row>
    <row r="3750" spans="1:22" ht="165.75">
      <c r="A3750" s="537">
        <v>3735</v>
      </c>
      <c r="B3750" s="580">
        <v>90.5</v>
      </c>
      <c r="C3750" s="621" t="s">
        <v>4753</v>
      </c>
      <c r="D3750" s="543"/>
      <c r="E3750" s="597">
        <v>41232</v>
      </c>
      <c r="F3750" s="597">
        <v>41232</v>
      </c>
      <c r="G3750" s="543"/>
      <c r="H3750" s="543"/>
      <c r="I3750" s="543"/>
      <c r="J3750" s="593">
        <v>23</v>
      </c>
      <c r="K3750" s="593">
        <v>5</v>
      </c>
      <c r="L3750" s="593">
        <v>12</v>
      </c>
      <c r="M3750" s="543"/>
      <c r="N3750" s="543"/>
      <c r="O3750" s="543"/>
      <c r="P3750" s="543" t="s">
        <v>2872</v>
      </c>
      <c r="Q3750" s="543" t="s">
        <v>2873</v>
      </c>
      <c r="R3750" s="543"/>
      <c r="S3750" s="536"/>
      <c r="T3750" s="536"/>
      <c r="U3750" s="536"/>
      <c r="V3750" s="536"/>
    </row>
    <row r="3751" spans="1:22" ht="165.75">
      <c r="A3751" s="537">
        <v>3736</v>
      </c>
      <c r="B3751" s="580">
        <v>90.5</v>
      </c>
      <c r="C3751" s="621" t="s">
        <v>4753</v>
      </c>
      <c r="D3751" s="543"/>
      <c r="E3751" s="597">
        <v>41232</v>
      </c>
      <c r="F3751" s="597">
        <v>41274</v>
      </c>
      <c r="G3751" s="543"/>
      <c r="H3751" s="543"/>
      <c r="I3751" s="543"/>
      <c r="J3751" s="593">
        <v>23</v>
      </c>
      <c r="K3751" s="593">
        <v>6</v>
      </c>
      <c r="L3751" s="593">
        <v>12</v>
      </c>
      <c r="M3751" s="543"/>
      <c r="N3751" s="543"/>
      <c r="O3751" s="543"/>
      <c r="P3751" s="543" t="s">
        <v>2872</v>
      </c>
      <c r="Q3751" s="543" t="s">
        <v>2873</v>
      </c>
      <c r="R3751" s="543"/>
      <c r="S3751" s="536"/>
      <c r="T3751" s="536"/>
      <c r="U3751" s="536"/>
      <c r="V3751" s="536"/>
    </row>
    <row r="3752" spans="1:22" ht="165.75">
      <c r="A3752" s="537">
        <v>3737</v>
      </c>
      <c r="B3752" s="580">
        <v>90.5</v>
      </c>
      <c r="C3752" s="621" t="s">
        <v>4753</v>
      </c>
      <c r="D3752" s="543"/>
      <c r="E3752" s="597">
        <v>41274</v>
      </c>
      <c r="F3752" s="597">
        <v>41274</v>
      </c>
      <c r="G3752" s="543"/>
      <c r="H3752" s="543"/>
      <c r="I3752" s="543"/>
      <c r="J3752" s="593">
        <v>24</v>
      </c>
      <c r="K3752" s="593">
        <v>7</v>
      </c>
      <c r="L3752" s="593">
        <v>12</v>
      </c>
      <c r="M3752" s="543"/>
      <c r="N3752" s="543"/>
      <c r="O3752" s="543"/>
      <c r="P3752" s="543" t="s">
        <v>2872</v>
      </c>
      <c r="Q3752" s="543" t="s">
        <v>2873</v>
      </c>
      <c r="R3752" s="543"/>
      <c r="S3752" s="536"/>
      <c r="T3752" s="536"/>
      <c r="U3752" s="536"/>
      <c r="V3752" s="536"/>
    </row>
    <row r="3753" spans="1:22" ht="165.75">
      <c r="A3753" s="537">
        <v>3738</v>
      </c>
      <c r="B3753" s="580">
        <v>90.5</v>
      </c>
      <c r="C3753" s="621" t="s">
        <v>4753</v>
      </c>
      <c r="D3753" s="543"/>
      <c r="E3753" s="597">
        <v>41274</v>
      </c>
      <c r="F3753" s="597">
        <v>41341</v>
      </c>
      <c r="G3753" s="543"/>
      <c r="H3753" s="543"/>
      <c r="I3753" s="543"/>
      <c r="J3753" s="593">
        <v>24</v>
      </c>
      <c r="K3753" s="593">
        <v>8</v>
      </c>
      <c r="L3753" s="593">
        <v>12</v>
      </c>
      <c r="M3753" s="543"/>
      <c r="N3753" s="543"/>
      <c r="O3753" s="543"/>
      <c r="P3753" s="543" t="s">
        <v>2872</v>
      </c>
      <c r="Q3753" s="543" t="s">
        <v>2873</v>
      </c>
      <c r="R3753" s="543"/>
      <c r="S3753" s="536"/>
      <c r="T3753" s="536"/>
      <c r="U3753" s="536"/>
      <c r="V3753" s="536"/>
    </row>
    <row r="3754" spans="1:22" ht="165.75">
      <c r="A3754" s="537">
        <v>3739</v>
      </c>
      <c r="B3754" s="580">
        <v>90.5</v>
      </c>
      <c r="C3754" s="621" t="s">
        <v>4753</v>
      </c>
      <c r="D3754" s="543"/>
      <c r="E3754" s="597">
        <v>41341</v>
      </c>
      <c r="F3754" s="597">
        <v>41341</v>
      </c>
      <c r="G3754" s="543"/>
      <c r="H3754" s="543"/>
      <c r="I3754" s="543"/>
      <c r="J3754" s="593">
        <v>24</v>
      </c>
      <c r="K3754" s="593">
        <v>9</v>
      </c>
      <c r="L3754" s="593">
        <v>12</v>
      </c>
      <c r="M3754" s="543"/>
      <c r="N3754" s="543"/>
      <c r="O3754" s="543"/>
      <c r="P3754" s="543" t="s">
        <v>2872</v>
      </c>
      <c r="Q3754" s="543" t="s">
        <v>2873</v>
      </c>
      <c r="R3754" s="543"/>
      <c r="S3754" s="536"/>
      <c r="T3754" s="536"/>
      <c r="U3754" s="536"/>
      <c r="V3754" s="536"/>
    </row>
    <row r="3755" spans="1:22" ht="165.75">
      <c r="A3755" s="537">
        <v>3740</v>
      </c>
      <c r="B3755" s="580">
        <v>90.5</v>
      </c>
      <c r="C3755" s="621" t="s">
        <v>4753</v>
      </c>
      <c r="D3755" s="543"/>
      <c r="E3755" s="597">
        <v>41346</v>
      </c>
      <c r="F3755" s="597">
        <v>41346</v>
      </c>
      <c r="G3755" s="543"/>
      <c r="H3755" s="543"/>
      <c r="I3755" s="543"/>
      <c r="J3755" s="593">
        <v>24</v>
      </c>
      <c r="K3755" s="593">
        <v>10</v>
      </c>
      <c r="L3755" s="593">
        <v>12</v>
      </c>
      <c r="M3755" s="543"/>
      <c r="N3755" s="543"/>
      <c r="O3755" s="543"/>
      <c r="P3755" s="543" t="s">
        <v>2872</v>
      </c>
      <c r="Q3755" s="543" t="s">
        <v>2873</v>
      </c>
      <c r="R3755" s="543"/>
      <c r="S3755" s="536"/>
      <c r="T3755" s="536"/>
      <c r="U3755" s="536"/>
      <c r="V3755" s="536"/>
    </row>
    <row r="3756" spans="1:22" ht="165.75">
      <c r="A3756" s="537">
        <v>3741</v>
      </c>
      <c r="B3756" s="580">
        <v>90.5</v>
      </c>
      <c r="C3756" s="621" t="s">
        <v>4753</v>
      </c>
      <c r="D3756" s="543"/>
      <c r="E3756" s="597">
        <v>41346</v>
      </c>
      <c r="F3756" s="597">
        <v>41346</v>
      </c>
      <c r="G3756" s="543"/>
      <c r="H3756" s="543"/>
      <c r="I3756" s="543"/>
      <c r="J3756" s="593">
        <v>24</v>
      </c>
      <c r="K3756" s="593">
        <v>11</v>
      </c>
      <c r="L3756" s="593">
        <v>12</v>
      </c>
      <c r="M3756" s="543"/>
      <c r="N3756" s="543"/>
      <c r="O3756" s="543"/>
      <c r="P3756" s="543" t="s">
        <v>2872</v>
      </c>
      <c r="Q3756" s="543" t="s">
        <v>2873</v>
      </c>
      <c r="R3756" s="543"/>
      <c r="S3756" s="536"/>
      <c r="T3756" s="536"/>
      <c r="U3756" s="536"/>
      <c r="V3756" s="536"/>
    </row>
    <row r="3757" spans="1:22" ht="165.75">
      <c r="A3757" s="537">
        <v>3742</v>
      </c>
      <c r="B3757" s="580">
        <v>90.5</v>
      </c>
      <c r="C3757" s="621" t="s">
        <v>4753</v>
      </c>
      <c r="D3757" s="543"/>
      <c r="E3757" s="597">
        <v>41347</v>
      </c>
      <c r="F3757" s="597">
        <v>41410</v>
      </c>
      <c r="G3757" s="543"/>
      <c r="H3757" s="543"/>
      <c r="I3757" s="543"/>
      <c r="J3757" s="593">
        <v>24</v>
      </c>
      <c r="K3757" s="593">
        <v>12</v>
      </c>
      <c r="L3757" s="593">
        <v>12</v>
      </c>
      <c r="M3757" s="543"/>
      <c r="N3757" s="543"/>
      <c r="O3757" s="543"/>
      <c r="P3757" s="543" t="s">
        <v>2872</v>
      </c>
      <c r="Q3757" s="543" t="s">
        <v>2873</v>
      </c>
      <c r="R3757" s="543"/>
      <c r="S3757" s="536"/>
      <c r="T3757" s="536"/>
      <c r="U3757" s="536"/>
      <c r="V3757" s="536"/>
    </row>
    <row r="3758" spans="1:22" ht="178.5">
      <c r="A3758" s="537">
        <v>3743</v>
      </c>
      <c r="B3758" s="580">
        <v>90.25</v>
      </c>
      <c r="C3758" s="621" t="s">
        <v>4754</v>
      </c>
      <c r="D3758" s="543"/>
      <c r="E3758" s="597">
        <v>40588</v>
      </c>
      <c r="F3758" s="597" t="s">
        <v>4755</v>
      </c>
      <c r="G3758" s="543"/>
      <c r="H3758" s="543"/>
      <c r="I3758" s="543"/>
      <c r="J3758" s="593">
        <v>25</v>
      </c>
      <c r="K3758" s="593">
        <v>1</v>
      </c>
      <c r="L3758" s="593">
        <v>18</v>
      </c>
      <c r="M3758" s="543"/>
      <c r="N3758" s="543"/>
      <c r="O3758" s="543"/>
      <c r="P3758" s="543" t="s">
        <v>2872</v>
      </c>
      <c r="Q3758" s="543" t="s">
        <v>2873</v>
      </c>
      <c r="R3758" s="543"/>
      <c r="S3758" s="536"/>
      <c r="T3758" s="536"/>
      <c r="U3758" s="536"/>
      <c r="V3758" s="536"/>
    </row>
    <row r="3759" spans="1:22" ht="178.5">
      <c r="A3759" s="537">
        <v>3744</v>
      </c>
      <c r="B3759" s="580">
        <v>90.25</v>
      </c>
      <c r="C3759" s="621" t="s">
        <v>4754</v>
      </c>
      <c r="D3759" s="543"/>
      <c r="E3759" s="597">
        <v>41179</v>
      </c>
      <c r="F3759" s="597">
        <v>41179</v>
      </c>
      <c r="G3759" s="543"/>
      <c r="H3759" s="543"/>
      <c r="I3759" s="543"/>
      <c r="J3759" s="593">
        <v>25</v>
      </c>
      <c r="K3759" s="593">
        <v>2</v>
      </c>
      <c r="L3759" s="593">
        <v>18</v>
      </c>
      <c r="M3759" s="543"/>
      <c r="N3759" s="543"/>
      <c r="O3759" s="543"/>
      <c r="P3759" s="543" t="s">
        <v>2872</v>
      </c>
      <c r="Q3759" s="543" t="s">
        <v>2873</v>
      </c>
      <c r="R3759" s="543"/>
      <c r="S3759" s="536"/>
      <c r="T3759" s="536"/>
      <c r="U3759" s="536"/>
      <c r="V3759" s="536"/>
    </row>
    <row r="3760" spans="1:22" ht="178.5">
      <c r="A3760" s="537">
        <v>3745</v>
      </c>
      <c r="B3760" s="580">
        <v>90.25</v>
      </c>
      <c r="C3760" s="621" t="s">
        <v>4754</v>
      </c>
      <c r="D3760" s="543"/>
      <c r="E3760" s="597">
        <v>41179</v>
      </c>
      <c r="F3760" s="597">
        <v>41179</v>
      </c>
      <c r="G3760" s="543"/>
      <c r="H3760" s="543"/>
      <c r="I3760" s="543"/>
      <c r="J3760" s="593">
        <v>25</v>
      </c>
      <c r="K3760" s="593">
        <v>3</v>
      </c>
      <c r="L3760" s="593">
        <v>18</v>
      </c>
      <c r="M3760" s="543"/>
      <c r="N3760" s="543"/>
      <c r="O3760" s="543"/>
      <c r="P3760" s="543" t="s">
        <v>2872</v>
      </c>
      <c r="Q3760" s="543" t="s">
        <v>2873</v>
      </c>
      <c r="R3760" s="543"/>
      <c r="S3760" s="536"/>
      <c r="T3760" s="536"/>
      <c r="U3760" s="536"/>
      <c r="V3760" s="536"/>
    </row>
    <row r="3761" spans="1:22" ht="178.5">
      <c r="A3761" s="537">
        <v>3746</v>
      </c>
      <c r="B3761" s="580">
        <v>90.25</v>
      </c>
      <c r="C3761" s="621" t="s">
        <v>4754</v>
      </c>
      <c r="D3761" s="543"/>
      <c r="E3761" s="597">
        <v>41184</v>
      </c>
      <c r="F3761" s="597">
        <v>41264</v>
      </c>
      <c r="G3761" s="543"/>
      <c r="H3761" s="543"/>
      <c r="I3761" s="543"/>
      <c r="J3761" s="593">
        <v>25</v>
      </c>
      <c r="K3761" s="593">
        <v>4</v>
      </c>
      <c r="L3761" s="593">
        <v>18</v>
      </c>
      <c r="M3761" s="543"/>
      <c r="N3761" s="543"/>
      <c r="O3761" s="543"/>
      <c r="P3761" s="543" t="s">
        <v>2872</v>
      </c>
      <c r="Q3761" s="543" t="s">
        <v>2873</v>
      </c>
      <c r="R3761" s="543"/>
      <c r="S3761" s="536"/>
      <c r="T3761" s="536"/>
      <c r="U3761" s="536"/>
      <c r="V3761" s="536"/>
    </row>
    <row r="3762" spans="1:22" ht="178.5">
      <c r="A3762" s="537">
        <v>3747</v>
      </c>
      <c r="B3762" s="580">
        <v>90.25</v>
      </c>
      <c r="C3762" s="621" t="s">
        <v>4754</v>
      </c>
      <c r="D3762" s="543"/>
      <c r="E3762" s="597">
        <v>41269</v>
      </c>
      <c r="F3762" s="597">
        <v>41337</v>
      </c>
      <c r="G3762" s="543"/>
      <c r="H3762" s="543"/>
      <c r="I3762" s="543"/>
      <c r="J3762" s="593">
        <v>25</v>
      </c>
      <c r="K3762" s="593">
        <v>5</v>
      </c>
      <c r="L3762" s="593">
        <v>18</v>
      </c>
      <c r="M3762" s="543"/>
      <c r="N3762" s="543"/>
      <c r="O3762" s="543"/>
      <c r="P3762" s="543" t="s">
        <v>2872</v>
      </c>
      <c r="Q3762" s="543" t="s">
        <v>2873</v>
      </c>
      <c r="R3762" s="543"/>
      <c r="S3762" s="536"/>
      <c r="T3762" s="536"/>
      <c r="U3762" s="536"/>
      <c r="V3762" s="536"/>
    </row>
    <row r="3763" spans="1:22" ht="178.5">
      <c r="A3763" s="537">
        <v>3748</v>
      </c>
      <c r="B3763" s="580">
        <v>90.25</v>
      </c>
      <c r="C3763" s="621" t="s">
        <v>4754</v>
      </c>
      <c r="D3763" s="543"/>
      <c r="E3763" s="597">
        <v>41337</v>
      </c>
      <c r="F3763" s="597">
        <v>41331</v>
      </c>
      <c r="G3763" s="543"/>
      <c r="H3763" s="543"/>
      <c r="I3763" s="543"/>
      <c r="J3763" s="593">
        <v>25</v>
      </c>
      <c r="K3763" s="593">
        <v>6</v>
      </c>
      <c r="L3763" s="593">
        <v>18</v>
      </c>
      <c r="M3763" s="543"/>
      <c r="N3763" s="543"/>
      <c r="O3763" s="543"/>
      <c r="P3763" s="543" t="s">
        <v>2872</v>
      </c>
      <c r="Q3763" s="543" t="s">
        <v>2873</v>
      </c>
      <c r="R3763" s="543"/>
      <c r="S3763" s="536"/>
      <c r="T3763" s="536"/>
      <c r="U3763" s="536"/>
      <c r="V3763" s="536"/>
    </row>
    <row r="3764" spans="1:22" ht="178.5">
      <c r="A3764" s="537">
        <v>3749</v>
      </c>
      <c r="B3764" s="580">
        <v>90.25</v>
      </c>
      <c r="C3764" s="621" t="s">
        <v>4754</v>
      </c>
      <c r="D3764" s="543"/>
      <c r="E3764" s="597">
        <v>41331</v>
      </c>
      <c r="F3764" s="597">
        <v>41331</v>
      </c>
      <c r="G3764" s="543"/>
      <c r="H3764" s="543"/>
      <c r="I3764" s="543"/>
      <c r="J3764" s="593">
        <v>26</v>
      </c>
      <c r="K3764" s="593">
        <v>7</v>
      </c>
      <c r="L3764" s="593">
        <v>18</v>
      </c>
      <c r="M3764" s="543"/>
      <c r="N3764" s="543"/>
      <c r="O3764" s="543"/>
      <c r="P3764" s="543" t="s">
        <v>2872</v>
      </c>
      <c r="Q3764" s="543" t="s">
        <v>2873</v>
      </c>
      <c r="R3764" s="543"/>
      <c r="S3764" s="536"/>
      <c r="T3764" s="536"/>
      <c r="U3764" s="536"/>
      <c r="V3764" s="536"/>
    </row>
    <row r="3765" spans="1:22" ht="178.5">
      <c r="A3765" s="537">
        <v>3750</v>
      </c>
      <c r="B3765" s="580">
        <v>90.25</v>
      </c>
      <c r="C3765" s="621" t="s">
        <v>4754</v>
      </c>
      <c r="D3765" s="543"/>
      <c r="E3765" s="597">
        <v>41331</v>
      </c>
      <c r="F3765" s="597">
        <v>41331</v>
      </c>
      <c r="G3765" s="543"/>
      <c r="H3765" s="543"/>
      <c r="I3765" s="543"/>
      <c r="J3765" s="593">
        <v>26</v>
      </c>
      <c r="K3765" s="593">
        <v>8</v>
      </c>
      <c r="L3765" s="593">
        <v>18</v>
      </c>
      <c r="M3765" s="543"/>
      <c r="N3765" s="543"/>
      <c r="O3765" s="543"/>
      <c r="P3765" s="543" t="s">
        <v>2872</v>
      </c>
      <c r="Q3765" s="543" t="s">
        <v>2873</v>
      </c>
      <c r="R3765" s="543"/>
      <c r="S3765" s="536"/>
      <c r="T3765" s="536"/>
      <c r="U3765" s="536"/>
      <c r="V3765" s="536"/>
    </row>
    <row r="3766" spans="1:22" ht="178.5">
      <c r="A3766" s="537">
        <v>3751</v>
      </c>
      <c r="B3766" s="580">
        <v>90.25</v>
      </c>
      <c r="C3766" s="621" t="s">
        <v>4754</v>
      </c>
      <c r="D3766" s="543"/>
      <c r="E3766" s="597">
        <v>41338</v>
      </c>
      <c r="F3766" s="597">
        <v>41340</v>
      </c>
      <c r="G3766" s="543"/>
      <c r="H3766" s="543"/>
      <c r="I3766" s="543"/>
      <c r="J3766" s="593">
        <v>26</v>
      </c>
      <c r="K3766" s="593">
        <v>9</v>
      </c>
      <c r="L3766" s="593">
        <v>18</v>
      </c>
      <c r="M3766" s="543"/>
      <c r="N3766" s="543"/>
      <c r="O3766" s="543"/>
      <c r="P3766" s="543" t="s">
        <v>2872</v>
      </c>
      <c r="Q3766" s="543" t="s">
        <v>2873</v>
      </c>
      <c r="R3766" s="543"/>
      <c r="S3766" s="536"/>
      <c r="T3766" s="536"/>
      <c r="U3766" s="536"/>
      <c r="V3766" s="536"/>
    </row>
    <row r="3767" spans="1:22" ht="178.5">
      <c r="A3767" s="537">
        <v>3752</v>
      </c>
      <c r="B3767" s="580">
        <v>90.25</v>
      </c>
      <c r="C3767" s="621" t="s">
        <v>4754</v>
      </c>
      <c r="D3767" s="543"/>
      <c r="E3767" s="597">
        <v>41340</v>
      </c>
      <c r="F3767" s="597">
        <v>41376</v>
      </c>
      <c r="G3767" s="543"/>
      <c r="H3767" s="543"/>
      <c r="I3767" s="543"/>
      <c r="J3767" s="593">
        <v>26</v>
      </c>
      <c r="K3767" s="593">
        <v>10</v>
      </c>
      <c r="L3767" s="593">
        <v>18</v>
      </c>
      <c r="M3767" s="543"/>
      <c r="N3767" s="543"/>
      <c r="O3767" s="543"/>
      <c r="P3767" s="543" t="s">
        <v>2872</v>
      </c>
      <c r="Q3767" s="543" t="s">
        <v>2873</v>
      </c>
      <c r="R3767" s="543"/>
      <c r="S3767" s="536"/>
      <c r="T3767" s="536"/>
      <c r="U3767" s="536"/>
      <c r="V3767" s="536"/>
    </row>
    <row r="3768" spans="1:22" ht="178.5">
      <c r="A3768" s="537">
        <v>3753</v>
      </c>
      <c r="B3768" s="580">
        <v>90.25</v>
      </c>
      <c r="C3768" s="621" t="s">
        <v>4754</v>
      </c>
      <c r="D3768" s="543"/>
      <c r="E3768" s="597">
        <v>41379</v>
      </c>
      <c r="F3768" s="597">
        <v>41379</v>
      </c>
      <c r="G3768" s="543"/>
      <c r="H3768" s="543"/>
      <c r="I3768" s="543"/>
      <c r="J3768" s="593">
        <v>26</v>
      </c>
      <c r="K3768" s="593">
        <v>11</v>
      </c>
      <c r="L3768" s="593">
        <v>18</v>
      </c>
      <c r="M3768" s="543"/>
      <c r="N3768" s="543"/>
      <c r="O3768" s="543"/>
      <c r="P3768" s="543" t="s">
        <v>2872</v>
      </c>
      <c r="Q3768" s="543" t="s">
        <v>2873</v>
      </c>
      <c r="R3768" s="543"/>
      <c r="S3768" s="536"/>
      <c r="T3768" s="536"/>
      <c r="U3768" s="536"/>
      <c r="V3768" s="536"/>
    </row>
    <row r="3769" spans="1:22" ht="178.5">
      <c r="A3769" s="537">
        <v>3754</v>
      </c>
      <c r="B3769" s="580">
        <v>90.25</v>
      </c>
      <c r="C3769" s="621" t="s">
        <v>4754</v>
      </c>
      <c r="D3769" s="543"/>
      <c r="E3769" s="597">
        <v>41379</v>
      </c>
      <c r="F3769" s="597">
        <v>41379</v>
      </c>
      <c r="G3769" s="543"/>
      <c r="H3769" s="543"/>
      <c r="I3769" s="543"/>
      <c r="J3769" s="593">
        <v>26</v>
      </c>
      <c r="K3769" s="593">
        <v>12</v>
      </c>
      <c r="L3769" s="593">
        <v>18</v>
      </c>
      <c r="M3769" s="543"/>
      <c r="N3769" s="543"/>
      <c r="O3769" s="543"/>
      <c r="P3769" s="543" t="s">
        <v>2872</v>
      </c>
      <c r="Q3769" s="543" t="s">
        <v>2873</v>
      </c>
      <c r="R3769" s="543"/>
      <c r="S3769" s="536"/>
      <c r="T3769" s="536"/>
      <c r="U3769" s="536"/>
      <c r="V3769" s="536"/>
    </row>
    <row r="3770" spans="1:22" ht="178.5">
      <c r="A3770" s="537">
        <v>3755</v>
      </c>
      <c r="B3770" s="580">
        <v>90.25</v>
      </c>
      <c r="C3770" s="621" t="s">
        <v>4754</v>
      </c>
      <c r="D3770" s="543"/>
      <c r="E3770" s="597">
        <v>41379</v>
      </c>
      <c r="F3770" s="597">
        <v>41399</v>
      </c>
      <c r="G3770" s="543"/>
      <c r="H3770" s="543"/>
      <c r="I3770" s="543"/>
      <c r="J3770" s="593">
        <v>27</v>
      </c>
      <c r="K3770" s="593">
        <v>13</v>
      </c>
      <c r="L3770" s="593">
        <v>18</v>
      </c>
      <c r="M3770" s="543"/>
      <c r="N3770" s="543"/>
      <c r="O3770" s="543"/>
      <c r="P3770" s="543" t="s">
        <v>2872</v>
      </c>
      <c r="Q3770" s="543" t="s">
        <v>2873</v>
      </c>
      <c r="R3770" s="543"/>
      <c r="S3770" s="536"/>
      <c r="T3770" s="536"/>
      <c r="U3770" s="536"/>
      <c r="V3770" s="536"/>
    </row>
    <row r="3771" spans="1:22" ht="178.5">
      <c r="A3771" s="537">
        <v>3756</v>
      </c>
      <c r="B3771" s="580">
        <v>90.25</v>
      </c>
      <c r="C3771" s="621" t="s">
        <v>4754</v>
      </c>
      <c r="D3771" s="543"/>
      <c r="E3771" s="597">
        <v>41408</v>
      </c>
      <c r="F3771" s="597">
        <v>41449</v>
      </c>
      <c r="G3771" s="543"/>
      <c r="H3771" s="543"/>
      <c r="I3771" s="543"/>
      <c r="J3771" s="593">
        <v>27</v>
      </c>
      <c r="K3771" s="593">
        <v>14</v>
      </c>
      <c r="L3771" s="593">
        <v>18</v>
      </c>
      <c r="M3771" s="543"/>
      <c r="N3771" s="543"/>
      <c r="O3771" s="543"/>
      <c r="P3771" s="543" t="s">
        <v>2872</v>
      </c>
      <c r="Q3771" s="543" t="s">
        <v>2873</v>
      </c>
      <c r="R3771" s="543"/>
      <c r="S3771" s="536"/>
      <c r="T3771" s="536"/>
      <c r="U3771" s="536"/>
      <c r="V3771" s="536"/>
    </row>
    <row r="3772" spans="1:22" ht="178.5">
      <c r="A3772" s="537">
        <v>3757</v>
      </c>
      <c r="B3772" s="580">
        <v>90.25</v>
      </c>
      <c r="C3772" s="621" t="s">
        <v>4754</v>
      </c>
      <c r="D3772" s="543"/>
      <c r="E3772" s="597">
        <v>41449</v>
      </c>
      <c r="F3772" s="597">
        <v>41449</v>
      </c>
      <c r="G3772" s="543"/>
      <c r="H3772" s="543"/>
      <c r="I3772" s="543"/>
      <c r="J3772" s="593">
        <v>27</v>
      </c>
      <c r="K3772" s="593">
        <v>15</v>
      </c>
      <c r="L3772" s="593">
        <v>18</v>
      </c>
      <c r="M3772" s="543"/>
      <c r="N3772" s="543"/>
      <c r="O3772" s="543"/>
      <c r="P3772" s="543" t="s">
        <v>2872</v>
      </c>
      <c r="Q3772" s="543" t="s">
        <v>2873</v>
      </c>
      <c r="R3772" s="543"/>
      <c r="S3772" s="536"/>
      <c r="T3772" s="536"/>
      <c r="U3772" s="536"/>
      <c r="V3772" s="536"/>
    </row>
    <row r="3773" spans="1:22" ht="178.5">
      <c r="A3773" s="537">
        <v>3758</v>
      </c>
      <c r="B3773" s="580">
        <v>90.25</v>
      </c>
      <c r="C3773" s="621" t="s">
        <v>4754</v>
      </c>
      <c r="D3773" s="543"/>
      <c r="E3773" s="597">
        <v>41453</v>
      </c>
      <c r="F3773" s="597">
        <v>41467</v>
      </c>
      <c r="G3773" s="543"/>
      <c r="H3773" s="543"/>
      <c r="I3773" s="543"/>
      <c r="J3773" s="593">
        <v>27</v>
      </c>
      <c r="K3773" s="593">
        <v>16</v>
      </c>
      <c r="L3773" s="593">
        <v>18</v>
      </c>
      <c r="M3773" s="543"/>
      <c r="N3773" s="543"/>
      <c r="O3773" s="543"/>
      <c r="P3773" s="543" t="s">
        <v>2872</v>
      </c>
      <c r="Q3773" s="543" t="s">
        <v>2873</v>
      </c>
      <c r="R3773" s="543"/>
      <c r="S3773" s="536"/>
      <c r="T3773" s="536"/>
      <c r="U3773" s="536"/>
      <c r="V3773" s="536"/>
    </row>
    <row r="3774" spans="1:22" ht="178.5">
      <c r="A3774" s="537">
        <v>3759</v>
      </c>
      <c r="B3774" s="580">
        <v>90.25</v>
      </c>
      <c r="C3774" s="621" t="s">
        <v>4754</v>
      </c>
      <c r="D3774" s="543"/>
      <c r="E3774" s="597">
        <v>41467</v>
      </c>
      <c r="F3774" s="597">
        <v>41467</v>
      </c>
      <c r="G3774" s="543"/>
      <c r="H3774" s="543"/>
      <c r="I3774" s="543"/>
      <c r="J3774" s="593">
        <v>27</v>
      </c>
      <c r="K3774" s="593">
        <v>17</v>
      </c>
      <c r="L3774" s="593">
        <v>18</v>
      </c>
      <c r="M3774" s="543"/>
      <c r="N3774" s="543"/>
      <c r="O3774" s="543"/>
      <c r="P3774" s="543" t="s">
        <v>2872</v>
      </c>
      <c r="Q3774" s="543" t="s">
        <v>2873</v>
      </c>
      <c r="R3774" s="543"/>
      <c r="S3774" s="536"/>
      <c r="T3774" s="536"/>
      <c r="U3774" s="536"/>
      <c r="V3774" s="536"/>
    </row>
    <row r="3775" spans="1:22" ht="178.5">
      <c r="A3775" s="537">
        <v>3760</v>
      </c>
      <c r="B3775" s="580">
        <v>90.25</v>
      </c>
      <c r="C3775" s="621" t="s">
        <v>4754</v>
      </c>
      <c r="D3775" s="543"/>
      <c r="E3775" s="597">
        <v>41522</v>
      </c>
      <c r="F3775" s="597">
        <v>41661</v>
      </c>
      <c r="G3775" s="543"/>
      <c r="H3775" s="543"/>
      <c r="I3775" s="543"/>
      <c r="J3775" s="593">
        <v>27</v>
      </c>
      <c r="K3775" s="593">
        <v>18</v>
      </c>
      <c r="L3775" s="593">
        <v>18</v>
      </c>
      <c r="M3775" s="543"/>
      <c r="N3775" s="543"/>
      <c r="O3775" s="543"/>
      <c r="P3775" s="543" t="s">
        <v>2872</v>
      </c>
      <c r="Q3775" s="543" t="s">
        <v>2873</v>
      </c>
      <c r="R3775" s="543"/>
      <c r="S3775" s="536"/>
      <c r="T3775" s="536"/>
      <c r="U3775" s="536"/>
      <c r="V3775" s="536"/>
    </row>
    <row r="3776" spans="1:22" ht="216.75">
      <c r="A3776" s="537">
        <v>3761</v>
      </c>
      <c r="B3776" s="580">
        <v>90.5</v>
      </c>
      <c r="C3776" s="626" t="s">
        <v>4756</v>
      </c>
      <c r="D3776" s="543"/>
      <c r="E3776" s="620">
        <v>41012</v>
      </c>
      <c r="F3776" s="620">
        <v>41333</v>
      </c>
      <c r="G3776" s="543"/>
      <c r="H3776" s="543"/>
      <c r="I3776" s="543"/>
      <c r="J3776" s="593">
        <v>28</v>
      </c>
      <c r="K3776" s="593">
        <v>1</v>
      </c>
      <c r="L3776" s="593">
        <v>3</v>
      </c>
      <c r="M3776" s="543"/>
      <c r="N3776" s="543"/>
      <c r="O3776" s="543"/>
      <c r="P3776" s="543" t="s">
        <v>2872</v>
      </c>
      <c r="Q3776" s="543" t="s">
        <v>2873</v>
      </c>
      <c r="R3776" s="543"/>
      <c r="S3776" s="536"/>
      <c r="T3776" s="536"/>
      <c r="U3776" s="536"/>
      <c r="V3776" s="536"/>
    </row>
    <row r="3777" spans="1:22" ht="216.75">
      <c r="A3777" s="537">
        <v>3762</v>
      </c>
      <c r="B3777" s="580">
        <v>90.5</v>
      </c>
      <c r="C3777" s="626" t="s">
        <v>4756</v>
      </c>
      <c r="D3777" s="543"/>
      <c r="E3777" s="597">
        <v>41333</v>
      </c>
      <c r="F3777" s="597">
        <v>41393</v>
      </c>
      <c r="G3777" s="543"/>
      <c r="H3777" s="543"/>
      <c r="I3777" s="543"/>
      <c r="J3777" s="593">
        <v>28</v>
      </c>
      <c r="K3777" s="593">
        <v>2</v>
      </c>
      <c r="L3777" s="593">
        <v>3</v>
      </c>
      <c r="M3777" s="543"/>
      <c r="N3777" s="543"/>
      <c r="O3777" s="543"/>
      <c r="P3777" s="543" t="s">
        <v>2872</v>
      </c>
      <c r="Q3777" s="543" t="s">
        <v>2873</v>
      </c>
      <c r="R3777" s="543"/>
      <c r="S3777" s="536"/>
      <c r="T3777" s="536"/>
      <c r="U3777" s="536"/>
      <c r="V3777" s="536"/>
    </row>
    <row r="3778" spans="1:22" ht="216.75">
      <c r="A3778" s="537">
        <v>3763</v>
      </c>
      <c r="B3778" s="580">
        <v>90.5</v>
      </c>
      <c r="C3778" s="626" t="s">
        <v>4756</v>
      </c>
      <c r="D3778" s="543"/>
      <c r="E3778" s="597">
        <v>41393</v>
      </c>
      <c r="F3778" s="597">
        <v>41502</v>
      </c>
      <c r="G3778" s="543"/>
      <c r="H3778" s="543"/>
      <c r="I3778" s="543"/>
      <c r="J3778" s="593">
        <v>28</v>
      </c>
      <c r="K3778" s="593">
        <v>3</v>
      </c>
      <c r="L3778" s="593">
        <v>3</v>
      </c>
      <c r="M3778" s="543"/>
      <c r="N3778" s="543"/>
      <c r="O3778" s="543"/>
      <c r="P3778" s="543" t="s">
        <v>2872</v>
      </c>
      <c r="Q3778" s="543" t="s">
        <v>2873</v>
      </c>
      <c r="R3778" s="543"/>
      <c r="S3778" s="536"/>
      <c r="T3778" s="536"/>
      <c r="U3778" s="536"/>
      <c r="V3778" s="536"/>
    </row>
    <row r="3779" spans="1:22" ht="216.75">
      <c r="A3779" s="537">
        <v>3764</v>
      </c>
      <c r="B3779" s="580">
        <v>90.5</v>
      </c>
      <c r="C3779" s="621" t="s">
        <v>4757</v>
      </c>
      <c r="D3779" s="543"/>
      <c r="E3779" s="597">
        <v>41159</v>
      </c>
      <c r="F3779" s="597">
        <v>41304</v>
      </c>
      <c r="G3779" s="543"/>
      <c r="H3779" s="543"/>
      <c r="I3779" s="543"/>
      <c r="J3779" s="593">
        <v>29</v>
      </c>
      <c r="K3779" s="593">
        <v>1</v>
      </c>
      <c r="L3779" s="593">
        <v>5</v>
      </c>
      <c r="M3779" s="543"/>
      <c r="N3779" s="543"/>
      <c r="O3779" s="543"/>
      <c r="P3779" s="543" t="s">
        <v>2872</v>
      </c>
      <c r="Q3779" s="543" t="s">
        <v>2873</v>
      </c>
      <c r="R3779" s="543"/>
      <c r="S3779" s="536"/>
      <c r="T3779" s="536"/>
      <c r="U3779" s="536"/>
      <c r="V3779" s="536"/>
    </row>
    <row r="3780" spans="1:22" ht="216.75">
      <c r="A3780" s="537">
        <v>3765</v>
      </c>
      <c r="B3780" s="580">
        <v>90.5</v>
      </c>
      <c r="C3780" s="621" t="s">
        <v>4757</v>
      </c>
      <c r="D3780" s="543"/>
      <c r="E3780" s="597">
        <v>41309</v>
      </c>
      <c r="F3780" s="597">
        <v>41346</v>
      </c>
      <c r="G3780" s="543"/>
      <c r="H3780" s="543"/>
      <c r="I3780" s="543"/>
      <c r="J3780" s="593">
        <v>29</v>
      </c>
      <c r="K3780" s="593">
        <v>2</v>
      </c>
      <c r="L3780" s="593">
        <v>5</v>
      </c>
      <c r="M3780" s="543"/>
      <c r="N3780" s="543"/>
      <c r="O3780" s="543"/>
      <c r="P3780" s="543" t="s">
        <v>2872</v>
      </c>
      <c r="Q3780" s="543" t="s">
        <v>2873</v>
      </c>
      <c r="R3780" s="543"/>
      <c r="S3780" s="536"/>
      <c r="T3780" s="536"/>
      <c r="U3780" s="536"/>
      <c r="V3780" s="536"/>
    </row>
    <row r="3781" spans="1:22" ht="216.75">
      <c r="A3781" s="537">
        <v>3766</v>
      </c>
      <c r="B3781" s="580">
        <v>90.5</v>
      </c>
      <c r="C3781" s="621" t="s">
        <v>4757</v>
      </c>
      <c r="D3781" s="543"/>
      <c r="E3781" s="597">
        <v>41411</v>
      </c>
      <c r="F3781" s="597">
        <v>41411</v>
      </c>
      <c r="G3781" s="543"/>
      <c r="H3781" s="543"/>
      <c r="I3781" s="543"/>
      <c r="J3781" s="593">
        <v>29</v>
      </c>
      <c r="K3781" s="593">
        <v>3</v>
      </c>
      <c r="L3781" s="593">
        <v>5</v>
      </c>
      <c r="M3781" s="543"/>
      <c r="N3781" s="543"/>
      <c r="O3781" s="543"/>
      <c r="P3781" s="543" t="s">
        <v>2872</v>
      </c>
      <c r="Q3781" s="543" t="s">
        <v>2873</v>
      </c>
      <c r="R3781" s="543"/>
      <c r="S3781" s="536"/>
      <c r="T3781" s="536"/>
      <c r="U3781" s="536"/>
      <c r="V3781" s="536"/>
    </row>
    <row r="3782" spans="1:22" ht="216.75">
      <c r="A3782" s="537">
        <v>3767</v>
      </c>
      <c r="B3782" s="580">
        <v>90.5</v>
      </c>
      <c r="C3782" s="621" t="s">
        <v>4757</v>
      </c>
      <c r="D3782" s="543"/>
      <c r="E3782" s="597">
        <v>41443</v>
      </c>
      <c r="F3782" s="597">
        <v>41480</v>
      </c>
      <c r="G3782" s="543"/>
      <c r="H3782" s="543"/>
      <c r="I3782" s="543"/>
      <c r="J3782" s="593">
        <v>29</v>
      </c>
      <c r="K3782" s="593">
        <v>4</v>
      </c>
      <c r="L3782" s="593">
        <v>5</v>
      </c>
      <c r="M3782" s="543"/>
      <c r="N3782" s="543"/>
      <c r="O3782" s="543"/>
      <c r="P3782" s="543" t="s">
        <v>2872</v>
      </c>
      <c r="Q3782" s="543" t="s">
        <v>2873</v>
      </c>
      <c r="R3782" s="543"/>
      <c r="S3782" s="536"/>
      <c r="T3782" s="536"/>
      <c r="U3782" s="536"/>
      <c r="V3782" s="536"/>
    </row>
    <row r="3783" spans="1:22" ht="216.75">
      <c r="A3783" s="537">
        <v>3768</v>
      </c>
      <c r="B3783" s="580">
        <v>90.5</v>
      </c>
      <c r="C3783" s="621" t="s">
        <v>4757</v>
      </c>
      <c r="D3783" s="543"/>
      <c r="E3783" s="597">
        <v>41480</v>
      </c>
      <c r="F3783" s="597">
        <v>41579</v>
      </c>
      <c r="G3783" s="543"/>
      <c r="H3783" s="543"/>
      <c r="I3783" s="543"/>
      <c r="J3783" s="593">
        <v>29</v>
      </c>
      <c r="K3783" s="593">
        <v>5</v>
      </c>
      <c r="L3783" s="593">
        <v>5</v>
      </c>
      <c r="M3783" s="543"/>
      <c r="N3783" s="543"/>
      <c r="O3783" s="543"/>
      <c r="P3783" s="543" t="s">
        <v>2872</v>
      </c>
      <c r="Q3783" s="543" t="s">
        <v>2873</v>
      </c>
      <c r="R3783" s="543"/>
      <c r="S3783" s="536"/>
      <c r="T3783" s="536"/>
      <c r="U3783" s="536"/>
      <c r="V3783" s="536"/>
    </row>
    <row r="3784" spans="1:22" ht="140.25">
      <c r="A3784" s="537">
        <v>3769</v>
      </c>
      <c r="B3784" s="580">
        <v>90.25</v>
      </c>
      <c r="C3784" s="623" t="s">
        <v>4758</v>
      </c>
      <c r="D3784" s="543"/>
      <c r="E3784" s="597">
        <v>41089</v>
      </c>
      <c r="F3784" s="597" t="s">
        <v>4759</v>
      </c>
      <c r="G3784" s="543"/>
      <c r="H3784" s="543"/>
      <c r="I3784" s="543"/>
      <c r="J3784" s="593">
        <v>30</v>
      </c>
      <c r="K3784" s="593">
        <v>1</v>
      </c>
      <c r="L3784" s="593">
        <v>37</v>
      </c>
      <c r="M3784" s="543"/>
      <c r="N3784" s="543"/>
      <c r="O3784" s="543"/>
      <c r="P3784" s="543" t="s">
        <v>2872</v>
      </c>
      <c r="Q3784" s="543" t="s">
        <v>2873</v>
      </c>
      <c r="R3784" s="543"/>
      <c r="S3784" s="536"/>
      <c r="T3784" s="536"/>
      <c r="U3784" s="536"/>
      <c r="V3784" s="536"/>
    </row>
    <row r="3785" spans="1:22" ht="140.25">
      <c r="A3785" s="537">
        <v>3770</v>
      </c>
      <c r="B3785" s="580">
        <v>90.25</v>
      </c>
      <c r="C3785" s="623" t="s">
        <v>4758</v>
      </c>
      <c r="D3785" s="543"/>
      <c r="E3785" s="597">
        <v>41198</v>
      </c>
      <c r="F3785" s="597">
        <v>41285</v>
      </c>
      <c r="G3785" s="543"/>
      <c r="H3785" s="543"/>
      <c r="I3785" s="543"/>
      <c r="J3785" s="593">
        <v>30</v>
      </c>
      <c r="K3785" s="593">
        <v>2</v>
      </c>
      <c r="L3785" s="593">
        <v>37</v>
      </c>
      <c r="M3785" s="543"/>
      <c r="N3785" s="543"/>
      <c r="O3785" s="543"/>
      <c r="P3785" s="543" t="s">
        <v>2872</v>
      </c>
      <c r="Q3785" s="543" t="s">
        <v>2873</v>
      </c>
      <c r="R3785" s="543"/>
      <c r="S3785" s="536"/>
      <c r="T3785" s="536"/>
      <c r="U3785" s="536"/>
      <c r="V3785" s="536"/>
    </row>
    <row r="3786" spans="1:22" ht="140.25">
      <c r="A3786" s="537">
        <v>3771</v>
      </c>
      <c r="B3786" s="580">
        <v>90.25</v>
      </c>
      <c r="C3786" s="623" t="s">
        <v>4758</v>
      </c>
      <c r="D3786" s="543"/>
      <c r="E3786" s="597">
        <v>41289</v>
      </c>
      <c r="F3786" s="597">
        <v>41436</v>
      </c>
      <c r="G3786" s="543"/>
      <c r="H3786" s="543"/>
      <c r="I3786" s="543"/>
      <c r="J3786" s="593">
        <v>30</v>
      </c>
      <c r="K3786" s="593">
        <v>3</v>
      </c>
      <c r="L3786" s="593">
        <v>37</v>
      </c>
      <c r="M3786" s="543"/>
      <c r="N3786" s="543"/>
      <c r="O3786" s="543"/>
      <c r="P3786" s="543" t="s">
        <v>2872</v>
      </c>
      <c r="Q3786" s="543" t="s">
        <v>2873</v>
      </c>
      <c r="R3786" s="543"/>
      <c r="S3786" s="536"/>
      <c r="T3786" s="536"/>
      <c r="U3786" s="536"/>
      <c r="V3786" s="536"/>
    </row>
    <row r="3787" spans="1:22" ht="140.25">
      <c r="A3787" s="537">
        <v>3772</v>
      </c>
      <c r="B3787" s="580">
        <v>90.25</v>
      </c>
      <c r="C3787" s="623" t="s">
        <v>4758</v>
      </c>
      <c r="D3787" s="543"/>
      <c r="E3787" s="597">
        <v>41324</v>
      </c>
      <c r="F3787" s="597">
        <v>41324</v>
      </c>
      <c r="G3787" s="543"/>
      <c r="H3787" s="543"/>
      <c r="I3787" s="543"/>
      <c r="J3787" s="593">
        <v>30</v>
      </c>
      <c r="K3787" s="593">
        <v>4</v>
      </c>
      <c r="L3787" s="593">
        <v>37</v>
      </c>
      <c r="M3787" s="543"/>
      <c r="N3787" s="543"/>
      <c r="O3787" s="543"/>
      <c r="P3787" s="543" t="s">
        <v>2872</v>
      </c>
      <c r="Q3787" s="543" t="s">
        <v>2873</v>
      </c>
      <c r="R3787" s="543"/>
      <c r="S3787" s="536"/>
      <c r="T3787" s="536"/>
      <c r="U3787" s="536"/>
      <c r="V3787" s="536"/>
    </row>
    <row r="3788" spans="1:22" ht="140.25">
      <c r="A3788" s="537">
        <v>3773</v>
      </c>
      <c r="B3788" s="580">
        <v>90.25</v>
      </c>
      <c r="C3788" s="623" t="s">
        <v>4758</v>
      </c>
      <c r="D3788" s="543"/>
      <c r="E3788" s="597">
        <v>41324</v>
      </c>
      <c r="F3788" s="597">
        <v>41324</v>
      </c>
      <c r="G3788" s="543"/>
      <c r="H3788" s="543"/>
      <c r="I3788" s="543"/>
      <c r="J3788" s="593">
        <v>30</v>
      </c>
      <c r="K3788" s="593">
        <v>5</v>
      </c>
      <c r="L3788" s="593">
        <v>37</v>
      </c>
      <c r="M3788" s="543"/>
      <c r="N3788" s="543"/>
      <c r="O3788" s="543"/>
      <c r="P3788" s="543" t="s">
        <v>2872</v>
      </c>
      <c r="Q3788" s="543" t="s">
        <v>2873</v>
      </c>
      <c r="R3788" s="543"/>
      <c r="S3788" s="536"/>
      <c r="T3788" s="536"/>
      <c r="U3788" s="536"/>
      <c r="V3788" s="536"/>
    </row>
    <row r="3789" spans="1:22" ht="140.25">
      <c r="A3789" s="537">
        <v>3774</v>
      </c>
      <c r="B3789" s="580">
        <v>90.25</v>
      </c>
      <c r="C3789" s="623" t="s">
        <v>4758</v>
      </c>
      <c r="D3789" s="543"/>
      <c r="E3789" s="597">
        <v>41410</v>
      </c>
      <c r="F3789" s="597">
        <v>41410</v>
      </c>
      <c r="G3789" s="543"/>
      <c r="H3789" s="543"/>
      <c r="I3789" s="543"/>
      <c r="J3789" s="593">
        <v>30</v>
      </c>
      <c r="K3789" s="593">
        <v>6</v>
      </c>
      <c r="L3789" s="593">
        <v>37</v>
      </c>
      <c r="M3789" s="543"/>
      <c r="N3789" s="543"/>
      <c r="O3789" s="543"/>
      <c r="P3789" s="543" t="s">
        <v>2872</v>
      </c>
      <c r="Q3789" s="543" t="s">
        <v>2873</v>
      </c>
      <c r="R3789" s="543"/>
      <c r="S3789" s="536"/>
      <c r="T3789" s="536"/>
      <c r="U3789" s="536"/>
      <c r="V3789" s="536"/>
    </row>
    <row r="3790" spans="1:22" ht="140.25">
      <c r="A3790" s="537">
        <v>3775</v>
      </c>
      <c r="B3790" s="580">
        <v>90.25</v>
      </c>
      <c r="C3790" s="623" t="s">
        <v>4758</v>
      </c>
      <c r="D3790" s="543"/>
      <c r="E3790" s="597">
        <v>41410</v>
      </c>
      <c r="F3790" s="597">
        <v>41410</v>
      </c>
      <c r="G3790" s="543"/>
      <c r="H3790" s="543"/>
      <c r="I3790" s="543"/>
      <c r="J3790" s="593">
        <v>30</v>
      </c>
      <c r="K3790" s="593">
        <v>7</v>
      </c>
      <c r="L3790" s="593">
        <v>37</v>
      </c>
      <c r="M3790" s="543"/>
      <c r="N3790" s="543"/>
      <c r="O3790" s="543"/>
      <c r="P3790" s="543" t="s">
        <v>2872</v>
      </c>
      <c r="Q3790" s="543" t="s">
        <v>2873</v>
      </c>
      <c r="R3790" s="543"/>
      <c r="S3790" s="536"/>
      <c r="T3790" s="536"/>
      <c r="U3790" s="536"/>
      <c r="V3790" s="536"/>
    </row>
    <row r="3791" spans="1:22" ht="140.25">
      <c r="A3791" s="537">
        <v>3776</v>
      </c>
      <c r="B3791" s="580">
        <v>90.25</v>
      </c>
      <c r="C3791" s="623" t="s">
        <v>4758</v>
      </c>
      <c r="D3791" s="543"/>
      <c r="E3791" s="597">
        <v>41410</v>
      </c>
      <c r="F3791" s="597">
        <v>41410</v>
      </c>
      <c r="G3791" s="543"/>
      <c r="H3791" s="543"/>
      <c r="I3791" s="543"/>
      <c r="J3791" s="593">
        <v>31</v>
      </c>
      <c r="K3791" s="593">
        <v>8</v>
      </c>
      <c r="L3791" s="593">
        <v>37</v>
      </c>
      <c r="M3791" s="543"/>
      <c r="N3791" s="543"/>
      <c r="O3791" s="543"/>
      <c r="P3791" s="543" t="s">
        <v>2872</v>
      </c>
      <c r="Q3791" s="543" t="s">
        <v>2873</v>
      </c>
      <c r="R3791" s="543"/>
      <c r="S3791" s="536"/>
      <c r="T3791" s="536"/>
      <c r="U3791" s="536"/>
      <c r="V3791" s="536"/>
    </row>
    <row r="3792" spans="1:22" ht="140.25">
      <c r="A3792" s="537">
        <v>3777</v>
      </c>
      <c r="B3792" s="580">
        <v>90.25</v>
      </c>
      <c r="C3792" s="623" t="s">
        <v>4758</v>
      </c>
      <c r="D3792" s="543"/>
      <c r="E3792" s="597">
        <v>41410</v>
      </c>
      <c r="F3792" s="597">
        <v>41410</v>
      </c>
      <c r="G3792" s="543"/>
      <c r="H3792" s="543"/>
      <c r="I3792" s="543"/>
      <c r="J3792" s="593">
        <v>31</v>
      </c>
      <c r="K3792" s="593">
        <v>9</v>
      </c>
      <c r="L3792" s="593">
        <v>37</v>
      </c>
      <c r="M3792" s="543"/>
      <c r="N3792" s="543"/>
      <c r="O3792" s="543"/>
      <c r="P3792" s="543" t="s">
        <v>2872</v>
      </c>
      <c r="Q3792" s="543" t="s">
        <v>2873</v>
      </c>
      <c r="R3792" s="543"/>
      <c r="S3792" s="536"/>
      <c r="T3792" s="536"/>
      <c r="U3792" s="536"/>
      <c r="V3792" s="536"/>
    </row>
    <row r="3793" spans="1:22" ht="140.25">
      <c r="A3793" s="537">
        <v>3778</v>
      </c>
      <c r="B3793" s="580">
        <v>90.25</v>
      </c>
      <c r="C3793" s="623" t="s">
        <v>4758</v>
      </c>
      <c r="D3793" s="543"/>
      <c r="E3793" s="597">
        <v>41410</v>
      </c>
      <c r="F3793" s="597">
        <v>41410</v>
      </c>
      <c r="G3793" s="543"/>
      <c r="H3793" s="543"/>
      <c r="I3793" s="543"/>
      <c r="J3793" s="593">
        <v>31</v>
      </c>
      <c r="K3793" s="593">
        <v>10</v>
      </c>
      <c r="L3793" s="593">
        <v>37</v>
      </c>
      <c r="M3793" s="543"/>
      <c r="N3793" s="543"/>
      <c r="O3793" s="543"/>
      <c r="P3793" s="543" t="s">
        <v>2872</v>
      </c>
      <c r="Q3793" s="543" t="s">
        <v>2873</v>
      </c>
      <c r="R3793" s="543"/>
      <c r="S3793" s="536"/>
      <c r="T3793" s="536"/>
      <c r="U3793" s="536"/>
      <c r="V3793" s="536"/>
    </row>
    <row r="3794" spans="1:22" ht="140.25">
      <c r="A3794" s="537">
        <v>3779</v>
      </c>
      <c r="B3794" s="580">
        <v>90.25</v>
      </c>
      <c r="C3794" s="623" t="s">
        <v>4758</v>
      </c>
      <c r="D3794" s="543"/>
      <c r="E3794" s="597">
        <v>41410</v>
      </c>
      <c r="F3794" s="597">
        <v>41410</v>
      </c>
      <c r="G3794" s="543"/>
      <c r="H3794" s="543"/>
      <c r="I3794" s="543"/>
      <c r="J3794" s="593">
        <v>31</v>
      </c>
      <c r="K3794" s="593">
        <v>11</v>
      </c>
      <c r="L3794" s="593">
        <v>37</v>
      </c>
      <c r="M3794" s="543"/>
      <c r="N3794" s="543"/>
      <c r="O3794" s="543"/>
      <c r="P3794" s="543" t="s">
        <v>2872</v>
      </c>
      <c r="Q3794" s="543" t="s">
        <v>2873</v>
      </c>
      <c r="R3794" s="543"/>
      <c r="S3794" s="536"/>
      <c r="T3794" s="536"/>
      <c r="U3794" s="536"/>
      <c r="V3794" s="536"/>
    </row>
    <row r="3795" spans="1:22" ht="140.25">
      <c r="A3795" s="537">
        <v>3780</v>
      </c>
      <c r="B3795" s="580">
        <v>90.25</v>
      </c>
      <c r="C3795" s="623" t="s">
        <v>4758</v>
      </c>
      <c r="D3795" s="543"/>
      <c r="E3795" s="597">
        <v>41410</v>
      </c>
      <c r="F3795" s="597">
        <v>41410</v>
      </c>
      <c r="G3795" s="543"/>
      <c r="H3795" s="543"/>
      <c r="I3795" s="543"/>
      <c r="J3795" s="593">
        <v>31</v>
      </c>
      <c r="K3795" s="593">
        <v>12</v>
      </c>
      <c r="L3795" s="593">
        <v>37</v>
      </c>
      <c r="M3795" s="543"/>
      <c r="N3795" s="543"/>
      <c r="O3795" s="543"/>
      <c r="P3795" s="543" t="s">
        <v>2872</v>
      </c>
      <c r="Q3795" s="543" t="s">
        <v>2873</v>
      </c>
      <c r="R3795" s="543"/>
      <c r="S3795" s="536"/>
      <c r="T3795" s="536"/>
      <c r="U3795" s="536"/>
      <c r="V3795" s="536"/>
    </row>
    <row r="3796" spans="1:22" ht="140.25">
      <c r="A3796" s="537">
        <v>3781</v>
      </c>
      <c r="B3796" s="580">
        <v>90.25</v>
      </c>
      <c r="C3796" s="623" t="s">
        <v>4758</v>
      </c>
      <c r="D3796" s="543"/>
      <c r="E3796" s="597">
        <v>41410</v>
      </c>
      <c r="F3796" s="597">
        <v>41410</v>
      </c>
      <c r="G3796" s="543"/>
      <c r="H3796" s="543"/>
      <c r="I3796" s="543"/>
      <c r="J3796" s="593">
        <v>31</v>
      </c>
      <c r="K3796" s="593">
        <v>13</v>
      </c>
      <c r="L3796" s="593">
        <v>37</v>
      </c>
      <c r="M3796" s="543"/>
      <c r="N3796" s="543"/>
      <c r="O3796" s="543"/>
      <c r="P3796" s="543" t="s">
        <v>2872</v>
      </c>
      <c r="Q3796" s="543" t="s">
        <v>2873</v>
      </c>
      <c r="R3796" s="543"/>
      <c r="S3796" s="536"/>
      <c r="T3796" s="536"/>
      <c r="U3796" s="536"/>
      <c r="V3796" s="536"/>
    </row>
    <row r="3797" spans="1:22" ht="140.25">
      <c r="A3797" s="537">
        <v>3782</v>
      </c>
      <c r="B3797" s="580">
        <v>90.25</v>
      </c>
      <c r="C3797" s="623" t="s">
        <v>4758</v>
      </c>
      <c r="D3797" s="543"/>
      <c r="E3797" s="597">
        <v>41410</v>
      </c>
      <c r="F3797" s="597">
        <v>41410</v>
      </c>
      <c r="G3797" s="543"/>
      <c r="H3797" s="543"/>
      <c r="I3797" s="543"/>
      <c r="J3797" s="593">
        <v>31</v>
      </c>
      <c r="K3797" s="593">
        <v>14</v>
      </c>
      <c r="L3797" s="593">
        <v>37</v>
      </c>
      <c r="M3797" s="543"/>
      <c r="N3797" s="543"/>
      <c r="O3797" s="543"/>
      <c r="P3797" s="543" t="s">
        <v>2872</v>
      </c>
      <c r="Q3797" s="543" t="s">
        <v>2873</v>
      </c>
      <c r="R3797" s="543"/>
      <c r="S3797" s="536"/>
      <c r="T3797" s="536"/>
      <c r="U3797" s="536"/>
      <c r="V3797" s="536"/>
    </row>
    <row r="3798" spans="1:22" ht="140.25">
      <c r="A3798" s="537">
        <v>3783</v>
      </c>
      <c r="B3798" s="580">
        <v>90.25</v>
      </c>
      <c r="C3798" s="623" t="s">
        <v>4758</v>
      </c>
      <c r="D3798" s="543"/>
      <c r="E3798" s="597">
        <v>41410</v>
      </c>
      <c r="F3798" s="597">
        <v>41410</v>
      </c>
      <c r="G3798" s="543"/>
      <c r="H3798" s="543"/>
      <c r="I3798" s="543"/>
      <c r="J3798" s="593">
        <v>31</v>
      </c>
      <c r="K3798" s="593">
        <v>15</v>
      </c>
      <c r="L3798" s="593">
        <v>37</v>
      </c>
      <c r="M3798" s="543"/>
      <c r="N3798" s="543"/>
      <c r="O3798" s="543"/>
      <c r="P3798" s="543" t="s">
        <v>2872</v>
      </c>
      <c r="Q3798" s="543" t="s">
        <v>2873</v>
      </c>
      <c r="R3798" s="543"/>
      <c r="S3798" s="536"/>
      <c r="T3798" s="536"/>
      <c r="U3798" s="536"/>
      <c r="V3798" s="536"/>
    </row>
    <row r="3799" spans="1:22" ht="140.25">
      <c r="A3799" s="537">
        <v>3784</v>
      </c>
      <c r="B3799" s="580">
        <v>90.25</v>
      </c>
      <c r="C3799" s="623" t="s">
        <v>4758</v>
      </c>
      <c r="D3799" s="543"/>
      <c r="E3799" s="597">
        <v>41410</v>
      </c>
      <c r="F3799" s="597">
        <v>41410</v>
      </c>
      <c r="G3799" s="543"/>
      <c r="H3799" s="543"/>
      <c r="I3799" s="543"/>
      <c r="J3799" s="593">
        <v>32</v>
      </c>
      <c r="K3799" s="593">
        <v>16</v>
      </c>
      <c r="L3799" s="593">
        <v>37</v>
      </c>
      <c r="M3799" s="543"/>
      <c r="N3799" s="543"/>
      <c r="O3799" s="543"/>
      <c r="P3799" s="543" t="s">
        <v>2872</v>
      </c>
      <c r="Q3799" s="543" t="s">
        <v>2873</v>
      </c>
      <c r="R3799" s="543"/>
      <c r="S3799" s="536"/>
      <c r="T3799" s="536"/>
      <c r="U3799" s="536"/>
      <c r="V3799" s="536"/>
    </row>
    <row r="3800" spans="1:22" ht="140.25">
      <c r="A3800" s="537">
        <v>3785</v>
      </c>
      <c r="B3800" s="580">
        <v>90.25</v>
      </c>
      <c r="C3800" s="623" t="s">
        <v>4758</v>
      </c>
      <c r="D3800" s="543"/>
      <c r="E3800" s="597">
        <v>41410</v>
      </c>
      <c r="F3800" s="597">
        <v>41410</v>
      </c>
      <c r="G3800" s="543"/>
      <c r="H3800" s="543"/>
      <c r="I3800" s="543"/>
      <c r="J3800" s="593">
        <v>32</v>
      </c>
      <c r="K3800" s="593">
        <v>17</v>
      </c>
      <c r="L3800" s="593">
        <v>37</v>
      </c>
      <c r="M3800" s="543"/>
      <c r="N3800" s="543"/>
      <c r="O3800" s="543"/>
      <c r="P3800" s="543" t="s">
        <v>2872</v>
      </c>
      <c r="Q3800" s="543" t="s">
        <v>2873</v>
      </c>
      <c r="R3800" s="543"/>
      <c r="S3800" s="536"/>
      <c r="T3800" s="536"/>
      <c r="U3800" s="536"/>
      <c r="V3800" s="536"/>
    </row>
    <row r="3801" spans="1:22" ht="140.25">
      <c r="A3801" s="537">
        <v>3786</v>
      </c>
      <c r="B3801" s="580">
        <v>90.25</v>
      </c>
      <c r="C3801" s="623" t="s">
        <v>4758</v>
      </c>
      <c r="D3801" s="543"/>
      <c r="E3801" s="597">
        <v>41410</v>
      </c>
      <c r="F3801" s="597">
        <v>41410</v>
      </c>
      <c r="G3801" s="543"/>
      <c r="H3801" s="543"/>
      <c r="I3801" s="543"/>
      <c r="J3801" s="593">
        <v>32</v>
      </c>
      <c r="K3801" s="593">
        <v>18</v>
      </c>
      <c r="L3801" s="593">
        <v>37</v>
      </c>
      <c r="M3801" s="543"/>
      <c r="N3801" s="543"/>
      <c r="O3801" s="543"/>
      <c r="P3801" s="543" t="s">
        <v>2872</v>
      </c>
      <c r="Q3801" s="543" t="s">
        <v>2873</v>
      </c>
      <c r="R3801" s="543"/>
      <c r="S3801" s="536"/>
      <c r="T3801" s="536"/>
      <c r="U3801" s="536"/>
      <c r="V3801" s="536"/>
    </row>
    <row r="3802" spans="1:22" ht="140.25">
      <c r="A3802" s="537">
        <v>3787</v>
      </c>
      <c r="B3802" s="580">
        <v>90.25</v>
      </c>
      <c r="C3802" s="623" t="s">
        <v>4758</v>
      </c>
      <c r="D3802" s="543"/>
      <c r="E3802" s="597">
        <v>41410</v>
      </c>
      <c r="F3802" s="597">
        <v>41410</v>
      </c>
      <c r="G3802" s="543"/>
      <c r="H3802" s="543"/>
      <c r="I3802" s="543"/>
      <c r="J3802" s="593">
        <v>32</v>
      </c>
      <c r="K3802" s="593">
        <v>19</v>
      </c>
      <c r="L3802" s="593">
        <v>37</v>
      </c>
      <c r="M3802" s="543"/>
      <c r="N3802" s="543"/>
      <c r="O3802" s="543"/>
      <c r="P3802" s="543" t="s">
        <v>2872</v>
      </c>
      <c r="Q3802" s="543" t="s">
        <v>2873</v>
      </c>
      <c r="R3802" s="543"/>
      <c r="S3802" s="536"/>
      <c r="T3802" s="536"/>
      <c r="U3802" s="536"/>
      <c r="V3802" s="536"/>
    </row>
    <row r="3803" spans="1:22" ht="140.25">
      <c r="A3803" s="537">
        <v>3788</v>
      </c>
      <c r="B3803" s="580">
        <v>90.25</v>
      </c>
      <c r="C3803" s="623" t="s">
        <v>4758</v>
      </c>
      <c r="D3803" s="543"/>
      <c r="E3803" s="597">
        <v>41410</v>
      </c>
      <c r="F3803" s="597">
        <v>41410</v>
      </c>
      <c r="G3803" s="543"/>
      <c r="H3803" s="543"/>
      <c r="I3803" s="543"/>
      <c r="J3803" s="593">
        <v>32</v>
      </c>
      <c r="K3803" s="593">
        <v>20</v>
      </c>
      <c r="L3803" s="593">
        <v>37</v>
      </c>
      <c r="M3803" s="543"/>
      <c r="N3803" s="543"/>
      <c r="O3803" s="543"/>
      <c r="P3803" s="543" t="s">
        <v>2872</v>
      </c>
      <c r="Q3803" s="543" t="s">
        <v>2873</v>
      </c>
      <c r="R3803" s="543"/>
      <c r="S3803" s="536"/>
      <c r="T3803" s="536"/>
      <c r="U3803" s="536"/>
      <c r="V3803" s="536"/>
    </row>
    <row r="3804" spans="1:22" ht="140.25">
      <c r="A3804" s="537">
        <v>3789</v>
      </c>
      <c r="B3804" s="580">
        <v>90.25</v>
      </c>
      <c r="C3804" s="623" t="s">
        <v>4758</v>
      </c>
      <c r="D3804" s="543"/>
      <c r="E3804" s="597">
        <v>41410</v>
      </c>
      <c r="F3804" s="597">
        <v>41410</v>
      </c>
      <c r="G3804" s="543"/>
      <c r="H3804" s="543"/>
      <c r="I3804" s="543"/>
      <c r="J3804" s="593">
        <v>32</v>
      </c>
      <c r="K3804" s="593">
        <v>21</v>
      </c>
      <c r="L3804" s="593">
        <v>37</v>
      </c>
      <c r="M3804" s="543"/>
      <c r="N3804" s="543"/>
      <c r="O3804" s="543"/>
      <c r="P3804" s="543" t="s">
        <v>2872</v>
      </c>
      <c r="Q3804" s="543" t="s">
        <v>2873</v>
      </c>
      <c r="R3804" s="543"/>
      <c r="S3804" s="536"/>
      <c r="T3804" s="536"/>
      <c r="U3804" s="536"/>
      <c r="V3804" s="536"/>
    </row>
    <row r="3805" spans="1:22" ht="140.25">
      <c r="A3805" s="537">
        <v>3790</v>
      </c>
      <c r="B3805" s="580">
        <v>90.25</v>
      </c>
      <c r="C3805" s="623" t="s">
        <v>4758</v>
      </c>
      <c r="D3805" s="543"/>
      <c r="E3805" s="597">
        <v>41410</v>
      </c>
      <c r="F3805" s="597">
        <v>41410</v>
      </c>
      <c r="G3805" s="543"/>
      <c r="H3805" s="543"/>
      <c r="I3805" s="543"/>
      <c r="J3805" s="593">
        <v>32</v>
      </c>
      <c r="K3805" s="593">
        <v>22</v>
      </c>
      <c r="L3805" s="593">
        <v>37</v>
      </c>
      <c r="M3805" s="543"/>
      <c r="N3805" s="543"/>
      <c r="O3805" s="543"/>
      <c r="P3805" s="543" t="s">
        <v>2872</v>
      </c>
      <c r="Q3805" s="543" t="s">
        <v>2873</v>
      </c>
      <c r="R3805" s="543"/>
      <c r="S3805" s="536"/>
      <c r="T3805" s="536"/>
      <c r="U3805" s="536"/>
      <c r="V3805" s="536"/>
    </row>
    <row r="3806" spans="1:22" ht="140.25">
      <c r="A3806" s="537">
        <v>3791</v>
      </c>
      <c r="B3806" s="580">
        <v>90.25</v>
      </c>
      <c r="C3806" s="623" t="s">
        <v>4758</v>
      </c>
      <c r="D3806" s="543"/>
      <c r="E3806" s="597">
        <v>41410</v>
      </c>
      <c r="F3806" s="597">
        <v>41410</v>
      </c>
      <c r="G3806" s="543"/>
      <c r="H3806" s="543"/>
      <c r="I3806" s="543"/>
      <c r="J3806" s="593">
        <v>33</v>
      </c>
      <c r="K3806" s="593">
        <v>23</v>
      </c>
      <c r="L3806" s="593">
        <v>37</v>
      </c>
      <c r="M3806" s="543"/>
      <c r="N3806" s="543"/>
      <c r="O3806" s="543"/>
      <c r="P3806" s="543" t="s">
        <v>2872</v>
      </c>
      <c r="Q3806" s="543" t="s">
        <v>2873</v>
      </c>
      <c r="R3806" s="543"/>
      <c r="S3806" s="536"/>
      <c r="T3806" s="536"/>
      <c r="U3806" s="536"/>
      <c r="V3806" s="536"/>
    </row>
    <row r="3807" spans="1:22" ht="140.25">
      <c r="A3807" s="537">
        <v>3792</v>
      </c>
      <c r="B3807" s="580">
        <v>90.25</v>
      </c>
      <c r="C3807" s="623" t="s">
        <v>4758</v>
      </c>
      <c r="D3807" s="543"/>
      <c r="E3807" s="597">
        <v>41410</v>
      </c>
      <c r="F3807" s="597">
        <v>41410</v>
      </c>
      <c r="G3807" s="543"/>
      <c r="H3807" s="543"/>
      <c r="I3807" s="543"/>
      <c r="J3807" s="593">
        <v>33</v>
      </c>
      <c r="K3807" s="593">
        <v>24</v>
      </c>
      <c r="L3807" s="593">
        <v>37</v>
      </c>
      <c r="M3807" s="543"/>
      <c r="N3807" s="543"/>
      <c r="O3807" s="543"/>
      <c r="P3807" s="543" t="s">
        <v>2872</v>
      </c>
      <c r="Q3807" s="543" t="s">
        <v>2873</v>
      </c>
      <c r="R3807" s="543"/>
      <c r="S3807" s="536"/>
      <c r="T3807" s="536"/>
      <c r="U3807" s="536"/>
      <c r="V3807" s="536"/>
    </row>
    <row r="3808" spans="1:22" ht="140.25">
      <c r="A3808" s="537">
        <v>3793</v>
      </c>
      <c r="B3808" s="580">
        <v>90.25</v>
      </c>
      <c r="C3808" s="623" t="s">
        <v>4758</v>
      </c>
      <c r="D3808" s="543"/>
      <c r="E3808" s="597">
        <v>41410</v>
      </c>
      <c r="F3808" s="597">
        <v>41410</v>
      </c>
      <c r="G3808" s="543"/>
      <c r="H3808" s="543"/>
      <c r="I3808" s="543"/>
      <c r="J3808" s="593">
        <v>33</v>
      </c>
      <c r="K3808" s="593">
        <v>25</v>
      </c>
      <c r="L3808" s="593">
        <v>37</v>
      </c>
      <c r="M3808" s="543"/>
      <c r="N3808" s="543"/>
      <c r="O3808" s="543"/>
      <c r="P3808" s="543" t="s">
        <v>2872</v>
      </c>
      <c r="Q3808" s="543" t="s">
        <v>2873</v>
      </c>
      <c r="R3808" s="543"/>
      <c r="S3808" s="536"/>
      <c r="T3808" s="536"/>
      <c r="U3808" s="536"/>
      <c r="V3808" s="536"/>
    </row>
    <row r="3809" spans="1:22" ht="140.25">
      <c r="A3809" s="537">
        <v>3794</v>
      </c>
      <c r="B3809" s="580">
        <v>90.25</v>
      </c>
      <c r="C3809" s="623" t="s">
        <v>4758</v>
      </c>
      <c r="D3809" s="543"/>
      <c r="E3809" s="597">
        <v>41410</v>
      </c>
      <c r="F3809" s="597">
        <v>41410</v>
      </c>
      <c r="G3809" s="543"/>
      <c r="H3809" s="543"/>
      <c r="I3809" s="543"/>
      <c r="J3809" s="593">
        <v>33</v>
      </c>
      <c r="K3809" s="593">
        <v>26</v>
      </c>
      <c r="L3809" s="593">
        <v>37</v>
      </c>
      <c r="M3809" s="543"/>
      <c r="N3809" s="543"/>
      <c r="O3809" s="543"/>
      <c r="P3809" s="543" t="s">
        <v>2872</v>
      </c>
      <c r="Q3809" s="543" t="s">
        <v>2873</v>
      </c>
      <c r="R3809" s="543"/>
      <c r="S3809" s="536"/>
      <c r="T3809" s="536"/>
      <c r="U3809" s="536"/>
      <c r="V3809" s="536"/>
    </row>
    <row r="3810" spans="1:22" ht="140.25">
      <c r="A3810" s="537">
        <v>3795</v>
      </c>
      <c r="B3810" s="580">
        <v>90.25</v>
      </c>
      <c r="C3810" s="623" t="s">
        <v>4758</v>
      </c>
      <c r="D3810" s="543"/>
      <c r="E3810" s="597">
        <v>41410</v>
      </c>
      <c r="F3810" s="597">
        <v>41410</v>
      </c>
      <c r="G3810" s="543"/>
      <c r="H3810" s="543"/>
      <c r="I3810" s="543"/>
      <c r="J3810" s="593">
        <v>33</v>
      </c>
      <c r="K3810" s="593">
        <v>27</v>
      </c>
      <c r="L3810" s="593">
        <v>37</v>
      </c>
      <c r="M3810" s="543"/>
      <c r="N3810" s="543"/>
      <c r="O3810" s="543"/>
      <c r="P3810" s="543" t="s">
        <v>2872</v>
      </c>
      <c r="Q3810" s="543" t="s">
        <v>2873</v>
      </c>
      <c r="R3810" s="543"/>
      <c r="S3810" s="536"/>
      <c r="T3810" s="536"/>
      <c r="U3810" s="536"/>
      <c r="V3810" s="536"/>
    </row>
    <row r="3811" spans="1:22" ht="140.25">
      <c r="A3811" s="537">
        <v>3796</v>
      </c>
      <c r="B3811" s="580">
        <v>90.25</v>
      </c>
      <c r="C3811" s="623" t="s">
        <v>4758</v>
      </c>
      <c r="D3811" s="543"/>
      <c r="E3811" s="597">
        <v>41410</v>
      </c>
      <c r="F3811" s="597">
        <v>41410</v>
      </c>
      <c r="G3811" s="543"/>
      <c r="H3811" s="543"/>
      <c r="I3811" s="543"/>
      <c r="J3811" s="593">
        <v>33</v>
      </c>
      <c r="K3811" s="593">
        <v>28</v>
      </c>
      <c r="L3811" s="593">
        <v>37</v>
      </c>
      <c r="M3811" s="543"/>
      <c r="N3811" s="543"/>
      <c r="O3811" s="543"/>
      <c r="P3811" s="543" t="s">
        <v>2872</v>
      </c>
      <c r="Q3811" s="543" t="s">
        <v>2873</v>
      </c>
      <c r="R3811" s="543"/>
      <c r="S3811" s="536"/>
      <c r="T3811" s="536"/>
      <c r="U3811" s="536"/>
      <c r="V3811" s="536"/>
    </row>
    <row r="3812" spans="1:22" ht="140.25">
      <c r="A3812" s="537">
        <v>3797</v>
      </c>
      <c r="B3812" s="580">
        <v>90.25</v>
      </c>
      <c r="C3812" s="623" t="s">
        <v>4758</v>
      </c>
      <c r="D3812" s="543"/>
      <c r="E3812" s="597">
        <v>41410</v>
      </c>
      <c r="F3812" s="597">
        <v>41410</v>
      </c>
      <c r="G3812" s="543"/>
      <c r="H3812" s="543"/>
      <c r="I3812" s="543"/>
      <c r="J3812" s="593">
        <v>33</v>
      </c>
      <c r="K3812" s="593">
        <v>29</v>
      </c>
      <c r="L3812" s="593">
        <v>37</v>
      </c>
      <c r="M3812" s="543"/>
      <c r="N3812" s="543"/>
      <c r="O3812" s="543"/>
      <c r="P3812" s="543" t="s">
        <v>2872</v>
      </c>
      <c r="Q3812" s="543" t="s">
        <v>2873</v>
      </c>
      <c r="R3812" s="543"/>
      <c r="S3812" s="536"/>
      <c r="T3812" s="536"/>
      <c r="U3812" s="536"/>
      <c r="V3812" s="536"/>
    </row>
    <row r="3813" spans="1:22" ht="140.25">
      <c r="A3813" s="537">
        <v>3798</v>
      </c>
      <c r="B3813" s="580">
        <v>90.25</v>
      </c>
      <c r="C3813" s="623" t="s">
        <v>4758</v>
      </c>
      <c r="D3813" s="543"/>
      <c r="E3813" s="597">
        <v>41410</v>
      </c>
      <c r="F3813" s="597">
        <v>41410</v>
      </c>
      <c r="G3813" s="543"/>
      <c r="H3813" s="543"/>
      <c r="I3813" s="543"/>
      <c r="J3813" s="593">
        <v>34</v>
      </c>
      <c r="K3813" s="593">
        <v>30</v>
      </c>
      <c r="L3813" s="593">
        <v>37</v>
      </c>
      <c r="M3813" s="543"/>
      <c r="N3813" s="543"/>
      <c r="O3813" s="543"/>
      <c r="P3813" s="543" t="s">
        <v>2872</v>
      </c>
      <c r="Q3813" s="543" t="s">
        <v>2873</v>
      </c>
      <c r="R3813" s="543"/>
      <c r="S3813" s="536"/>
      <c r="T3813" s="536"/>
      <c r="U3813" s="536"/>
      <c r="V3813" s="536"/>
    </row>
    <row r="3814" spans="1:22" ht="140.25">
      <c r="A3814" s="537">
        <v>3799</v>
      </c>
      <c r="B3814" s="580">
        <v>90.25</v>
      </c>
      <c r="C3814" s="623" t="s">
        <v>4758</v>
      </c>
      <c r="D3814" s="543"/>
      <c r="E3814" s="597">
        <v>41410</v>
      </c>
      <c r="F3814" s="597">
        <v>41410</v>
      </c>
      <c r="G3814" s="543"/>
      <c r="H3814" s="543"/>
      <c r="I3814" s="543"/>
      <c r="J3814" s="593">
        <v>34</v>
      </c>
      <c r="K3814" s="593">
        <v>31</v>
      </c>
      <c r="L3814" s="593">
        <v>37</v>
      </c>
      <c r="M3814" s="543"/>
      <c r="N3814" s="543"/>
      <c r="O3814" s="543"/>
      <c r="P3814" s="543" t="s">
        <v>2872</v>
      </c>
      <c r="Q3814" s="543" t="s">
        <v>2873</v>
      </c>
      <c r="R3814" s="543"/>
      <c r="S3814" s="536"/>
      <c r="T3814" s="536"/>
      <c r="U3814" s="536"/>
      <c r="V3814" s="536"/>
    </row>
    <row r="3815" spans="1:22" ht="140.25">
      <c r="A3815" s="537">
        <v>3800</v>
      </c>
      <c r="B3815" s="580">
        <v>90.25</v>
      </c>
      <c r="C3815" s="623" t="s">
        <v>4758</v>
      </c>
      <c r="D3815" s="543"/>
      <c r="E3815" s="597">
        <v>41410</v>
      </c>
      <c r="F3815" s="597">
        <v>41410</v>
      </c>
      <c r="G3815" s="543"/>
      <c r="H3815" s="543"/>
      <c r="I3815" s="543"/>
      <c r="J3815" s="593">
        <v>34</v>
      </c>
      <c r="K3815" s="593">
        <v>32</v>
      </c>
      <c r="L3815" s="593">
        <v>37</v>
      </c>
      <c r="M3815" s="543"/>
      <c r="N3815" s="543"/>
      <c r="O3815" s="543"/>
      <c r="P3815" s="543" t="s">
        <v>2872</v>
      </c>
      <c r="Q3815" s="543" t="s">
        <v>2873</v>
      </c>
      <c r="R3815" s="543"/>
      <c r="S3815" s="536"/>
      <c r="T3815" s="536"/>
      <c r="U3815" s="536"/>
      <c r="V3815" s="536"/>
    </row>
    <row r="3816" spans="1:22" ht="140.25">
      <c r="A3816" s="537">
        <v>3801</v>
      </c>
      <c r="B3816" s="580">
        <v>90.25</v>
      </c>
      <c r="C3816" s="623" t="s">
        <v>4758</v>
      </c>
      <c r="D3816" s="543"/>
      <c r="E3816" s="597">
        <v>41410</v>
      </c>
      <c r="F3816" s="597">
        <v>41410</v>
      </c>
      <c r="G3816" s="543"/>
      <c r="H3816" s="543"/>
      <c r="I3816" s="543"/>
      <c r="J3816" s="593">
        <v>34</v>
      </c>
      <c r="K3816" s="593">
        <v>33</v>
      </c>
      <c r="L3816" s="593">
        <v>37</v>
      </c>
      <c r="M3816" s="543"/>
      <c r="N3816" s="543"/>
      <c r="O3816" s="543"/>
      <c r="P3816" s="543" t="s">
        <v>2872</v>
      </c>
      <c r="Q3816" s="543" t="s">
        <v>2873</v>
      </c>
      <c r="R3816" s="543"/>
      <c r="S3816" s="536"/>
      <c r="T3816" s="536"/>
      <c r="U3816" s="536"/>
      <c r="V3816" s="536"/>
    </row>
    <row r="3817" spans="1:22" ht="140.25">
      <c r="A3817" s="537">
        <v>3802</v>
      </c>
      <c r="B3817" s="580">
        <v>90.25</v>
      </c>
      <c r="C3817" s="623" t="s">
        <v>4758</v>
      </c>
      <c r="D3817" s="543"/>
      <c r="E3817" s="597">
        <v>41410</v>
      </c>
      <c r="F3817" s="597">
        <v>41410</v>
      </c>
      <c r="G3817" s="543"/>
      <c r="H3817" s="543"/>
      <c r="I3817" s="543"/>
      <c r="J3817" s="593">
        <v>34</v>
      </c>
      <c r="K3817" s="593">
        <v>34</v>
      </c>
      <c r="L3817" s="593">
        <v>37</v>
      </c>
      <c r="M3817" s="543"/>
      <c r="N3817" s="543"/>
      <c r="O3817" s="543"/>
      <c r="P3817" s="543" t="s">
        <v>2872</v>
      </c>
      <c r="Q3817" s="543" t="s">
        <v>2873</v>
      </c>
      <c r="R3817" s="543"/>
      <c r="S3817" s="536"/>
      <c r="T3817" s="536"/>
      <c r="U3817" s="536"/>
      <c r="V3817" s="536"/>
    </row>
    <row r="3818" spans="1:22" ht="140.25">
      <c r="A3818" s="537">
        <v>3803</v>
      </c>
      <c r="B3818" s="580">
        <v>90.25</v>
      </c>
      <c r="C3818" s="623" t="s">
        <v>4758</v>
      </c>
      <c r="D3818" s="543"/>
      <c r="E3818" s="597">
        <v>41410</v>
      </c>
      <c r="F3818" s="597">
        <v>41410</v>
      </c>
      <c r="G3818" s="543"/>
      <c r="H3818" s="543"/>
      <c r="I3818" s="543"/>
      <c r="J3818" s="593">
        <v>34</v>
      </c>
      <c r="K3818" s="593">
        <v>35</v>
      </c>
      <c r="L3818" s="593">
        <v>37</v>
      </c>
      <c r="M3818" s="543"/>
      <c r="N3818" s="543"/>
      <c r="O3818" s="543"/>
      <c r="P3818" s="543" t="s">
        <v>2872</v>
      </c>
      <c r="Q3818" s="543" t="s">
        <v>2873</v>
      </c>
      <c r="R3818" s="543"/>
      <c r="S3818" s="536"/>
      <c r="T3818" s="536"/>
      <c r="U3818" s="536"/>
      <c r="V3818" s="536"/>
    </row>
    <row r="3819" spans="1:22" ht="140.25">
      <c r="A3819" s="537">
        <v>3804</v>
      </c>
      <c r="B3819" s="580">
        <v>90.25</v>
      </c>
      <c r="C3819" s="623" t="s">
        <v>4758</v>
      </c>
      <c r="D3819" s="543"/>
      <c r="E3819" s="597">
        <v>41410</v>
      </c>
      <c r="F3819" s="597">
        <v>41410</v>
      </c>
      <c r="G3819" s="543"/>
      <c r="H3819" s="543"/>
      <c r="I3819" s="543"/>
      <c r="J3819" s="593">
        <v>34</v>
      </c>
      <c r="K3819" s="593">
        <v>36</v>
      </c>
      <c r="L3819" s="593">
        <v>37</v>
      </c>
      <c r="M3819" s="543"/>
      <c r="N3819" s="543"/>
      <c r="O3819" s="543"/>
      <c r="P3819" s="543" t="s">
        <v>2872</v>
      </c>
      <c r="Q3819" s="543" t="s">
        <v>2873</v>
      </c>
      <c r="R3819" s="543"/>
      <c r="S3819" s="536"/>
      <c r="T3819" s="536"/>
      <c r="U3819" s="536"/>
      <c r="V3819" s="536"/>
    </row>
    <row r="3820" spans="1:22" ht="140.25">
      <c r="A3820" s="537">
        <v>3805</v>
      </c>
      <c r="B3820" s="580">
        <v>90.25</v>
      </c>
      <c r="C3820" s="623" t="s">
        <v>4758</v>
      </c>
      <c r="D3820" s="543"/>
      <c r="E3820" s="597">
        <v>41410</v>
      </c>
      <c r="F3820" s="597">
        <v>41410</v>
      </c>
      <c r="G3820" s="543"/>
      <c r="H3820" s="543"/>
      <c r="I3820" s="543"/>
      <c r="J3820" s="593">
        <v>34</v>
      </c>
      <c r="K3820" s="593">
        <v>37</v>
      </c>
      <c r="L3820" s="593">
        <v>37</v>
      </c>
      <c r="M3820" s="543"/>
      <c r="N3820" s="543"/>
      <c r="O3820" s="543"/>
      <c r="P3820" s="543" t="s">
        <v>2872</v>
      </c>
      <c r="Q3820" s="543" t="s">
        <v>2873</v>
      </c>
      <c r="R3820" s="543"/>
      <c r="S3820" s="536"/>
      <c r="T3820" s="536"/>
      <c r="U3820" s="536"/>
      <c r="V3820" s="536"/>
    </row>
    <row r="3821" spans="1:22" ht="89.25">
      <c r="A3821" s="537">
        <v>3806</v>
      </c>
      <c r="B3821" s="580">
        <v>90.5</v>
      </c>
      <c r="C3821" s="621" t="s">
        <v>4760</v>
      </c>
      <c r="D3821" s="543"/>
      <c r="E3821" s="597">
        <v>41012</v>
      </c>
      <c r="F3821" s="597">
        <v>41232</v>
      </c>
      <c r="G3821" s="543"/>
      <c r="H3821" s="543"/>
      <c r="I3821" s="543"/>
      <c r="J3821" s="593">
        <v>35</v>
      </c>
      <c r="K3821" s="593">
        <v>1</v>
      </c>
      <c r="L3821" s="593">
        <v>2</v>
      </c>
      <c r="M3821" s="543"/>
      <c r="N3821" s="543"/>
      <c r="O3821" s="543"/>
      <c r="P3821" s="543" t="s">
        <v>2872</v>
      </c>
      <c r="Q3821" s="543" t="s">
        <v>2873</v>
      </c>
      <c r="R3821" s="543"/>
      <c r="S3821" s="536"/>
      <c r="T3821" s="536"/>
      <c r="U3821" s="536"/>
      <c r="V3821" s="536"/>
    </row>
    <row r="3822" spans="1:22" ht="89.25">
      <c r="A3822" s="537">
        <v>3807</v>
      </c>
      <c r="B3822" s="580">
        <v>90.5</v>
      </c>
      <c r="C3822" s="621" t="s">
        <v>4760</v>
      </c>
      <c r="D3822" s="543"/>
      <c r="E3822" s="597">
        <v>41234</v>
      </c>
      <c r="F3822" s="597">
        <v>41339</v>
      </c>
      <c r="G3822" s="543"/>
      <c r="H3822" s="543"/>
      <c r="I3822" s="543"/>
      <c r="J3822" s="593">
        <v>35</v>
      </c>
      <c r="K3822" s="593">
        <v>2</v>
      </c>
      <c r="L3822" s="593">
        <v>2</v>
      </c>
      <c r="M3822" s="543"/>
      <c r="N3822" s="543"/>
      <c r="O3822" s="543"/>
      <c r="P3822" s="543" t="s">
        <v>2872</v>
      </c>
      <c r="Q3822" s="543" t="s">
        <v>2873</v>
      </c>
      <c r="R3822" s="543"/>
      <c r="S3822" s="536"/>
      <c r="T3822" s="536"/>
      <c r="U3822" s="536"/>
      <c r="V3822" s="536"/>
    </row>
    <row r="3823" spans="1:22" ht="114.75">
      <c r="A3823" s="537">
        <v>3808</v>
      </c>
      <c r="B3823" s="580">
        <v>90.5</v>
      </c>
      <c r="C3823" s="623" t="s">
        <v>4761</v>
      </c>
      <c r="D3823" s="543"/>
      <c r="E3823" s="599">
        <v>41107</v>
      </c>
      <c r="F3823" s="599">
        <v>41199</v>
      </c>
      <c r="G3823" s="543"/>
      <c r="H3823" s="543"/>
      <c r="I3823" s="543"/>
      <c r="J3823" s="600">
        <v>36</v>
      </c>
      <c r="K3823" s="600">
        <v>1</v>
      </c>
      <c r="L3823" s="600">
        <v>4</v>
      </c>
      <c r="M3823" s="543"/>
      <c r="N3823" s="543"/>
      <c r="O3823" s="543"/>
      <c r="P3823" s="543" t="s">
        <v>2872</v>
      </c>
      <c r="Q3823" s="543" t="s">
        <v>2873</v>
      </c>
      <c r="R3823" s="543"/>
      <c r="S3823" s="536"/>
      <c r="T3823" s="536"/>
      <c r="U3823" s="536"/>
      <c r="V3823" s="536"/>
    </row>
    <row r="3824" spans="1:22" ht="114.75">
      <c r="A3824" s="537">
        <v>3809</v>
      </c>
      <c r="B3824" s="580">
        <v>90.5</v>
      </c>
      <c r="C3824" s="623" t="s">
        <v>4761</v>
      </c>
      <c r="D3824" s="543"/>
      <c r="E3824" s="599">
        <v>41199</v>
      </c>
      <c r="F3824" s="599">
        <v>41199</v>
      </c>
      <c r="G3824" s="543"/>
      <c r="H3824" s="543"/>
      <c r="I3824" s="543"/>
      <c r="J3824" s="600">
        <v>36</v>
      </c>
      <c r="K3824" s="600">
        <v>2</v>
      </c>
      <c r="L3824" s="600">
        <v>4</v>
      </c>
      <c r="M3824" s="543"/>
      <c r="N3824" s="543"/>
      <c r="O3824" s="543"/>
      <c r="P3824" s="543" t="s">
        <v>2872</v>
      </c>
      <c r="Q3824" s="543" t="s">
        <v>2873</v>
      </c>
      <c r="R3824" s="543"/>
      <c r="S3824" s="536"/>
      <c r="T3824" s="536"/>
      <c r="U3824" s="536"/>
      <c r="V3824" s="536"/>
    </row>
    <row r="3825" spans="1:22" ht="114.75">
      <c r="A3825" s="537">
        <v>3810</v>
      </c>
      <c r="B3825" s="580">
        <v>90.5</v>
      </c>
      <c r="C3825" s="623" t="s">
        <v>4761</v>
      </c>
      <c r="D3825" s="543"/>
      <c r="E3825" s="610">
        <v>41200</v>
      </c>
      <c r="F3825" s="599">
        <v>41284</v>
      </c>
      <c r="G3825" s="543"/>
      <c r="H3825" s="543"/>
      <c r="I3825" s="543"/>
      <c r="J3825" s="600">
        <v>36</v>
      </c>
      <c r="K3825" s="600">
        <v>3</v>
      </c>
      <c r="L3825" s="600">
        <v>4</v>
      </c>
      <c r="M3825" s="543"/>
      <c r="N3825" s="543"/>
      <c r="O3825" s="543"/>
      <c r="P3825" s="543" t="s">
        <v>2872</v>
      </c>
      <c r="Q3825" s="543" t="s">
        <v>2873</v>
      </c>
      <c r="R3825" s="543"/>
      <c r="S3825" s="536"/>
      <c r="T3825" s="536"/>
      <c r="U3825" s="536"/>
      <c r="V3825" s="536"/>
    </row>
    <row r="3826" spans="1:22" ht="114.75">
      <c r="A3826" s="537">
        <v>3811</v>
      </c>
      <c r="B3826" s="580">
        <v>90.5</v>
      </c>
      <c r="C3826" s="623" t="s">
        <v>4761</v>
      </c>
      <c r="D3826" s="543"/>
      <c r="E3826" s="599">
        <v>41319</v>
      </c>
      <c r="F3826" s="599">
        <v>41562</v>
      </c>
      <c r="G3826" s="543"/>
      <c r="H3826" s="543"/>
      <c r="I3826" s="543"/>
      <c r="J3826" s="600">
        <v>36</v>
      </c>
      <c r="K3826" s="600">
        <v>4</v>
      </c>
      <c r="L3826" s="600">
        <v>4</v>
      </c>
      <c r="M3826" s="543"/>
      <c r="N3826" s="543"/>
      <c r="O3826" s="543"/>
      <c r="P3826" s="543" t="s">
        <v>2872</v>
      </c>
      <c r="Q3826" s="543" t="s">
        <v>2873</v>
      </c>
      <c r="R3826" s="543"/>
      <c r="S3826" s="536"/>
      <c r="T3826" s="536"/>
      <c r="U3826" s="536"/>
      <c r="V3826" s="536"/>
    </row>
    <row r="3827" spans="1:22" ht="153">
      <c r="A3827" s="537">
        <v>3812</v>
      </c>
      <c r="B3827" s="580">
        <v>90.5</v>
      </c>
      <c r="C3827" s="621" t="s">
        <v>4762</v>
      </c>
      <c r="D3827" s="543"/>
      <c r="E3827" s="599">
        <v>41079</v>
      </c>
      <c r="F3827" s="599">
        <v>41204</v>
      </c>
      <c r="G3827" s="543"/>
      <c r="H3827" s="543"/>
      <c r="I3827" s="543"/>
      <c r="J3827" s="600">
        <v>37</v>
      </c>
      <c r="K3827" s="600">
        <v>1</v>
      </c>
      <c r="L3827" s="600">
        <v>6</v>
      </c>
      <c r="M3827" s="543"/>
      <c r="N3827" s="543"/>
      <c r="O3827" s="543"/>
      <c r="P3827" s="543" t="s">
        <v>2872</v>
      </c>
      <c r="Q3827" s="543" t="s">
        <v>2873</v>
      </c>
      <c r="R3827" s="543"/>
      <c r="S3827" s="536"/>
      <c r="T3827" s="536"/>
      <c r="U3827" s="536"/>
      <c r="V3827" s="536"/>
    </row>
    <row r="3828" spans="1:22" ht="153">
      <c r="A3828" s="537">
        <v>3813</v>
      </c>
      <c r="B3828" s="580">
        <v>90.5</v>
      </c>
      <c r="C3828" s="621" t="s">
        <v>4762</v>
      </c>
      <c r="D3828" s="543"/>
      <c r="E3828" s="599">
        <v>41204</v>
      </c>
      <c r="F3828" s="599">
        <v>41204</v>
      </c>
      <c r="G3828" s="543"/>
      <c r="H3828" s="543"/>
      <c r="I3828" s="543"/>
      <c r="J3828" s="600">
        <v>37</v>
      </c>
      <c r="K3828" s="600">
        <v>2</v>
      </c>
      <c r="L3828" s="600">
        <v>6</v>
      </c>
      <c r="M3828" s="543"/>
      <c r="N3828" s="543"/>
      <c r="O3828" s="543"/>
      <c r="P3828" s="543" t="s">
        <v>2872</v>
      </c>
      <c r="Q3828" s="543" t="s">
        <v>2873</v>
      </c>
      <c r="R3828" s="543"/>
      <c r="S3828" s="536"/>
      <c r="T3828" s="536"/>
      <c r="U3828" s="536"/>
      <c r="V3828" s="536"/>
    </row>
    <row r="3829" spans="1:22" ht="153">
      <c r="A3829" s="537">
        <v>3814</v>
      </c>
      <c r="B3829" s="580">
        <v>90.5</v>
      </c>
      <c r="C3829" s="621" t="s">
        <v>4762</v>
      </c>
      <c r="D3829" s="543"/>
      <c r="E3829" s="599">
        <v>41206</v>
      </c>
      <c r="F3829" s="599">
        <v>41206</v>
      </c>
      <c r="G3829" s="543"/>
      <c r="H3829" s="543"/>
      <c r="I3829" s="543"/>
      <c r="J3829" s="600">
        <v>37</v>
      </c>
      <c r="K3829" s="600">
        <v>3</v>
      </c>
      <c r="L3829" s="600">
        <v>6</v>
      </c>
      <c r="M3829" s="543"/>
      <c r="N3829" s="543"/>
      <c r="O3829" s="543"/>
      <c r="P3829" s="543" t="s">
        <v>2872</v>
      </c>
      <c r="Q3829" s="543" t="s">
        <v>2873</v>
      </c>
      <c r="R3829" s="543"/>
      <c r="S3829" s="536"/>
      <c r="T3829" s="536"/>
      <c r="U3829" s="536"/>
      <c r="V3829" s="536"/>
    </row>
    <row r="3830" spans="1:22" ht="153">
      <c r="A3830" s="537">
        <v>3815</v>
      </c>
      <c r="B3830" s="580">
        <v>90.5</v>
      </c>
      <c r="C3830" s="621" t="s">
        <v>4762</v>
      </c>
      <c r="D3830" s="543"/>
      <c r="E3830" s="599">
        <v>41219</v>
      </c>
      <c r="F3830" s="599">
        <v>41430</v>
      </c>
      <c r="G3830" s="543"/>
      <c r="H3830" s="543"/>
      <c r="I3830" s="543"/>
      <c r="J3830" s="600">
        <v>37</v>
      </c>
      <c r="K3830" s="600">
        <v>4</v>
      </c>
      <c r="L3830" s="600">
        <v>6</v>
      </c>
      <c r="M3830" s="543"/>
      <c r="N3830" s="543"/>
      <c r="O3830" s="543"/>
      <c r="P3830" s="543" t="s">
        <v>2872</v>
      </c>
      <c r="Q3830" s="543" t="s">
        <v>2873</v>
      </c>
      <c r="R3830" s="543"/>
      <c r="S3830" s="536"/>
      <c r="T3830" s="536"/>
      <c r="U3830" s="536"/>
      <c r="V3830" s="536"/>
    </row>
    <row r="3831" spans="1:22" ht="153">
      <c r="A3831" s="537">
        <v>3816</v>
      </c>
      <c r="B3831" s="580">
        <v>90.5</v>
      </c>
      <c r="C3831" s="621" t="s">
        <v>4762</v>
      </c>
      <c r="D3831" s="543"/>
      <c r="E3831" s="599">
        <v>41430</v>
      </c>
      <c r="F3831" s="599">
        <v>41632</v>
      </c>
      <c r="G3831" s="543"/>
      <c r="H3831" s="543"/>
      <c r="I3831" s="543"/>
      <c r="J3831" s="600">
        <v>37</v>
      </c>
      <c r="K3831" s="600">
        <v>5</v>
      </c>
      <c r="L3831" s="600">
        <v>6</v>
      </c>
      <c r="M3831" s="543"/>
      <c r="N3831" s="543"/>
      <c r="O3831" s="543"/>
      <c r="P3831" s="543" t="s">
        <v>2872</v>
      </c>
      <c r="Q3831" s="543" t="s">
        <v>2873</v>
      </c>
      <c r="R3831" s="543"/>
      <c r="S3831" s="536"/>
      <c r="T3831" s="536"/>
      <c r="U3831" s="536"/>
      <c r="V3831" s="536"/>
    </row>
    <row r="3832" spans="1:22" ht="153">
      <c r="A3832" s="537">
        <v>3817</v>
      </c>
      <c r="B3832" s="580">
        <v>90.5</v>
      </c>
      <c r="C3832" s="621" t="s">
        <v>4762</v>
      </c>
      <c r="D3832" s="543"/>
      <c r="E3832" s="599">
        <v>41725</v>
      </c>
      <c r="F3832" s="599">
        <v>41765</v>
      </c>
      <c r="G3832" s="543"/>
      <c r="H3832" s="543"/>
      <c r="I3832" s="543"/>
      <c r="J3832" s="600">
        <v>37</v>
      </c>
      <c r="K3832" s="600">
        <v>6</v>
      </c>
      <c r="L3832" s="600">
        <v>6</v>
      </c>
      <c r="M3832" s="543"/>
      <c r="N3832" s="543"/>
      <c r="O3832" s="543"/>
      <c r="P3832" s="543" t="s">
        <v>2872</v>
      </c>
      <c r="Q3832" s="543" t="s">
        <v>2873</v>
      </c>
      <c r="R3832" s="543"/>
      <c r="S3832" s="536"/>
      <c r="T3832" s="536"/>
      <c r="U3832" s="536"/>
      <c r="V3832" s="536"/>
    </row>
    <row r="3833" spans="1:22" ht="153">
      <c r="A3833" s="537">
        <v>3818</v>
      </c>
      <c r="B3833" s="580">
        <v>90.5</v>
      </c>
      <c r="C3833" s="621" t="s">
        <v>4763</v>
      </c>
      <c r="D3833" s="543"/>
      <c r="E3833" s="599">
        <v>41191</v>
      </c>
      <c r="F3833" s="599">
        <v>41191</v>
      </c>
      <c r="G3833" s="543"/>
      <c r="H3833" s="543"/>
      <c r="I3833" s="543"/>
      <c r="J3833" s="600">
        <v>38</v>
      </c>
      <c r="K3833" s="600">
        <v>1</v>
      </c>
      <c r="L3833" s="600">
        <v>26</v>
      </c>
      <c r="M3833" s="543"/>
      <c r="N3833" s="543"/>
      <c r="O3833" s="543"/>
      <c r="P3833" s="543" t="s">
        <v>2872</v>
      </c>
      <c r="Q3833" s="543" t="s">
        <v>2873</v>
      </c>
      <c r="R3833" s="543"/>
      <c r="S3833" s="536"/>
      <c r="T3833" s="536"/>
      <c r="U3833" s="536"/>
      <c r="V3833" s="536"/>
    </row>
    <row r="3834" spans="1:22" ht="153">
      <c r="A3834" s="537">
        <v>3819</v>
      </c>
      <c r="B3834" s="580">
        <v>90.5</v>
      </c>
      <c r="C3834" s="621" t="s">
        <v>4763</v>
      </c>
      <c r="D3834" s="543"/>
      <c r="E3834" s="599">
        <v>41199</v>
      </c>
      <c r="F3834" s="599">
        <v>41338</v>
      </c>
      <c r="G3834" s="543"/>
      <c r="H3834" s="543"/>
      <c r="I3834" s="543"/>
      <c r="J3834" s="600">
        <v>38</v>
      </c>
      <c r="K3834" s="600">
        <v>2</v>
      </c>
      <c r="L3834" s="600">
        <v>26</v>
      </c>
      <c r="M3834" s="543"/>
      <c r="N3834" s="543"/>
      <c r="O3834" s="543"/>
      <c r="P3834" s="543" t="s">
        <v>2872</v>
      </c>
      <c r="Q3834" s="543" t="s">
        <v>2873</v>
      </c>
      <c r="R3834" s="543"/>
      <c r="S3834" s="536"/>
      <c r="T3834" s="536"/>
      <c r="U3834" s="536"/>
      <c r="V3834" s="536"/>
    </row>
    <row r="3835" spans="1:22" ht="153">
      <c r="A3835" s="537">
        <v>3820</v>
      </c>
      <c r="B3835" s="580">
        <v>90.5</v>
      </c>
      <c r="C3835" s="621" t="s">
        <v>4763</v>
      </c>
      <c r="D3835" s="543"/>
      <c r="E3835" s="599">
        <v>41402</v>
      </c>
      <c r="F3835" s="599">
        <v>41402</v>
      </c>
      <c r="G3835" s="543"/>
      <c r="H3835" s="543"/>
      <c r="I3835" s="543"/>
      <c r="J3835" s="600">
        <v>38</v>
      </c>
      <c r="K3835" s="600">
        <v>3</v>
      </c>
      <c r="L3835" s="600">
        <v>26</v>
      </c>
      <c r="M3835" s="543"/>
      <c r="N3835" s="543"/>
      <c r="O3835" s="543"/>
      <c r="P3835" s="543" t="s">
        <v>2872</v>
      </c>
      <c r="Q3835" s="543" t="s">
        <v>2873</v>
      </c>
      <c r="R3835" s="543"/>
      <c r="S3835" s="536"/>
      <c r="T3835" s="536"/>
      <c r="U3835" s="536"/>
      <c r="V3835" s="536"/>
    </row>
    <row r="3836" spans="1:22" ht="153">
      <c r="A3836" s="537">
        <v>3821</v>
      </c>
      <c r="B3836" s="580">
        <v>90.5</v>
      </c>
      <c r="C3836" s="621" t="s">
        <v>4763</v>
      </c>
      <c r="D3836" s="543"/>
      <c r="E3836" s="599">
        <v>41402</v>
      </c>
      <c r="F3836" s="599">
        <v>41402</v>
      </c>
      <c r="G3836" s="543"/>
      <c r="H3836" s="543"/>
      <c r="I3836" s="543"/>
      <c r="J3836" s="600">
        <v>38</v>
      </c>
      <c r="K3836" s="600">
        <v>4</v>
      </c>
      <c r="L3836" s="600">
        <v>26</v>
      </c>
      <c r="M3836" s="543"/>
      <c r="N3836" s="543"/>
      <c r="O3836" s="543"/>
      <c r="P3836" s="543" t="s">
        <v>2872</v>
      </c>
      <c r="Q3836" s="543" t="s">
        <v>2873</v>
      </c>
      <c r="R3836" s="543"/>
      <c r="S3836" s="536"/>
      <c r="T3836" s="536"/>
      <c r="U3836" s="536"/>
      <c r="V3836" s="536"/>
    </row>
    <row r="3837" spans="1:22" ht="153">
      <c r="A3837" s="537">
        <v>3822</v>
      </c>
      <c r="B3837" s="580">
        <v>90.5</v>
      </c>
      <c r="C3837" s="621" t="s">
        <v>4763</v>
      </c>
      <c r="D3837" s="543"/>
      <c r="E3837" s="599">
        <v>41402</v>
      </c>
      <c r="F3837" s="599">
        <v>41402</v>
      </c>
      <c r="G3837" s="543"/>
      <c r="H3837" s="543"/>
      <c r="I3837" s="543"/>
      <c r="J3837" s="600">
        <v>38</v>
      </c>
      <c r="K3837" s="600">
        <v>5</v>
      </c>
      <c r="L3837" s="600">
        <v>26</v>
      </c>
      <c r="M3837" s="543"/>
      <c r="N3837" s="543"/>
      <c r="O3837" s="543"/>
      <c r="P3837" s="543" t="s">
        <v>2872</v>
      </c>
      <c r="Q3837" s="543" t="s">
        <v>2873</v>
      </c>
      <c r="R3837" s="543"/>
      <c r="S3837" s="536"/>
      <c r="T3837" s="536"/>
      <c r="U3837" s="536"/>
      <c r="V3837" s="536"/>
    </row>
    <row r="3838" spans="1:22" ht="153">
      <c r="A3838" s="537">
        <v>3823</v>
      </c>
      <c r="B3838" s="580">
        <v>90.5</v>
      </c>
      <c r="C3838" s="621" t="s">
        <v>4763</v>
      </c>
      <c r="D3838" s="543"/>
      <c r="E3838" s="599">
        <v>41402</v>
      </c>
      <c r="F3838" s="599">
        <v>41410</v>
      </c>
      <c r="G3838" s="543"/>
      <c r="H3838" s="543"/>
      <c r="I3838" s="543"/>
      <c r="J3838" s="600">
        <v>38</v>
      </c>
      <c r="K3838" s="600">
        <v>6</v>
      </c>
      <c r="L3838" s="600">
        <v>26</v>
      </c>
      <c r="M3838" s="543"/>
      <c r="N3838" s="543"/>
      <c r="O3838" s="543"/>
      <c r="P3838" s="543" t="s">
        <v>2872</v>
      </c>
      <c r="Q3838" s="543" t="s">
        <v>2873</v>
      </c>
      <c r="R3838" s="543"/>
      <c r="S3838" s="536"/>
      <c r="T3838" s="536"/>
      <c r="U3838" s="536"/>
      <c r="V3838" s="536"/>
    </row>
    <row r="3839" spans="1:22" ht="153">
      <c r="A3839" s="537">
        <v>3824</v>
      </c>
      <c r="B3839" s="580">
        <v>90.5</v>
      </c>
      <c r="C3839" s="621" t="s">
        <v>4763</v>
      </c>
      <c r="D3839" s="543"/>
      <c r="E3839" s="599">
        <v>41410</v>
      </c>
      <c r="F3839" s="599">
        <v>41437</v>
      </c>
      <c r="G3839" s="543"/>
      <c r="H3839" s="543"/>
      <c r="I3839" s="543"/>
      <c r="J3839" s="600">
        <v>38</v>
      </c>
      <c r="K3839" s="600">
        <v>7</v>
      </c>
      <c r="L3839" s="600">
        <v>26</v>
      </c>
      <c r="M3839" s="543"/>
      <c r="N3839" s="543"/>
      <c r="O3839" s="543"/>
      <c r="P3839" s="543" t="s">
        <v>2872</v>
      </c>
      <c r="Q3839" s="543" t="s">
        <v>2873</v>
      </c>
      <c r="R3839" s="543"/>
      <c r="S3839" s="536"/>
      <c r="T3839" s="536"/>
      <c r="U3839" s="536"/>
      <c r="V3839" s="536"/>
    </row>
    <row r="3840" spans="1:22" ht="153">
      <c r="A3840" s="537">
        <v>3825</v>
      </c>
      <c r="B3840" s="580">
        <v>90.5</v>
      </c>
      <c r="C3840" s="621" t="s">
        <v>4763</v>
      </c>
      <c r="D3840" s="543"/>
      <c r="E3840" s="599">
        <v>41424</v>
      </c>
      <c r="F3840" s="599">
        <v>41424</v>
      </c>
      <c r="G3840" s="543"/>
      <c r="H3840" s="543"/>
      <c r="I3840" s="543"/>
      <c r="J3840" s="600">
        <v>38</v>
      </c>
      <c r="K3840" s="600">
        <v>8</v>
      </c>
      <c r="L3840" s="600">
        <v>26</v>
      </c>
      <c r="M3840" s="543"/>
      <c r="N3840" s="543"/>
      <c r="O3840" s="543"/>
      <c r="P3840" s="543" t="s">
        <v>2872</v>
      </c>
      <c r="Q3840" s="543" t="s">
        <v>2873</v>
      </c>
      <c r="R3840" s="543"/>
      <c r="S3840" s="536"/>
      <c r="T3840" s="536"/>
      <c r="U3840" s="536"/>
      <c r="V3840" s="536"/>
    </row>
    <row r="3841" spans="1:22" ht="153">
      <c r="A3841" s="537">
        <v>3826</v>
      </c>
      <c r="B3841" s="580">
        <v>90.5</v>
      </c>
      <c r="C3841" s="621" t="s">
        <v>4763</v>
      </c>
      <c r="D3841" s="543"/>
      <c r="E3841" s="599">
        <v>41424</v>
      </c>
      <c r="F3841" s="599">
        <v>41424</v>
      </c>
      <c r="G3841" s="543"/>
      <c r="H3841" s="543"/>
      <c r="I3841" s="543"/>
      <c r="J3841" s="600">
        <v>38</v>
      </c>
      <c r="K3841" s="600">
        <v>9</v>
      </c>
      <c r="L3841" s="600">
        <v>26</v>
      </c>
      <c r="M3841" s="543"/>
      <c r="N3841" s="543"/>
      <c r="O3841" s="543"/>
      <c r="P3841" s="543" t="s">
        <v>2872</v>
      </c>
      <c r="Q3841" s="543" t="s">
        <v>2873</v>
      </c>
      <c r="R3841" s="543"/>
      <c r="S3841" s="536"/>
      <c r="T3841" s="536"/>
      <c r="U3841" s="536"/>
      <c r="V3841" s="536"/>
    </row>
    <row r="3842" spans="1:22" ht="153">
      <c r="A3842" s="537">
        <v>3827</v>
      </c>
      <c r="B3842" s="580">
        <v>90.5</v>
      </c>
      <c r="C3842" s="621" t="s">
        <v>4763</v>
      </c>
      <c r="D3842" s="543"/>
      <c r="E3842" s="599">
        <v>41536</v>
      </c>
      <c r="F3842" s="599">
        <v>41536</v>
      </c>
      <c r="G3842" s="543"/>
      <c r="H3842" s="543"/>
      <c r="I3842" s="543"/>
      <c r="J3842" s="600">
        <v>38</v>
      </c>
      <c r="K3842" s="600">
        <v>10</v>
      </c>
      <c r="L3842" s="600">
        <v>26</v>
      </c>
      <c r="M3842" s="543"/>
      <c r="N3842" s="543"/>
      <c r="O3842" s="543"/>
      <c r="P3842" s="543" t="s">
        <v>2872</v>
      </c>
      <c r="Q3842" s="543" t="s">
        <v>2873</v>
      </c>
      <c r="R3842" s="543"/>
      <c r="S3842" s="536"/>
      <c r="T3842" s="536"/>
      <c r="U3842" s="536"/>
      <c r="V3842" s="536"/>
    </row>
    <row r="3843" spans="1:22" ht="153">
      <c r="A3843" s="537">
        <v>3828</v>
      </c>
      <c r="B3843" s="580">
        <v>90.5</v>
      </c>
      <c r="C3843" s="621" t="s">
        <v>4763</v>
      </c>
      <c r="D3843" s="543"/>
      <c r="E3843" s="599">
        <v>41536</v>
      </c>
      <c r="F3843" s="599">
        <v>41536</v>
      </c>
      <c r="G3843" s="543"/>
      <c r="H3843" s="543"/>
      <c r="I3843" s="543"/>
      <c r="J3843" s="600">
        <v>38</v>
      </c>
      <c r="K3843" s="600">
        <v>11</v>
      </c>
      <c r="L3843" s="600">
        <v>26</v>
      </c>
      <c r="M3843" s="543"/>
      <c r="N3843" s="543"/>
      <c r="O3843" s="543"/>
      <c r="P3843" s="543" t="s">
        <v>2872</v>
      </c>
      <c r="Q3843" s="543" t="s">
        <v>2873</v>
      </c>
      <c r="R3843" s="543"/>
      <c r="S3843" s="536"/>
      <c r="T3843" s="536"/>
      <c r="U3843" s="536"/>
      <c r="V3843" s="536"/>
    </row>
    <row r="3844" spans="1:22" ht="153">
      <c r="A3844" s="537">
        <v>3829</v>
      </c>
      <c r="B3844" s="580">
        <v>90.5</v>
      </c>
      <c r="C3844" s="621" t="s">
        <v>4763</v>
      </c>
      <c r="D3844" s="543"/>
      <c r="E3844" s="599">
        <v>41536</v>
      </c>
      <c r="F3844" s="599">
        <v>41536</v>
      </c>
      <c r="G3844" s="543"/>
      <c r="H3844" s="543"/>
      <c r="I3844" s="543"/>
      <c r="J3844" s="600">
        <v>39</v>
      </c>
      <c r="K3844" s="600">
        <v>12</v>
      </c>
      <c r="L3844" s="600">
        <v>26</v>
      </c>
      <c r="M3844" s="543"/>
      <c r="N3844" s="543"/>
      <c r="O3844" s="543"/>
      <c r="P3844" s="543" t="s">
        <v>2872</v>
      </c>
      <c r="Q3844" s="543" t="s">
        <v>2873</v>
      </c>
      <c r="R3844" s="543"/>
      <c r="S3844" s="536"/>
      <c r="T3844" s="536"/>
      <c r="U3844" s="536"/>
      <c r="V3844" s="536"/>
    </row>
    <row r="3845" spans="1:22" ht="153">
      <c r="A3845" s="537">
        <v>3830</v>
      </c>
      <c r="B3845" s="580">
        <v>90.5</v>
      </c>
      <c r="C3845" s="621" t="s">
        <v>4763</v>
      </c>
      <c r="D3845" s="543"/>
      <c r="E3845" s="599">
        <v>41536</v>
      </c>
      <c r="F3845" s="599">
        <v>41536</v>
      </c>
      <c r="G3845" s="543"/>
      <c r="H3845" s="543"/>
      <c r="I3845" s="543"/>
      <c r="J3845" s="600">
        <v>39</v>
      </c>
      <c r="K3845" s="600">
        <v>13</v>
      </c>
      <c r="L3845" s="600">
        <v>26</v>
      </c>
      <c r="M3845" s="543"/>
      <c r="N3845" s="543"/>
      <c r="O3845" s="543"/>
      <c r="P3845" s="543" t="s">
        <v>2872</v>
      </c>
      <c r="Q3845" s="543" t="s">
        <v>2873</v>
      </c>
      <c r="R3845" s="543"/>
      <c r="S3845" s="536"/>
      <c r="T3845" s="536"/>
      <c r="U3845" s="536"/>
      <c r="V3845" s="536"/>
    </row>
    <row r="3846" spans="1:22" ht="153">
      <c r="A3846" s="537">
        <v>3831</v>
      </c>
      <c r="B3846" s="580">
        <v>90.5</v>
      </c>
      <c r="C3846" s="621" t="s">
        <v>4763</v>
      </c>
      <c r="D3846" s="543"/>
      <c r="E3846" s="599">
        <v>41536</v>
      </c>
      <c r="F3846" s="599">
        <v>41536</v>
      </c>
      <c r="G3846" s="543"/>
      <c r="H3846" s="543"/>
      <c r="I3846" s="543"/>
      <c r="J3846" s="600">
        <v>39</v>
      </c>
      <c r="K3846" s="600">
        <v>14</v>
      </c>
      <c r="L3846" s="600">
        <v>26</v>
      </c>
      <c r="M3846" s="543"/>
      <c r="N3846" s="543"/>
      <c r="O3846" s="543"/>
      <c r="P3846" s="543" t="s">
        <v>2872</v>
      </c>
      <c r="Q3846" s="543" t="s">
        <v>2873</v>
      </c>
      <c r="R3846" s="543"/>
      <c r="S3846" s="536"/>
      <c r="T3846" s="536"/>
      <c r="U3846" s="536"/>
      <c r="V3846" s="536"/>
    </row>
    <row r="3847" spans="1:22" ht="153">
      <c r="A3847" s="537">
        <v>3832</v>
      </c>
      <c r="B3847" s="580">
        <v>90.5</v>
      </c>
      <c r="C3847" s="621" t="s">
        <v>4763</v>
      </c>
      <c r="D3847" s="543"/>
      <c r="E3847" s="599">
        <v>41536</v>
      </c>
      <c r="F3847" s="599">
        <v>41536</v>
      </c>
      <c r="G3847" s="543"/>
      <c r="H3847" s="543"/>
      <c r="I3847" s="543"/>
      <c r="J3847" s="600">
        <v>39</v>
      </c>
      <c r="K3847" s="600">
        <v>15</v>
      </c>
      <c r="L3847" s="600">
        <v>26</v>
      </c>
      <c r="M3847" s="543"/>
      <c r="N3847" s="543"/>
      <c r="O3847" s="543"/>
      <c r="P3847" s="543" t="s">
        <v>2872</v>
      </c>
      <c r="Q3847" s="543" t="s">
        <v>2873</v>
      </c>
      <c r="R3847" s="543"/>
      <c r="S3847" s="536"/>
      <c r="T3847" s="536"/>
      <c r="U3847" s="536"/>
      <c r="V3847" s="536"/>
    </row>
    <row r="3848" spans="1:22" ht="153">
      <c r="A3848" s="537">
        <v>3833</v>
      </c>
      <c r="B3848" s="580">
        <v>90.5</v>
      </c>
      <c r="C3848" s="621" t="s">
        <v>4763</v>
      </c>
      <c r="D3848" s="543"/>
      <c r="E3848" s="599">
        <v>41536</v>
      </c>
      <c r="F3848" s="599">
        <v>41536</v>
      </c>
      <c r="G3848" s="543"/>
      <c r="H3848" s="543"/>
      <c r="I3848" s="543"/>
      <c r="J3848" s="600">
        <v>39</v>
      </c>
      <c r="K3848" s="600">
        <v>16</v>
      </c>
      <c r="L3848" s="600">
        <v>26</v>
      </c>
      <c r="M3848" s="543"/>
      <c r="N3848" s="543"/>
      <c r="O3848" s="543"/>
      <c r="P3848" s="543" t="s">
        <v>2872</v>
      </c>
      <c r="Q3848" s="543" t="s">
        <v>2873</v>
      </c>
      <c r="R3848" s="543"/>
      <c r="S3848" s="536"/>
      <c r="T3848" s="536"/>
      <c r="U3848" s="536"/>
      <c r="V3848" s="536"/>
    </row>
    <row r="3849" spans="1:22" ht="153">
      <c r="A3849" s="537">
        <v>3834</v>
      </c>
      <c r="B3849" s="580">
        <v>90.5</v>
      </c>
      <c r="C3849" s="621" t="s">
        <v>4763</v>
      </c>
      <c r="D3849" s="543"/>
      <c r="E3849" s="599">
        <v>41536</v>
      </c>
      <c r="F3849" s="599">
        <v>41536</v>
      </c>
      <c r="G3849" s="543"/>
      <c r="H3849" s="543"/>
      <c r="I3849" s="543"/>
      <c r="J3849" s="600">
        <v>39</v>
      </c>
      <c r="K3849" s="600">
        <v>17</v>
      </c>
      <c r="L3849" s="600">
        <v>26</v>
      </c>
      <c r="M3849" s="543"/>
      <c r="N3849" s="543"/>
      <c r="O3849" s="543"/>
      <c r="P3849" s="543" t="s">
        <v>2872</v>
      </c>
      <c r="Q3849" s="543" t="s">
        <v>2873</v>
      </c>
      <c r="R3849" s="543"/>
      <c r="S3849" s="536"/>
      <c r="T3849" s="536"/>
      <c r="U3849" s="536"/>
      <c r="V3849" s="536"/>
    </row>
    <row r="3850" spans="1:22" ht="153">
      <c r="A3850" s="537">
        <v>3835</v>
      </c>
      <c r="B3850" s="580">
        <v>90.5</v>
      </c>
      <c r="C3850" s="621" t="s">
        <v>4763</v>
      </c>
      <c r="D3850" s="543"/>
      <c r="E3850" s="599">
        <v>41536</v>
      </c>
      <c r="F3850" s="599">
        <v>41536</v>
      </c>
      <c r="G3850" s="543"/>
      <c r="H3850" s="543"/>
      <c r="I3850" s="543"/>
      <c r="J3850" s="600">
        <v>39</v>
      </c>
      <c r="K3850" s="600">
        <v>18</v>
      </c>
      <c r="L3850" s="600">
        <v>26</v>
      </c>
      <c r="M3850" s="543"/>
      <c r="N3850" s="543"/>
      <c r="O3850" s="543"/>
      <c r="P3850" s="543" t="s">
        <v>2872</v>
      </c>
      <c r="Q3850" s="543" t="s">
        <v>2873</v>
      </c>
      <c r="R3850" s="543"/>
      <c r="S3850" s="536"/>
      <c r="T3850" s="536"/>
      <c r="U3850" s="536"/>
      <c r="V3850" s="536"/>
    </row>
    <row r="3851" spans="1:22" ht="153">
      <c r="A3851" s="537">
        <v>3836</v>
      </c>
      <c r="B3851" s="580">
        <v>90.5</v>
      </c>
      <c r="C3851" s="621" t="s">
        <v>4763</v>
      </c>
      <c r="D3851" s="543"/>
      <c r="E3851" s="599">
        <v>41536</v>
      </c>
      <c r="F3851" s="599">
        <v>41536</v>
      </c>
      <c r="G3851" s="543"/>
      <c r="H3851" s="543"/>
      <c r="I3851" s="543"/>
      <c r="J3851" s="600">
        <v>40</v>
      </c>
      <c r="K3851" s="600">
        <v>19</v>
      </c>
      <c r="L3851" s="600">
        <v>26</v>
      </c>
      <c r="M3851" s="543"/>
      <c r="N3851" s="543"/>
      <c r="O3851" s="543"/>
      <c r="P3851" s="543" t="s">
        <v>2872</v>
      </c>
      <c r="Q3851" s="543" t="s">
        <v>2873</v>
      </c>
      <c r="R3851" s="543"/>
      <c r="S3851" s="536"/>
      <c r="T3851" s="536"/>
      <c r="U3851" s="536"/>
      <c r="V3851" s="536"/>
    </row>
    <row r="3852" spans="1:22" ht="153">
      <c r="A3852" s="537">
        <v>3837</v>
      </c>
      <c r="B3852" s="580">
        <v>90.5</v>
      </c>
      <c r="C3852" s="621" t="s">
        <v>4763</v>
      </c>
      <c r="D3852" s="543"/>
      <c r="E3852" s="599">
        <v>41536</v>
      </c>
      <c r="F3852" s="599">
        <v>41536</v>
      </c>
      <c r="G3852" s="543"/>
      <c r="H3852" s="543"/>
      <c r="I3852" s="543"/>
      <c r="J3852" s="600">
        <v>40</v>
      </c>
      <c r="K3852" s="600">
        <v>20</v>
      </c>
      <c r="L3852" s="600">
        <v>26</v>
      </c>
      <c r="M3852" s="543"/>
      <c r="N3852" s="543"/>
      <c r="O3852" s="543"/>
      <c r="P3852" s="543" t="s">
        <v>2872</v>
      </c>
      <c r="Q3852" s="543" t="s">
        <v>2873</v>
      </c>
      <c r="R3852" s="543"/>
      <c r="S3852" s="536"/>
      <c r="T3852" s="536"/>
      <c r="U3852" s="536"/>
      <c r="V3852" s="536"/>
    </row>
    <row r="3853" spans="1:22" ht="153">
      <c r="A3853" s="537">
        <v>3838</v>
      </c>
      <c r="B3853" s="580">
        <v>90.5</v>
      </c>
      <c r="C3853" s="621" t="s">
        <v>4763</v>
      </c>
      <c r="D3853" s="543"/>
      <c r="E3853" s="599">
        <v>41536</v>
      </c>
      <c r="F3853" s="599">
        <v>41536</v>
      </c>
      <c r="G3853" s="543"/>
      <c r="H3853" s="543"/>
      <c r="I3853" s="543"/>
      <c r="J3853" s="600">
        <v>40</v>
      </c>
      <c r="K3853" s="600">
        <v>21</v>
      </c>
      <c r="L3853" s="600">
        <v>26</v>
      </c>
      <c r="M3853" s="543"/>
      <c r="N3853" s="543"/>
      <c r="O3853" s="543"/>
      <c r="P3853" s="543" t="s">
        <v>2872</v>
      </c>
      <c r="Q3853" s="543" t="s">
        <v>2873</v>
      </c>
      <c r="R3853" s="543"/>
      <c r="S3853" s="536"/>
      <c r="T3853" s="536"/>
      <c r="U3853" s="536"/>
      <c r="V3853" s="536"/>
    </row>
    <row r="3854" spans="1:22" ht="153">
      <c r="A3854" s="537">
        <v>3839</v>
      </c>
      <c r="B3854" s="580">
        <v>90.5</v>
      </c>
      <c r="C3854" s="621" t="s">
        <v>4763</v>
      </c>
      <c r="D3854" s="543"/>
      <c r="E3854" s="599">
        <v>41536</v>
      </c>
      <c r="F3854" s="599">
        <v>41536</v>
      </c>
      <c r="G3854" s="543"/>
      <c r="H3854" s="543"/>
      <c r="I3854" s="543"/>
      <c r="J3854" s="600">
        <v>40</v>
      </c>
      <c r="K3854" s="600">
        <v>22</v>
      </c>
      <c r="L3854" s="600">
        <v>26</v>
      </c>
      <c r="M3854" s="543"/>
      <c r="N3854" s="543"/>
      <c r="O3854" s="543"/>
      <c r="P3854" s="543" t="s">
        <v>2872</v>
      </c>
      <c r="Q3854" s="543" t="s">
        <v>2873</v>
      </c>
      <c r="R3854" s="543"/>
      <c r="S3854" s="536"/>
      <c r="T3854" s="536"/>
      <c r="U3854" s="536"/>
      <c r="V3854" s="536"/>
    </row>
    <row r="3855" spans="1:22" ht="153">
      <c r="A3855" s="537">
        <v>3840</v>
      </c>
      <c r="B3855" s="580">
        <v>90.5</v>
      </c>
      <c r="C3855" s="621" t="s">
        <v>4763</v>
      </c>
      <c r="D3855" s="543"/>
      <c r="E3855" s="599">
        <v>41536</v>
      </c>
      <c r="F3855" s="599">
        <v>41536</v>
      </c>
      <c r="G3855" s="543"/>
      <c r="H3855" s="543"/>
      <c r="I3855" s="543"/>
      <c r="J3855" s="600">
        <v>40</v>
      </c>
      <c r="K3855" s="600">
        <v>23</v>
      </c>
      <c r="L3855" s="600">
        <v>26</v>
      </c>
      <c r="M3855" s="543"/>
      <c r="N3855" s="543"/>
      <c r="O3855" s="543"/>
      <c r="P3855" s="543" t="s">
        <v>2872</v>
      </c>
      <c r="Q3855" s="543" t="s">
        <v>2873</v>
      </c>
      <c r="R3855" s="543"/>
      <c r="S3855" s="536"/>
      <c r="T3855" s="536"/>
      <c r="U3855" s="536"/>
      <c r="V3855" s="536"/>
    </row>
    <row r="3856" spans="1:22" ht="153">
      <c r="A3856" s="537">
        <v>3841</v>
      </c>
      <c r="B3856" s="580">
        <v>90.5</v>
      </c>
      <c r="C3856" s="621" t="s">
        <v>4763</v>
      </c>
      <c r="D3856" s="543"/>
      <c r="E3856" s="599">
        <v>41536</v>
      </c>
      <c r="F3856" s="599">
        <v>41536</v>
      </c>
      <c r="G3856" s="543"/>
      <c r="H3856" s="543"/>
      <c r="I3856" s="543"/>
      <c r="J3856" s="600">
        <v>41</v>
      </c>
      <c r="K3856" s="600">
        <v>24</v>
      </c>
      <c r="L3856" s="600">
        <v>26</v>
      </c>
      <c r="M3856" s="543"/>
      <c r="N3856" s="543"/>
      <c r="O3856" s="543"/>
      <c r="P3856" s="543" t="s">
        <v>2872</v>
      </c>
      <c r="Q3856" s="543" t="s">
        <v>2873</v>
      </c>
      <c r="R3856" s="543"/>
      <c r="S3856" s="536"/>
      <c r="T3856" s="536"/>
      <c r="U3856" s="536"/>
      <c r="V3856" s="536"/>
    </row>
    <row r="3857" spans="1:22" ht="153">
      <c r="A3857" s="537">
        <v>3842</v>
      </c>
      <c r="B3857" s="580">
        <v>90.5</v>
      </c>
      <c r="C3857" s="621" t="s">
        <v>4763</v>
      </c>
      <c r="D3857" s="543"/>
      <c r="E3857" s="599">
        <v>41536</v>
      </c>
      <c r="F3857" s="599">
        <v>41536</v>
      </c>
      <c r="G3857" s="543"/>
      <c r="H3857" s="543"/>
      <c r="I3857" s="543"/>
      <c r="J3857" s="600">
        <v>41</v>
      </c>
      <c r="K3857" s="600">
        <v>25</v>
      </c>
      <c r="L3857" s="600">
        <v>26</v>
      </c>
      <c r="M3857" s="543"/>
      <c r="N3857" s="543"/>
      <c r="O3857" s="543"/>
      <c r="P3857" s="543" t="s">
        <v>2872</v>
      </c>
      <c r="Q3857" s="543" t="s">
        <v>2873</v>
      </c>
      <c r="R3857" s="543"/>
      <c r="S3857" s="536"/>
      <c r="T3857" s="536"/>
      <c r="U3857" s="536"/>
      <c r="V3857" s="536"/>
    </row>
    <row r="3858" spans="1:22" ht="153">
      <c r="A3858" s="537">
        <v>3843</v>
      </c>
      <c r="B3858" s="580">
        <v>90.5</v>
      </c>
      <c r="C3858" s="621" t="s">
        <v>4763</v>
      </c>
      <c r="D3858" s="543"/>
      <c r="E3858" s="599">
        <v>41536</v>
      </c>
      <c r="F3858" s="599">
        <v>41579</v>
      </c>
      <c r="G3858" s="543"/>
      <c r="H3858" s="543"/>
      <c r="I3858" s="543"/>
      <c r="J3858" s="600">
        <v>41</v>
      </c>
      <c r="K3858" s="600">
        <v>26</v>
      </c>
      <c r="L3858" s="600">
        <v>26</v>
      </c>
      <c r="M3858" s="543"/>
      <c r="N3858" s="543"/>
      <c r="O3858" s="543"/>
      <c r="P3858" s="543" t="s">
        <v>2872</v>
      </c>
      <c r="Q3858" s="543" t="s">
        <v>2873</v>
      </c>
      <c r="R3858" s="543"/>
      <c r="S3858" s="536"/>
      <c r="T3858" s="536"/>
      <c r="U3858" s="536"/>
      <c r="V3858" s="536"/>
    </row>
    <row r="3859" spans="1:22" ht="153">
      <c r="A3859" s="537">
        <v>3844</v>
      </c>
      <c r="B3859" s="580">
        <v>90.5</v>
      </c>
      <c r="C3859" s="621" t="s">
        <v>4764</v>
      </c>
      <c r="D3859" s="543"/>
      <c r="E3859" s="599">
        <v>40953</v>
      </c>
      <c r="F3859" s="599">
        <v>41193</v>
      </c>
      <c r="G3859" s="543"/>
      <c r="H3859" s="543"/>
      <c r="I3859" s="543"/>
      <c r="J3859" s="600">
        <v>42</v>
      </c>
      <c r="K3859" s="600">
        <v>1</v>
      </c>
      <c r="L3859" s="600">
        <v>5</v>
      </c>
      <c r="M3859" s="543"/>
      <c r="N3859" s="543"/>
      <c r="O3859" s="543"/>
      <c r="P3859" s="543" t="s">
        <v>2872</v>
      </c>
      <c r="Q3859" s="543" t="s">
        <v>2873</v>
      </c>
      <c r="R3859" s="543"/>
      <c r="S3859" s="536"/>
      <c r="T3859" s="536"/>
      <c r="U3859" s="536"/>
      <c r="V3859" s="536"/>
    </row>
    <row r="3860" spans="1:22" ht="153">
      <c r="A3860" s="537">
        <v>3845</v>
      </c>
      <c r="B3860" s="580">
        <v>90.5</v>
      </c>
      <c r="C3860" s="621" t="s">
        <v>4764</v>
      </c>
      <c r="D3860" s="543"/>
      <c r="E3860" s="599">
        <v>41201</v>
      </c>
      <c r="F3860" s="599">
        <v>41241</v>
      </c>
      <c r="G3860" s="543"/>
      <c r="H3860" s="543"/>
      <c r="I3860" s="543"/>
      <c r="J3860" s="600">
        <v>42</v>
      </c>
      <c r="K3860" s="600">
        <v>2</v>
      </c>
      <c r="L3860" s="600">
        <v>5</v>
      </c>
      <c r="M3860" s="543"/>
      <c r="N3860" s="543"/>
      <c r="O3860" s="543"/>
      <c r="P3860" s="543" t="s">
        <v>2872</v>
      </c>
      <c r="Q3860" s="543" t="s">
        <v>2873</v>
      </c>
      <c r="R3860" s="543"/>
      <c r="S3860" s="536"/>
      <c r="T3860" s="536"/>
      <c r="U3860" s="536"/>
      <c r="V3860" s="536"/>
    </row>
    <row r="3861" spans="1:22" ht="153">
      <c r="A3861" s="537">
        <v>3846</v>
      </c>
      <c r="B3861" s="580">
        <v>90.5</v>
      </c>
      <c r="C3861" s="621" t="s">
        <v>4764</v>
      </c>
      <c r="D3861" s="543"/>
      <c r="E3861" s="599">
        <v>41261</v>
      </c>
      <c r="F3861" s="599">
        <v>41341</v>
      </c>
      <c r="G3861" s="543"/>
      <c r="H3861" s="543"/>
      <c r="I3861" s="543"/>
      <c r="J3861" s="600">
        <v>42</v>
      </c>
      <c r="K3861" s="600">
        <v>3</v>
      </c>
      <c r="L3861" s="600">
        <v>5</v>
      </c>
      <c r="M3861" s="543"/>
      <c r="N3861" s="543"/>
      <c r="O3861" s="543"/>
      <c r="P3861" s="543" t="s">
        <v>2872</v>
      </c>
      <c r="Q3861" s="543" t="s">
        <v>2873</v>
      </c>
      <c r="R3861" s="543"/>
      <c r="S3861" s="536"/>
      <c r="T3861" s="536"/>
      <c r="U3861" s="536"/>
      <c r="V3861" s="536"/>
    </row>
    <row r="3862" spans="1:22" ht="153">
      <c r="A3862" s="537">
        <v>3847</v>
      </c>
      <c r="B3862" s="580">
        <v>90.5</v>
      </c>
      <c r="C3862" s="621" t="s">
        <v>4764</v>
      </c>
      <c r="D3862" s="543"/>
      <c r="E3862" s="610">
        <v>41360</v>
      </c>
      <c r="F3862" s="599">
        <v>41432</v>
      </c>
      <c r="G3862" s="543"/>
      <c r="H3862" s="543"/>
      <c r="I3862" s="543"/>
      <c r="J3862" s="600">
        <v>42</v>
      </c>
      <c r="K3862" s="600">
        <v>4</v>
      </c>
      <c r="L3862" s="600">
        <v>5</v>
      </c>
      <c r="M3862" s="543"/>
      <c r="N3862" s="543"/>
      <c r="O3862" s="543"/>
      <c r="P3862" s="543" t="s">
        <v>2872</v>
      </c>
      <c r="Q3862" s="543" t="s">
        <v>2873</v>
      </c>
      <c r="R3862" s="543"/>
      <c r="S3862" s="536"/>
      <c r="T3862" s="536"/>
      <c r="U3862" s="536"/>
      <c r="V3862" s="536"/>
    </row>
    <row r="3863" spans="1:22" ht="153">
      <c r="A3863" s="537">
        <v>3848</v>
      </c>
      <c r="B3863" s="580">
        <v>90.5</v>
      </c>
      <c r="C3863" s="621" t="s">
        <v>4764</v>
      </c>
      <c r="D3863" s="543"/>
      <c r="E3863" s="599">
        <v>41452</v>
      </c>
      <c r="F3863" s="599">
        <v>41540</v>
      </c>
      <c r="G3863" s="543"/>
      <c r="H3863" s="543"/>
      <c r="I3863" s="543"/>
      <c r="J3863" s="600">
        <v>42</v>
      </c>
      <c r="K3863" s="600">
        <v>5</v>
      </c>
      <c r="L3863" s="600">
        <v>5</v>
      </c>
      <c r="M3863" s="543"/>
      <c r="N3863" s="543"/>
      <c r="O3863" s="543"/>
      <c r="P3863" s="543" t="s">
        <v>2872</v>
      </c>
      <c r="Q3863" s="543" t="s">
        <v>2873</v>
      </c>
      <c r="R3863" s="543"/>
      <c r="S3863" s="536"/>
      <c r="T3863" s="536"/>
      <c r="U3863" s="536"/>
      <c r="V3863" s="536"/>
    </row>
    <row r="3864" spans="1:22" ht="102">
      <c r="A3864" s="537">
        <v>3849</v>
      </c>
      <c r="B3864" s="590">
        <v>90.25</v>
      </c>
      <c r="C3864" s="627" t="s">
        <v>4765</v>
      </c>
      <c r="D3864" s="543"/>
      <c r="E3864" s="599">
        <v>41178</v>
      </c>
      <c r="F3864" s="599">
        <v>41206</v>
      </c>
      <c r="G3864" s="543"/>
      <c r="H3864" s="543"/>
      <c r="I3864" s="543"/>
      <c r="J3864" s="600">
        <v>43</v>
      </c>
      <c r="K3864" s="600">
        <v>1</v>
      </c>
      <c r="L3864" s="600">
        <v>7</v>
      </c>
      <c r="M3864" s="543"/>
      <c r="N3864" s="543"/>
      <c r="O3864" s="543"/>
      <c r="P3864" s="543" t="s">
        <v>2872</v>
      </c>
      <c r="Q3864" s="543" t="s">
        <v>2873</v>
      </c>
      <c r="R3864" s="543"/>
      <c r="S3864" s="536"/>
      <c r="T3864" s="536"/>
      <c r="U3864" s="536"/>
      <c r="V3864" s="536"/>
    </row>
    <row r="3865" spans="1:22" ht="102">
      <c r="A3865" s="537">
        <v>3850</v>
      </c>
      <c r="B3865" s="590">
        <v>90.25</v>
      </c>
      <c r="C3865" s="627" t="s">
        <v>4765</v>
      </c>
      <c r="D3865" s="543"/>
      <c r="E3865" s="599">
        <v>40910</v>
      </c>
      <c r="F3865" s="599">
        <v>41387</v>
      </c>
      <c r="G3865" s="543"/>
      <c r="H3865" s="543"/>
      <c r="I3865" s="543"/>
      <c r="J3865" s="600">
        <v>43</v>
      </c>
      <c r="K3865" s="600">
        <v>2</v>
      </c>
      <c r="L3865" s="600">
        <v>7</v>
      </c>
      <c r="M3865" s="543"/>
      <c r="N3865" s="543"/>
      <c r="O3865" s="543"/>
      <c r="P3865" s="543" t="s">
        <v>2872</v>
      </c>
      <c r="Q3865" s="543" t="s">
        <v>2873</v>
      </c>
      <c r="R3865" s="543"/>
      <c r="S3865" s="536"/>
      <c r="T3865" s="536"/>
      <c r="U3865" s="536"/>
      <c r="V3865" s="536"/>
    </row>
    <row r="3866" spans="1:22" ht="102">
      <c r="A3866" s="537">
        <v>3851</v>
      </c>
      <c r="B3866" s="590">
        <v>90.25</v>
      </c>
      <c r="C3866" s="627" t="s">
        <v>4765</v>
      </c>
      <c r="D3866" s="543"/>
      <c r="E3866" s="599">
        <v>41325</v>
      </c>
      <c r="F3866" s="599">
        <v>41459</v>
      </c>
      <c r="G3866" s="543"/>
      <c r="H3866" s="543"/>
      <c r="I3866" s="543"/>
      <c r="J3866" s="600">
        <v>43</v>
      </c>
      <c r="K3866" s="600">
        <v>3</v>
      </c>
      <c r="L3866" s="600">
        <v>7</v>
      </c>
      <c r="M3866" s="543"/>
      <c r="N3866" s="543"/>
      <c r="O3866" s="543"/>
      <c r="P3866" s="543" t="s">
        <v>2872</v>
      </c>
      <c r="Q3866" s="543" t="s">
        <v>2873</v>
      </c>
      <c r="R3866" s="543"/>
      <c r="S3866" s="536"/>
      <c r="T3866" s="536"/>
      <c r="U3866" s="536"/>
      <c r="V3866" s="536"/>
    </row>
    <row r="3867" spans="1:22" ht="102">
      <c r="A3867" s="537">
        <v>3852</v>
      </c>
      <c r="B3867" s="590">
        <v>90.25</v>
      </c>
      <c r="C3867" s="627" t="s">
        <v>4765</v>
      </c>
      <c r="D3867" s="543"/>
      <c r="E3867" s="599">
        <v>41460</v>
      </c>
      <c r="F3867" s="599">
        <v>43405</v>
      </c>
      <c r="G3867" s="543"/>
      <c r="H3867" s="543"/>
      <c r="I3867" s="543"/>
      <c r="J3867" s="600">
        <v>43</v>
      </c>
      <c r="K3867" s="600">
        <v>4</v>
      </c>
      <c r="L3867" s="600">
        <v>7</v>
      </c>
      <c r="M3867" s="543"/>
      <c r="N3867" s="543"/>
      <c r="O3867" s="543"/>
      <c r="P3867" s="543" t="s">
        <v>2872</v>
      </c>
      <c r="Q3867" s="543" t="s">
        <v>2873</v>
      </c>
      <c r="R3867" s="543"/>
      <c r="S3867" s="536"/>
      <c r="T3867" s="536"/>
      <c r="U3867" s="536"/>
      <c r="V3867" s="536"/>
    </row>
    <row r="3868" spans="1:22" ht="102">
      <c r="A3868" s="537">
        <v>3853</v>
      </c>
      <c r="B3868" s="590">
        <v>90.25</v>
      </c>
      <c r="C3868" s="627" t="s">
        <v>4765</v>
      </c>
      <c r="D3868" s="543"/>
      <c r="E3868" s="599">
        <v>41584</v>
      </c>
      <c r="F3868" s="599">
        <v>41701</v>
      </c>
      <c r="G3868" s="543"/>
      <c r="H3868" s="543"/>
      <c r="I3868" s="543"/>
      <c r="J3868" s="600">
        <v>43</v>
      </c>
      <c r="K3868" s="600">
        <v>5</v>
      </c>
      <c r="L3868" s="600">
        <v>7</v>
      </c>
      <c r="M3868" s="543"/>
      <c r="N3868" s="543"/>
      <c r="O3868" s="543"/>
      <c r="P3868" s="543" t="s">
        <v>2872</v>
      </c>
      <c r="Q3868" s="543" t="s">
        <v>2873</v>
      </c>
      <c r="R3868" s="543"/>
      <c r="S3868" s="536"/>
      <c r="T3868" s="536"/>
      <c r="U3868" s="536"/>
      <c r="V3868" s="536"/>
    </row>
    <row r="3869" spans="1:22" ht="102">
      <c r="A3869" s="537">
        <v>3854</v>
      </c>
      <c r="B3869" s="590">
        <v>90.25</v>
      </c>
      <c r="C3869" s="627" t="s">
        <v>4765</v>
      </c>
      <c r="D3869" s="543"/>
      <c r="E3869" s="599" t="s">
        <v>4766</v>
      </c>
      <c r="F3869" s="599">
        <v>41844</v>
      </c>
      <c r="G3869" s="543"/>
      <c r="H3869" s="543"/>
      <c r="I3869" s="543"/>
      <c r="J3869" s="600">
        <v>43</v>
      </c>
      <c r="K3869" s="600">
        <v>6</v>
      </c>
      <c r="L3869" s="600">
        <v>7</v>
      </c>
      <c r="M3869" s="543"/>
      <c r="N3869" s="543"/>
      <c r="O3869" s="543"/>
      <c r="P3869" s="543" t="s">
        <v>2872</v>
      </c>
      <c r="Q3869" s="543" t="s">
        <v>2873</v>
      </c>
      <c r="R3869" s="543"/>
      <c r="S3869" s="536"/>
      <c r="T3869" s="536"/>
      <c r="U3869" s="536"/>
      <c r="V3869" s="536"/>
    </row>
    <row r="3870" spans="1:22" ht="102">
      <c r="A3870" s="537">
        <v>3855</v>
      </c>
      <c r="B3870" s="590">
        <v>90.25</v>
      </c>
      <c r="C3870" s="627" t="s">
        <v>4765</v>
      </c>
      <c r="D3870" s="543"/>
      <c r="E3870" s="599">
        <v>41824</v>
      </c>
      <c r="F3870" s="599">
        <v>42432</v>
      </c>
      <c r="G3870" s="543"/>
      <c r="H3870" s="543"/>
      <c r="I3870" s="543"/>
      <c r="J3870" s="600">
        <v>43</v>
      </c>
      <c r="K3870" s="600">
        <v>7</v>
      </c>
      <c r="L3870" s="600">
        <v>7</v>
      </c>
      <c r="M3870" s="543"/>
      <c r="N3870" s="543"/>
      <c r="O3870" s="543"/>
      <c r="P3870" s="543" t="s">
        <v>2872</v>
      </c>
      <c r="Q3870" s="543" t="s">
        <v>2873</v>
      </c>
      <c r="R3870" s="543"/>
      <c r="S3870" s="536"/>
      <c r="T3870" s="536"/>
      <c r="U3870" s="536"/>
      <c r="V3870" s="536"/>
    </row>
    <row r="3871" spans="1:22" ht="165.75">
      <c r="A3871" s="537">
        <v>3856</v>
      </c>
      <c r="B3871" s="590">
        <v>90.25</v>
      </c>
      <c r="C3871" s="628" t="s">
        <v>4767</v>
      </c>
      <c r="D3871" s="543"/>
      <c r="E3871" s="599">
        <v>41131</v>
      </c>
      <c r="F3871" s="599">
        <v>41288</v>
      </c>
      <c r="G3871" s="543"/>
      <c r="H3871" s="543"/>
      <c r="I3871" s="543"/>
      <c r="J3871" s="600">
        <v>44</v>
      </c>
      <c r="K3871" s="600">
        <v>1</v>
      </c>
      <c r="L3871" s="600">
        <v>3</v>
      </c>
      <c r="M3871" s="543"/>
      <c r="N3871" s="543"/>
      <c r="O3871" s="543"/>
      <c r="P3871" s="543" t="s">
        <v>2872</v>
      </c>
      <c r="Q3871" s="543" t="s">
        <v>2873</v>
      </c>
      <c r="R3871" s="543"/>
      <c r="S3871" s="536"/>
      <c r="T3871" s="536"/>
      <c r="U3871" s="536"/>
      <c r="V3871" s="536"/>
    </row>
    <row r="3872" spans="1:22" ht="165.75">
      <c r="A3872" s="537">
        <v>3857</v>
      </c>
      <c r="B3872" s="590">
        <v>90.25</v>
      </c>
      <c r="C3872" s="628" t="s">
        <v>4767</v>
      </c>
      <c r="D3872" s="543"/>
      <c r="E3872" s="599">
        <v>41324</v>
      </c>
      <c r="F3872" s="599">
        <v>41429</v>
      </c>
      <c r="G3872" s="543"/>
      <c r="H3872" s="543"/>
      <c r="I3872" s="543"/>
      <c r="J3872" s="600">
        <v>44</v>
      </c>
      <c r="K3872" s="600">
        <v>2</v>
      </c>
      <c r="L3872" s="600">
        <v>3</v>
      </c>
      <c r="M3872" s="543"/>
      <c r="N3872" s="543"/>
      <c r="O3872" s="543"/>
      <c r="P3872" s="543" t="s">
        <v>2872</v>
      </c>
      <c r="Q3872" s="543" t="s">
        <v>2873</v>
      </c>
      <c r="R3872" s="543"/>
      <c r="S3872" s="536"/>
      <c r="T3872" s="536"/>
      <c r="U3872" s="536"/>
      <c r="V3872" s="536"/>
    </row>
    <row r="3873" spans="1:22" ht="165.75">
      <c r="A3873" s="537">
        <v>3858</v>
      </c>
      <c r="B3873" s="590">
        <v>90.25</v>
      </c>
      <c r="C3873" s="628" t="s">
        <v>4767</v>
      </c>
      <c r="D3873" s="543"/>
      <c r="E3873" s="599">
        <v>41807</v>
      </c>
      <c r="F3873" s="599">
        <v>41723</v>
      </c>
      <c r="G3873" s="543"/>
      <c r="H3873" s="543"/>
      <c r="I3873" s="543"/>
      <c r="J3873" s="600">
        <v>44</v>
      </c>
      <c r="K3873" s="600">
        <v>3</v>
      </c>
      <c r="L3873" s="600">
        <v>3</v>
      </c>
      <c r="M3873" s="543"/>
      <c r="N3873" s="543"/>
      <c r="O3873" s="543"/>
      <c r="P3873" s="543" t="s">
        <v>2872</v>
      </c>
      <c r="Q3873" s="543" t="s">
        <v>2873</v>
      </c>
      <c r="R3873" s="543"/>
      <c r="S3873" s="536"/>
      <c r="T3873" s="536"/>
      <c r="U3873" s="536"/>
      <c r="V3873" s="536"/>
    </row>
    <row r="3874" spans="1:22" ht="127.5">
      <c r="A3874" s="537">
        <v>3859</v>
      </c>
      <c r="B3874" s="590">
        <v>90.25</v>
      </c>
      <c r="C3874" s="627" t="s">
        <v>4768</v>
      </c>
      <c r="D3874" s="543"/>
      <c r="E3874" s="599">
        <v>41220</v>
      </c>
      <c r="F3874" s="599">
        <v>41229</v>
      </c>
      <c r="G3874" s="543"/>
      <c r="H3874" s="543"/>
      <c r="I3874" s="543"/>
      <c r="J3874" s="600">
        <v>45</v>
      </c>
      <c r="K3874" s="600">
        <v>1</v>
      </c>
      <c r="L3874" s="600">
        <v>8</v>
      </c>
      <c r="M3874" s="543"/>
      <c r="N3874" s="543"/>
      <c r="O3874" s="543"/>
      <c r="P3874" s="543" t="s">
        <v>2872</v>
      </c>
      <c r="Q3874" s="543" t="s">
        <v>2873</v>
      </c>
      <c r="R3874" s="543"/>
      <c r="S3874" s="536"/>
      <c r="T3874" s="536"/>
      <c r="U3874" s="536"/>
      <c r="V3874" s="536"/>
    </row>
    <row r="3875" spans="1:22" ht="127.5">
      <c r="A3875" s="537">
        <v>3860</v>
      </c>
      <c r="B3875" s="590">
        <v>90.25</v>
      </c>
      <c r="C3875" s="627" t="s">
        <v>4768</v>
      </c>
      <c r="D3875" s="543"/>
      <c r="E3875" s="599">
        <v>41229</v>
      </c>
      <c r="F3875" s="599">
        <v>41263</v>
      </c>
      <c r="G3875" s="543"/>
      <c r="H3875" s="543"/>
      <c r="I3875" s="543"/>
      <c r="J3875" s="600">
        <v>45</v>
      </c>
      <c r="K3875" s="600">
        <v>2</v>
      </c>
      <c r="L3875" s="600">
        <v>8</v>
      </c>
      <c r="M3875" s="543"/>
      <c r="N3875" s="543"/>
      <c r="O3875" s="543"/>
      <c r="P3875" s="543" t="s">
        <v>2872</v>
      </c>
      <c r="Q3875" s="543" t="s">
        <v>2873</v>
      </c>
      <c r="R3875" s="543"/>
      <c r="S3875" s="536"/>
      <c r="T3875" s="536"/>
      <c r="U3875" s="536"/>
      <c r="V3875" s="536"/>
    </row>
    <row r="3876" spans="1:22" ht="127.5">
      <c r="A3876" s="537">
        <v>3861</v>
      </c>
      <c r="B3876" s="590">
        <v>90.25</v>
      </c>
      <c r="C3876" s="627" t="s">
        <v>4768</v>
      </c>
      <c r="D3876" s="543"/>
      <c r="E3876" s="599">
        <v>41295</v>
      </c>
      <c r="F3876" s="599">
        <v>41295</v>
      </c>
      <c r="G3876" s="543"/>
      <c r="H3876" s="543"/>
      <c r="I3876" s="543"/>
      <c r="J3876" s="600">
        <v>45</v>
      </c>
      <c r="K3876" s="600">
        <v>3</v>
      </c>
      <c r="L3876" s="600">
        <v>8</v>
      </c>
      <c r="M3876" s="543"/>
      <c r="N3876" s="543"/>
      <c r="O3876" s="543"/>
      <c r="P3876" s="543" t="s">
        <v>2872</v>
      </c>
      <c r="Q3876" s="543" t="s">
        <v>2873</v>
      </c>
      <c r="R3876" s="543"/>
      <c r="S3876" s="536"/>
      <c r="T3876" s="536"/>
      <c r="U3876" s="536"/>
      <c r="V3876" s="536"/>
    </row>
    <row r="3877" spans="1:22" ht="127.5">
      <c r="A3877" s="537">
        <v>3862</v>
      </c>
      <c r="B3877" s="590">
        <v>90.25</v>
      </c>
      <c r="C3877" s="627" t="s">
        <v>4768</v>
      </c>
      <c r="D3877" s="543"/>
      <c r="E3877" s="599">
        <v>41254</v>
      </c>
      <c r="F3877" s="599">
        <v>41330</v>
      </c>
      <c r="G3877" s="543"/>
      <c r="H3877" s="543"/>
      <c r="I3877" s="543"/>
      <c r="J3877" s="600">
        <v>45</v>
      </c>
      <c r="K3877" s="600">
        <v>4</v>
      </c>
      <c r="L3877" s="600">
        <v>8</v>
      </c>
      <c r="M3877" s="543"/>
      <c r="N3877" s="543"/>
      <c r="O3877" s="543"/>
      <c r="P3877" s="543" t="s">
        <v>2872</v>
      </c>
      <c r="Q3877" s="543" t="s">
        <v>2873</v>
      </c>
      <c r="R3877" s="543"/>
      <c r="S3877" s="536"/>
      <c r="T3877" s="536"/>
      <c r="U3877" s="536"/>
      <c r="V3877" s="536"/>
    </row>
    <row r="3878" spans="1:22" ht="127.5">
      <c r="A3878" s="537">
        <v>3863</v>
      </c>
      <c r="B3878" s="590">
        <v>90.25</v>
      </c>
      <c r="C3878" s="627" t="s">
        <v>4768</v>
      </c>
      <c r="D3878" s="543"/>
      <c r="E3878" s="610">
        <v>41417</v>
      </c>
      <c r="F3878" s="610">
        <v>41417</v>
      </c>
      <c r="G3878" s="543"/>
      <c r="H3878" s="543"/>
      <c r="I3878" s="543"/>
      <c r="J3878" s="600">
        <v>45</v>
      </c>
      <c r="K3878" s="600">
        <v>5</v>
      </c>
      <c r="L3878" s="600">
        <v>8</v>
      </c>
      <c r="M3878" s="543"/>
      <c r="N3878" s="543"/>
      <c r="O3878" s="543"/>
      <c r="P3878" s="543" t="s">
        <v>2872</v>
      </c>
      <c r="Q3878" s="543" t="s">
        <v>2873</v>
      </c>
      <c r="R3878" s="543"/>
      <c r="S3878" s="536"/>
      <c r="T3878" s="536"/>
      <c r="U3878" s="536"/>
      <c r="V3878" s="536"/>
    </row>
    <row r="3879" spans="1:22" ht="127.5">
      <c r="A3879" s="537">
        <v>3864</v>
      </c>
      <c r="B3879" s="590">
        <v>90.25</v>
      </c>
      <c r="C3879" s="627" t="s">
        <v>4768</v>
      </c>
      <c r="D3879" s="543"/>
      <c r="E3879" s="610">
        <v>41417</v>
      </c>
      <c r="F3879" s="610">
        <v>41417</v>
      </c>
      <c r="G3879" s="543"/>
      <c r="H3879" s="543"/>
      <c r="I3879" s="543"/>
      <c r="J3879" s="600">
        <v>46</v>
      </c>
      <c r="K3879" s="600">
        <v>6</v>
      </c>
      <c r="L3879" s="600">
        <v>8</v>
      </c>
      <c r="M3879" s="543"/>
      <c r="N3879" s="543"/>
      <c r="O3879" s="543"/>
      <c r="P3879" s="543" t="s">
        <v>2872</v>
      </c>
      <c r="Q3879" s="543" t="s">
        <v>2873</v>
      </c>
      <c r="R3879" s="543"/>
      <c r="S3879" s="536"/>
      <c r="T3879" s="536"/>
      <c r="U3879" s="536"/>
      <c r="V3879" s="536"/>
    </row>
    <row r="3880" spans="1:22" ht="127.5">
      <c r="A3880" s="537">
        <v>3865</v>
      </c>
      <c r="B3880" s="590">
        <v>90.25</v>
      </c>
      <c r="C3880" s="627" t="s">
        <v>4768</v>
      </c>
      <c r="D3880" s="543"/>
      <c r="E3880" s="610">
        <v>41417</v>
      </c>
      <c r="F3880" s="610">
        <v>41417</v>
      </c>
      <c r="G3880" s="543"/>
      <c r="H3880" s="543"/>
      <c r="I3880" s="543"/>
      <c r="J3880" s="600">
        <v>46</v>
      </c>
      <c r="K3880" s="600">
        <v>7</v>
      </c>
      <c r="L3880" s="600">
        <v>8</v>
      </c>
      <c r="M3880" s="543"/>
      <c r="N3880" s="543"/>
      <c r="O3880" s="543"/>
      <c r="P3880" s="543" t="s">
        <v>2872</v>
      </c>
      <c r="Q3880" s="543" t="s">
        <v>2873</v>
      </c>
      <c r="R3880" s="543"/>
      <c r="S3880" s="536"/>
      <c r="T3880" s="536"/>
      <c r="U3880" s="536"/>
      <c r="V3880" s="536"/>
    </row>
    <row r="3881" spans="1:22" ht="127.5">
      <c r="A3881" s="537">
        <v>3866</v>
      </c>
      <c r="B3881" s="590">
        <v>90.25</v>
      </c>
      <c r="C3881" s="627" t="s">
        <v>4768</v>
      </c>
      <c r="D3881" s="543"/>
      <c r="E3881" s="610">
        <v>41417</v>
      </c>
      <c r="F3881" s="599">
        <v>41454</v>
      </c>
      <c r="G3881" s="543"/>
      <c r="H3881" s="543"/>
      <c r="I3881" s="543"/>
      <c r="J3881" s="600">
        <v>46</v>
      </c>
      <c r="K3881" s="600">
        <v>8</v>
      </c>
      <c r="L3881" s="600">
        <v>8</v>
      </c>
      <c r="M3881" s="543"/>
      <c r="N3881" s="543"/>
      <c r="O3881" s="543"/>
      <c r="P3881" s="543" t="s">
        <v>2872</v>
      </c>
      <c r="Q3881" s="543" t="s">
        <v>2873</v>
      </c>
      <c r="R3881" s="543"/>
      <c r="S3881" s="536"/>
      <c r="T3881" s="536"/>
      <c r="U3881" s="536"/>
      <c r="V3881" s="536"/>
    </row>
    <row r="3882" spans="1:22" ht="102">
      <c r="A3882" s="537">
        <v>3867</v>
      </c>
      <c r="B3882" s="590">
        <v>90.5</v>
      </c>
      <c r="C3882" s="621" t="s">
        <v>4769</v>
      </c>
      <c r="D3882" s="543"/>
      <c r="E3882" s="599">
        <v>41082</v>
      </c>
      <c r="F3882" s="599">
        <v>41723</v>
      </c>
      <c r="G3882" s="543"/>
      <c r="H3882" s="543"/>
      <c r="I3882" s="543"/>
      <c r="J3882" s="600">
        <v>46</v>
      </c>
      <c r="K3882" s="600">
        <v>1</v>
      </c>
      <c r="L3882" s="600">
        <v>1</v>
      </c>
      <c r="M3882" s="543"/>
      <c r="N3882" s="543"/>
      <c r="O3882" s="543"/>
      <c r="P3882" s="543" t="s">
        <v>2872</v>
      </c>
      <c r="Q3882" s="543" t="s">
        <v>2873</v>
      </c>
      <c r="R3882" s="543"/>
      <c r="S3882" s="536"/>
      <c r="T3882" s="536"/>
      <c r="U3882" s="536"/>
      <c r="V3882" s="536"/>
    </row>
    <row r="3883" spans="1:22" ht="102">
      <c r="A3883" s="537">
        <v>3868</v>
      </c>
      <c r="B3883" s="590">
        <v>90.15</v>
      </c>
      <c r="C3883" s="621" t="s">
        <v>4770</v>
      </c>
      <c r="D3883" s="543"/>
      <c r="E3883" s="599">
        <v>40686</v>
      </c>
      <c r="F3883" s="599">
        <v>40836</v>
      </c>
      <c r="G3883" s="543"/>
      <c r="H3883" s="543"/>
      <c r="I3883" s="543"/>
      <c r="J3883" s="600">
        <v>47</v>
      </c>
      <c r="K3883" s="600">
        <v>1</v>
      </c>
      <c r="L3883" s="600">
        <v>20</v>
      </c>
      <c r="M3883" s="543"/>
      <c r="N3883" s="543"/>
      <c r="O3883" s="543"/>
      <c r="P3883" s="543" t="s">
        <v>2872</v>
      </c>
      <c r="Q3883" s="543" t="s">
        <v>2873</v>
      </c>
      <c r="R3883" s="543"/>
      <c r="S3883" s="536"/>
      <c r="T3883" s="536"/>
      <c r="U3883" s="536"/>
      <c r="V3883" s="536"/>
    </row>
    <row r="3884" spans="1:22" ht="102">
      <c r="A3884" s="537">
        <v>3869</v>
      </c>
      <c r="B3884" s="590">
        <v>90.15</v>
      </c>
      <c r="C3884" s="621" t="s">
        <v>4770</v>
      </c>
      <c r="D3884" s="543"/>
      <c r="E3884" s="599">
        <v>40966</v>
      </c>
      <c r="F3884" s="599">
        <v>41153</v>
      </c>
      <c r="G3884" s="543"/>
      <c r="H3884" s="543"/>
      <c r="I3884" s="543"/>
      <c r="J3884" s="600">
        <v>47</v>
      </c>
      <c r="K3884" s="600">
        <v>2</v>
      </c>
      <c r="L3884" s="600">
        <v>20</v>
      </c>
      <c r="M3884" s="543"/>
      <c r="N3884" s="543"/>
      <c r="O3884" s="543"/>
      <c r="P3884" s="543" t="s">
        <v>2872</v>
      </c>
      <c r="Q3884" s="543" t="s">
        <v>2873</v>
      </c>
      <c r="R3884" s="543"/>
      <c r="S3884" s="536"/>
      <c r="T3884" s="536"/>
      <c r="U3884" s="536"/>
      <c r="V3884" s="536"/>
    </row>
    <row r="3885" spans="1:22" ht="102">
      <c r="A3885" s="537">
        <v>3870</v>
      </c>
      <c r="B3885" s="590">
        <v>90.15</v>
      </c>
      <c r="C3885" s="621" t="s">
        <v>4770</v>
      </c>
      <c r="D3885" s="543"/>
      <c r="E3885" s="599">
        <v>41153</v>
      </c>
      <c r="F3885" s="599">
        <v>41153</v>
      </c>
      <c r="G3885" s="543"/>
      <c r="H3885" s="543"/>
      <c r="I3885" s="543"/>
      <c r="J3885" s="600">
        <v>47</v>
      </c>
      <c r="K3885" s="600">
        <v>3</v>
      </c>
      <c r="L3885" s="600">
        <v>20</v>
      </c>
      <c r="M3885" s="543"/>
      <c r="N3885" s="543"/>
      <c r="O3885" s="543"/>
      <c r="P3885" s="543" t="s">
        <v>2872</v>
      </c>
      <c r="Q3885" s="543" t="s">
        <v>2873</v>
      </c>
      <c r="R3885" s="543"/>
      <c r="S3885" s="536"/>
      <c r="T3885" s="536"/>
      <c r="U3885" s="536"/>
      <c r="V3885" s="536"/>
    </row>
    <row r="3886" spans="1:22" ht="102">
      <c r="A3886" s="537">
        <v>3871</v>
      </c>
      <c r="B3886" s="590">
        <v>90.15</v>
      </c>
      <c r="C3886" s="621" t="s">
        <v>4770</v>
      </c>
      <c r="D3886" s="543"/>
      <c r="E3886" s="599">
        <v>41153</v>
      </c>
      <c r="F3886" s="599">
        <v>41153</v>
      </c>
      <c r="G3886" s="543"/>
      <c r="H3886" s="543"/>
      <c r="I3886" s="543"/>
      <c r="J3886" s="600">
        <v>47</v>
      </c>
      <c r="K3886" s="600">
        <v>4</v>
      </c>
      <c r="L3886" s="600">
        <v>20</v>
      </c>
      <c r="M3886" s="543"/>
      <c r="N3886" s="543"/>
      <c r="O3886" s="543"/>
      <c r="P3886" s="543" t="s">
        <v>2872</v>
      </c>
      <c r="Q3886" s="543" t="s">
        <v>2873</v>
      </c>
      <c r="R3886" s="543"/>
      <c r="S3886" s="536"/>
      <c r="T3886" s="536"/>
      <c r="U3886" s="536"/>
      <c r="V3886" s="536"/>
    </row>
    <row r="3887" spans="1:22" ht="102">
      <c r="A3887" s="537">
        <v>3872</v>
      </c>
      <c r="B3887" s="590">
        <v>90.15</v>
      </c>
      <c r="C3887" s="621" t="s">
        <v>4770</v>
      </c>
      <c r="D3887" s="543"/>
      <c r="E3887" s="599">
        <v>41183</v>
      </c>
      <c r="F3887" s="599">
        <v>41183</v>
      </c>
      <c r="G3887" s="543"/>
      <c r="H3887" s="543"/>
      <c r="I3887" s="543"/>
      <c r="J3887" s="600">
        <v>47</v>
      </c>
      <c r="K3887" s="600">
        <v>5</v>
      </c>
      <c r="L3887" s="600">
        <v>20</v>
      </c>
      <c r="M3887" s="543"/>
      <c r="N3887" s="543"/>
      <c r="O3887" s="543"/>
      <c r="P3887" s="543" t="s">
        <v>2872</v>
      </c>
      <c r="Q3887" s="543" t="s">
        <v>2873</v>
      </c>
      <c r="R3887" s="543"/>
      <c r="S3887" s="536"/>
      <c r="T3887" s="536"/>
      <c r="U3887" s="536"/>
      <c r="V3887" s="536"/>
    </row>
    <row r="3888" spans="1:22" ht="102">
      <c r="A3888" s="537">
        <v>3873</v>
      </c>
      <c r="B3888" s="590">
        <v>90.15</v>
      </c>
      <c r="C3888" s="621" t="s">
        <v>4770</v>
      </c>
      <c r="D3888" s="543"/>
      <c r="E3888" s="599">
        <v>41208</v>
      </c>
      <c r="F3888" s="599">
        <v>41208</v>
      </c>
      <c r="G3888" s="543"/>
      <c r="H3888" s="543"/>
      <c r="I3888" s="543"/>
      <c r="J3888" s="600">
        <v>47</v>
      </c>
      <c r="K3888" s="600">
        <v>6</v>
      </c>
      <c r="L3888" s="600">
        <v>20</v>
      </c>
      <c r="M3888" s="543"/>
      <c r="N3888" s="543"/>
      <c r="O3888" s="543"/>
      <c r="P3888" s="543" t="s">
        <v>2872</v>
      </c>
      <c r="Q3888" s="543" t="s">
        <v>2873</v>
      </c>
      <c r="R3888" s="543"/>
      <c r="S3888" s="536"/>
      <c r="T3888" s="536"/>
      <c r="U3888" s="536"/>
      <c r="V3888" s="536"/>
    </row>
    <row r="3889" spans="1:22" ht="102">
      <c r="A3889" s="537">
        <v>3874</v>
      </c>
      <c r="B3889" s="590">
        <v>90.15</v>
      </c>
      <c r="C3889" s="621" t="s">
        <v>4770</v>
      </c>
      <c r="D3889" s="543"/>
      <c r="E3889" s="599">
        <v>41208</v>
      </c>
      <c r="F3889" s="599">
        <v>41227</v>
      </c>
      <c r="G3889" s="543"/>
      <c r="H3889" s="543"/>
      <c r="I3889" s="543"/>
      <c r="J3889" s="600">
        <v>47</v>
      </c>
      <c r="K3889" s="600">
        <v>7</v>
      </c>
      <c r="L3889" s="600">
        <v>20</v>
      </c>
      <c r="M3889" s="543"/>
      <c r="N3889" s="543"/>
      <c r="O3889" s="543"/>
      <c r="P3889" s="543" t="s">
        <v>2872</v>
      </c>
      <c r="Q3889" s="543" t="s">
        <v>2873</v>
      </c>
      <c r="R3889" s="543"/>
      <c r="S3889" s="536"/>
      <c r="T3889" s="536"/>
      <c r="U3889" s="536"/>
      <c r="V3889" s="536"/>
    </row>
    <row r="3890" spans="1:22" ht="102">
      <c r="A3890" s="537">
        <v>3875</v>
      </c>
      <c r="B3890" s="590">
        <v>90.15</v>
      </c>
      <c r="C3890" s="621" t="s">
        <v>4770</v>
      </c>
      <c r="D3890" s="543"/>
      <c r="E3890" s="599">
        <v>41227</v>
      </c>
      <c r="F3890" s="599">
        <v>41236</v>
      </c>
      <c r="G3890" s="543"/>
      <c r="H3890" s="543"/>
      <c r="I3890" s="543"/>
      <c r="J3890" s="600">
        <v>48</v>
      </c>
      <c r="K3890" s="600">
        <v>8</v>
      </c>
      <c r="L3890" s="600">
        <v>20</v>
      </c>
      <c r="M3890" s="543"/>
      <c r="N3890" s="543"/>
      <c r="O3890" s="543"/>
      <c r="P3890" s="543" t="s">
        <v>2872</v>
      </c>
      <c r="Q3890" s="543" t="s">
        <v>2873</v>
      </c>
      <c r="R3890" s="543"/>
      <c r="S3890" s="536"/>
      <c r="T3890" s="536"/>
      <c r="U3890" s="536"/>
      <c r="V3890" s="536"/>
    </row>
    <row r="3891" spans="1:22" ht="102">
      <c r="A3891" s="537">
        <v>3876</v>
      </c>
      <c r="B3891" s="590">
        <v>90.15</v>
      </c>
      <c r="C3891" s="621" t="s">
        <v>4770</v>
      </c>
      <c r="D3891" s="543"/>
      <c r="E3891" s="599">
        <v>41239</v>
      </c>
      <c r="F3891" s="599">
        <v>41304</v>
      </c>
      <c r="G3891" s="543"/>
      <c r="H3891" s="543"/>
      <c r="I3891" s="543"/>
      <c r="J3891" s="600">
        <v>48</v>
      </c>
      <c r="K3891" s="600">
        <v>9</v>
      </c>
      <c r="L3891" s="600">
        <v>20</v>
      </c>
      <c r="M3891" s="543"/>
      <c r="N3891" s="543"/>
      <c r="O3891" s="543"/>
      <c r="P3891" s="543" t="s">
        <v>2872</v>
      </c>
      <c r="Q3891" s="543" t="s">
        <v>2873</v>
      </c>
      <c r="R3891" s="543"/>
      <c r="S3891" s="536"/>
      <c r="T3891" s="536"/>
      <c r="U3891" s="536"/>
      <c r="V3891" s="536"/>
    </row>
    <row r="3892" spans="1:22" ht="102">
      <c r="A3892" s="537">
        <v>3877</v>
      </c>
      <c r="B3892" s="590">
        <v>90.15</v>
      </c>
      <c r="C3892" s="621" t="s">
        <v>4770</v>
      </c>
      <c r="D3892" s="543"/>
      <c r="E3892" s="599">
        <v>41304</v>
      </c>
      <c r="F3892" s="599" t="s">
        <v>4771</v>
      </c>
      <c r="G3892" s="543"/>
      <c r="H3892" s="543"/>
      <c r="I3892" s="543"/>
      <c r="J3892" s="600">
        <v>48</v>
      </c>
      <c r="K3892" s="600">
        <v>10</v>
      </c>
      <c r="L3892" s="600">
        <v>20</v>
      </c>
      <c r="M3892" s="543"/>
      <c r="N3892" s="543"/>
      <c r="O3892" s="543"/>
      <c r="P3892" s="543" t="s">
        <v>2872</v>
      </c>
      <c r="Q3892" s="543" t="s">
        <v>2873</v>
      </c>
      <c r="R3892" s="543"/>
      <c r="S3892" s="536"/>
      <c r="T3892" s="536"/>
      <c r="U3892" s="536"/>
      <c r="V3892" s="536"/>
    </row>
    <row r="3893" spans="1:22" ht="102">
      <c r="A3893" s="537">
        <v>3878</v>
      </c>
      <c r="B3893" s="590">
        <v>90.15</v>
      </c>
      <c r="C3893" s="621" t="s">
        <v>4770</v>
      </c>
      <c r="D3893" s="543"/>
      <c r="E3893" s="599">
        <v>41339</v>
      </c>
      <c r="F3893" s="599">
        <v>41339</v>
      </c>
      <c r="G3893" s="543"/>
      <c r="H3893" s="543"/>
      <c r="I3893" s="543"/>
      <c r="J3893" s="600">
        <v>48</v>
      </c>
      <c r="K3893" s="600">
        <v>11</v>
      </c>
      <c r="L3893" s="600">
        <v>20</v>
      </c>
      <c r="M3893" s="543"/>
      <c r="N3893" s="543"/>
      <c r="O3893" s="543"/>
      <c r="P3893" s="543" t="s">
        <v>2872</v>
      </c>
      <c r="Q3893" s="543" t="s">
        <v>2873</v>
      </c>
      <c r="R3893" s="543"/>
      <c r="S3893" s="536"/>
      <c r="T3893" s="536"/>
      <c r="U3893" s="536"/>
      <c r="V3893" s="536"/>
    </row>
    <row r="3894" spans="1:22" ht="102">
      <c r="A3894" s="537">
        <v>3879</v>
      </c>
      <c r="B3894" s="590">
        <v>90.15</v>
      </c>
      <c r="C3894" s="621" t="s">
        <v>4770</v>
      </c>
      <c r="D3894" s="543"/>
      <c r="E3894" s="599">
        <v>41351</v>
      </c>
      <c r="F3894" s="599">
        <v>41437</v>
      </c>
      <c r="G3894" s="543"/>
      <c r="H3894" s="543"/>
      <c r="I3894" s="543"/>
      <c r="J3894" s="600">
        <v>48</v>
      </c>
      <c r="K3894" s="600">
        <v>12</v>
      </c>
      <c r="L3894" s="600">
        <v>20</v>
      </c>
      <c r="M3894" s="543"/>
      <c r="N3894" s="543"/>
      <c r="O3894" s="543"/>
      <c r="P3894" s="543" t="s">
        <v>2872</v>
      </c>
      <c r="Q3894" s="543" t="s">
        <v>2873</v>
      </c>
      <c r="R3894" s="543"/>
      <c r="S3894" s="536"/>
      <c r="T3894" s="536"/>
      <c r="U3894" s="536"/>
      <c r="V3894" s="536"/>
    </row>
    <row r="3895" spans="1:22" ht="102">
      <c r="A3895" s="537">
        <v>3880</v>
      </c>
      <c r="B3895" s="590">
        <v>90.15</v>
      </c>
      <c r="C3895" s="621" t="s">
        <v>4770</v>
      </c>
      <c r="D3895" s="543"/>
      <c r="E3895" s="599">
        <v>41437</v>
      </c>
      <c r="F3895" s="599">
        <v>41498</v>
      </c>
      <c r="G3895" s="543"/>
      <c r="H3895" s="543"/>
      <c r="I3895" s="543"/>
      <c r="J3895" s="600">
        <v>49</v>
      </c>
      <c r="K3895" s="600">
        <v>13</v>
      </c>
      <c r="L3895" s="600">
        <v>20</v>
      </c>
      <c r="M3895" s="543"/>
      <c r="N3895" s="543"/>
      <c r="O3895" s="543"/>
      <c r="P3895" s="543" t="s">
        <v>2872</v>
      </c>
      <c r="Q3895" s="543" t="s">
        <v>2873</v>
      </c>
      <c r="R3895" s="543"/>
      <c r="S3895" s="536"/>
      <c r="T3895" s="536"/>
      <c r="U3895" s="536"/>
      <c r="V3895" s="536"/>
    </row>
    <row r="3896" spans="1:22" ht="102">
      <c r="A3896" s="537">
        <v>3881</v>
      </c>
      <c r="B3896" s="590">
        <v>90.15</v>
      </c>
      <c r="C3896" s="621" t="s">
        <v>4770</v>
      </c>
      <c r="D3896" s="543"/>
      <c r="E3896" s="599">
        <v>41499</v>
      </c>
      <c r="F3896" s="599">
        <v>41537</v>
      </c>
      <c r="G3896" s="543"/>
      <c r="H3896" s="543"/>
      <c r="I3896" s="543"/>
      <c r="J3896" s="600">
        <v>49</v>
      </c>
      <c r="K3896" s="600">
        <v>14</v>
      </c>
      <c r="L3896" s="600">
        <v>20</v>
      </c>
      <c r="M3896" s="543"/>
      <c r="N3896" s="543"/>
      <c r="O3896" s="543"/>
      <c r="P3896" s="543" t="s">
        <v>2872</v>
      </c>
      <c r="Q3896" s="543" t="s">
        <v>2873</v>
      </c>
      <c r="R3896" s="543"/>
      <c r="S3896" s="536"/>
      <c r="T3896" s="536"/>
      <c r="U3896" s="536"/>
      <c r="V3896" s="536"/>
    </row>
    <row r="3897" spans="1:22" ht="102">
      <c r="A3897" s="537">
        <v>3882</v>
      </c>
      <c r="B3897" s="590">
        <v>90.15</v>
      </c>
      <c r="C3897" s="621" t="s">
        <v>4770</v>
      </c>
      <c r="D3897" s="543"/>
      <c r="E3897" s="610">
        <v>41551</v>
      </c>
      <c r="F3897" s="599">
        <v>41606</v>
      </c>
      <c r="G3897" s="543"/>
      <c r="H3897" s="543"/>
      <c r="I3897" s="543"/>
      <c r="J3897" s="600">
        <v>49</v>
      </c>
      <c r="K3897" s="600">
        <v>15</v>
      </c>
      <c r="L3897" s="600">
        <v>20</v>
      </c>
      <c r="M3897" s="543"/>
      <c r="N3897" s="543"/>
      <c r="O3897" s="543"/>
      <c r="P3897" s="543" t="s">
        <v>2872</v>
      </c>
      <c r="Q3897" s="543" t="s">
        <v>2873</v>
      </c>
      <c r="R3897" s="543"/>
      <c r="S3897" s="536"/>
      <c r="T3897" s="536"/>
      <c r="U3897" s="536"/>
      <c r="V3897" s="536"/>
    </row>
    <row r="3898" spans="1:22" ht="102">
      <c r="A3898" s="537">
        <v>3883</v>
      </c>
      <c r="B3898" s="590">
        <v>90.15</v>
      </c>
      <c r="C3898" s="621" t="s">
        <v>4770</v>
      </c>
      <c r="D3898" s="543"/>
      <c r="E3898" s="599">
        <v>41627</v>
      </c>
      <c r="F3898" s="599">
        <v>41691</v>
      </c>
      <c r="G3898" s="543"/>
      <c r="H3898" s="543"/>
      <c r="I3898" s="543"/>
      <c r="J3898" s="600">
        <v>49</v>
      </c>
      <c r="K3898" s="600">
        <v>16</v>
      </c>
      <c r="L3898" s="600">
        <v>20</v>
      </c>
      <c r="M3898" s="543"/>
      <c r="N3898" s="543"/>
      <c r="O3898" s="543"/>
      <c r="P3898" s="543" t="s">
        <v>2872</v>
      </c>
      <c r="Q3898" s="543" t="s">
        <v>2873</v>
      </c>
      <c r="R3898" s="543"/>
      <c r="S3898" s="536"/>
      <c r="T3898" s="536"/>
      <c r="U3898" s="536"/>
      <c r="V3898" s="536"/>
    </row>
    <row r="3899" spans="1:22" ht="102">
      <c r="A3899" s="537">
        <v>3884</v>
      </c>
      <c r="B3899" s="590">
        <v>90.15</v>
      </c>
      <c r="C3899" s="621" t="s">
        <v>4770</v>
      </c>
      <c r="D3899" s="543"/>
      <c r="E3899" s="599">
        <v>41698</v>
      </c>
      <c r="F3899" s="599">
        <v>43375</v>
      </c>
      <c r="G3899" s="543"/>
      <c r="H3899" s="543"/>
      <c r="I3899" s="543"/>
      <c r="J3899" s="600">
        <v>49</v>
      </c>
      <c r="K3899" s="600">
        <v>17</v>
      </c>
      <c r="L3899" s="600">
        <v>20</v>
      </c>
      <c r="M3899" s="543"/>
      <c r="N3899" s="543"/>
      <c r="O3899" s="543"/>
      <c r="P3899" s="543" t="s">
        <v>2872</v>
      </c>
      <c r="Q3899" s="543" t="s">
        <v>2873</v>
      </c>
      <c r="R3899" s="543"/>
      <c r="S3899" s="536"/>
      <c r="T3899" s="536"/>
      <c r="U3899" s="536"/>
      <c r="V3899" s="536"/>
    </row>
    <row r="3900" spans="1:22" ht="102">
      <c r="A3900" s="537">
        <v>3885</v>
      </c>
      <c r="B3900" s="590">
        <v>90.15</v>
      </c>
      <c r="C3900" s="621" t="s">
        <v>4770</v>
      </c>
      <c r="D3900" s="543"/>
      <c r="E3900" s="599">
        <v>41911</v>
      </c>
      <c r="F3900" s="599">
        <v>41911</v>
      </c>
      <c r="G3900" s="543"/>
      <c r="H3900" s="543"/>
      <c r="I3900" s="543"/>
      <c r="J3900" s="600">
        <v>50</v>
      </c>
      <c r="K3900" s="600">
        <v>18</v>
      </c>
      <c r="L3900" s="600">
        <v>20</v>
      </c>
      <c r="M3900" s="543"/>
      <c r="N3900" s="543"/>
      <c r="O3900" s="543"/>
      <c r="P3900" s="543" t="s">
        <v>2872</v>
      </c>
      <c r="Q3900" s="543" t="s">
        <v>2873</v>
      </c>
      <c r="R3900" s="543"/>
      <c r="S3900" s="536"/>
      <c r="T3900" s="536"/>
      <c r="U3900" s="536"/>
      <c r="V3900" s="536"/>
    </row>
    <row r="3901" spans="1:22" ht="102">
      <c r="A3901" s="537">
        <v>3886</v>
      </c>
      <c r="B3901" s="590">
        <v>90.15</v>
      </c>
      <c r="C3901" s="621" t="s">
        <v>4770</v>
      </c>
      <c r="D3901" s="543"/>
      <c r="E3901" s="599">
        <v>41911</v>
      </c>
      <c r="F3901" s="599">
        <v>41911</v>
      </c>
      <c r="G3901" s="543"/>
      <c r="H3901" s="543"/>
      <c r="I3901" s="543"/>
      <c r="J3901" s="600">
        <v>50</v>
      </c>
      <c r="K3901" s="600">
        <v>19</v>
      </c>
      <c r="L3901" s="600">
        <v>20</v>
      </c>
      <c r="M3901" s="543"/>
      <c r="N3901" s="543"/>
      <c r="O3901" s="543"/>
      <c r="P3901" s="543" t="s">
        <v>2872</v>
      </c>
      <c r="Q3901" s="543" t="s">
        <v>2873</v>
      </c>
      <c r="R3901" s="543"/>
      <c r="S3901" s="536"/>
      <c r="T3901" s="536"/>
      <c r="U3901" s="536"/>
      <c r="V3901" s="536"/>
    </row>
    <row r="3902" spans="1:22" ht="102">
      <c r="A3902" s="537">
        <v>3887</v>
      </c>
      <c r="B3902" s="590">
        <v>90.15</v>
      </c>
      <c r="C3902" s="621" t="s">
        <v>4770</v>
      </c>
      <c r="D3902" s="543"/>
      <c r="E3902" s="599">
        <v>41911</v>
      </c>
      <c r="F3902" s="599">
        <v>41911</v>
      </c>
      <c r="G3902" s="543"/>
      <c r="H3902" s="543"/>
      <c r="I3902" s="543"/>
      <c r="J3902" s="600">
        <v>50</v>
      </c>
      <c r="K3902" s="600">
        <v>20</v>
      </c>
      <c r="L3902" s="600">
        <v>20</v>
      </c>
      <c r="M3902" s="543"/>
      <c r="N3902" s="543"/>
      <c r="O3902" s="543"/>
      <c r="P3902" s="543" t="s">
        <v>2872</v>
      </c>
      <c r="Q3902" s="543" t="s">
        <v>2873</v>
      </c>
      <c r="R3902" s="543"/>
      <c r="S3902" s="536"/>
      <c r="T3902" s="536"/>
      <c r="U3902" s="536"/>
      <c r="V3902" s="536"/>
    </row>
    <row r="3903" spans="1:22" ht="178.5">
      <c r="A3903" s="537">
        <v>3888</v>
      </c>
      <c r="B3903" s="590">
        <v>90.25</v>
      </c>
      <c r="C3903" s="629" t="s">
        <v>4772</v>
      </c>
      <c r="D3903" s="543"/>
      <c r="E3903" s="599">
        <v>41088</v>
      </c>
      <c r="F3903" s="599">
        <v>41366</v>
      </c>
      <c r="G3903" s="543"/>
      <c r="H3903" s="543"/>
      <c r="I3903" s="543"/>
      <c r="J3903" s="600">
        <v>51</v>
      </c>
      <c r="K3903" s="600">
        <v>1</v>
      </c>
      <c r="L3903" s="600">
        <v>5</v>
      </c>
      <c r="M3903" s="543"/>
      <c r="N3903" s="543"/>
      <c r="O3903" s="543"/>
      <c r="P3903" s="543" t="s">
        <v>2872</v>
      </c>
      <c r="Q3903" s="543" t="s">
        <v>2873</v>
      </c>
      <c r="R3903" s="543"/>
      <c r="S3903" s="536"/>
      <c r="T3903" s="536"/>
      <c r="U3903" s="536"/>
      <c r="V3903" s="536"/>
    </row>
    <row r="3904" spans="1:22" ht="178.5">
      <c r="A3904" s="537">
        <v>3889</v>
      </c>
      <c r="B3904" s="590">
        <v>90.25</v>
      </c>
      <c r="C3904" s="629" t="s">
        <v>4772</v>
      </c>
      <c r="D3904" s="543"/>
      <c r="E3904" s="599">
        <v>41366</v>
      </c>
      <c r="F3904" s="599">
        <v>41417</v>
      </c>
      <c r="G3904" s="543"/>
      <c r="H3904" s="543"/>
      <c r="I3904" s="543"/>
      <c r="J3904" s="600">
        <v>51</v>
      </c>
      <c r="K3904" s="600">
        <v>2</v>
      </c>
      <c r="L3904" s="600">
        <v>5</v>
      </c>
      <c r="M3904" s="543"/>
      <c r="N3904" s="543"/>
      <c r="O3904" s="543"/>
      <c r="P3904" s="543" t="s">
        <v>2872</v>
      </c>
      <c r="Q3904" s="543" t="s">
        <v>2873</v>
      </c>
      <c r="R3904" s="543"/>
      <c r="S3904" s="536"/>
      <c r="T3904" s="536"/>
      <c r="U3904" s="536"/>
      <c r="V3904" s="536"/>
    </row>
    <row r="3905" spans="1:22" ht="178.5">
      <c r="A3905" s="537">
        <v>3890</v>
      </c>
      <c r="B3905" s="590">
        <v>90.25</v>
      </c>
      <c r="C3905" s="629" t="s">
        <v>4772</v>
      </c>
      <c r="D3905" s="543"/>
      <c r="E3905" s="599">
        <v>41460</v>
      </c>
      <c r="F3905" s="599">
        <v>41569</v>
      </c>
      <c r="G3905" s="543"/>
      <c r="H3905" s="543"/>
      <c r="I3905" s="543"/>
      <c r="J3905" s="600">
        <v>51</v>
      </c>
      <c r="K3905" s="600">
        <v>3</v>
      </c>
      <c r="L3905" s="600">
        <v>5</v>
      </c>
      <c r="M3905" s="543"/>
      <c r="N3905" s="543"/>
      <c r="O3905" s="543"/>
      <c r="P3905" s="543" t="s">
        <v>2872</v>
      </c>
      <c r="Q3905" s="543" t="s">
        <v>2873</v>
      </c>
      <c r="R3905" s="543"/>
      <c r="S3905" s="536"/>
      <c r="T3905" s="536"/>
      <c r="U3905" s="536"/>
      <c r="V3905" s="536"/>
    </row>
    <row r="3906" spans="1:22" ht="178.5">
      <c r="A3906" s="537">
        <v>3891</v>
      </c>
      <c r="B3906" s="590">
        <v>90.25</v>
      </c>
      <c r="C3906" s="629" t="s">
        <v>4772</v>
      </c>
      <c r="D3906" s="543"/>
      <c r="E3906" s="599">
        <v>41631</v>
      </c>
      <c r="F3906" s="599">
        <v>41631</v>
      </c>
      <c r="G3906" s="543"/>
      <c r="H3906" s="543"/>
      <c r="I3906" s="543"/>
      <c r="J3906" s="600">
        <v>51</v>
      </c>
      <c r="K3906" s="600">
        <v>4</v>
      </c>
      <c r="L3906" s="600">
        <v>5</v>
      </c>
      <c r="M3906" s="543"/>
      <c r="N3906" s="543"/>
      <c r="O3906" s="543"/>
      <c r="P3906" s="543" t="s">
        <v>2872</v>
      </c>
      <c r="Q3906" s="543" t="s">
        <v>2873</v>
      </c>
      <c r="R3906" s="543"/>
      <c r="S3906" s="536"/>
      <c r="T3906" s="536"/>
      <c r="U3906" s="536"/>
      <c r="V3906" s="536"/>
    </row>
    <row r="3907" spans="1:22" ht="178.5">
      <c r="A3907" s="537">
        <v>3892</v>
      </c>
      <c r="B3907" s="590">
        <v>90.25</v>
      </c>
      <c r="C3907" s="629" t="s">
        <v>4772</v>
      </c>
      <c r="D3907" s="543"/>
      <c r="E3907" s="599">
        <v>41631</v>
      </c>
      <c r="F3907" s="599">
        <v>41836</v>
      </c>
      <c r="G3907" s="543"/>
      <c r="H3907" s="543"/>
      <c r="I3907" s="543"/>
      <c r="J3907" s="600">
        <v>51</v>
      </c>
      <c r="K3907" s="600">
        <v>5</v>
      </c>
      <c r="L3907" s="600">
        <v>5</v>
      </c>
      <c r="M3907" s="543"/>
      <c r="N3907" s="543"/>
      <c r="O3907" s="543"/>
      <c r="P3907" s="543" t="s">
        <v>2872</v>
      </c>
      <c r="Q3907" s="543" t="s">
        <v>2873</v>
      </c>
      <c r="R3907" s="543"/>
      <c r="S3907" s="536"/>
      <c r="T3907" s="536"/>
      <c r="U3907" s="536"/>
      <c r="V3907" s="536"/>
    </row>
    <row r="3908" spans="1:22" ht="140.25">
      <c r="A3908" s="537">
        <v>3893</v>
      </c>
      <c r="B3908" s="590">
        <v>90.25</v>
      </c>
      <c r="C3908" s="630" t="s">
        <v>4773</v>
      </c>
      <c r="D3908" s="543"/>
      <c r="E3908" s="599">
        <v>41073</v>
      </c>
      <c r="F3908" s="599">
        <v>41313</v>
      </c>
      <c r="G3908" s="543"/>
      <c r="H3908" s="543"/>
      <c r="I3908" s="543"/>
      <c r="J3908" s="600">
        <v>52</v>
      </c>
      <c r="K3908" s="600">
        <v>1</v>
      </c>
      <c r="L3908" s="600">
        <v>13</v>
      </c>
      <c r="M3908" s="543"/>
      <c r="N3908" s="543"/>
      <c r="O3908" s="543"/>
      <c r="P3908" s="543" t="s">
        <v>2872</v>
      </c>
      <c r="Q3908" s="543" t="s">
        <v>2873</v>
      </c>
      <c r="R3908" s="543"/>
      <c r="S3908" s="536"/>
      <c r="T3908" s="536"/>
      <c r="U3908" s="536"/>
      <c r="V3908" s="536"/>
    </row>
    <row r="3909" spans="1:22" ht="140.25">
      <c r="A3909" s="537">
        <v>3894</v>
      </c>
      <c r="B3909" s="590">
        <v>90.25</v>
      </c>
      <c r="C3909" s="630" t="s">
        <v>4773</v>
      </c>
      <c r="D3909" s="543"/>
      <c r="E3909" s="599">
        <v>41338</v>
      </c>
      <c r="F3909" s="599">
        <v>41376</v>
      </c>
      <c r="G3909" s="543"/>
      <c r="H3909" s="543"/>
      <c r="I3909" s="543"/>
      <c r="J3909" s="600">
        <v>52</v>
      </c>
      <c r="K3909" s="600">
        <v>2</v>
      </c>
      <c r="L3909" s="600">
        <v>13</v>
      </c>
      <c r="M3909" s="543"/>
      <c r="N3909" s="543"/>
      <c r="O3909" s="543"/>
      <c r="P3909" s="543" t="s">
        <v>2872</v>
      </c>
      <c r="Q3909" s="543" t="s">
        <v>2873</v>
      </c>
      <c r="R3909" s="543"/>
      <c r="S3909" s="536"/>
      <c r="T3909" s="536"/>
      <c r="U3909" s="536"/>
      <c r="V3909" s="536"/>
    </row>
    <row r="3910" spans="1:22" ht="140.25">
      <c r="A3910" s="537">
        <v>3895</v>
      </c>
      <c r="B3910" s="590">
        <v>90.25</v>
      </c>
      <c r="C3910" s="630" t="s">
        <v>4773</v>
      </c>
      <c r="D3910" s="543"/>
      <c r="E3910" s="599">
        <v>41376</v>
      </c>
      <c r="F3910" s="599">
        <v>41376</v>
      </c>
      <c r="G3910" s="543"/>
      <c r="H3910" s="543"/>
      <c r="I3910" s="543"/>
      <c r="J3910" s="600">
        <v>52</v>
      </c>
      <c r="K3910" s="600">
        <v>3</v>
      </c>
      <c r="L3910" s="600">
        <v>13</v>
      </c>
      <c r="M3910" s="543"/>
      <c r="N3910" s="543"/>
      <c r="O3910" s="543"/>
      <c r="P3910" s="543" t="s">
        <v>2872</v>
      </c>
      <c r="Q3910" s="543" t="s">
        <v>2873</v>
      </c>
      <c r="R3910" s="543"/>
      <c r="S3910" s="536"/>
      <c r="T3910" s="536"/>
      <c r="U3910" s="536"/>
      <c r="V3910" s="536"/>
    </row>
    <row r="3911" spans="1:22" ht="140.25">
      <c r="A3911" s="537">
        <v>3896</v>
      </c>
      <c r="B3911" s="590">
        <v>90.25</v>
      </c>
      <c r="C3911" s="630" t="s">
        <v>4773</v>
      </c>
      <c r="D3911" s="543"/>
      <c r="E3911" s="599">
        <v>41410</v>
      </c>
      <c r="F3911" s="599">
        <v>41768</v>
      </c>
      <c r="G3911" s="543"/>
      <c r="H3911" s="543"/>
      <c r="I3911" s="543"/>
      <c r="J3911" s="600">
        <v>52</v>
      </c>
      <c r="K3911" s="600">
        <v>4</v>
      </c>
      <c r="L3911" s="600">
        <v>13</v>
      </c>
      <c r="M3911" s="543"/>
      <c r="N3911" s="543"/>
      <c r="O3911" s="543"/>
      <c r="P3911" s="543" t="s">
        <v>2872</v>
      </c>
      <c r="Q3911" s="543" t="s">
        <v>2873</v>
      </c>
      <c r="R3911" s="543"/>
      <c r="S3911" s="536"/>
      <c r="T3911" s="536"/>
      <c r="U3911" s="536"/>
      <c r="V3911" s="536"/>
    </row>
    <row r="3912" spans="1:22" ht="140.25">
      <c r="A3912" s="537">
        <v>3897</v>
      </c>
      <c r="B3912" s="590">
        <v>90.25</v>
      </c>
      <c r="C3912" s="630" t="s">
        <v>4773</v>
      </c>
      <c r="D3912" s="543"/>
      <c r="E3912" s="599">
        <v>41403</v>
      </c>
      <c r="F3912" s="599">
        <v>41768</v>
      </c>
      <c r="G3912" s="543"/>
      <c r="H3912" s="543"/>
      <c r="I3912" s="543"/>
      <c r="J3912" s="600">
        <v>52</v>
      </c>
      <c r="K3912" s="600">
        <v>5</v>
      </c>
      <c r="L3912" s="600">
        <v>13</v>
      </c>
      <c r="M3912" s="543"/>
      <c r="N3912" s="543"/>
      <c r="O3912" s="543"/>
      <c r="P3912" s="543" t="s">
        <v>2872</v>
      </c>
      <c r="Q3912" s="543" t="s">
        <v>2873</v>
      </c>
      <c r="R3912" s="543"/>
      <c r="S3912" s="536"/>
      <c r="T3912" s="536"/>
      <c r="U3912" s="536"/>
      <c r="V3912" s="536"/>
    </row>
    <row r="3913" spans="1:22" ht="140.25">
      <c r="A3913" s="537">
        <v>3898</v>
      </c>
      <c r="B3913" s="590">
        <v>90.25</v>
      </c>
      <c r="C3913" s="630" t="s">
        <v>4773</v>
      </c>
      <c r="D3913" s="543"/>
      <c r="E3913" s="599">
        <v>41768</v>
      </c>
      <c r="F3913" s="599">
        <v>41768</v>
      </c>
      <c r="G3913" s="543"/>
      <c r="H3913" s="543"/>
      <c r="I3913" s="543"/>
      <c r="J3913" s="600">
        <v>52</v>
      </c>
      <c r="K3913" s="600">
        <v>6</v>
      </c>
      <c r="L3913" s="600">
        <v>13</v>
      </c>
      <c r="M3913" s="543"/>
      <c r="N3913" s="543"/>
      <c r="O3913" s="543"/>
      <c r="P3913" s="543" t="s">
        <v>2872</v>
      </c>
      <c r="Q3913" s="543" t="s">
        <v>2873</v>
      </c>
      <c r="R3913" s="543"/>
      <c r="S3913" s="536"/>
      <c r="T3913" s="536"/>
      <c r="U3913" s="536"/>
      <c r="V3913" s="536"/>
    </row>
    <row r="3914" spans="1:22" ht="140.25">
      <c r="A3914" s="537">
        <v>3899</v>
      </c>
      <c r="B3914" s="590">
        <v>90.25</v>
      </c>
      <c r="C3914" s="630" t="s">
        <v>4773</v>
      </c>
      <c r="D3914" s="543"/>
      <c r="E3914" s="599">
        <v>41768</v>
      </c>
      <c r="F3914" s="599">
        <v>41768</v>
      </c>
      <c r="G3914" s="543"/>
      <c r="H3914" s="543"/>
      <c r="I3914" s="543"/>
      <c r="J3914" s="600">
        <v>53</v>
      </c>
      <c r="K3914" s="600">
        <v>7</v>
      </c>
      <c r="L3914" s="600">
        <v>13</v>
      </c>
      <c r="M3914" s="543"/>
      <c r="N3914" s="543"/>
      <c r="O3914" s="543"/>
      <c r="P3914" s="543" t="s">
        <v>2872</v>
      </c>
      <c r="Q3914" s="543" t="s">
        <v>2873</v>
      </c>
      <c r="R3914" s="543"/>
      <c r="S3914" s="536"/>
      <c r="T3914" s="536"/>
      <c r="U3914" s="536"/>
      <c r="V3914" s="536"/>
    </row>
    <row r="3915" spans="1:22" ht="140.25">
      <c r="A3915" s="537">
        <v>3900</v>
      </c>
      <c r="B3915" s="590">
        <v>90.25</v>
      </c>
      <c r="C3915" s="630" t="s">
        <v>4773</v>
      </c>
      <c r="D3915" s="543"/>
      <c r="E3915" s="599">
        <v>41775</v>
      </c>
      <c r="F3915" s="599">
        <v>41775</v>
      </c>
      <c r="G3915" s="543"/>
      <c r="H3915" s="543"/>
      <c r="I3915" s="543"/>
      <c r="J3915" s="600">
        <v>53</v>
      </c>
      <c r="K3915" s="600">
        <v>8</v>
      </c>
      <c r="L3915" s="600">
        <v>13</v>
      </c>
      <c r="M3915" s="543"/>
      <c r="N3915" s="543"/>
      <c r="O3915" s="543"/>
      <c r="P3915" s="543" t="s">
        <v>2872</v>
      </c>
      <c r="Q3915" s="543" t="s">
        <v>2873</v>
      </c>
      <c r="R3915" s="543"/>
      <c r="S3915" s="536"/>
      <c r="T3915" s="536"/>
      <c r="U3915" s="536"/>
      <c r="V3915" s="536"/>
    </row>
    <row r="3916" spans="1:22" ht="140.25">
      <c r="A3916" s="537">
        <v>3901</v>
      </c>
      <c r="B3916" s="590">
        <v>90.25</v>
      </c>
      <c r="C3916" s="630" t="s">
        <v>4773</v>
      </c>
      <c r="D3916" s="543"/>
      <c r="E3916" s="599">
        <v>41775</v>
      </c>
      <c r="F3916" s="599">
        <v>41775</v>
      </c>
      <c r="G3916" s="543"/>
      <c r="H3916" s="543"/>
      <c r="I3916" s="543"/>
      <c r="J3916" s="600">
        <v>53</v>
      </c>
      <c r="K3916" s="600">
        <v>9</v>
      </c>
      <c r="L3916" s="600">
        <v>13</v>
      </c>
      <c r="M3916" s="543"/>
      <c r="N3916" s="543"/>
      <c r="O3916" s="543"/>
      <c r="P3916" s="543" t="s">
        <v>2872</v>
      </c>
      <c r="Q3916" s="543" t="s">
        <v>2873</v>
      </c>
      <c r="R3916" s="543"/>
      <c r="S3916" s="536"/>
      <c r="T3916" s="536"/>
      <c r="U3916" s="536"/>
      <c r="V3916" s="536"/>
    </row>
    <row r="3917" spans="1:22" ht="140.25">
      <c r="A3917" s="537">
        <v>3902</v>
      </c>
      <c r="B3917" s="590">
        <v>90.25</v>
      </c>
      <c r="C3917" s="630" t="s">
        <v>4773</v>
      </c>
      <c r="D3917" s="543"/>
      <c r="E3917" s="599">
        <v>41775</v>
      </c>
      <c r="F3917" s="599">
        <v>41775</v>
      </c>
      <c r="G3917" s="543"/>
      <c r="H3917" s="543"/>
      <c r="I3917" s="543"/>
      <c r="J3917" s="600">
        <v>53</v>
      </c>
      <c r="K3917" s="600">
        <v>10</v>
      </c>
      <c r="L3917" s="600">
        <v>13</v>
      </c>
      <c r="M3917" s="543"/>
      <c r="N3917" s="543"/>
      <c r="O3917" s="543"/>
      <c r="P3917" s="543" t="s">
        <v>2872</v>
      </c>
      <c r="Q3917" s="543" t="s">
        <v>2873</v>
      </c>
      <c r="R3917" s="543"/>
      <c r="S3917" s="536"/>
      <c r="T3917" s="536"/>
      <c r="U3917" s="536"/>
      <c r="V3917" s="536"/>
    </row>
    <row r="3918" spans="1:22" ht="140.25">
      <c r="A3918" s="537">
        <v>3903</v>
      </c>
      <c r="B3918" s="590">
        <v>90.25</v>
      </c>
      <c r="C3918" s="630" t="s">
        <v>4773</v>
      </c>
      <c r="D3918" s="543"/>
      <c r="E3918" s="599">
        <v>41775</v>
      </c>
      <c r="F3918" s="599">
        <v>41775</v>
      </c>
      <c r="G3918" s="543"/>
      <c r="H3918" s="543"/>
      <c r="I3918" s="543"/>
      <c r="J3918" s="600">
        <v>53</v>
      </c>
      <c r="K3918" s="600">
        <v>11</v>
      </c>
      <c r="L3918" s="600">
        <v>13</v>
      </c>
      <c r="M3918" s="543"/>
      <c r="N3918" s="543"/>
      <c r="O3918" s="543"/>
      <c r="P3918" s="543" t="s">
        <v>2872</v>
      </c>
      <c r="Q3918" s="543" t="s">
        <v>2873</v>
      </c>
      <c r="R3918" s="543"/>
      <c r="S3918" s="536"/>
      <c r="T3918" s="536"/>
      <c r="U3918" s="536"/>
      <c r="V3918" s="536"/>
    </row>
    <row r="3919" spans="1:22" ht="140.25">
      <c r="A3919" s="537">
        <v>3904</v>
      </c>
      <c r="B3919" s="590">
        <v>90.25</v>
      </c>
      <c r="C3919" s="630" t="s">
        <v>4773</v>
      </c>
      <c r="D3919" s="543"/>
      <c r="E3919" s="599">
        <v>41775</v>
      </c>
      <c r="F3919" s="599">
        <v>41775</v>
      </c>
      <c r="G3919" s="543"/>
      <c r="H3919" s="543"/>
      <c r="I3919" s="543"/>
      <c r="J3919" s="600">
        <v>53</v>
      </c>
      <c r="K3919" s="600">
        <v>12</v>
      </c>
      <c r="L3919" s="600">
        <v>13</v>
      </c>
      <c r="M3919" s="543"/>
      <c r="N3919" s="543"/>
      <c r="O3919" s="543"/>
      <c r="P3919" s="543" t="s">
        <v>2872</v>
      </c>
      <c r="Q3919" s="543" t="s">
        <v>2873</v>
      </c>
      <c r="R3919" s="543"/>
      <c r="S3919" s="536"/>
      <c r="T3919" s="536"/>
      <c r="U3919" s="536"/>
      <c r="V3919" s="536"/>
    </row>
    <row r="3920" spans="1:22" ht="140.25">
      <c r="A3920" s="537">
        <v>3905</v>
      </c>
      <c r="B3920" s="590">
        <v>90.25</v>
      </c>
      <c r="C3920" s="630" t="s">
        <v>4773</v>
      </c>
      <c r="D3920" s="543"/>
      <c r="E3920" s="599">
        <v>41775</v>
      </c>
      <c r="F3920" s="599">
        <v>41883</v>
      </c>
      <c r="G3920" s="543"/>
      <c r="H3920" s="543"/>
      <c r="I3920" s="543"/>
      <c r="J3920" s="600">
        <v>53</v>
      </c>
      <c r="K3920" s="600">
        <v>13</v>
      </c>
      <c r="L3920" s="600">
        <v>13</v>
      </c>
      <c r="M3920" s="543"/>
      <c r="N3920" s="543"/>
      <c r="O3920" s="543"/>
      <c r="P3920" s="543" t="s">
        <v>2872</v>
      </c>
      <c r="Q3920" s="543" t="s">
        <v>2873</v>
      </c>
      <c r="R3920" s="543"/>
      <c r="S3920" s="536"/>
      <c r="T3920" s="536"/>
      <c r="U3920" s="536"/>
      <c r="V3920" s="536"/>
    </row>
    <row r="3921" spans="1:22" ht="102">
      <c r="A3921" s="537">
        <v>3906</v>
      </c>
      <c r="B3921" s="590">
        <v>90.15</v>
      </c>
      <c r="C3921" s="621" t="s">
        <v>4774</v>
      </c>
      <c r="D3921" s="543"/>
      <c r="E3921" s="599">
        <v>40818</v>
      </c>
      <c r="F3921" s="599" t="s">
        <v>4775</v>
      </c>
      <c r="G3921" s="543"/>
      <c r="H3921" s="543"/>
      <c r="I3921" s="543"/>
      <c r="J3921" s="600">
        <v>54</v>
      </c>
      <c r="K3921" s="600">
        <v>1</v>
      </c>
      <c r="L3921" s="600">
        <v>6</v>
      </c>
      <c r="M3921" s="543"/>
      <c r="N3921" s="543"/>
      <c r="O3921" s="543"/>
      <c r="P3921" s="543" t="s">
        <v>2872</v>
      </c>
      <c r="Q3921" s="543" t="s">
        <v>2873</v>
      </c>
      <c r="R3921" s="543"/>
      <c r="S3921" s="536"/>
      <c r="T3921" s="536"/>
      <c r="U3921" s="536"/>
      <c r="V3921" s="536"/>
    </row>
    <row r="3922" spans="1:22" ht="102">
      <c r="A3922" s="537">
        <v>3907</v>
      </c>
      <c r="B3922" s="590">
        <v>90.15</v>
      </c>
      <c r="C3922" s="621" t="s">
        <v>4774</v>
      </c>
      <c r="D3922" s="543"/>
      <c r="E3922" s="599">
        <v>41241</v>
      </c>
      <c r="F3922" s="599">
        <v>41241</v>
      </c>
      <c r="G3922" s="543"/>
      <c r="H3922" s="543"/>
      <c r="I3922" s="543"/>
      <c r="J3922" s="600">
        <v>54</v>
      </c>
      <c r="K3922" s="600">
        <v>2</v>
      </c>
      <c r="L3922" s="600">
        <v>6</v>
      </c>
      <c r="M3922" s="543"/>
      <c r="N3922" s="543"/>
      <c r="O3922" s="543"/>
      <c r="P3922" s="543" t="s">
        <v>2872</v>
      </c>
      <c r="Q3922" s="543" t="s">
        <v>2873</v>
      </c>
      <c r="R3922" s="543"/>
      <c r="S3922" s="536"/>
      <c r="T3922" s="536"/>
      <c r="U3922" s="536"/>
      <c r="V3922" s="536"/>
    </row>
    <row r="3923" spans="1:22" ht="102">
      <c r="A3923" s="537">
        <v>3908</v>
      </c>
      <c r="B3923" s="590">
        <v>90.15</v>
      </c>
      <c r="C3923" s="621" t="s">
        <v>4774</v>
      </c>
      <c r="D3923" s="543"/>
      <c r="E3923" s="599">
        <v>41331</v>
      </c>
      <c r="F3923" s="599">
        <v>41464</v>
      </c>
      <c r="G3923" s="543"/>
      <c r="H3923" s="543"/>
      <c r="I3923" s="543"/>
      <c r="J3923" s="600">
        <v>54</v>
      </c>
      <c r="K3923" s="600">
        <v>3</v>
      </c>
      <c r="L3923" s="600">
        <v>6</v>
      </c>
      <c r="M3923" s="543"/>
      <c r="N3923" s="543"/>
      <c r="O3923" s="543"/>
      <c r="P3923" s="543" t="s">
        <v>2872</v>
      </c>
      <c r="Q3923" s="543" t="s">
        <v>2873</v>
      </c>
      <c r="R3923" s="543"/>
      <c r="S3923" s="536"/>
      <c r="T3923" s="536"/>
      <c r="U3923" s="536"/>
      <c r="V3923" s="536"/>
    </row>
    <row r="3924" spans="1:22" ht="102">
      <c r="A3924" s="537">
        <v>3909</v>
      </c>
      <c r="B3924" s="590">
        <v>90.15</v>
      </c>
      <c r="C3924" s="621" t="s">
        <v>4774</v>
      </c>
      <c r="D3924" s="543"/>
      <c r="E3924" s="599">
        <v>41464</v>
      </c>
      <c r="F3924" s="599">
        <v>41464</v>
      </c>
      <c r="G3924" s="543"/>
      <c r="H3924" s="543"/>
      <c r="I3924" s="543"/>
      <c r="J3924" s="600">
        <v>54</v>
      </c>
      <c r="K3924" s="600">
        <v>4</v>
      </c>
      <c r="L3924" s="600">
        <v>6</v>
      </c>
      <c r="M3924" s="543"/>
      <c r="N3924" s="543"/>
      <c r="O3924" s="543"/>
      <c r="P3924" s="543" t="s">
        <v>2872</v>
      </c>
      <c r="Q3924" s="543" t="s">
        <v>2873</v>
      </c>
      <c r="R3924" s="543"/>
      <c r="S3924" s="536"/>
      <c r="T3924" s="536"/>
      <c r="U3924" s="536"/>
      <c r="V3924" s="536"/>
    </row>
    <row r="3925" spans="1:22" ht="102">
      <c r="A3925" s="537">
        <v>3910</v>
      </c>
      <c r="B3925" s="590">
        <v>90.15</v>
      </c>
      <c r="C3925" s="621" t="s">
        <v>4774</v>
      </c>
      <c r="D3925" s="543"/>
      <c r="E3925" s="599">
        <v>41464</v>
      </c>
      <c r="F3925" s="599">
        <v>41464</v>
      </c>
      <c r="G3925" s="543"/>
      <c r="H3925" s="543"/>
      <c r="I3925" s="543"/>
      <c r="J3925" s="600">
        <v>54</v>
      </c>
      <c r="K3925" s="600">
        <v>5</v>
      </c>
      <c r="L3925" s="600">
        <v>6</v>
      </c>
      <c r="M3925" s="543"/>
      <c r="N3925" s="543"/>
      <c r="O3925" s="543"/>
      <c r="P3925" s="543" t="s">
        <v>2872</v>
      </c>
      <c r="Q3925" s="543" t="s">
        <v>2873</v>
      </c>
      <c r="R3925" s="543"/>
      <c r="S3925" s="536"/>
      <c r="T3925" s="536"/>
      <c r="U3925" s="536"/>
      <c r="V3925" s="536"/>
    </row>
    <row r="3926" spans="1:22" ht="102">
      <c r="A3926" s="537">
        <v>3911</v>
      </c>
      <c r="B3926" s="590">
        <v>90.15</v>
      </c>
      <c r="C3926" s="621" t="s">
        <v>4774</v>
      </c>
      <c r="D3926" s="543"/>
      <c r="E3926" s="599">
        <v>41464</v>
      </c>
      <c r="F3926" s="599">
        <v>41509</v>
      </c>
      <c r="G3926" s="543"/>
      <c r="H3926" s="543"/>
      <c r="I3926" s="543"/>
      <c r="J3926" s="600">
        <v>54</v>
      </c>
      <c r="K3926" s="600">
        <v>6</v>
      </c>
      <c r="L3926" s="600">
        <v>6</v>
      </c>
      <c r="M3926" s="543"/>
      <c r="N3926" s="543"/>
      <c r="O3926" s="543"/>
      <c r="P3926" s="543" t="s">
        <v>2872</v>
      </c>
      <c r="Q3926" s="543" t="s">
        <v>2873</v>
      </c>
      <c r="R3926" s="543"/>
      <c r="S3926" s="536"/>
      <c r="T3926" s="536"/>
      <c r="U3926" s="536"/>
      <c r="V3926" s="536"/>
    </row>
    <row r="3927" spans="1:22" ht="178.5">
      <c r="A3927" s="537">
        <v>3912</v>
      </c>
      <c r="B3927" s="590">
        <v>90.15</v>
      </c>
      <c r="C3927" s="622" t="s">
        <v>4776</v>
      </c>
      <c r="D3927" s="543"/>
      <c r="E3927" s="599">
        <v>40989</v>
      </c>
      <c r="F3927" s="599">
        <v>41247</v>
      </c>
      <c r="G3927" s="543"/>
      <c r="H3927" s="543"/>
      <c r="I3927" s="543"/>
      <c r="J3927" s="600">
        <v>55</v>
      </c>
      <c r="K3927" s="600">
        <v>1</v>
      </c>
      <c r="L3927" s="600">
        <v>7</v>
      </c>
      <c r="M3927" s="543"/>
      <c r="N3927" s="543"/>
      <c r="O3927" s="543"/>
      <c r="P3927" s="543" t="s">
        <v>2872</v>
      </c>
      <c r="Q3927" s="543" t="s">
        <v>2873</v>
      </c>
      <c r="R3927" s="543"/>
      <c r="S3927" s="536"/>
      <c r="T3927" s="536"/>
      <c r="U3927" s="536"/>
      <c r="V3927" s="536"/>
    </row>
    <row r="3928" spans="1:22" ht="178.5">
      <c r="A3928" s="537">
        <v>3913</v>
      </c>
      <c r="B3928" s="590">
        <v>90.15</v>
      </c>
      <c r="C3928" s="622" t="s">
        <v>4776</v>
      </c>
      <c r="D3928" s="543"/>
      <c r="E3928" s="599">
        <v>41247</v>
      </c>
      <c r="F3928" s="599">
        <v>41318</v>
      </c>
      <c r="G3928" s="543"/>
      <c r="H3928" s="543"/>
      <c r="I3928" s="543"/>
      <c r="J3928" s="600">
        <v>55</v>
      </c>
      <c r="K3928" s="600">
        <v>2</v>
      </c>
      <c r="L3928" s="600">
        <v>7</v>
      </c>
      <c r="M3928" s="543"/>
      <c r="N3928" s="543"/>
      <c r="O3928" s="543"/>
      <c r="P3928" s="543" t="s">
        <v>2872</v>
      </c>
      <c r="Q3928" s="543" t="s">
        <v>2873</v>
      </c>
      <c r="R3928" s="543"/>
      <c r="S3928" s="536"/>
      <c r="T3928" s="536"/>
      <c r="U3928" s="536"/>
      <c r="V3928" s="536"/>
    </row>
    <row r="3929" spans="1:22" ht="178.5">
      <c r="A3929" s="537">
        <v>3914</v>
      </c>
      <c r="B3929" s="590">
        <v>90.15</v>
      </c>
      <c r="C3929" s="622" t="s">
        <v>4776</v>
      </c>
      <c r="D3929" s="543"/>
      <c r="E3929" s="599">
        <v>40966</v>
      </c>
      <c r="F3929" s="599">
        <v>41017</v>
      </c>
      <c r="G3929" s="543"/>
      <c r="H3929" s="543"/>
      <c r="I3929" s="543"/>
      <c r="J3929" s="600">
        <v>55</v>
      </c>
      <c r="K3929" s="600">
        <v>3</v>
      </c>
      <c r="L3929" s="600">
        <v>7</v>
      </c>
      <c r="M3929" s="543"/>
      <c r="N3929" s="543"/>
      <c r="O3929" s="543"/>
      <c r="P3929" s="543" t="s">
        <v>2872</v>
      </c>
      <c r="Q3929" s="543" t="s">
        <v>2873</v>
      </c>
      <c r="R3929" s="543"/>
      <c r="S3929" s="536"/>
      <c r="T3929" s="536"/>
      <c r="U3929" s="536"/>
      <c r="V3929" s="536"/>
    </row>
    <row r="3930" spans="1:22" ht="178.5">
      <c r="A3930" s="537">
        <v>3915</v>
      </c>
      <c r="B3930" s="590">
        <v>90.15</v>
      </c>
      <c r="C3930" s="622" t="s">
        <v>4776</v>
      </c>
      <c r="D3930" s="543"/>
      <c r="E3930" s="599">
        <v>41382</v>
      </c>
      <c r="F3930" s="599">
        <v>41487</v>
      </c>
      <c r="G3930" s="543"/>
      <c r="H3930" s="543"/>
      <c r="I3930" s="543"/>
      <c r="J3930" s="600">
        <v>55</v>
      </c>
      <c r="K3930" s="600">
        <v>4</v>
      </c>
      <c r="L3930" s="600">
        <v>7</v>
      </c>
      <c r="M3930" s="543"/>
      <c r="N3930" s="543"/>
      <c r="O3930" s="543"/>
      <c r="P3930" s="543" t="s">
        <v>2872</v>
      </c>
      <c r="Q3930" s="543" t="s">
        <v>2873</v>
      </c>
      <c r="R3930" s="543"/>
      <c r="S3930" s="536"/>
      <c r="T3930" s="536"/>
      <c r="U3930" s="536"/>
      <c r="V3930" s="536"/>
    </row>
    <row r="3931" spans="1:22" ht="178.5">
      <c r="A3931" s="537">
        <v>3916</v>
      </c>
      <c r="B3931" s="590">
        <v>90.15</v>
      </c>
      <c r="C3931" s="622" t="s">
        <v>4776</v>
      </c>
      <c r="D3931" s="543"/>
      <c r="E3931" s="599">
        <v>41528</v>
      </c>
      <c r="F3931" s="599">
        <v>41999</v>
      </c>
      <c r="G3931" s="543"/>
      <c r="H3931" s="543"/>
      <c r="I3931" s="543"/>
      <c r="J3931" s="600">
        <v>55</v>
      </c>
      <c r="K3931" s="600">
        <v>5</v>
      </c>
      <c r="L3931" s="600">
        <v>7</v>
      </c>
      <c r="M3931" s="543"/>
      <c r="N3931" s="543"/>
      <c r="O3931" s="543"/>
      <c r="P3931" s="543" t="s">
        <v>2872</v>
      </c>
      <c r="Q3931" s="543" t="s">
        <v>2873</v>
      </c>
      <c r="R3931" s="543"/>
      <c r="S3931" s="536"/>
      <c r="T3931" s="536"/>
      <c r="U3931" s="536"/>
      <c r="V3931" s="536"/>
    </row>
    <row r="3932" spans="1:22" ht="178.5">
      <c r="A3932" s="537">
        <v>3917</v>
      </c>
      <c r="B3932" s="590">
        <v>90.15</v>
      </c>
      <c r="C3932" s="622" t="s">
        <v>4776</v>
      </c>
      <c r="D3932" s="543"/>
      <c r="E3932" s="599">
        <v>41772</v>
      </c>
      <c r="F3932" s="599">
        <v>41765</v>
      </c>
      <c r="G3932" s="543"/>
      <c r="H3932" s="543"/>
      <c r="I3932" s="543"/>
      <c r="J3932" s="600">
        <v>55</v>
      </c>
      <c r="K3932" s="600">
        <v>6</v>
      </c>
      <c r="L3932" s="600">
        <v>7</v>
      </c>
      <c r="M3932" s="543"/>
      <c r="N3932" s="543"/>
      <c r="O3932" s="543"/>
      <c r="P3932" s="543" t="s">
        <v>2872</v>
      </c>
      <c r="Q3932" s="543" t="s">
        <v>2873</v>
      </c>
      <c r="R3932" s="543"/>
      <c r="S3932" s="536"/>
      <c r="T3932" s="536"/>
      <c r="U3932" s="536"/>
      <c r="V3932" s="536"/>
    </row>
    <row r="3933" spans="1:22" ht="178.5">
      <c r="A3933" s="537">
        <v>3918</v>
      </c>
      <c r="B3933" s="590">
        <v>90.15</v>
      </c>
      <c r="C3933" s="622" t="s">
        <v>4776</v>
      </c>
      <c r="D3933" s="543"/>
      <c r="E3933" s="599">
        <v>41767</v>
      </c>
      <c r="F3933" s="599">
        <v>41807</v>
      </c>
      <c r="G3933" s="543"/>
      <c r="H3933" s="543"/>
      <c r="I3933" s="543"/>
      <c r="J3933" s="600">
        <v>55</v>
      </c>
      <c r="K3933" s="600">
        <v>7</v>
      </c>
      <c r="L3933" s="600">
        <v>7</v>
      </c>
      <c r="M3933" s="543"/>
      <c r="N3933" s="543"/>
      <c r="O3933" s="543"/>
      <c r="P3933" s="543" t="s">
        <v>2872</v>
      </c>
      <c r="Q3933" s="543" t="s">
        <v>2873</v>
      </c>
      <c r="R3933" s="543"/>
      <c r="S3933" s="536"/>
      <c r="T3933" s="536"/>
      <c r="U3933" s="536"/>
      <c r="V3933" s="536"/>
    </row>
    <row r="3934" spans="1:22" ht="178.5">
      <c r="A3934" s="537">
        <v>3919</v>
      </c>
      <c r="B3934" s="590">
        <v>90.15</v>
      </c>
      <c r="C3934" s="621" t="s">
        <v>4777</v>
      </c>
      <c r="D3934" s="543"/>
      <c r="E3934" s="599">
        <v>41218</v>
      </c>
      <c r="F3934" s="599">
        <v>41183</v>
      </c>
      <c r="G3934" s="543"/>
      <c r="H3934" s="543"/>
      <c r="I3934" s="543"/>
      <c r="J3934" s="600">
        <v>56</v>
      </c>
      <c r="K3934" s="600">
        <v>1</v>
      </c>
      <c r="L3934" s="600">
        <v>8</v>
      </c>
      <c r="M3934" s="543"/>
      <c r="N3934" s="543"/>
      <c r="O3934" s="543"/>
      <c r="P3934" s="543" t="s">
        <v>2872</v>
      </c>
      <c r="Q3934" s="543" t="s">
        <v>2873</v>
      </c>
      <c r="R3934" s="543"/>
      <c r="S3934" s="536"/>
      <c r="T3934" s="536"/>
      <c r="U3934" s="536"/>
      <c r="V3934" s="536"/>
    </row>
    <row r="3935" spans="1:22" ht="178.5">
      <c r="A3935" s="537">
        <v>3920</v>
      </c>
      <c r="B3935" s="590">
        <v>90.15</v>
      </c>
      <c r="C3935" s="621" t="s">
        <v>4777</v>
      </c>
      <c r="D3935" s="543"/>
      <c r="E3935" s="599">
        <v>41183</v>
      </c>
      <c r="F3935" s="599">
        <v>41234</v>
      </c>
      <c r="G3935" s="543"/>
      <c r="H3935" s="543"/>
      <c r="I3935" s="543"/>
      <c r="J3935" s="600">
        <v>56</v>
      </c>
      <c r="K3935" s="600">
        <v>2</v>
      </c>
      <c r="L3935" s="600">
        <v>8</v>
      </c>
      <c r="M3935" s="543"/>
      <c r="N3935" s="543"/>
      <c r="O3935" s="543"/>
      <c r="P3935" s="543" t="s">
        <v>2872</v>
      </c>
      <c r="Q3935" s="543" t="s">
        <v>2873</v>
      </c>
      <c r="R3935" s="543"/>
      <c r="S3935" s="536"/>
      <c r="T3935" s="536"/>
      <c r="U3935" s="536"/>
      <c r="V3935" s="536"/>
    </row>
    <row r="3936" spans="1:22" ht="178.5">
      <c r="A3936" s="537">
        <v>3921</v>
      </c>
      <c r="B3936" s="590">
        <v>90.15</v>
      </c>
      <c r="C3936" s="621" t="s">
        <v>4777</v>
      </c>
      <c r="D3936" s="543"/>
      <c r="E3936" s="599">
        <v>41234</v>
      </c>
      <c r="F3936" s="599">
        <v>41367</v>
      </c>
      <c r="G3936" s="543"/>
      <c r="H3936" s="543"/>
      <c r="I3936" s="543"/>
      <c r="J3936" s="600">
        <v>56</v>
      </c>
      <c r="K3936" s="600">
        <v>3</v>
      </c>
      <c r="L3936" s="600">
        <v>8</v>
      </c>
      <c r="M3936" s="543"/>
      <c r="N3936" s="543"/>
      <c r="O3936" s="543"/>
      <c r="P3936" s="543" t="s">
        <v>2872</v>
      </c>
      <c r="Q3936" s="543" t="s">
        <v>2873</v>
      </c>
      <c r="R3936" s="543"/>
      <c r="S3936" s="536"/>
      <c r="T3936" s="536"/>
      <c r="U3936" s="536"/>
      <c r="V3936" s="536"/>
    </row>
    <row r="3937" spans="1:22" ht="178.5">
      <c r="A3937" s="537">
        <v>3922</v>
      </c>
      <c r="B3937" s="590">
        <v>90.15</v>
      </c>
      <c r="C3937" s="621" t="s">
        <v>4777</v>
      </c>
      <c r="D3937" s="543"/>
      <c r="E3937" s="599">
        <v>41367</v>
      </c>
      <c r="F3937" s="599">
        <v>41431</v>
      </c>
      <c r="G3937" s="543"/>
      <c r="H3937" s="543"/>
      <c r="I3937" s="543"/>
      <c r="J3937" s="600">
        <v>56</v>
      </c>
      <c r="K3937" s="600">
        <v>4</v>
      </c>
      <c r="L3937" s="600">
        <v>8</v>
      </c>
      <c r="M3937" s="543"/>
      <c r="N3937" s="543"/>
      <c r="O3937" s="543"/>
      <c r="P3937" s="543" t="s">
        <v>2872</v>
      </c>
      <c r="Q3937" s="543" t="s">
        <v>2873</v>
      </c>
      <c r="R3937" s="543"/>
      <c r="S3937" s="536"/>
      <c r="T3937" s="536"/>
      <c r="U3937" s="536"/>
      <c r="V3937" s="536"/>
    </row>
    <row r="3938" spans="1:22" ht="178.5">
      <c r="A3938" s="537">
        <v>3923</v>
      </c>
      <c r="B3938" s="590">
        <v>90.15</v>
      </c>
      <c r="C3938" s="621" t="s">
        <v>4777</v>
      </c>
      <c r="D3938" s="543"/>
      <c r="E3938" s="599">
        <v>41431</v>
      </c>
      <c r="F3938" s="599">
        <v>41480</v>
      </c>
      <c r="G3938" s="543"/>
      <c r="H3938" s="543"/>
      <c r="I3938" s="543"/>
      <c r="J3938" s="600">
        <v>56</v>
      </c>
      <c r="K3938" s="600">
        <v>5</v>
      </c>
      <c r="L3938" s="600">
        <v>8</v>
      </c>
      <c r="M3938" s="543"/>
      <c r="N3938" s="543"/>
      <c r="O3938" s="543"/>
      <c r="P3938" s="543" t="s">
        <v>2872</v>
      </c>
      <c r="Q3938" s="543" t="s">
        <v>2873</v>
      </c>
      <c r="R3938" s="543"/>
      <c r="S3938" s="536"/>
      <c r="T3938" s="536"/>
      <c r="U3938" s="536"/>
      <c r="V3938" s="536"/>
    </row>
    <row r="3939" spans="1:22" ht="178.5">
      <c r="A3939" s="537">
        <v>3924</v>
      </c>
      <c r="B3939" s="590">
        <v>90.15</v>
      </c>
      <c r="C3939" s="621" t="s">
        <v>4777</v>
      </c>
      <c r="D3939" s="543"/>
      <c r="E3939" s="599">
        <v>41485</v>
      </c>
      <c r="F3939" s="599">
        <v>41571</v>
      </c>
      <c r="G3939" s="543"/>
      <c r="H3939" s="543"/>
      <c r="I3939" s="543"/>
      <c r="J3939" s="600">
        <v>57</v>
      </c>
      <c r="K3939" s="600">
        <v>6</v>
      </c>
      <c r="L3939" s="600">
        <v>8</v>
      </c>
      <c r="M3939" s="543"/>
      <c r="N3939" s="543"/>
      <c r="O3939" s="543"/>
      <c r="P3939" s="543" t="s">
        <v>2872</v>
      </c>
      <c r="Q3939" s="543" t="s">
        <v>2873</v>
      </c>
      <c r="R3939" s="543"/>
      <c r="S3939" s="536"/>
      <c r="T3939" s="536"/>
      <c r="U3939" s="536"/>
      <c r="V3939" s="536"/>
    </row>
    <row r="3940" spans="1:22" ht="178.5">
      <c r="A3940" s="537">
        <v>3925</v>
      </c>
      <c r="B3940" s="590">
        <v>90.15</v>
      </c>
      <c r="C3940" s="621" t="s">
        <v>4777</v>
      </c>
      <c r="D3940" s="543"/>
      <c r="E3940" s="599">
        <v>41568</v>
      </c>
      <c r="F3940" s="599">
        <v>41690</v>
      </c>
      <c r="G3940" s="543"/>
      <c r="H3940" s="543"/>
      <c r="I3940" s="543"/>
      <c r="J3940" s="600">
        <v>57</v>
      </c>
      <c r="K3940" s="600">
        <v>7</v>
      </c>
      <c r="L3940" s="600">
        <v>8</v>
      </c>
      <c r="M3940" s="543"/>
      <c r="N3940" s="543"/>
      <c r="O3940" s="543"/>
      <c r="P3940" s="543" t="s">
        <v>2872</v>
      </c>
      <c r="Q3940" s="543" t="s">
        <v>2873</v>
      </c>
      <c r="R3940" s="543"/>
      <c r="S3940" s="536"/>
      <c r="T3940" s="536"/>
      <c r="U3940" s="536"/>
      <c r="V3940" s="536"/>
    </row>
    <row r="3941" spans="1:22" ht="178.5">
      <c r="A3941" s="537">
        <v>3926</v>
      </c>
      <c r="B3941" s="590">
        <v>90.15</v>
      </c>
      <c r="C3941" s="621" t="s">
        <v>4777</v>
      </c>
      <c r="D3941" s="543"/>
      <c r="E3941" s="599">
        <v>41716</v>
      </c>
      <c r="F3941" s="599">
        <v>41774</v>
      </c>
      <c r="G3941" s="543"/>
      <c r="H3941" s="543"/>
      <c r="I3941" s="543"/>
      <c r="J3941" s="600">
        <v>57</v>
      </c>
      <c r="K3941" s="600">
        <v>8</v>
      </c>
      <c r="L3941" s="600">
        <v>8</v>
      </c>
      <c r="M3941" s="543"/>
      <c r="N3941" s="543"/>
      <c r="O3941" s="543"/>
      <c r="P3941" s="543" t="s">
        <v>2872</v>
      </c>
      <c r="Q3941" s="543" t="s">
        <v>2873</v>
      </c>
      <c r="R3941" s="543"/>
      <c r="S3941" s="536"/>
      <c r="T3941" s="536"/>
      <c r="U3941" s="536"/>
      <c r="V3941" s="536"/>
    </row>
    <row r="3942" spans="1:22" ht="127.5">
      <c r="A3942" s="537">
        <v>3927</v>
      </c>
      <c r="B3942" s="590">
        <v>90.15</v>
      </c>
      <c r="C3942" s="623" t="s">
        <v>4778</v>
      </c>
      <c r="D3942" s="543"/>
      <c r="E3942" s="599">
        <v>41012</v>
      </c>
      <c r="F3942" s="599">
        <v>41257</v>
      </c>
      <c r="G3942" s="543"/>
      <c r="H3942" s="543"/>
      <c r="I3942" s="543"/>
      <c r="J3942" s="600">
        <v>58</v>
      </c>
      <c r="K3942" s="600">
        <v>1</v>
      </c>
      <c r="L3942" s="600">
        <v>2</v>
      </c>
      <c r="M3942" s="543"/>
      <c r="N3942" s="543"/>
      <c r="O3942" s="543"/>
      <c r="P3942" s="543" t="s">
        <v>2872</v>
      </c>
      <c r="Q3942" s="543" t="s">
        <v>2873</v>
      </c>
      <c r="R3942" s="543"/>
      <c r="S3942" s="536"/>
      <c r="T3942" s="536"/>
      <c r="U3942" s="536"/>
      <c r="V3942" s="536"/>
    </row>
    <row r="3943" spans="1:22" ht="127.5">
      <c r="A3943" s="537">
        <v>3928</v>
      </c>
      <c r="B3943" s="590">
        <v>90.15</v>
      </c>
      <c r="C3943" s="623" t="s">
        <v>4778</v>
      </c>
      <c r="D3943" s="543"/>
      <c r="E3943" s="599">
        <v>41257</v>
      </c>
      <c r="F3943" s="599">
        <v>41389</v>
      </c>
      <c r="G3943" s="543"/>
      <c r="H3943" s="543"/>
      <c r="I3943" s="543"/>
      <c r="J3943" s="600">
        <v>58</v>
      </c>
      <c r="K3943" s="600">
        <v>2</v>
      </c>
      <c r="L3943" s="600">
        <v>2</v>
      </c>
      <c r="M3943" s="543"/>
      <c r="N3943" s="543"/>
      <c r="O3943" s="543"/>
      <c r="P3943" s="543" t="s">
        <v>2872</v>
      </c>
      <c r="Q3943" s="543" t="s">
        <v>2873</v>
      </c>
      <c r="R3943" s="543"/>
      <c r="S3943" s="536"/>
      <c r="T3943" s="536"/>
      <c r="U3943" s="536"/>
      <c r="V3943" s="536"/>
    </row>
    <row r="3944" spans="1:22" ht="76.5">
      <c r="A3944" s="537">
        <v>3929</v>
      </c>
      <c r="B3944" s="590">
        <v>90.5</v>
      </c>
      <c r="C3944" s="621" t="s">
        <v>4779</v>
      </c>
      <c r="D3944" s="543"/>
      <c r="E3944" s="599">
        <v>41093</v>
      </c>
      <c r="F3944" s="599">
        <v>41458</v>
      </c>
      <c r="G3944" s="543"/>
      <c r="H3944" s="543"/>
      <c r="I3944" s="543"/>
      <c r="J3944" s="600">
        <v>58</v>
      </c>
      <c r="K3944" s="600">
        <v>1</v>
      </c>
      <c r="L3944" s="600">
        <v>2</v>
      </c>
      <c r="M3944" s="543"/>
      <c r="N3944" s="543"/>
      <c r="O3944" s="543"/>
      <c r="P3944" s="543" t="s">
        <v>2872</v>
      </c>
      <c r="Q3944" s="543" t="s">
        <v>2873</v>
      </c>
      <c r="R3944" s="543"/>
      <c r="S3944" s="536"/>
      <c r="T3944" s="536"/>
      <c r="U3944" s="536"/>
      <c r="V3944" s="536"/>
    </row>
    <row r="3945" spans="1:22" ht="76.5">
      <c r="A3945" s="537">
        <v>3930</v>
      </c>
      <c r="B3945" s="590">
        <v>90.5</v>
      </c>
      <c r="C3945" s="621" t="s">
        <v>4779</v>
      </c>
      <c r="D3945" s="543"/>
      <c r="E3945" s="599">
        <v>41463</v>
      </c>
      <c r="F3945" s="599">
        <v>41415</v>
      </c>
      <c r="G3945" s="543"/>
      <c r="H3945" s="543"/>
      <c r="I3945" s="543"/>
      <c r="J3945" s="600">
        <v>58</v>
      </c>
      <c r="K3945" s="600">
        <v>2</v>
      </c>
      <c r="L3945" s="600">
        <v>2</v>
      </c>
      <c r="M3945" s="543"/>
      <c r="N3945" s="543"/>
      <c r="O3945" s="543"/>
      <c r="P3945" s="543" t="s">
        <v>2872</v>
      </c>
      <c r="Q3945" s="543" t="s">
        <v>2873</v>
      </c>
      <c r="R3945" s="543"/>
      <c r="S3945" s="536"/>
      <c r="T3945" s="536"/>
      <c r="U3945" s="536"/>
      <c r="V3945" s="536"/>
    </row>
    <row r="3946" spans="1:22" ht="89.25">
      <c r="A3946" s="537">
        <v>3931</v>
      </c>
      <c r="B3946" s="580">
        <v>90.25</v>
      </c>
      <c r="C3946" s="622" t="s">
        <v>4780</v>
      </c>
      <c r="D3946" s="543"/>
      <c r="E3946" s="599">
        <v>41246</v>
      </c>
      <c r="F3946" s="599">
        <v>41415</v>
      </c>
      <c r="G3946" s="543"/>
      <c r="H3946" s="543"/>
      <c r="I3946" s="543"/>
      <c r="J3946" s="600">
        <v>59</v>
      </c>
      <c r="K3946" s="600">
        <v>1</v>
      </c>
      <c r="L3946" s="600">
        <v>4</v>
      </c>
      <c r="M3946" s="543"/>
      <c r="N3946" s="543"/>
      <c r="O3946" s="543"/>
      <c r="P3946" s="543" t="s">
        <v>2872</v>
      </c>
      <c r="Q3946" s="543" t="s">
        <v>2873</v>
      </c>
      <c r="R3946" s="543"/>
      <c r="S3946" s="536"/>
      <c r="T3946" s="536"/>
      <c r="U3946" s="536"/>
      <c r="V3946" s="536"/>
    </row>
    <row r="3947" spans="1:22" ht="89.25">
      <c r="A3947" s="537">
        <v>3932</v>
      </c>
      <c r="B3947" s="580">
        <v>90.25</v>
      </c>
      <c r="C3947" s="622" t="s">
        <v>4780</v>
      </c>
      <c r="D3947" s="543"/>
      <c r="E3947" s="599">
        <v>41415</v>
      </c>
      <c r="F3947" s="599">
        <v>41463</v>
      </c>
      <c r="G3947" s="543"/>
      <c r="H3947" s="543"/>
      <c r="I3947" s="543"/>
      <c r="J3947" s="600">
        <v>59</v>
      </c>
      <c r="K3947" s="600">
        <v>2</v>
      </c>
      <c r="L3947" s="600">
        <v>4</v>
      </c>
      <c r="M3947" s="543"/>
      <c r="N3947" s="543"/>
      <c r="O3947" s="543"/>
      <c r="P3947" s="543" t="s">
        <v>2872</v>
      </c>
      <c r="Q3947" s="543" t="s">
        <v>2873</v>
      </c>
      <c r="R3947" s="543"/>
      <c r="S3947" s="536"/>
      <c r="T3947" s="536"/>
      <c r="U3947" s="536"/>
      <c r="V3947" s="536"/>
    </row>
    <row r="3948" spans="1:22" ht="89.25">
      <c r="A3948" s="537">
        <v>3933</v>
      </c>
      <c r="B3948" s="580">
        <v>90.25</v>
      </c>
      <c r="C3948" s="622" t="s">
        <v>4780</v>
      </c>
      <c r="D3948" s="543"/>
      <c r="E3948" s="599">
        <v>41463</v>
      </c>
      <c r="F3948" s="599">
        <v>41463</v>
      </c>
      <c r="G3948" s="543"/>
      <c r="H3948" s="543"/>
      <c r="I3948" s="543"/>
      <c r="J3948" s="600">
        <v>59</v>
      </c>
      <c r="K3948" s="600">
        <v>3</v>
      </c>
      <c r="L3948" s="600">
        <v>4</v>
      </c>
      <c r="M3948" s="543"/>
      <c r="N3948" s="543"/>
      <c r="O3948" s="543"/>
      <c r="P3948" s="543" t="s">
        <v>2872</v>
      </c>
      <c r="Q3948" s="543" t="s">
        <v>2873</v>
      </c>
      <c r="R3948" s="543"/>
      <c r="S3948" s="536"/>
      <c r="T3948" s="536"/>
      <c r="U3948" s="536"/>
      <c r="V3948" s="536"/>
    </row>
    <row r="3949" spans="1:22" ht="89.25">
      <c r="A3949" s="537">
        <v>3934</v>
      </c>
      <c r="B3949" s="580">
        <v>90.25</v>
      </c>
      <c r="C3949" s="622" t="s">
        <v>4780</v>
      </c>
      <c r="D3949" s="543"/>
      <c r="E3949" s="599">
        <v>41463</v>
      </c>
      <c r="F3949" s="599">
        <v>41509</v>
      </c>
      <c r="G3949" s="543"/>
      <c r="H3949" s="543"/>
      <c r="I3949" s="543"/>
      <c r="J3949" s="600">
        <v>59</v>
      </c>
      <c r="K3949" s="600">
        <v>4</v>
      </c>
      <c r="L3949" s="600">
        <v>4</v>
      </c>
      <c r="M3949" s="543"/>
      <c r="N3949" s="543"/>
      <c r="O3949" s="543"/>
      <c r="P3949" s="543" t="s">
        <v>2872</v>
      </c>
      <c r="Q3949" s="543" t="s">
        <v>2873</v>
      </c>
      <c r="R3949" s="543"/>
      <c r="S3949" s="536"/>
      <c r="T3949" s="536"/>
      <c r="U3949" s="536"/>
      <c r="V3949" s="536"/>
    </row>
    <row r="3950" spans="1:22" ht="153">
      <c r="A3950" s="537">
        <v>3935</v>
      </c>
      <c r="B3950" s="590">
        <v>90.25</v>
      </c>
      <c r="C3950" s="621" t="s">
        <v>4781</v>
      </c>
      <c r="D3950" s="543"/>
      <c r="E3950" s="599">
        <v>40788</v>
      </c>
      <c r="F3950" s="599">
        <v>41446</v>
      </c>
      <c r="G3950" s="543"/>
      <c r="H3950" s="543"/>
      <c r="I3950" s="543"/>
      <c r="J3950" s="600">
        <v>60</v>
      </c>
      <c r="K3950" s="600">
        <v>1</v>
      </c>
      <c r="L3950" s="600">
        <v>7</v>
      </c>
      <c r="M3950" s="543"/>
      <c r="N3950" s="543"/>
      <c r="O3950" s="543"/>
      <c r="P3950" s="543" t="s">
        <v>2872</v>
      </c>
      <c r="Q3950" s="543" t="s">
        <v>2873</v>
      </c>
      <c r="R3950" s="543"/>
      <c r="S3950" s="536"/>
      <c r="T3950" s="536"/>
      <c r="U3950" s="536"/>
      <c r="V3950" s="536"/>
    </row>
    <row r="3951" spans="1:22" ht="153">
      <c r="A3951" s="537">
        <v>3936</v>
      </c>
      <c r="B3951" s="590">
        <v>90.25</v>
      </c>
      <c r="C3951" s="621" t="s">
        <v>4781</v>
      </c>
      <c r="D3951" s="543"/>
      <c r="E3951" s="599">
        <v>41429</v>
      </c>
      <c r="F3951" s="599">
        <v>41506</v>
      </c>
      <c r="G3951" s="543"/>
      <c r="H3951" s="543"/>
      <c r="I3951" s="543"/>
      <c r="J3951" s="600">
        <v>60</v>
      </c>
      <c r="K3951" s="600">
        <v>2</v>
      </c>
      <c r="L3951" s="600">
        <v>7</v>
      </c>
      <c r="M3951" s="543"/>
      <c r="N3951" s="543"/>
      <c r="O3951" s="543"/>
      <c r="P3951" s="543" t="s">
        <v>2872</v>
      </c>
      <c r="Q3951" s="543" t="s">
        <v>2873</v>
      </c>
      <c r="R3951" s="543"/>
      <c r="S3951" s="536"/>
      <c r="T3951" s="536"/>
      <c r="U3951" s="536"/>
      <c r="V3951" s="536"/>
    </row>
    <row r="3952" spans="1:22" ht="153">
      <c r="A3952" s="537">
        <v>3937</v>
      </c>
      <c r="B3952" s="590">
        <v>90.25</v>
      </c>
      <c r="C3952" s="621" t="s">
        <v>4781</v>
      </c>
      <c r="D3952" s="543"/>
      <c r="E3952" s="599">
        <v>41506</v>
      </c>
      <c r="F3952" s="599">
        <v>41592</v>
      </c>
      <c r="G3952" s="543"/>
      <c r="H3952" s="543"/>
      <c r="I3952" s="543"/>
      <c r="J3952" s="600">
        <v>60</v>
      </c>
      <c r="K3952" s="600">
        <v>3</v>
      </c>
      <c r="L3952" s="600">
        <v>7</v>
      </c>
      <c r="M3952" s="543"/>
      <c r="N3952" s="543"/>
      <c r="O3952" s="543"/>
      <c r="P3952" s="543" t="s">
        <v>2872</v>
      </c>
      <c r="Q3952" s="543" t="s">
        <v>2873</v>
      </c>
      <c r="R3952" s="543"/>
      <c r="S3952" s="536"/>
      <c r="T3952" s="536"/>
      <c r="U3952" s="536"/>
      <c r="V3952" s="536"/>
    </row>
    <row r="3953" spans="1:22" ht="153">
      <c r="A3953" s="537">
        <v>3938</v>
      </c>
      <c r="B3953" s="590">
        <v>90.25</v>
      </c>
      <c r="C3953" s="621" t="s">
        <v>4781</v>
      </c>
      <c r="D3953" s="543"/>
      <c r="E3953" s="599">
        <v>41592</v>
      </c>
      <c r="F3953" s="599">
        <v>41618</v>
      </c>
      <c r="G3953" s="543"/>
      <c r="H3953" s="543"/>
      <c r="I3953" s="543"/>
      <c r="J3953" s="600">
        <v>60</v>
      </c>
      <c r="K3953" s="600">
        <v>4</v>
      </c>
      <c r="L3953" s="600">
        <v>7</v>
      </c>
      <c r="M3953" s="543"/>
      <c r="N3953" s="543"/>
      <c r="O3953" s="543"/>
      <c r="P3953" s="543" t="s">
        <v>2872</v>
      </c>
      <c r="Q3953" s="543" t="s">
        <v>2873</v>
      </c>
      <c r="R3953" s="543"/>
      <c r="S3953" s="536"/>
      <c r="T3953" s="536"/>
      <c r="U3953" s="536"/>
      <c r="V3953" s="536"/>
    </row>
    <row r="3954" spans="1:22" ht="153">
      <c r="A3954" s="537">
        <v>3939</v>
      </c>
      <c r="B3954" s="590">
        <v>90.25</v>
      </c>
      <c r="C3954" s="621" t="s">
        <v>4781</v>
      </c>
      <c r="D3954" s="543"/>
      <c r="E3954" s="599">
        <v>41618</v>
      </c>
      <c r="F3954" s="599">
        <v>41618</v>
      </c>
      <c r="G3954" s="543"/>
      <c r="H3954" s="543"/>
      <c r="I3954" s="543"/>
      <c r="J3954" s="600">
        <v>60</v>
      </c>
      <c r="K3954" s="600">
        <v>5</v>
      </c>
      <c r="L3954" s="600">
        <v>7</v>
      </c>
      <c r="M3954" s="543"/>
      <c r="N3954" s="543"/>
      <c r="O3954" s="543"/>
      <c r="P3954" s="543" t="s">
        <v>2872</v>
      </c>
      <c r="Q3954" s="543" t="s">
        <v>2873</v>
      </c>
      <c r="R3954" s="543"/>
      <c r="S3954" s="536"/>
      <c r="T3954" s="536"/>
      <c r="U3954" s="536"/>
      <c r="V3954" s="536"/>
    </row>
    <row r="3955" spans="1:22" ht="153">
      <c r="A3955" s="537">
        <v>3940</v>
      </c>
      <c r="B3955" s="590">
        <v>90.25</v>
      </c>
      <c r="C3955" s="621" t="s">
        <v>4781</v>
      </c>
      <c r="D3955" s="543"/>
      <c r="E3955" s="599">
        <v>41626</v>
      </c>
      <c r="F3955" s="599">
        <v>41626</v>
      </c>
      <c r="G3955" s="543"/>
      <c r="H3955" s="543"/>
      <c r="I3955" s="543"/>
      <c r="J3955" s="600">
        <v>60</v>
      </c>
      <c r="K3955" s="600">
        <v>6</v>
      </c>
      <c r="L3955" s="600">
        <v>7</v>
      </c>
      <c r="M3955" s="543"/>
      <c r="N3955" s="543"/>
      <c r="O3955" s="543"/>
      <c r="P3955" s="543" t="s">
        <v>2872</v>
      </c>
      <c r="Q3955" s="543" t="s">
        <v>2873</v>
      </c>
      <c r="R3955" s="543"/>
      <c r="S3955" s="536"/>
      <c r="T3955" s="536"/>
      <c r="U3955" s="536"/>
      <c r="V3955" s="536"/>
    </row>
    <row r="3956" spans="1:22" ht="153">
      <c r="A3956" s="537">
        <v>3941</v>
      </c>
      <c r="B3956" s="590">
        <v>90.25</v>
      </c>
      <c r="C3956" s="621" t="s">
        <v>4781</v>
      </c>
      <c r="D3956" s="543"/>
      <c r="E3956" s="599">
        <v>41626</v>
      </c>
      <c r="F3956" s="599">
        <v>41752</v>
      </c>
      <c r="G3956" s="543"/>
      <c r="H3956" s="543"/>
      <c r="I3956" s="543"/>
      <c r="J3956" s="600">
        <v>60</v>
      </c>
      <c r="K3956" s="600">
        <v>7</v>
      </c>
      <c r="L3956" s="600">
        <v>7</v>
      </c>
      <c r="M3956" s="543"/>
      <c r="N3956" s="543"/>
      <c r="O3956" s="543"/>
      <c r="P3956" s="543" t="s">
        <v>2872</v>
      </c>
      <c r="Q3956" s="543" t="s">
        <v>2873</v>
      </c>
      <c r="R3956" s="543"/>
      <c r="S3956" s="536"/>
      <c r="T3956" s="536"/>
      <c r="U3956" s="536"/>
      <c r="V3956" s="536"/>
    </row>
    <row r="3957" spans="1:22" ht="114.75">
      <c r="A3957" s="537">
        <v>3942</v>
      </c>
      <c r="B3957" s="590">
        <v>90.15</v>
      </c>
      <c r="C3957" s="622" t="s">
        <v>4782</v>
      </c>
      <c r="D3957" s="543"/>
      <c r="E3957" s="599">
        <v>41012</v>
      </c>
      <c r="F3957" s="599">
        <v>41319</v>
      </c>
      <c r="G3957" s="543"/>
      <c r="H3957" s="543"/>
      <c r="I3957" s="543"/>
      <c r="J3957" s="600">
        <v>61</v>
      </c>
      <c r="K3957" s="600">
        <v>1</v>
      </c>
      <c r="L3957" s="600">
        <v>2</v>
      </c>
      <c r="M3957" s="543"/>
      <c r="N3957" s="543"/>
      <c r="O3957" s="543"/>
      <c r="P3957" s="543" t="s">
        <v>2872</v>
      </c>
      <c r="Q3957" s="543" t="s">
        <v>2873</v>
      </c>
      <c r="R3957" s="543"/>
      <c r="S3957" s="536"/>
      <c r="T3957" s="536"/>
      <c r="U3957" s="536"/>
      <c r="V3957" s="536"/>
    </row>
    <row r="3958" spans="1:22" ht="114.75">
      <c r="A3958" s="537">
        <v>3943</v>
      </c>
      <c r="B3958" s="590">
        <v>90.15</v>
      </c>
      <c r="C3958" s="622" t="s">
        <v>4782</v>
      </c>
      <c r="D3958" s="543"/>
      <c r="E3958" s="599">
        <v>40953</v>
      </c>
      <c r="F3958" s="599">
        <v>41400</v>
      </c>
      <c r="G3958" s="543"/>
      <c r="H3958" s="543"/>
      <c r="I3958" s="543"/>
      <c r="J3958" s="600">
        <v>61</v>
      </c>
      <c r="K3958" s="600">
        <v>2</v>
      </c>
      <c r="L3958" s="600">
        <v>2</v>
      </c>
      <c r="M3958" s="543"/>
      <c r="N3958" s="543"/>
      <c r="O3958" s="543"/>
      <c r="P3958" s="543" t="s">
        <v>2872</v>
      </c>
      <c r="Q3958" s="543" t="s">
        <v>2873</v>
      </c>
      <c r="R3958" s="543"/>
      <c r="S3958" s="536"/>
      <c r="T3958" s="536"/>
      <c r="U3958" s="536"/>
      <c r="V3958" s="536"/>
    </row>
    <row r="3959" spans="1:22" ht="191.25">
      <c r="A3959" s="537">
        <v>3944</v>
      </c>
      <c r="B3959" s="631" t="s">
        <v>4655</v>
      </c>
      <c r="C3959" s="632" t="s">
        <v>4783</v>
      </c>
      <c r="D3959" s="543"/>
      <c r="E3959" s="599">
        <v>41250</v>
      </c>
      <c r="F3959" s="599">
        <v>41250</v>
      </c>
      <c r="G3959" s="543"/>
      <c r="H3959" s="543"/>
      <c r="I3959" s="543"/>
      <c r="J3959" s="600">
        <v>62</v>
      </c>
      <c r="K3959" s="600">
        <v>1</v>
      </c>
      <c r="L3959" s="600">
        <v>10</v>
      </c>
      <c r="M3959" s="543"/>
      <c r="N3959" s="543"/>
      <c r="O3959" s="543"/>
      <c r="P3959" s="543" t="s">
        <v>2872</v>
      </c>
      <c r="Q3959" s="543" t="s">
        <v>2873</v>
      </c>
      <c r="R3959" s="543"/>
      <c r="S3959" s="536"/>
      <c r="T3959" s="536"/>
      <c r="U3959" s="536"/>
      <c r="V3959" s="536"/>
    </row>
    <row r="3960" spans="1:22" ht="191.25">
      <c r="A3960" s="537">
        <v>3945</v>
      </c>
      <c r="B3960" s="631" t="s">
        <v>4655</v>
      </c>
      <c r="C3960" s="632" t="s">
        <v>4783</v>
      </c>
      <c r="D3960" s="543"/>
      <c r="E3960" s="599">
        <v>41250</v>
      </c>
      <c r="F3960" s="599">
        <v>41253</v>
      </c>
      <c r="G3960" s="543"/>
      <c r="H3960" s="543"/>
      <c r="I3960" s="543"/>
      <c r="J3960" s="600">
        <v>62</v>
      </c>
      <c r="K3960" s="600">
        <v>2</v>
      </c>
      <c r="L3960" s="600">
        <v>10</v>
      </c>
      <c r="M3960" s="543"/>
      <c r="N3960" s="543"/>
      <c r="O3960" s="543"/>
      <c r="P3960" s="543" t="s">
        <v>2872</v>
      </c>
      <c r="Q3960" s="543" t="s">
        <v>2873</v>
      </c>
      <c r="R3960" s="543"/>
      <c r="S3960" s="536"/>
      <c r="T3960" s="536"/>
      <c r="U3960" s="536"/>
      <c r="V3960" s="536"/>
    </row>
    <row r="3961" spans="1:22" ht="191.25">
      <c r="A3961" s="537">
        <v>3946</v>
      </c>
      <c r="B3961" s="631" t="s">
        <v>4655</v>
      </c>
      <c r="C3961" s="632" t="s">
        <v>4783</v>
      </c>
      <c r="D3961" s="543"/>
      <c r="E3961" s="599">
        <v>41261</v>
      </c>
      <c r="F3961" s="599">
        <v>41512</v>
      </c>
      <c r="G3961" s="543"/>
      <c r="H3961" s="543"/>
      <c r="I3961" s="543"/>
      <c r="J3961" s="600">
        <v>62</v>
      </c>
      <c r="K3961" s="600">
        <v>3</v>
      </c>
      <c r="L3961" s="600">
        <v>10</v>
      </c>
      <c r="M3961" s="543"/>
      <c r="N3961" s="543"/>
      <c r="O3961" s="543"/>
      <c r="P3961" s="543" t="s">
        <v>2872</v>
      </c>
      <c r="Q3961" s="543" t="s">
        <v>2873</v>
      </c>
      <c r="R3961" s="543"/>
      <c r="S3961" s="536"/>
      <c r="T3961" s="536"/>
      <c r="U3961" s="536"/>
      <c r="V3961" s="536"/>
    </row>
    <row r="3962" spans="1:22" ht="191.25">
      <c r="A3962" s="537">
        <v>3947</v>
      </c>
      <c r="B3962" s="631" t="s">
        <v>4655</v>
      </c>
      <c r="C3962" s="632" t="s">
        <v>4783</v>
      </c>
      <c r="D3962" s="543"/>
      <c r="E3962" s="599">
        <v>41564</v>
      </c>
      <c r="F3962" s="599">
        <v>41631</v>
      </c>
      <c r="G3962" s="543"/>
      <c r="H3962" s="543"/>
      <c r="I3962" s="543"/>
      <c r="J3962" s="600">
        <v>62</v>
      </c>
      <c r="K3962" s="600">
        <v>4</v>
      </c>
      <c r="L3962" s="600">
        <v>10</v>
      </c>
      <c r="M3962" s="543"/>
      <c r="N3962" s="543"/>
      <c r="O3962" s="543"/>
      <c r="P3962" s="543" t="s">
        <v>2872</v>
      </c>
      <c r="Q3962" s="543" t="s">
        <v>2873</v>
      </c>
      <c r="R3962" s="543"/>
      <c r="S3962" s="536"/>
      <c r="T3962" s="536"/>
      <c r="U3962" s="536"/>
      <c r="V3962" s="536"/>
    </row>
    <row r="3963" spans="1:22" ht="191.25">
      <c r="A3963" s="537">
        <v>3948</v>
      </c>
      <c r="B3963" s="631" t="s">
        <v>4655</v>
      </c>
      <c r="C3963" s="632" t="s">
        <v>4783</v>
      </c>
      <c r="D3963" s="543"/>
      <c r="E3963" s="599" t="s">
        <v>4784</v>
      </c>
      <c r="F3963" s="599">
        <v>41814</v>
      </c>
      <c r="G3963" s="543"/>
      <c r="H3963" s="543"/>
      <c r="I3963" s="543"/>
      <c r="J3963" s="600">
        <v>62</v>
      </c>
      <c r="K3963" s="600">
        <v>5</v>
      </c>
      <c r="L3963" s="600">
        <v>10</v>
      </c>
      <c r="M3963" s="543"/>
      <c r="N3963" s="543"/>
      <c r="O3963" s="543"/>
      <c r="P3963" s="543" t="s">
        <v>2872</v>
      </c>
      <c r="Q3963" s="543" t="s">
        <v>2873</v>
      </c>
      <c r="R3963" s="543"/>
      <c r="S3963" s="536"/>
      <c r="T3963" s="536"/>
      <c r="U3963" s="536"/>
      <c r="V3963" s="536"/>
    </row>
    <row r="3964" spans="1:22" ht="191.25">
      <c r="A3964" s="537">
        <v>3949</v>
      </c>
      <c r="B3964" s="631" t="s">
        <v>4655</v>
      </c>
      <c r="C3964" s="632" t="s">
        <v>4783</v>
      </c>
      <c r="D3964" s="543"/>
      <c r="E3964" s="599">
        <v>41821</v>
      </c>
      <c r="F3964" s="599">
        <v>41985</v>
      </c>
      <c r="G3964" s="543"/>
      <c r="H3964" s="543"/>
      <c r="I3964" s="543"/>
      <c r="J3964" s="600">
        <v>62</v>
      </c>
      <c r="K3964" s="600">
        <v>6</v>
      </c>
      <c r="L3964" s="600">
        <v>10</v>
      </c>
      <c r="M3964" s="543"/>
      <c r="N3964" s="543"/>
      <c r="O3964" s="543"/>
      <c r="P3964" s="543" t="s">
        <v>2872</v>
      </c>
      <c r="Q3964" s="543" t="s">
        <v>2873</v>
      </c>
      <c r="R3964" s="543"/>
      <c r="S3964" s="536"/>
      <c r="T3964" s="536"/>
      <c r="U3964" s="536"/>
      <c r="V3964" s="536"/>
    </row>
    <row r="3965" spans="1:22" ht="191.25">
      <c r="A3965" s="537">
        <v>3950</v>
      </c>
      <c r="B3965" s="631" t="s">
        <v>4655</v>
      </c>
      <c r="C3965" s="632" t="s">
        <v>4783</v>
      </c>
      <c r="D3965" s="543"/>
      <c r="E3965" s="599">
        <v>41992</v>
      </c>
      <c r="F3965" s="599">
        <v>42111</v>
      </c>
      <c r="G3965" s="543"/>
      <c r="H3965" s="543"/>
      <c r="I3965" s="543"/>
      <c r="J3965" s="600">
        <v>63</v>
      </c>
      <c r="K3965" s="600">
        <v>7</v>
      </c>
      <c r="L3965" s="600">
        <v>10</v>
      </c>
      <c r="M3965" s="543"/>
      <c r="N3965" s="543"/>
      <c r="O3965" s="543"/>
      <c r="P3965" s="543" t="s">
        <v>2872</v>
      </c>
      <c r="Q3965" s="543" t="s">
        <v>2873</v>
      </c>
      <c r="R3965" s="543"/>
      <c r="S3965" s="536"/>
      <c r="T3965" s="536"/>
      <c r="U3965" s="536"/>
      <c r="V3965" s="536"/>
    </row>
    <row r="3966" spans="1:22" ht="191.25">
      <c r="A3966" s="537">
        <v>3951</v>
      </c>
      <c r="B3966" s="631" t="s">
        <v>4655</v>
      </c>
      <c r="C3966" s="632" t="s">
        <v>4783</v>
      </c>
      <c r="D3966" s="543"/>
      <c r="E3966" s="599">
        <v>42144</v>
      </c>
      <c r="F3966" s="599">
        <v>42277</v>
      </c>
      <c r="G3966" s="543"/>
      <c r="H3966" s="543"/>
      <c r="I3966" s="543"/>
      <c r="J3966" s="600">
        <v>63</v>
      </c>
      <c r="K3966" s="600">
        <v>8</v>
      </c>
      <c r="L3966" s="600">
        <v>10</v>
      </c>
      <c r="M3966" s="543"/>
      <c r="N3966" s="543"/>
      <c r="O3966" s="543"/>
      <c r="P3966" s="543" t="s">
        <v>2872</v>
      </c>
      <c r="Q3966" s="543" t="s">
        <v>2873</v>
      </c>
      <c r="R3966" s="543"/>
      <c r="S3966" s="536"/>
      <c r="T3966" s="536"/>
      <c r="U3966" s="536"/>
      <c r="V3966" s="536"/>
    </row>
    <row r="3967" spans="1:22" ht="191.25">
      <c r="A3967" s="537">
        <v>3952</v>
      </c>
      <c r="B3967" s="631" t="s">
        <v>4655</v>
      </c>
      <c r="C3967" s="632" t="s">
        <v>4783</v>
      </c>
      <c r="D3967" s="543"/>
      <c r="E3967" s="599">
        <v>42277</v>
      </c>
      <c r="F3967" s="599">
        <v>42495</v>
      </c>
      <c r="G3967" s="543"/>
      <c r="H3967" s="543"/>
      <c r="I3967" s="543"/>
      <c r="J3967" s="600">
        <v>63</v>
      </c>
      <c r="K3967" s="600">
        <v>9</v>
      </c>
      <c r="L3967" s="600">
        <v>10</v>
      </c>
      <c r="M3967" s="543"/>
      <c r="N3967" s="543"/>
      <c r="O3967" s="543"/>
      <c r="P3967" s="543" t="s">
        <v>2872</v>
      </c>
      <c r="Q3967" s="543" t="s">
        <v>2873</v>
      </c>
      <c r="R3967" s="543"/>
      <c r="S3967" s="536"/>
      <c r="T3967" s="536"/>
      <c r="U3967" s="536"/>
      <c r="V3967" s="536"/>
    </row>
    <row r="3968" spans="1:22" ht="191.25">
      <c r="A3968" s="537">
        <v>3953</v>
      </c>
      <c r="B3968" s="631" t="s">
        <v>4655</v>
      </c>
      <c r="C3968" s="632" t="s">
        <v>4783</v>
      </c>
      <c r="D3968" s="543"/>
      <c r="E3968" s="599">
        <v>42509</v>
      </c>
      <c r="F3968" s="599">
        <v>42662</v>
      </c>
      <c r="G3968" s="543"/>
      <c r="H3968" s="543"/>
      <c r="I3968" s="543"/>
      <c r="J3968" s="600">
        <v>63</v>
      </c>
      <c r="K3968" s="600">
        <v>10</v>
      </c>
      <c r="L3968" s="600">
        <v>10</v>
      </c>
      <c r="M3968" s="543"/>
      <c r="N3968" s="543"/>
      <c r="O3968" s="543"/>
      <c r="P3968" s="543" t="s">
        <v>2872</v>
      </c>
      <c r="Q3968" s="543" t="s">
        <v>2873</v>
      </c>
      <c r="R3968" s="543"/>
      <c r="S3968" s="536"/>
      <c r="T3968" s="536"/>
      <c r="U3968" s="536"/>
      <c r="V3968" s="536"/>
    </row>
    <row r="3969" spans="1:22" ht="63.75">
      <c r="A3969" s="537">
        <v>3954</v>
      </c>
      <c r="B3969" s="590">
        <v>90.15</v>
      </c>
      <c r="C3969" s="621" t="s">
        <v>4785</v>
      </c>
      <c r="D3969" s="543"/>
      <c r="E3969" s="599">
        <v>41186</v>
      </c>
      <c r="F3969" s="599">
        <v>41253</v>
      </c>
      <c r="G3969" s="543"/>
      <c r="H3969" s="543"/>
      <c r="I3969" s="543"/>
      <c r="J3969" s="600">
        <v>64</v>
      </c>
      <c r="K3969" s="600">
        <v>1</v>
      </c>
      <c r="L3969" s="600">
        <v>4</v>
      </c>
      <c r="M3969" s="543"/>
      <c r="N3969" s="543"/>
      <c r="O3969" s="543"/>
      <c r="P3969" s="543" t="s">
        <v>2872</v>
      </c>
      <c r="Q3969" s="543" t="s">
        <v>2873</v>
      </c>
      <c r="R3969" s="543"/>
      <c r="S3969" s="536"/>
      <c r="T3969" s="536"/>
      <c r="U3969" s="536"/>
      <c r="V3969" s="536"/>
    </row>
    <row r="3970" spans="1:22" ht="63.75">
      <c r="A3970" s="537">
        <v>3955</v>
      </c>
      <c r="B3970" s="590">
        <v>90.15</v>
      </c>
      <c r="C3970" s="621" t="s">
        <v>4785</v>
      </c>
      <c r="D3970" s="543"/>
      <c r="E3970" s="599">
        <v>41253</v>
      </c>
      <c r="F3970" s="599">
        <v>41260</v>
      </c>
      <c r="G3970" s="543"/>
      <c r="H3970" s="543"/>
      <c r="I3970" s="543"/>
      <c r="J3970" s="600">
        <v>64</v>
      </c>
      <c r="K3970" s="600">
        <v>2</v>
      </c>
      <c r="L3970" s="600">
        <v>4</v>
      </c>
      <c r="M3970" s="543"/>
      <c r="N3970" s="543"/>
      <c r="O3970" s="543"/>
      <c r="P3970" s="543" t="s">
        <v>2872</v>
      </c>
      <c r="Q3970" s="543" t="s">
        <v>2873</v>
      </c>
      <c r="R3970" s="543"/>
      <c r="S3970" s="536"/>
      <c r="T3970" s="536"/>
      <c r="U3970" s="536"/>
      <c r="V3970" s="536"/>
    </row>
    <row r="3971" spans="1:22" ht="63.75">
      <c r="A3971" s="537">
        <v>3956</v>
      </c>
      <c r="B3971" s="590">
        <v>90.15</v>
      </c>
      <c r="C3971" s="621" t="s">
        <v>4785</v>
      </c>
      <c r="D3971" s="543"/>
      <c r="E3971" s="599">
        <v>41260</v>
      </c>
      <c r="F3971" s="599">
        <v>41260</v>
      </c>
      <c r="G3971" s="543"/>
      <c r="H3971" s="543"/>
      <c r="I3971" s="543"/>
      <c r="J3971" s="600">
        <v>64</v>
      </c>
      <c r="K3971" s="600">
        <v>3</v>
      </c>
      <c r="L3971" s="600">
        <v>4</v>
      </c>
      <c r="M3971" s="543"/>
      <c r="N3971" s="543"/>
      <c r="O3971" s="543"/>
      <c r="P3971" s="543" t="s">
        <v>2872</v>
      </c>
      <c r="Q3971" s="543" t="s">
        <v>2873</v>
      </c>
      <c r="R3971" s="543"/>
      <c r="S3971" s="536"/>
      <c r="T3971" s="536"/>
      <c r="U3971" s="536"/>
      <c r="V3971" s="536"/>
    </row>
    <row r="3972" spans="1:22" ht="63.75">
      <c r="A3972" s="537">
        <v>3957</v>
      </c>
      <c r="B3972" s="590">
        <v>90.15</v>
      </c>
      <c r="C3972" s="621" t="s">
        <v>4785</v>
      </c>
      <c r="D3972" s="543"/>
      <c r="E3972" s="599">
        <v>41269</v>
      </c>
      <c r="F3972" s="599">
        <v>41416</v>
      </c>
      <c r="G3972" s="543"/>
      <c r="H3972" s="543"/>
      <c r="I3972" s="543"/>
      <c r="J3972" s="600">
        <v>64</v>
      </c>
      <c r="K3972" s="600">
        <v>4</v>
      </c>
      <c r="L3972" s="600">
        <v>4</v>
      </c>
      <c r="M3972" s="543"/>
      <c r="N3972" s="543"/>
      <c r="O3972" s="543"/>
      <c r="P3972" s="543" t="s">
        <v>2872</v>
      </c>
      <c r="Q3972" s="543" t="s">
        <v>2873</v>
      </c>
      <c r="R3972" s="543"/>
      <c r="S3972" s="536"/>
      <c r="T3972" s="536"/>
      <c r="U3972" s="536"/>
      <c r="V3972" s="536"/>
    </row>
    <row r="3973" spans="1:22" ht="102">
      <c r="A3973" s="537">
        <v>3958</v>
      </c>
      <c r="B3973" s="590">
        <v>90.15</v>
      </c>
      <c r="C3973" s="621" t="s">
        <v>4786</v>
      </c>
      <c r="D3973" s="543"/>
      <c r="E3973" s="599">
        <v>41271</v>
      </c>
      <c r="F3973" s="599">
        <v>41366</v>
      </c>
      <c r="G3973" s="543"/>
      <c r="H3973" s="543"/>
      <c r="I3973" s="543"/>
      <c r="J3973" s="600">
        <v>65</v>
      </c>
      <c r="K3973" s="600">
        <v>1</v>
      </c>
      <c r="L3973" s="600">
        <v>1</v>
      </c>
      <c r="M3973" s="543"/>
      <c r="N3973" s="543"/>
      <c r="O3973" s="543"/>
      <c r="P3973" s="543" t="s">
        <v>2872</v>
      </c>
      <c r="Q3973" s="543" t="s">
        <v>2873</v>
      </c>
      <c r="R3973" s="543"/>
      <c r="S3973" s="536"/>
      <c r="T3973" s="536"/>
      <c r="U3973" s="536"/>
      <c r="V3973" s="536"/>
    </row>
    <row r="3974" spans="1:22" ht="114.75">
      <c r="A3974" s="537">
        <v>3959</v>
      </c>
      <c r="B3974" s="590">
        <v>90.15</v>
      </c>
      <c r="C3974" s="621" t="s">
        <v>4787</v>
      </c>
      <c r="D3974" s="543"/>
      <c r="E3974" s="599">
        <v>41012</v>
      </c>
      <c r="F3974" s="599">
        <v>41264</v>
      </c>
      <c r="G3974" s="543"/>
      <c r="H3974" s="543"/>
      <c r="I3974" s="543"/>
      <c r="J3974" s="600">
        <v>65</v>
      </c>
      <c r="K3974" s="600">
        <v>1</v>
      </c>
      <c r="L3974" s="600">
        <v>3</v>
      </c>
      <c r="M3974" s="543"/>
      <c r="N3974" s="543"/>
      <c r="O3974" s="543"/>
      <c r="P3974" s="543" t="s">
        <v>2872</v>
      </c>
      <c r="Q3974" s="543" t="s">
        <v>2873</v>
      </c>
      <c r="R3974" s="543"/>
      <c r="S3974" s="536"/>
      <c r="T3974" s="536"/>
      <c r="U3974" s="536"/>
      <c r="V3974" s="536"/>
    </row>
    <row r="3975" spans="1:22" ht="114.75">
      <c r="A3975" s="537">
        <v>3960</v>
      </c>
      <c r="B3975" s="590">
        <v>90.15</v>
      </c>
      <c r="C3975" s="621" t="s">
        <v>4787</v>
      </c>
      <c r="D3975" s="543"/>
      <c r="E3975" s="599">
        <v>41264</v>
      </c>
      <c r="F3975" s="599">
        <v>41390</v>
      </c>
      <c r="G3975" s="543"/>
      <c r="H3975" s="543"/>
      <c r="I3975" s="543"/>
      <c r="J3975" s="600">
        <v>65</v>
      </c>
      <c r="K3975" s="600">
        <v>2</v>
      </c>
      <c r="L3975" s="600">
        <v>3</v>
      </c>
      <c r="M3975" s="543"/>
      <c r="N3975" s="543"/>
      <c r="O3975" s="543"/>
      <c r="P3975" s="543" t="s">
        <v>2872</v>
      </c>
      <c r="Q3975" s="543" t="s">
        <v>2873</v>
      </c>
      <c r="R3975" s="543"/>
      <c r="S3975" s="536"/>
      <c r="T3975" s="536"/>
      <c r="U3975" s="536"/>
      <c r="V3975" s="536"/>
    </row>
    <row r="3976" spans="1:22" ht="114.75">
      <c r="A3976" s="537">
        <v>3961</v>
      </c>
      <c r="B3976" s="590">
        <v>90.15</v>
      </c>
      <c r="C3976" s="621" t="s">
        <v>4787</v>
      </c>
      <c r="D3976" s="543"/>
      <c r="E3976" s="599">
        <v>41390</v>
      </c>
      <c r="F3976" s="599">
        <v>41379</v>
      </c>
      <c r="G3976" s="543"/>
      <c r="H3976" s="543"/>
      <c r="I3976" s="543"/>
      <c r="J3976" s="600">
        <v>65</v>
      </c>
      <c r="K3976" s="600">
        <v>3</v>
      </c>
      <c r="L3976" s="600">
        <v>3</v>
      </c>
      <c r="M3976" s="543"/>
      <c r="N3976" s="543"/>
      <c r="O3976" s="543"/>
      <c r="P3976" s="543" t="s">
        <v>2872</v>
      </c>
      <c r="Q3976" s="543" t="s">
        <v>2873</v>
      </c>
      <c r="R3976" s="543"/>
      <c r="S3976" s="536"/>
      <c r="T3976" s="536"/>
      <c r="U3976" s="536"/>
      <c r="V3976" s="536"/>
    </row>
    <row r="3977" spans="1:22" ht="63.75">
      <c r="A3977" s="537">
        <v>3962</v>
      </c>
      <c r="B3977" s="590">
        <v>90.15</v>
      </c>
      <c r="C3977" s="632" t="s">
        <v>4788</v>
      </c>
      <c r="D3977" s="543"/>
      <c r="E3977" s="599">
        <v>41079</v>
      </c>
      <c r="F3977" s="599">
        <v>41234</v>
      </c>
      <c r="G3977" s="543"/>
      <c r="H3977" s="543"/>
      <c r="I3977" s="543"/>
      <c r="J3977" s="600">
        <v>66</v>
      </c>
      <c r="K3977" s="600">
        <v>1</v>
      </c>
      <c r="L3977" s="600">
        <v>5</v>
      </c>
      <c r="M3977" s="543"/>
      <c r="N3977" s="543"/>
      <c r="O3977" s="543"/>
      <c r="P3977" s="543" t="s">
        <v>2872</v>
      </c>
      <c r="Q3977" s="543" t="s">
        <v>2873</v>
      </c>
      <c r="R3977" s="543"/>
      <c r="S3977" s="536"/>
      <c r="T3977" s="536"/>
      <c r="U3977" s="536"/>
      <c r="V3977" s="536"/>
    </row>
    <row r="3978" spans="1:22" ht="63.75">
      <c r="A3978" s="537">
        <v>3963</v>
      </c>
      <c r="B3978" s="590">
        <v>90.15</v>
      </c>
      <c r="C3978" s="632" t="s">
        <v>4788</v>
      </c>
      <c r="D3978" s="543"/>
      <c r="E3978" s="599">
        <v>41239</v>
      </c>
      <c r="F3978" s="599">
        <v>41240</v>
      </c>
      <c r="G3978" s="543"/>
      <c r="H3978" s="543"/>
      <c r="I3978" s="543"/>
      <c r="J3978" s="600">
        <v>66</v>
      </c>
      <c r="K3978" s="600">
        <v>2</v>
      </c>
      <c r="L3978" s="600">
        <v>5</v>
      </c>
      <c r="M3978" s="543"/>
      <c r="N3978" s="543"/>
      <c r="O3978" s="543"/>
      <c r="P3978" s="543" t="s">
        <v>2872</v>
      </c>
      <c r="Q3978" s="543" t="s">
        <v>2873</v>
      </c>
      <c r="R3978" s="543"/>
      <c r="S3978" s="536"/>
      <c r="T3978" s="536"/>
      <c r="U3978" s="536"/>
      <c r="V3978" s="536"/>
    </row>
    <row r="3979" spans="1:22" ht="63.75">
      <c r="A3979" s="537">
        <v>3964</v>
      </c>
      <c r="B3979" s="590">
        <v>90.15</v>
      </c>
      <c r="C3979" s="632" t="s">
        <v>4788</v>
      </c>
      <c r="D3979" s="543"/>
      <c r="E3979" s="599">
        <v>41240</v>
      </c>
      <c r="F3979" s="599">
        <v>41240</v>
      </c>
      <c r="G3979" s="543"/>
      <c r="H3979" s="543"/>
      <c r="I3979" s="543"/>
      <c r="J3979" s="600">
        <v>66</v>
      </c>
      <c r="K3979" s="600">
        <v>3</v>
      </c>
      <c r="L3979" s="600">
        <v>5</v>
      </c>
      <c r="M3979" s="543"/>
      <c r="N3979" s="543"/>
      <c r="O3979" s="543"/>
      <c r="P3979" s="543" t="s">
        <v>2872</v>
      </c>
      <c r="Q3979" s="543" t="s">
        <v>2873</v>
      </c>
      <c r="R3979" s="543"/>
      <c r="S3979" s="536"/>
      <c r="T3979" s="536"/>
      <c r="U3979" s="536"/>
      <c r="V3979" s="536"/>
    </row>
    <row r="3980" spans="1:22" ht="63.75">
      <c r="A3980" s="537">
        <v>3965</v>
      </c>
      <c r="B3980" s="590">
        <v>90.15</v>
      </c>
      <c r="C3980" s="632" t="s">
        <v>4788</v>
      </c>
      <c r="D3980" s="543"/>
      <c r="E3980" s="599">
        <v>41254</v>
      </c>
      <c r="F3980" s="599">
        <v>41270</v>
      </c>
      <c r="G3980" s="543"/>
      <c r="H3980" s="543"/>
      <c r="I3980" s="543"/>
      <c r="J3980" s="600">
        <v>66</v>
      </c>
      <c r="K3980" s="600">
        <v>4</v>
      </c>
      <c r="L3980" s="600">
        <v>5</v>
      </c>
      <c r="M3980" s="543"/>
      <c r="N3980" s="543"/>
      <c r="O3980" s="543"/>
      <c r="P3980" s="543" t="s">
        <v>2872</v>
      </c>
      <c r="Q3980" s="543" t="s">
        <v>2873</v>
      </c>
      <c r="R3980" s="543"/>
      <c r="S3980" s="536"/>
      <c r="T3980" s="536"/>
      <c r="U3980" s="536"/>
      <c r="V3980" s="536"/>
    </row>
    <row r="3981" spans="1:22" ht="63.75">
      <c r="A3981" s="537">
        <v>3966</v>
      </c>
      <c r="B3981" s="590">
        <v>90.15</v>
      </c>
      <c r="C3981" s="632" t="s">
        <v>4788</v>
      </c>
      <c r="D3981" s="543"/>
      <c r="E3981" s="599">
        <v>41366</v>
      </c>
      <c r="F3981" s="599">
        <v>41390</v>
      </c>
      <c r="G3981" s="543"/>
      <c r="H3981" s="543"/>
      <c r="I3981" s="543"/>
      <c r="J3981" s="600">
        <v>66</v>
      </c>
      <c r="K3981" s="600">
        <v>5</v>
      </c>
      <c r="L3981" s="600">
        <v>5</v>
      </c>
      <c r="M3981" s="543"/>
      <c r="N3981" s="543"/>
      <c r="O3981" s="543"/>
      <c r="P3981" s="543" t="s">
        <v>2872</v>
      </c>
      <c r="Q3981" s="543" t="s">
        <v>2873</v>
      </c>
      <c r="R3981" s="543"/>
      <c r="S3981" s="536"/>
      <c r="T3981" s="536"/>
      <c r="U3981" s="536"/>
      <c r="V3981" s="536"/>
    </row>
    <row r="3982" spans="1:22" ht="165.75">
      <c r="A3982" s="537">
        <v>3967</v>
      </c>
      <c r="B3982" s="580">
        <v>90.5</v>
      </c>
      <c r="C3982" s="621" t="s">
        <v>4789</v>
      </c>
      <c r="D3982" s="543"/>
      <c r="E3982" s="599">
        <v>41256</v>
      </c>
      <c r="F3982" s="599">
        <v>41355</v>
      </c>
      <c r="G3982" s="543"/>
      <c r="H3982" s="543"/>
      <c r="I3982" s="543"/>
      <c r="J3982" s="600">
        <v>67</v>
      </c>
      <c r="K3982" s="600">
        <v>1</v>
      </c>
      <c r="L3982" s="600">
        <v>3</v>
      </c>
      <c r="M3982" s="543"/>
      <c r="N3982" s="543"/>
      <c r="O3982" s="543"/>
      <c r="P3982" s="543" t="s">
        <v>2872</v>
      </c>
      <c r="Q3982" s="543" t="s">
        <v>2873</v>
      </c>
      <c r="R3982" s="543"/>
      <c r="S3982" s="536"/>
      <c r="T3982" s="536"/>
      <c r="U3982" s="536"/>
      <c r="V3982" s="536"/>
    </row>
    <row r="3983" spans="1:22" ht="165.75">
      <c r="A3983" s="537">
        <v>3968</v>
      </c>
      <c r="B3983" s="580">
        <v>90.5</v>
      </c>
      <c r="C3983" s="621" t="s">
        <v>4789</v>
      </c>
      <c r="D3983" s="543"/>
      <c r="E3983" s="599">
        <v>41376</v>
      </c>
      <c r="F3983" s="599">
        <v>41439</v>
      </c>
      <c r="G3983" s="543"/>
      <c r="H3983" s="543"/>
      <c r="I3983" s="543"/>
      <c r="J3983" s="600">
        <v>67</v>
      </c>
      <c r="K3983" s="600">
        <v>2</v>
      </c>
      <c r="L3983" s="600">
        <v>3</v>
      </c>
      <c r="M3983" s="543"/>
      <c r="N3983" s="543"/>
      <c r="O3983" s="543"/>
      <c r="P3983" s="543" t="s">
        <v>2872</v>
      </c>
      <c r="Q3983" s="543" t="s">
        <v>2873</v>
      </c>
      <c r="R3983" s="543"/>
      <c r="S3983" s="536"/>
      <c r="T3983" s="536"/>
      <c r="U3983" s="536"/>
      <c r="V3983" s="536"/>
    </row>
    <row r="3984" spans="1:22" ht="165.75">
      <c r="A3984" s="537">
        <v>3969</v>
      </c>
      <c r="B3984" s="580">
        <v>90.5</v>
      </c>
      <c r="C3984" s="621" t="s">
        <v>4789</v>
      </c>
      <c r="D3984" s="543"/>
      <c r="E3984" s="599">
        <v>41439</v>
      </c>
      <c r="F3984" s="599">
        <v>41579</v>
      </c>
      <c r="G3984" s="543"/>
      <c r="H3984" s="543"/>
      <c r="I3984" s="543"/>
      <c r="J3984" s="600">
        <v>67</v>
      </c>
      <c r="K3984" s="600">
        <v>3</v>
      </c>
      <c r="L3984" s="600">
        <v>3</v>
      </c>
      <c r="M3984" s="543"/>
      <c r="N3984" s="543"/>
      <c r="O3984" s="543"/>
      <c r="P3984" s="543" t="s">
        <v>2872</v>
      </c>
      <c r="Q3984" s="543" t="s">
        <v>2873</v>
      </c>
      <c r="R3984" s="543"/>
      <c r="S3984" s="536"/>
      <c r="T3984" s="536"/>
      <c r="U3984" s="536"/>
      <c r="V3984" s="536"/>
    </row>
    <row r="3985" spans="1:22" ht="102">
      <c r="A3985" s="537">
        <v>3970</v>
      </c>
      <c r="B3985" s="580">
        <v>90.5</v>
      </c>
      <c r="C3985" s="621" t="s">
        <v>4790</v>
      </c>
      <c r="D3985" s="543"/>
      <c r="E3985" s="599">
        <v>41270</v>
      </c>
      <c r="F3985" s="599">
        <v>41327</v>
      </c>
      <c r="G3985" s="543"/>
      <c r="H3985" s="543"/>
      <c r="I3985" s="543"/>
      <c r="J3985" s="600">
        <v>68</v>
      </c>
      <c r="K3985" s="600">
        <v>1</v>
      </c>
      <c r="L3985" s="600">
        <v>1</v>
      </c>
      <c r="M3985" s="543"/>
      <c r="N3985" s="543"/>
      <c r="O3985" s="543"/>
      <c r="P3985" s="543" t="s">
        <v>2872</v>
      </c>
      <c r="Q3985" s="543" t="s">
        <v>2873</v>
      </c>
      <c r="R3985" s="543"/>
      <c r="S3985" s="536"/>
      <c r="T3985" s="536"/>
      <c r="U3985" s="536"/>
      <c r="V3985" s="536"/>
    </row>
    <row r="3986" spans="1:22" ht="89.25">
      <c r="A3986" s="537">
        <v>3971</v>
      </c>
      <c r="B3986" s="580">
        <v>90.5</v>
      </c>
      <c r="C3986" s="633" t="s">
        <v>4791</v>
      </c>
      <c r="D3986" s="543"/>
      <c r="E3986" s="599">
        <v>41270</v>
      </c>
      <c r="F3986" s="599">
        <v>41352</v>
      </c>
      <c r="G3986" s="543"/>
      <c r="H3986" s="543"/>
      <c r="I3986" s="543"/>
      <c r="J3986" s="600">
        <v>68</v>
      </c>
      <c r="K3986" s="600">
        <v>1</v>
      </c>
      <c r="L3986" s="600">
        <v>1</v>
      </c>
      <c r="M3986" s="543"/>
      <c r="N3986" s="543"/>
      <c r="O3986" s="543"/>
      <c r="P3986" s="543" t="s">
        <v>2872</v>
      </c>
      <c r="Q3986" s="543" t="s">
        <v>2873</v>
      </c>
      <c r="R3986" s="543"/>
      <c r="S3986" s="536"/>
      <c r="T3986" s="536"/>
      <c r="U3986" s="536"/>
      <c r="V3986" s="536"/>
    </row>
    <row r="3987" spans="1:22" ht="89.25">
      <c r="A3987" s="537">
        <v>3972</v>
      </c>
      <c r="B3987" s="590">
        <v>90.25</v>
      </c>
      <c r="C3987" s="627" t="s">
        <v>4792</v>
      </c>
      <c r="D3987" s="543"/>
      <c r="E3987" s="599">
        <v>41198</v>
      </c>
      <c r="F3987" s="599">
        <v>41255</v>
      </c>
      <c r="G3987" s="543"/>
      <c r="H3987" s="543"/>
      <c r="I3987" s="543"/>
      <c r="J3987" s="600">
        <v>69</v>
      </c>
      <c r="K3987" s="600">
        <v>1</v>
      </c>
      <c r="L3987" s="600">
        <v>6</v>
      </c>
      <c r="M3987" s="543"/>
      <c r="N3987" s="543"/>
      <c r="O3987" s="543"/>
      <c r="P3987" s="543" t="s">
        <v>2872</v>
      </c>
      <c r="Q3987" s="543" t="s">
        <v>2873</v>
      </c>
      <c r="R3987" s="543"/>
      <c r="S3987" s="536"/>
      <c r="T3987" s="536"/>
      <c r="U3987" s="536"/>
      <c r="V3987" s="536"/>
    </row>
    <row r="3988" spans="1:22" ht="89.25">
      <c r="A3988" s="537">
        <v>3973</v>
      </c>
      <c r="B3988" s="590">
        <v>90.25</v>
      </c>
      <c r="C3988" s="627" t="s">
        <v>4792</v>
      </c>
      <c r="D3988" s="543"/>
      <c r="E3988" s="610">
        <v>41255</v>
      </c>
      <c r="F3988" s="610">
        <v>41325</v>
      </c>
      <c r="G3988" s="543"/>
      <c r="H3988" s="543"/>
      <c r="I3988" s="543"/>
      <c r="J3988" s="600">
        <v>69</v>
      </c>
      <c r="K3988" s="611">
        <v>2</v>
      </c>
      <c r="L3988" s="611">
        <v>6</v>
      </c>
      <c r="M3988" s="543"/>
      <c r="N3988" s="543"/>
      <c r="O3988" s="543"/>
      <c r="P3988" s="543" t="s">
        <v>2872</v>
      </c>
      <c r="Q3988" s="543" t="s">
        <v>2873</v>
      </c>
      <c r="R3988" s="543"/>
      <c r="S3988" s="536"/>
      <c r="T3988" s="536"/>
      <c r="U3988" s="536"/>
      <c r="V3988" s="536"/>
    </row>
    <row r="3989" spans="1:22" ht="89.25">
      <c r="A3989" s="537">
        <v>3974</v>
      </c>
      <c r="B3989" s="590">
        <v>90.25</v>
      </c>
      <c r="C3989" s="627" t="s">
        <v>4792</v>
      </c>
      <c r="D3989" s="543"/>
      <c r="E3989" s="599">
        <v>41399</v>
      </c>
      <c r="F3989" s="599">
        <v>41402</v>
      </c>
      <c r="G3989" s="543"/>
      <c r="H3989" s="543"/>
      <c r="I3989" s="543"/>
      <c r="J3989" s="600">
        <v>69</v>
      </c>
      <c r="K3989" s="600">
        <v>3</v>
      </c>
      <c r="L3989" s="611">
        <v>6</v>
      </c>
      <c r="M3989" s="543"/>
      <c r="N3989" s="543"/>
      <c r="O3989" s="543"/>
      <c r="P3989" s="543" t="s">
        <v>2872</v>
      </c>
      <c r="Q3989" s="543" t="s">
        <v>2873</v>
      </c>
      <c r="R3989" s="543"/>
      <c r="S3989" s="536"/>
      <c r="T3989" s="536"/>
      <c r="U3989" s="536"/>
      <c r="V3989" s="536"/>
    </row>
    <row r="3990" spans="1:22" ht="89.25">
      <c r="A3990" s="537">
        <v>3975</v>
      </c>
      <c r="B3990" s="590">
        <v>90.25</v>
      </c>
      <c r="C3990" s="627" t="s">
        <v>4792</v>
      </c>
      <c r="D3990" s="543"/>
      <c r="E3990" s="599">
        <v>41415</v>
      </c>
      <c r="F3990" s="599">
        <v>41430</v>
      </c>
      <c r="G3990" s="543"/>
      <c r="H3990" s="543"/>
      <c r="I3990" s="543"/>
      <c r="J3990" s="600">
        <v>69</v>
      </c>
      <c r="K3990" s="611">
        <v>4</v>
      </c>
      <c r="L3990" s="611">
        <v>6</v>
      </c>
      <c r="M3990" s="543"/>
      <c r="N3990" s="543"/>
      <c r="O3990" s="543"/>
      <c r="P3990" s="543" t="s">
        <v>2872</v>
      </c>
      <c r="Q3990" s="543" t="s">
        <v>2873</v>
      </c>
      <c r="R3990" s="543"/>
      <c r="S3990" s="536"/>
      <c r="T3990" s="536"/>
      <c r="U3990" s="536"/>
      <c r="V3990" s="536"/>
    </row>
    <row r="3991" spans="1:22" ht="89.25">
      <c r="A3991" s="537">
        <v>3976</v>
      </c>
      <c r="B3991" s="590">
        <v>90.25</v>
      </c>
      <c r="C3991" s="627" t="s">
        <v>4792</v>
      </c>
      <c r="D3991" s="543"/>
      <c r="E3991" s="599">
        <v>41436</v>
      </c>
      <c r="F3991" s="599">
        <v>41450</v>
      </c>
      <c r="G3991" s="543"/>
      <c r="H3991" s="543"/>
      <c r="I3991" s="543"/>
      <c r="J3991" s="600">
        <v>69</v>
      </c>
      <c r="K3991" s="600">
        <v>5</v>
      </c>
      <c r="L3991" s="611">
        <v>6</v>
      </c>
      <c r="M3991" s="543"/>
      <c r="N3991" s="543"/>
      <c r="O3991" s="543"/>
      <c r="P3991" s="543" t="s">
        <v>2872</v>
      </c>
      <c r="Q3991" s="543" t="s">
        <v>2873</v>
      </c>
      <c r="R3991" s="543"/>
      <c r="S3991" s="536"/>
      <c r="T3991" s="536"/>
      <c r="U3991" s="536"/>
      <c r="V3991" s="536"/>
    </row>
    <row r="3992" spans="1:22" ht="89.25">
      <c r="A3992" s="537">
        <v>3977</v>
      </c>
      <c r="B3992" s="590">
        <v>90.25</v>
      </c>
      <c r="C3992" s="627" t="s">
        <v>4792</v>
      </c>
      <c r="D3992" s="543"/>
      <c r="E3992" s="599">
        <v>41464</v>
      </c>
      <c r="F3992" s="599">
        <v>41575</v>
      </c>
      <c r="G3992" s="543"/>
      <c r="H3992" s="543"/>
      <c r="I3992" s="543"/>
      <c r="J3992" s="600">
        <v>69</v>
      </c>
      <c r="K3992" s="611">
        <v>6</v>
      </c>
      <c r="L3992" s="611">
        <v>6</v>
      </c>
      <c r="M3992" s="543"/>
      <c r="N3992" s="543"/>
      <c r="O3992" s="543"/>
      <c r="P3992" s="543" t="s">
        <v>2872</v>
      </c>
      <c r="Q3992" s="543" t="s">
        <v>2873</v>
      </c>
      <c r="R3992" s="543"/>
      <c r="S3992" s="536"/>
      <c r="T3992" s="536"/>
      <c r="U3992" s="536"/>
      <c r="V3992" s="536"/>
    </row>
    <row r="3993" spans="1:22" ht="140.25">
      <c r="A3993" s="537">
        <v>3978</v>
      </c>
      <c r="B3993" s="580">
        <v>90.5</v>
      </c>
      <c r="C3993" s="621" t="s">
        <v>4793</v>
      </c>
      <c r="D3993" s="543"/>
      <c r="E3993" s="599">
        <v>41012</v>
      </c>
      <c r="F3993" s="599">
        <v>41325</v>
      </c>
      <c r="G3993" s="543"/>
      <c r="H3993" s="543"/>
      <c r="I3993" s="543"/>
      <c r="J3993" s="600">
        <v>69</v>
      </c>
      <c r="K3993" s="600">
        <v>1</v>
      </c>
      <c r="L3993" s="600">
        <v>1</v>
      </c>
      <c r="M3993" s="543"/>
      <c r="N3993" s="543"/>
      <c r="O3993" s="543"/>
      <c r="P3993" s="543" t="s">
        <v>2872</v>
      </c>
      <c r="Q3993" s="543" t="s">
        <v>2873</v>
      </c>
      <c r="R3993" s="543"/>
      <c r="S3993" s="536"/>
      <c r="T3993" s="536"/>
      <c r="U3993" s="536"/>
      <c r="V3993" s="536"/>
    </row>
    <row r="3994" spans="1:22" ht="140.25">
      <c r="A3994" s="537">
        <v>3979</v>
      </c>
      <c r="B3994" s="580">
        <v>90.25</v>
      </c>
      <c r="C3994" s="634" t="s">
        <v>4794</v>
      </c>
      <c r="D3994" s="543"/>
      <c r="E3994" s="599">
        <v>41228</v>
      </c>
      <c r="F3994" s="599">
        <v>41345</v>
      </c>
      <c r="G3994" s="543"/>
      <c r="H3994" s="543"/>
      <c r="I3994" s="543"/>
      <c r="J3994" s="600">
        <v>70</v>
      </c>
      <c r="K3994" s="600">
        <v>1</v>
      </c>
      <c r="L3994" s="600">
        <v>13</v>
      </c>
      <c r="M3994" s="543"/>
      <c r="N3994" s="543"/>
      <c r="O3994" s="543"/>
      <c r="P3994" s="543" t="s">
        <v>2872</v>
      </c>
      <c r="Q3994" s="543" t="s">
        <v>2873</v>
      </c>
      <c r="R3994" s="543"/>
      <c r="S3994" s="536"/>
      <c r="T3994" s="536"/>
      <c r="U3994" s="536"/>
      <c r="V3994" s="536"/>
    </row>
    <row r="3995" spans="1:22" ht="140.25">
      <c r="A3995" s="537">
        <v>3980</v>
      </c>
      <c r="B3995" s="580">
        <v>90.25</v>
      </c>
      <c r="C3995" s="634" t="s">
        <v>4794</v>
      </c>
      <c r="D3995" s="543"/>
      <c r="E3995" s="599">
        <v>41347</v>
      </c>
      <c r="F3995" s="599">
        <v>41372</v>
      </c>
      <c r="G3995" s="543"/>
      <c r="H3995" s="543"/>
      <c r="I3995" s="543"/>
      <c r="J3995" s="600">
        <v>70</v>
      </c>
      <c r="K3995" s="600">
        <v>2</v>
      </c>
      <c r="L3995" s="600">
        <v>13</v>
      </c>
      <c r="M3995" s="543"/>
      <c r="N3995" s="543"/>
      <c r="O3995" s="543"/>
      <c r="P3995" s="543" t="s">
        <v>2872</v>
      </c>
      <c r="Q3995" s="543" t="s">
        <v>2873</v>
      </c>
      <c r="R3995" s="543"/>
      <c r="S3995" s="536"/>
      <c r="T3995" s="536"/>
      <c r="U3995" s="536"/>
      <c r="V3995" s="536"/>
    </row>
    <row r="3996" spans="1:22" ht="140.25">
      <c r="A3996" s="537">
        <v>3981</v>
      </c>
      <c r="B3996" s="580">
        <v>90.25</v>
      </c>
      <c r="C3996" s="634" t="s">
        <v>4794</v>
      </c>
      <c r="D3996" s="543"/>
      <c r="E3996" s="599">
        <v>41376</v>
      </c>
      <c r="F3996" s="599">
        <v>41376</v>
      </c>
      <c r="G3996" s="543"/>
      <c r="H3996" s="543"/>
      <c r="I3996" s="543"/>
      <c r="J3996" s="600">
        <v>70</v>
      </c>
      <c r="K3996" s="600">
        <v>3</v>
      </c>
      <c r="L3996" s="600">
        <v>13</v>
      </c>
      <c r="M3996" s="543"/>
      <c r="N3996" s="543"/>
      <c r="O3996" s="543"/>
      <c r="P3996" s="543" t="s">
        <v>2872</v>
      </c>
      <c r="Q3996" s="543" t="s">
        <v>2873</v>
      </c>
      <c r="R3996" s="543"/>
      <c r="S3996" s="536"/>
      <c r="T3996" s="536"/>
      <c r="U3996" s="536"/>
      <c r="V3996" s="536"/>
    </row>
    <row r="3997" spans="1:22" ht="140.25">
      <c r="A3997" s="537">
        <v>3982</v>
      </c>
      <c r="B3997" s="580">
        <v>90.25</v>
      </c>
      <c r="C3997" s="634" t="s">
        <v>4794</v>
      </c>
      <c r="D3997" s="543"/>
      <c r="E3997" s="599">
        <v>41376</v>
      </c>
      <c r="F3997" s="599">
        <v>41376</v>
      </c>
      <c r="G3997" s="543"/>
      <c r="H3997" s="543"/>
      <c r="I3997" s="543"/>
      <c r="J3997" s="600">
        <v>70</v>
      </c>
      <c r="K3997" s="600">
        <v>4</v>
      </c>
      <c r="L3997" s="600">
        <v>13</v>
      </c>
      <c r="M3997" s="543"/>
      <c r="N3997" s="543"/>
      <c r="O3997" s="543"/>
      <c r="P3997" s="543" t="s">
        <v>2872</v>
      </c>
      <c r="Q3997" s="543" t="s">
        <v>2873</v>
      </c>
      <c r="R3997" s="543"/>
      <c r="S3997" s="536"/>
      <c r="T3997" s="536"/>
      <c r="U3997" s="536"/>
      <c r="V3997" s="536"/>
    </row>
    <row r="3998" spans="1:22" ht="140.25">
      <c r="A3998" s="537">
        <v>3983</v>
      </c>
      <c r="B3998" s="580">
        <v>90.25</v>
      </c>
      <c r="C3998" s="634" t="s">
        <v>4794</v>
      </c>
      <c r="D3998" s="543"/>
      <c r="E3998" s="599">
        <v>41376</v>
      </c>
      <c r="F3998" s="599">
        <v>41376</v>
      </c>
      <c r="G3998" s="543"/>
      <c r="H3998" s="543"/>
      <c r="I3998" s="543"/>
      <c r="J3998" s="600">
        <v>70</v>
      </c>
      <c r="K3998" s="600">
        <v>5</v>
      </c>
      <c r="L3998" s="600">
        <v>13</v>
      </c>
      <c r="M3998" s="543"/>
      <c r="N3998" s="543"/>
      <c r="O3998" s="543"/>
      <c r="P3998" s="543" t="s">
        <v>2872</v>
      </c>
      <c r="Q3998" s="543" t="s">
        <v>2873</v>
      </c>
      <c r="R3998" s="543"/>
      <c r="S3998" s="536"/>
      <c r="T3998" s="536"/>
      <c r="U3998" s="536"/>
      <c r="V3998" s="536"/>
    </row>
    <row r="3999" spans="1:22" ht="140.25">
      <c r="A3999" s="537">
        <v>3984</v>
      </c>
      <c r="B3999" s="580">
        <v>90.25</v>
      </c>
      <c r="C3999" s="634" t="s">
        <v>4794</v>
      </c>
      <c r="D3999" s="543"/>
      <c r="E3999" s="599">
        <v>41376</v>
      </c>
      <c r="F3999" s="599">
        <v>41515</v>
      </c>
      <c r="G3999" s="543"/>
      <c r="H3999" s="543"/>
      <c r="I3999" s="543"/>
      <c r="J3999" s="600">
        <v>70</v>
      </c>
      <c r="K3999" s="600">
        <v>6</v>
      </c>
      <c r="L3999" s="600">
        <v>13</v>
      </c>
      <c r="M3999" s="543"/>
      <c r="N3999" s="543"/>
      <c r="O3999" s="543"/>
      <c r="P3999" s="543" t="s">
        <v>2872</v>
      </c>
      <c r="Q3999" s="543" t="s">
        <v>2873</v>
      </c>
      <c r="R3999" s="543"/>
      <c r="S3999" s="536"/>
      <c r="T3999" s="536"/>
      <c r="U3999" s="536"/>
      <c r="V3999" s="536"/>
    </row>
    <row r="4000" spans="1:22" ht="140.25">
      <c r="A4000" s="537">
        <v>3985</v>
      </c>
      <c r="B4000" s="580">
        <v>90.25</v>
      </c>
      <c r="C4000" s="634" t="s">
        <v>4794</v>
      </c>
      <c r="D4000" s="543"/>
      <c r="E4000" s="599">
        <v>41537</v>
      </c>
      <c r="F4000" s="599">
        <v>41537</v>
      </c>
      <c r="G4000" s="543"/>
      <c r="H4000" s="543"/>
      <c r="I4000" s="543"/>
      <c r="J4000" s="600">
        <v>71</v>
      </c>
      <c r="K4000" s="600">
        <v>7</v>
      </c>
      <c r="L4000" s="600">
        <v>13</v>
      </c>
      <c r="M4000" s="543"/>
      <c r="N4000" s="543"/>
      <c r="O4000" s="543"/>
      <c r="P4000" s="543" t="s">
        <v>2872</v>
      </c>
      <c r="Q4000" s="543" t="s">
        <v>2873</v>
      </c>
      <c r="R4000" s="543"/>
      <c r="S4000" s="536"/>
      <c r="T4000" s="536"/>
      <c r="U4000" s="536"/>
      <c r="V4000" s="536"/>
    </row>
    <row r="4001" spans="1:22" ht="140.25">
      <c r="A4001" s="537">
        <v>3986</v>
      </c>
      <c r="B4001" s="580">
        <v>90.25</v>
      </c>
      <c r="C4001" s="634" t="s">
        <v>4794</v>
      </c>
      <c r="D4001" s="543"/>
      <c r="E4001" s="599">
        <v>41537</v>
      </c>
      <c r="F4001" s="599">
        <v>41537</v>
      </c>
      <c r="G4001" s="543"/>
      <c r="H4001" s="543"/>
      <c r="I4001" s="543"/>
      <c r="J4001" s="600">
        <v>71</v>
      </c>
      <c r="K4001" s="600">
        <v>8</v>
      </c>
      <c r="L4001" s="600">
        <v>13</v>
      </c>
      <c r="M4001" s="543"/>
      <c r="N4001" s="543"/>
      <c r="O4001" s="543"/>
      <c r="P4001" s="543" t="s">
        <v>2872</v>
      </c>
      <c r="Q4001" s="543" t="s">
        <v>2873</v>
      </c>
      <c r="R4001" s="543"/>
      <c r="S4001" s="536"/>
      <c r="T4001" s="536"/>
      <c r="U4001" s="536"/>
      <c r="V4001" s="536"/>
    </row>
    <row r="4002" spans="1:22" ht="140.25">
      <c r="A4002" s="537">
        <v>3987</v>
      </c>
      <c r="B4002" s="580">
        <v>90.25</v>
      </c>
      <c r="C4002" s="634" t="s">
        <v>4794</v>
      </c>
      <c r="D4002" s="543"/>
      <c r="E4002" s="599">
        <v>41537</v>
      </c>
      <c r="F4002" s="599">
        <v>41537</v>
      </c>
      <c r="G4002" s="543"/>
      <c r="H4002" s="543"/>
      <c r="I4002" s="543"/>
      <c r="J4002" s="600">
        <v>71</v>
      </c>
      <c r="K4002" s="600">
        <v>9</v>
      </c>
      <c r="L4002" s="600">
        <v>13</v>
      </c>
      <c r="M4002" s="543"/>
      <c r="N4002" s="543"/>
      <c r="O4002" s="543"/>
      <c r="P4002" s="543" t="s">
        <v>2872</v>
      </c>
      <c r="Q4002" s="543" t="s">
        <v>2873</v>
      </c>
      <c r="R4002" s="543"/>
      <c r="S4002" s="536"/>
      <c r="T4002" s="536"/>
      <c r="U4002" s="536"/>
      <c r="V4002" s="536"/>
    </row>
    <row r="4003" spans="1:22" ht="140.25">
      <c r="A4003" s="537">
        <v>3988</v>
      </c>
      <c r="B4003" s="580">
        <v>90.25</v>
      </c>
      <c r="C4003" s="634" t="s">
        <v>4794</v>
      </c>
      <c r="D4003" s="543"/>
      <c r="E4003" s="599">
        <v>41537</v>
      </c>
      <c r="F4003" s="599">
        <v>41537</v>
      </c>
      <c r="G4003" s="543"/>
      <c r="H4003" s="543"/>
      <c r="I4003" s="543"/>
      <c r="J4003" s="600">
        <v>71</v>
      </c>
      <c r="K4003" s="600">
        <v>10</v>
      </c>
      <c r="L4003" s="600">
        <v>13</v>
      </c>
      <c r="M4003" s="543"/>
      <c r="N4003" s="543"/>
      <c r="O4003" s="543"/>
      <c r="P4003" s="543" t="s">
        <v>2872</v>
      </c>
      <c r="Q4003" s="543" t="s">
        <v>2873</v>
      </c>
      <c r="R4003" s="543"/>
      <c r="S4003" s="536"/>
      <c r="T4003" s="536"/>
      <c r="U4003" s="536"/>
      <c r="V4003" s="536"/>
    </row>
    <row r="4004" spans="1:22" ht="140.25">
      <c r="A4004" s="537">
        <v>3989</v>
      </c>
      <c r="B4004" s="580">
        <v>90.25</v>
      </c>
      <c r="C4004" s="634" t="s">
        <v>4794</v>
      </c>
      <c r="D4004" s="543"/>
      <c r="E4004" s="599">
        <v>41537</v>
      </c>
      <c r="F4004" s="599">
        <v>41537</v>
      </c>
      <c r="G4004" s="543"/>
      <c r="H4004" s="543"/>
      <c r="I4004" s="543"/>
      <c r="J4004" s="600">
        <v>71</v>
      </c>
      <c r="K4004" s="600">
        <v>11</v>
      </c>
      <c r="L4004" s="600">
        <v>13</v>
      </c>
      <c r="M4004" s="543"/>
      <c r="N4004" s="543"/>
      <c r="O4004" s="543"/>
      <c r="P4004" s="543" t="s">
        <v>2872</v>
      </c>
      <c r="Q4004" s="543" t="s">
        <v>2873</v>
      </c>
      <c r="R4004" s="543"/>
      <c r="S4004" s="536"/>
      <c r="T4004" s="536"/>
      <c r="U4004" s="536"/>
      <c r="V4004" s="536"/>
    </row>
    <row r="4005" spans="1:22" ht="140.25">
      <c r="A4005" s="537">
        <v>3990</v>
      </c>
      <c r="B4005" s="580">
        <v>90.25</v>
      </c>
      <c r="C4005" s="634" t="s">
        <v>4794</v>
      </c>
      <c r="D4005" s="543"/>
      <c r="E4005" s="599">
        <v>41537</v>
      </c>
      <c r="F4005" s="599">
        <v>41537</v>
      </c>
      <c r="G4005" s="543"/>
      <c r="H4005" s="543"/>
      <c r="I4005" s="543"/>
      <c r="J4005" s="600">
        <v>71</v>
      </c>
      <c r="K4005" s="600">
        <v>12</v>
      </c>
      <c r="L4005" s="600">
        <v>13</v>
      </c>
      <c r="M4005" s="543"/>
      <c r="N4005" s="543"/>
      <c r="O4005" s="543"/>
      <c r="P4005" s="543" t="s">
        <v>2872</v>
      </c>
      <c r="Q4005" s="543" t="s">
        <v>2873</v>
      </c>
      <c r="R4005" s="543"/>
      <c r="S4005" s="536"/>
      <c r="T4005" s="536"/>
      <c r="U4005" s="536"/>
      <c r="V4005" s="536"/>
    </row>
    <row r="4006" spans="1:22" ht="140.25">
      <c r="A4006" s="537">
        <v>3991</v>
      </c>
      <c r="B4006" s="580">
        <v>90.25</v>
      </c>
      <c r="C4006" s="634" t="s">
        <v>4794</v>
      </c>
      <c r="D4006" s="543"/>
      <c r="E4006" s="599">
        <v>41537</v>
      </c>
      <c r="F4006" s="599">
        <v>41733</v>
      </c>
      <c r="G4006" s="543"/>
      <c r="H4006" s="543"/>
      <c r="I4006" s="543"/>
      <c r="J4006" s="600">
        <v>71</v>
      </c>
      <c r="K4006" s="600">
        <v>13</v>
      </c>
      <c r="L4006" s="600">
        <v>13</v>
      </c>
      <c r="M4006" s="543"/>
      <c r="N4006" s="543"/>
      <c r="O4006" s="543"/>
      <c r="P4006" s="543" t="s">
        <v>2872</v>
      </c>
      <c r="Q4006" s="543" t="s">
        <v>2873</v>
      </c>
      <c r="R4006" s="543"/>
      <c r="S4006" s="536"/>
      <c r="T4006" s="536"/>
      <c r="U4006" s="536"/>
      <c r="V4006" s="536"/>
    </row>
    <row r="4007" spans="1:22" ht="213.75">
      <c r="A4007" s="537">
        <v>3992</v>
      </c>
      <c r="B4007" s="580">
        <v>90.25</v>
      </c>
      <c r="C4007" s="635" t="s">
        <v>4795</v>
      </c>
      <c r="D4007" s="543"/>
      <c r="E4007" s="599">
        <v>41142</v>
      </c>
      <c r="F4007" s="599">
        <v>41142</v>
      </c>
      <c r="G4007" s="543"/>
      <c r="H4007" s="543"/>
      <c r="I4007" s="543"/>
      <c r="J4007" s="600">
        <v>72</v>
      </c>
      <c r="K4007" s="600">
        <v>1</v>
      </c>
      <c r="L4007" s="600">
        <v>9</v>
      </c>
      <c r="M4007" s="543"/>
      <c r="N4007" s="543"/>
      <c r="O4007" s="543"/>
      <c r="P4007" s="543" t="s">
        <v>2872</v>
      </c>
      <c r="Q4007" s="543" t="s">
        <v>2873</v>
      </c>
      <c r="R4007" s="543"/>
      <c r="S4007" s="536"/>
      <c r="T4007" s="536"/>
      <c r="U4007" s="536"/>
      <c r="V4007" s="536"/>
    </row>
    <row r="4008" spans="1:22" ht="213.75">
      <c r="A4008" s="537">
        <v>3993</v>
      </c>
      <c r="B4008" s="580">
        <v>90.25</v>
      </c>
      <c r="C4008" s="635" t="s">
        <v>4795</v>
      </c>
      <c r="D4008" s="543"/>
      <c r="E4008" s="599">
        <v>41142</v>
      </c>
      <c r="F4008" s="599">
        <v>41402</v>
      </c>
      <c r="G4008" s="543"/>
      <c r="H4008" s="543"/>
      <c r="I4008" s="543"/>
      <c r="J4008" s="600">
        <v>72</v>
      </c>
      <c r="K4008" s="600">
        <v>2</v>
      </c>
      <c r="L4008" s="600">
        <v>9</v>
      </c>
      <c r="M4008" s="543"/>
      <c r="N4008" s="543"/>
      <c r="O4008" s="543"/>
      <c r="P4008" s="543" t="s">
        <v>2872</v>
      </c>
      <c r="Q4008" s="543" t="s">
        <v>2873</v>
      </c>
      <c r="R4008" s="543"/>
      <c r="S4008" s="536"/>
      <c r="T4008" s="536"/>
      <c r="U4008" s="536"/>
      <c r="V4008" s="536"/>
    </row>
    <row r="4009" spans="1:22" ht="213.75">
      <c r="A4009" s="537">
        <v>3994</v>
      </c>
      <c r="B4009" s="580">
        <v>90.25</v>
      </c>
      <c r="C4009" s="635" t="s">
        <v>4795</v>
      </c>
      <c r="D4009" s="543"/>
      <c r="E4009" s="599">
        <v>41402</v>
      </c>
      <c r="F4009" s="599">
        <v>41402</v>
      </c>
      <c r="G4009" s="543"/>
      <c r="H4009" s="543"/>
      <c r="I4009" s="543"/>
      <c r="J4009" s="600">
        <v>72</v>
      </c>
      <c r="K4009" s="600">
        <v>3</v>
      </c>
      <c r="L4009" s="600">
        <v>9</v>
      </c>
      <c r="M4009" s="543"/>
      <c r="N4009" s="543"/>
      <c r="O4009" s="543"/>
      <c r="P4009" s="543" t="s">
        <v>2872</v>
      </c>
      <c r="Q4009" s="543" t="s">
        <v>2873</v>
      </c>
      <c r="R4009" s="543"/>
      <c r="S4009" s="536"/>
      <c r="T4009" s="536"/>
      <c r="U4009" s="536"/>
      <c r="V4009" s="536"/>
    </row>
    <row r="4010" spans="1:22" ht="213.75">
      <c r="A4010" s="537">
        <v>3995</v>
      </c>
      <c r="B4010" s="580">
        <v>90.25</v>
      </c>
      <c r="C4010" s="635" t="s">
        <v>4795</v>
      </c>
      <c r="D4010" s="543"/>
      <c r="E4010" s="599">
        <v>41527</v>
      </c>
      <c r="F4010" s="599">
        <v>41527</v>
      </c>
      <c r="G4010" s="543"/>
      <c r="H4010" s="543"/>
      <c r="I4010" s="543"/>
      <c r="J4010" s="600">
        <v>72</v>
      </c>
      <c r="K4010" s="600">
        <v>4</v>
      </c>
      <c r="L4010" s="600">
        <v>9</v>
      </c>
      <c r="M4010" s="543"/>
      <c r="N4010" s="543"/>
      <c r="O4010" s="543"/>
      <c r="P4010" s="543" t="s">
        <v>2872</v>
      </c>
      <c r="Q4010" s="543" t="s">
        <v>2873</v>
      </c>
      <c r="R4010" s="543"/>
      <c r="S4010" s="536"/>
      <c r="T4010" s="536"/>
      <c r="U4010" s="536"/>
      <c r="V4010" s="536"/>
    </row>
    <row r="4011" spans="1:22" ht="213.75">
      <c r="A4011" s="537">
        <v>3996</v>
      </c>
      <c r="B4011" s="580">
        <v>90.25</v>
      </c>
      <c r="C4011" s="635" t="s">
        <v>4795</v>
      </c>
      <c r="D4011" s="543"/>
      <c r="E4011" s="599">
        <v>41527</v>
      </c>
      <c r="F4011" s="599">
        <v>41844</v>
      </c>
      <c r="G4011" s="543"/>
      <c r="H4011" s="543"/>
      <c r="I4011" s="543"/>
      <c r="J4011" s="600">
        <v>72</v>
      </c>
      <c r="K4011" s="600">
        <v>5</v>
      </c>
      <c r="L4011" s="600">
        <v>9</v>
      </c>
      <c r="M4011" s="543"/>
      <c r="N4011" s="543"/>
      <c r="O4011" s="543"/>
      <c r="P4011" s="543" t="s">
        <v>2872</v>
      </c>
      <c r="Q4011" s="543" t="s">
        <v>2873</v>
      </c>
      <c r="R4011" s="543"/>
      <c r="S4011" s="536"/>
      <c r="T4011" s="536"/>
      <c r="U4011" s="536"/>
      <c r="V4011" s="536"/>
    </row>
    <row r="4012" spans="1:22" ht="213.75">
      <c r="A4012" s="537">
        <v>3997</v>
      </c>
      <c r="B4012" s="580">
        <v>90.25</v>
      </c>
      <c r="C4012" s="635" t="s">
        <v>4795</v>
      </c>
      <c r="D4012" s="543"/>
      <c r="E4012" s="599">
        <v>41864</v>
      </c>
      <c r="F4012" s="599">
        <v>41955</v>
      </c>
      <c r="G4012" s="543"/>
      <c r="H4012" s="543"/>
      <c r="I4012" s="543"/>
      <c r="J4012" s="600">
        <v>73</v>
      </c>
      <c r="K4012" s="600">
        <v>6</v>
      </c>
      <c r="L4012" s="600">
        <v>9</v>
      </c>
      <c r="M4012" s="543"/>
      <c r="N4012" s="543"/>
      <c r="O4012" s="543"/>
      <c r="P4012" s="543" t="s">
        <v>2872</v>
      </c>
      <c r="Q4012" s="543" t="s">
        <v>2873</v>
      </c>
      <c r="R4012" s="543"/>
      <c r="S4012" s="536"/>
      <c r="T4012" s="536"/>
      <c r="U4012" s="536"/>
      <c r="V4012" s="536"/>
    </row>
    <row r="4013" spans="1:22" ht="213.75">
      <c r="A4013" s="537">
        <v>3998</v>
      </c>
      <c r="B4013" s="580">
        <v>90.25</v>
      </c>
      <c r="C4013" s="635" t="s">
        <v>4795</v>
      </c>
      <c r="D4013" s="543"/>
      <c r="E4013" s="599">
        <v>41967</v>
      </c>
      <c r="F4013" s="599">
        <v>42081</v>
      </c>
      <c r="G4013" s="543"/>
      <c r="H4013" s="543"/>
      <c r="I4013" s="543"/>
      <c r="J4013" s="600">
        <v>73</v>
      </c>
      <c r="K4013" s="600">
        <v>7</v>
      </c>
      <c r="L4013" s="600">
        <v>9</v>
      </c>
      <c r="M4013" s="543"/>
      <c r="N4013" s="543"/>
      <c r="O4013" s="543"/>
      <c r="P4013" s="543" t="s">
        <v>2872</v>
      </c>
      <c r="Q4013" s="543" t="s">
        <v>2873</v>
      </c>
      <c r="R4013" s="543"/>
      <c r="S4013" s="536"/>
      <c r="T4013" s="536"/>
      <c r="U4013" s="536"/>
      <c r="V4013" s="536"/>
    </row>
    <row r="4014" spans="1:22" ht="213.75">
      <c r="A4014" s="537">
        <v>3999</v>
      </c>
      <c r="B4014" s="580">
        <v>90.25</v>
      </c>
      <c r="C4014" s="635" t="s">
        <v>4795</v>
      </c>
      <c r="D4014" s="543"/>
      <c r="E4014" s="599">
        <v>42087</v>
      </c>
      <c r="F4014" s="599">
        <v>42160</v>
      </c>
      <c r="G4014" s="543"/>
      <c r="H4014" s="543"/>
      <c r="I4014" s="543"/>
      <c r="J4014" s="600">
        <v>73</v>
      </c>
      <c r="K4014" s="600">
        <v>8</v>
      </c>
      <c r="L4014" s="600">
        <v>9</v>
      </c>
      <c r="M4014" s="543"/>
      <c r="N4014" s="543"/>
      <c r="O4014" s="543"/>
      <c r="P4014" s="543" t="s">
        <v>2872</v>
      </c>
      <c r="Q4014" s="543" t="s">
        <v>2873</v>
      </c>
      <c r="R4014" s="543"/>
      <c r="S4014" s="536"/>
      <c r="T4014" s="536"/>
      <c r="U4014" s="536"/>
      <c r="V4014" s="536"/>
    </row>
    <row r="4015" spans="1:22" ht="213.75">
      <c r="A4015" s="537">
        <v>4000</v>
      </c>
      <c r="B4015" s="580">
        <v>90.25</v>
      </c>
      <c r="C4015" s="635" t="s">
        <v>4795</v>
      </c>
      <c r="D4015" s="543"/>
      <c r="E4015" s="599">
        <v>42160</v>
      </c>
      <c r="F4015" s="599">
        <v>43165</v>
      </c>
      <c r="G4015" s="543"/>
      <c r="H4015" s="543"/>
      <c r="I4015" s="543"/>
      <c r="J4015" s="600">
        <v>73</v>
      </c>
      <c r="K4015" s="600">
        <v>9</v>
      </c>
      <c r="L4015" s="600">
        <v>9</v>
      </c>
      <c r="M4015" s="543"/>
      <c r="N4015" s="543"/>
      <c r="O4015" s="543"/>
      <c r="P4015" s="543" t="s">
        <v>2872</v>
      </c>
      <c r="Q4015" s="543" t="s">
        <v>2873</v>
      </c>
      <c r="R4015" s="543"/>
      <c r="S4015" s="536"/>
      <c r="T4015" s="536"/>
      <c r="U4015" s="536"/>
      <c r="V4015" s="536"/>
    </row>
    <row r="4016" spans="1:22" ht="229.5">
      <c r="A4016" s="537">
        <v>4001</v>
      </c>
      <c r="B4016" s="580">
        <v>90.15</v>
      </c>
      <c r="C4016" s="627" t="s">
        <v>4796</v>
      </c>
      <c r="D4016" s="543"/>
      <c r="E4016" s="599">
        <v>40934</v>
      </c>
      <c r="F4016" s="599">
        <v>41176</v>
      </c>
      <c r="G4016" s="543"/>
      <c r="H4016" s="543"/>
      <c r="I4016" s="543"/>
      <c r="J4016" s="600">
        <v>74</v>
      </c>
      <c r="K4016" s="600">
        <v>1</v>
      </c>
      <c r="L4016" s="600">
        <v>2</v>
      </c>
      <c r="M4016" s="543"/>
      <c r="N4016" s="543"/>
      <c r="O4016" s="543"/>
      <c r="P4016" s="543" t="s">
        <v>2872</v>
      </c>
      <c r="Q4016" s="543" t="s">
        <v>2873</v>
      </c>
      <c r="R4016" s="543"/>
      <c r="S4016" s="536"/>
      <c r="T4016" s="536"/>
      <c r="U4016" s="536"/>
      <c r="V4016" s="536"/>
    </row>
    <row r="4017" spans="1:22" ht="229.5">
      <c r="A4017" s="537">
        <v>4002</v>
      </c>
      <c r="B4017" s="580">
        <v>90.15</v>
      </c>
      <c r="C4017" s="627" t="s">
        <v>4796</v>
      </c>
      <c r="D4017" s="543"/>
      <c r="E4017" s="599">
        <v>41176</v>
      </c>
      <c r="F4017" s="599">
        <v>41620</v>
      </c>
      <c r="G4017" s="543"/>
      <c r="H4017" s="543"/>
      <c r="I4017" s="543"/>
      <c r="J4017" s="600">
        <v>74</v>
      </c>
      <c r="K4017" s="600">
        <v>2</v>
      </c>
      <c r="L4017" s="600">
        <v>2</v>
      </c>
      <c r="M4017" s="543"/>
      <c r="N4017" s="543"/>
      <c r="O4017" s="543"/>
      <c r="P4017" s="543" t="s">
        <v>2872</v>
      </c>
      <c r="Q4017" s="543" t="s">
        <v>2873</v>
      </c>
      <c r="R4017" s="543"/>
      <c r="S4017" s="536"/>
      <c r="T4017" s="536"/>
      <c r="U4017" s="536"/>
      <c r="V4017" s="536"/>
    </row>
    <row r="4018" spans="1:22" ht="102">
      <c r="A4018" s="537">
        <v>4003</v>
      </c>
      <c r="B4018" s="580">
        <v>90.15</v>
      </c>
      <c r="C4018" s="621" t="s">
        <v>4797</v>
      </c>
      <c r="D4018" s="543"/>
      <c r="E4018" s="599">
        <v>40959</v>
      </c>
      <c r="F4018" s="599">
        <v>41037</v>
      </c>
      <c r="G4018" s="543"/>
      <c r="H4018" s="543"/>
      <c r="I4018" s="543"/>
      <c r="J4018" s="600">
        <v>74</v>
      </c>
      <c r="K4018" s="600">
        <v>1</v>
      </c>
      <c r="L4018" s="600">
        <v>1</v>
      </c>
      <c r="M4018" s="543"/>
      <c r="N4018" s="543"/>
      <c r="O4018" s="543"/>
      <c r="P4018" s="543" t="s">
        <v>2872</v>
      </c>
      <c r="Q4018" s="543" t="s">
        <v>2873</v>
      </c>
      <c r="R4018" s="543"/>
      <c r="S4018" s="536"/>
      <c r="T4018" s="536"/>
      <c r="U4018" s="536"/>
      <c r="V4018" s="536"/>
    </row>
    <row r="4019" spans="1:22" ht="89.25">
      <c r="A4019" s="537">
        <v>4004</v>
      </c>
      <c r="B4019" s="580">
        <v>90.15</v>
      </c>
      <c r="C4019" s="621" t="s">
        <v>4798</v>
      </c>
      <c r="D4019" s="543"/>
      <c r="E4019" s="599">
        <v>40984</v>
      </c>
      <c r="F4019" s="599">
        <v>41377</v>
      </c>
      <c r="G4019" s="543"/>
      <c r="H4019" s="543"/>
      <c r="I4019" s="543"/>
      <c r="J4019" s="600">
        <v>74</v>
      </c>
      <c r="K4019" s="600">
        <v>1</v>
      </c>
      <c r="L4019" s="600">
        <v>1</v>
      </c>
      <c r="M4019" s="543"/>
      <c r="N4019" s="543"/>
      <c r="O4019" s="543"/>
      <c r="P4019" s="543" t="s">
        <v>2872</v>
      </c>
      <c r="Q4019" s="543" t="s">
        <v>2873</v>
      </c>
      <c r="R4019" s="543"/>
      <c r="S4019" s="536"/>
      <c r="T4019" s="536"/>
      <c r="U4019" s="536"/>
      <c r="V4019" s="536"/>
    </row>
    <row r="4020" spans="1:22" ht="255">
      <c r="A4020" s="537">
        <v>4005</v>
      </c>
      <c r="B4020" s="580">
        <v>90.15</v>
      </c>
      <c r="C4020" s="627" t="s">
        <v>4799</v>
      </c>
      <c r="D4020" s="543"/>
      <c r="E4020" s="599">
        <v>41039</v>
      </c>
      <c r="F4020" s="599" t="s">
        <v>4800</v>
      </c>
      <c r="G4020" s="543"/>
      <c r="H4020" s="543"/>
      <c r="I4020" s="543"/>
      <c r="J4020" s="600">
        <v>75</v>
      </c>
      <c r="K4020" s="600">
        <v>1</v>
      </c>
      <c r="L4020" s="600">
        <v>2</v>
      </c>
      <c r="M4020" s="543"/>
      <c r="N4020" s="543"/>
      <c r="O4020" s="543"/>
      <c r="P4020" s="543" t="s">
        <v>2872</v>
      </c>
      <c r="Q4020" s="543" t="s">
        <v>2873</v>
      </c>
      <c r="R4020" s="543"/>
      <c r="S4020" s="536"/>
      <c r="T4020" s="536"/>
      <c r="U4020" s="536"/>
      <c r="V4020" s="536"/>
    </row>
    <row r="4021" spans="1:22" ht="255">
      <c r="A4021" s="537">
        <v>4006</v>
      </c>
      <c r="B4021" s="580">
        <v>90.15</v>
      </c>
      <c r="C4021" s="627" t="s">
        <v>4799</v>
      </c>
      <c r="D4021" s="543"/>
      <c r="E4021" s="599">
        <v>41073</v>
      </c>
      <c r="F4021" s="599">
        <v>41562</v>
      </c>
      <c r="G4021" s="543"/>
      <c r="H4021" s="543"/>
      <c r="I4021" s="543"/>
      <c r="J4021" s="600">
        <v>75</v>
      </c>
      <c r="K4021" s="600">
        <v>2</v>
      </c>
      <c r="L4021" s="600">
        <v>2</v>
      </c>
      <c r="M4021" s="543"/>
      <c r="N4021" s="543"/>
      <c r="O4021" s="543"/>
      <c r="P4021" s="543" t="s">
        <v>2872</v>
      </c>
      <c r="Q4021" s="543" t="s">
        <v>2873</v>
      </c>
      <c r="R4021" s="543"/>
      <c r="S4021" s="536"/>
      <c r="T4021" s="536"/>
      <c r="U4021" s="536"/>
      <c r="V4021" s="536"/>
    </row>
    <row r="4022" spans="1:22" ht="153">
      <c r="A4022" s="537">
        <v>4007</v>
      </c>
      <c r="B4022" s="590">
        <v>90.5</v>
      </c>
      <c r="C4022" s="622" t="s">
        <v>4801</v>
      </c>
      <c r="D4022" s="543"/>
      <c r="E4022" s="599">
        <v>41094</v>
      </c>
      <c r="F4022" s="599">
        <v>41114</v>
      </c>
      <c r="G4022" s="543"/>
      <c r="H4022" s="543"/>
      <c r="I4022" s="543"/>
      <c r="J4022" s="600">
        <v>75</v>
      </c>
      <c r="K4022" s="600">
        <v>1</v>
      </c>
      <c r="L4022" s="600">
        <v>2</v>
      </c>
      <c r="M4022" s="543"/>
      <c r="N4022" s="543"/>
      <c r="O4022" s="543"/>
      <c r="P4022" s="543" t="s">
        <v>2872</v>
      </c>
      <c r="Q4022" s="543" t="s">
        <v>2873</v>
      </c>
      <c r="R4022" s="543"/>
      <c r="S4022" s="536"/>
      <c r="T4022" s="536"/>
      <c r="U4022" s="536"/>
      <c r="V4022" s="536"/>
    </row>
    <row r="4023" spans="1:22" ht="153">
      <c r="A4023" s="537">
        <v>4008</v>
      </c>
      <c r="B4023" s="590">
        <v>90.5</v>
      </c>
      <c r="C4023" s="622" t="s">
        <v>4801</v>
      </c>
      <c r="D4023" s="543"/>
      <c r="E4023" s="599">
        <v>41172</v>
      </c>
      <c r="F4023" s="599">
        <v>41443</v>
      </c>
      <c r="G4023" s="543"/>
      <c r="H4023" s="543"/>
      <c r="I4023" s="543"/>
      <c r="J4023" s="600">
        <v>75</v>
      </c>
      <c r="K4023" s="600">
        <v>2</v>
      </c>
      <c r="L4023" s="600">
        <v>2</v>
      </c>
      <c r="M4023" s="543"/>
      <c r="N4023" s="543"/>
      <c r="O4023" s="543"/>
      <c r="P4023" s="543" t="s">
        <v>2872</v>
      </c>
      <c r="Q4023" s="543" t="s">
        <v>2873</v>
      </c>
      <c r="R4023" s="543"/>
      <c r="S4023" s="536"/>
      <c r="T4023" s="536"/>
      <c r="U4023" s="536"/>
      <c r="V4023" s="536"/>
    </row>
    <row r="4024" spans="1:22" ht="89.25">
      <c r="A4024" s="537">
        <v>4009</v>
      </c>
      <c r="B4024" s="590">
        <v>90.5</v>
      </c>
      <c r="C4024" s="621" t="s">
        <v>4802</v>
      </c>
      <c r="D4024" s="543"/>
      <c r="E4024" s="599">
        <v>41058</v>
      </c>
      <c r="F4024" s="599">
        <v>41137</v>
      </c>
      <c r="G4024" s="543"/>
      <c r="H4024" s="543"/>
      <c r="I4024" s="543"/>
      <c r="J4024" s="600">
        <v>75</v>
      </c>
      <c r="K4024" s="600">
        <v>1</v>
      </c>
      <c r="L4024" s="600">
        <v>2</v>
      </c>
      <c r="M4024" s="543"/>
      <c r="N4024" s="543"/>
      <c r="O4024" s="543"/>
      <c r="P4024" s="543" t="s">
        <v>2872</v>
      </c>
      <c r="Q4024" s="543" t="s">
        <v>2873</v>
      </c>
      <c r="R4024" s="543"/>
      <c r="S4024" s="536"/>
      <c r="T4024" s="536"/>
      <c r="U4024" s="536"/>
      <c r="V4024" s="536"/>
    </row>
    <row r="4025" spans="1:22" ht="89.25">
      <c r="A4025" s="537">
        <v>4010</v>
      </c>
      <c r="B4025" s="590">
        <v>90.5</v>
      </c>
      <c r="C4025" s="621" t="s">
        <v>4802</v>
      </c>
      <c r="D4025" s="543"/>
      <c r="E4025" s="599">
        <v>41137</v>
      </c>
      <c r="F4025" s="599">
        <v>41234</v>
      </c>
      <c r="G4025" s="543"/>
      <c r="H4025" s="543"/>
      <c r="I4025" s="543"/>
      <c r="J4025" s="600">
        <v>75</v>
      </c>
      <c r="K4025" s="600">
        <v>2</v>
      </c>
      <c r="L4025" s="600">
        <v>2</v>
      </c>
      <c r="M4025" s="543"/>
      <c r="N4025" s="543"/>
      <c r="O4025" s="543"/>
      <c r="P4025" s="543" t="s">
        <v>2872</v>
      </c>
      <c r="Q4025" s="543" t="s">
        <v>2873</v>
      </c>
      <c r="R4025" s="543"/>
      <c r="S4025" s="536"/>
      <c r="T4025" s="536"/>
      <c r="U4025" s="536"/>
      <c r="V4025" s="536"/>
    </row>
    <row r="4026" spans="1:22" ht="127.5">
      <c r="A4026" s="537">
        <v>4011</v>
      </c>
      <c r="B4026" s="590">
        <v>90.15</v>
      </c>
      <c r="C4026" s="621" t="s">
        <v>4803</v>
      </c>
      <c r="D4026" s="543"/>
      <c r="E4026" s="599">
        <v>41152</v>
      </c>
      <c r="F4026" s="599">
        <v>41267</v>
      </c>
      <c r="G4026" s="543"/>
      <c r="H4026" s="543"/>
      <c r="I4026" s="543"/>
      <c r="J4026" s="600">
        <v>76</v>
      </c>
      <c r="K4026" s="600">
        <v>1</v>
      </c>
      <c r="L4026" s="600">
        <v>3</v>
      </c>
      <c r="M4026" s="543"/>
      <c r="N4026" s="543"/>
      <c r="O4026" s="543"/>
      <c r="P4026" s="543" t="s">
        <v>2872</v>
      </c>
      <c r="Q4026" s="543" t="s">
        <v>2873</v>
      </c>
      <c r="R4026" s="543"/>
      <c r="S4026" s="536"/>
      <c r="T4026" s="536"/>
      <c r="U4026" s="536"/>
      <c r="V4026" s="536"/>
    </row>
    <row r="4027" spans="1:22" ht="127.5">
      <c r="A4027" s="537">
        <v>4012</v>
      </c>
      <c r="B4027" s="590">
        <v>90.15</v>
      </c>
      <c r="C4027" s="621" t="s">
        <v>4803</v>
      </c>
      <c r="D4027" s="543"/>
      <c r="E4027" s="599">
        <v>41206</v>
      </c>
      <c r="F4027" s="599">
        <v>41255</v>
      </c>
      <c r="G4027" s="543"/>
      <c r="H4027" s="543"/>
      <c r="I4027" s="543"/>
      <c r="J4027" s="600">
        <v>76</v>
      </c>
      <c r="K4027" s="600">
        <v>2</v>
      </c>
      <c r="L4027" s="600">
        <v>3</v>
      </c>
      <c r="M4027" s="543"/>
      <c r="N4027" s="543"/>
      <c r="O4027" s="543"/>
      <c r="P4027" s="543" t="s">
        <v>2872</v>
      </c>
      <c r="Q4027" s="543" t="s">
        <v>2873</v>
      </c>
      <c r="R4027" s="543"/>
      <c r="S4027" s="536"/>
      <c r="T4027" s="536"/>
      <c r="U4027" s="536"/>
      <c r="V4027" s="536"/>
    </row>
    <row r="4028" spans="1:22" ht="127.5">
      <c r="A4028" s="537">
        <v>4013</v>
      </c>
      <c r="B4028" s="590">
        <v>90.15</v>
      </c>
      <c r="C4028" s="621" t="s">
        <v>4803</v>
      </c>
      <c r="D4028" s="543"/>
      <c r="E4028" s="599">
        <v>41288</v>
      </c>
      <c r="F4028" s="599">
        <v>41325</v>
      </c>
      <c r="G4028" s="543"/>
      <c r="H4028" s="543"/>
      <c r="I4028" s="543"/>
      <c r="J4028" s="600">
        <v>76</v>
      </c>
      <c r="K4028" s="600">
        <v>3</v>
      </c>
      <c r="L4028" s="600">
        <v>3</v>
      </c>
      <c r="M4028" s="543"/>
      <c r="N4028" s="543"/>
      <c r="O4028" s="543"/>
      <c r="P4028" s="543" t="s">
        <v>2872</v>
      </c>
      <c r="Q4028" s="543" t="s">
        <v>2873</v>
      </c>
      <c r="R4028" s="543"/>
      <c r="S4028" s="536"/>
      <c r="T4028" s="536"/>
      <c r="U4028" s="536"/>
      <c r="V4028" s="536"/>
    </row>
    <row r="4029" spans="1:22" ht="140.25">
      <c r="A4029" s="537">
        <v>4014</v>
      </c>
      <c r="B4029" s="580">
        <v>90.15</v>
      </c>
      <c r="C4029" s="621" t="s">
        <v>4804</v>
      </c>
      <c r="D4029" s="543"/>
      <c r="E4029" s="599">
        <v>41166</v>
      </c>
      <c r="F4029" s="599">
        <v>41374</v>
      </c>
      <c r="G4029" s="543"/>
      <c r="H4029" s="543"/>
      <c r="I4029" s="543"/>
      <c r="J4029" s="600">
        <v>76</v>
      </c>
      <c r="K4029" s="600">
        <v>1</v>
      </c>
      <c r="L4029" s="600">
        <v>1</v>
      </c>
      <c r="M4029" s="543"/>
      <c r="N4029" s="543"/>
      <c r="O4029" s="543"/>
      <c r="P4029" s="543" t="s">
        <v>2872</v>
      </c>
      <c r="Q4029" s="543" t="s">
        <v>2873</v>
      </c>
      <c r="R4029" s="543"/>
      <c r="S4029" s="536"/>
      <c r="T4029" s="536"/>
      <c r="U4029" s="536"/>
      <c r="V4029" s="536"/>
    </row>
    <row r="4030" spans="1:22" ht="165.75">
      <c r="A4030" s="537">
        <v>4015</v>
      </c>
      <c r="B4030" s="590">
        <v>90.15</v>
      </c>
      <c r="C4030" s="622" t="s">
        <v>4805</v>
      </c>
      <c r="D4030" s="543"/>
      <c r="E4030" s="599">
        <v>41072</v>
      </c>
      <c r="F4030" s="599">
        <v>41180</v>
      </c>
      <c r="G4030" s="543"/>
      <c r="H4030" s="543"/>
      <c r="I4030" s="543"/>
      <c r="J4030" s="600">
        <v>77</v>
      </c>
      <c r="K4030" s="600">
        <v>1</v>
      </c>
      <c r="L4030" s="600">
        <v>3</v>
      </c>
      <c r="M4030" s="543"/>
      <c r="N4030" s="543"/>
      <c r="O4030" s="543"/>
      <c r="P4030" s="543" t="s">
        <v>2872</v>
      </c>
      <c r="Q4030" s="543" t="s">
        <v>2873</v>
      </c>
      <c r="R4030" s="543"/>
      <c r="S4030" s="536"/>
      <c r="T4030" s="536"/>
      <c r="U4030" s="536"/>
      <c r="V4030" s="536"/>
    </row>
    <row r="4031" spans="1:22" ht="165.75">
      <c r="A4031" s="537">
        <v>4016</v>
      </c>
      <c r="B4031" s="590">
        <v>90.15</v>
      </c>
      <c r="C4031" s="622" t="s">
        <v>4805</v>
      </c>
      <c r="D4031" s="543"/>
      <c r="E4031" s="599">
        <v>41180</v>
      </c>
      <c r="F4031" s="599">
        <v>41403</v>
      </c>
      <c r="G4031" s="543"/>
      <c r="H4031" s="543"/>
      <c r="I4031" s="543"/>
      <c r="J4031" s="600">
        <v>77</v>
      </c>
      <c r="K4031" s="600">
        <v>2</v>
      </c>
      <c r="L4031" s="600">
        <v>3</v>
      </c>
      <c r="M4031" s="543"/>
      <c r="N4031" s="543"/>
      <c r="O4031" s="543"/>
      <c r="P4031" s="543" t="s">
        <v>2872</v>
      </c>
      <c r="Q4031" s="543" t="s">
        <v>2873</v>
      </c>
      <c r="R4031" s="543"/>
      <c r="S4031" s="536"/>
      <c r="T4031" s="536"/>
      <c r="U4031" s="536"/>
      <c r="V4031" s="536"/>
    </row>
    <row r="4032" spans="1:22" ht="165.75">
      <c r="A4032" s="537">
        <v>4017</v>
      </c>
      <c r="B4032" s="590">
        <v>90.15</v>
      </c>
      <c r="C4032" s="622" t="s">
        <v>4805</v>
      </c>
      <c r="D4032" s="543"/>
      <c r="E4032" s="599">
        <v>41409</v>
      </c>
      <c r="F4032" s="599" t="s">
        <v>4806</v>
      </c>
      <c r="G4032" s="543"/>
      <c r="H4032" s="543"/>
      <c r="I4032" s="543"/>
      <c r="J4032" s="600">
        <v>77</v>
      </c>
      <c r="K4032" s="600">
        <v>3</v>
      </c>
      <c r="L4032" s="600">
        <v>3</v>
      </c>
      <c r="M4032" s="543"/>
      <c r="N4032" s="543"/>
      <c r="O4032" s="543"/>
      <c r="P4032" s="543" t="s">
        <v>2872</v>
      </c>
      <c r="Q4032" s="543" t="s">
        <v>2873</v>
      </c>
      <c r="R4032" s="543"/>
      <c r="S4032" s="536"/>
      <c r="T4032" s="536"/>
      <c r="U4032" s="536"/>
      <c r="V4032" s="536"/>
    </row>
    <row r="4033" spans="1:22" ht="255">
      <c r="A4033" s="537">
        <v>4018</v>
      </c>
      <c r="B4033" s="590">
        <v>90.15</v>
      </c>
      <c r="C4033" s="627" t="s">
        <v>4807</v>
      </c>
      <c r="D4033" s="543"/>
      <c r="E4033" s="599">
        <v>41087</v>
      </c>
      <c r="F4033" s="599">
        <v>41194</v>
      </c>
      <c r="G4033" s="543"/>
      <c r="H4033" s="543"/>
      <c r="I4033" s="543"/>
      <c r="J4033" s="600">
        <v>78</v>
      </c>
      <c r="K4033" s="600">
        <v>1</v>
      </c>
      <c r="L4033" s="600">
        <v>6</v>
      </c>
      <c r="M4033" s="543"/>
      <c r="N4033" s="543"/>
      <c r="O4033" s="543"/>
      <c r="P4033" s="543" t="s">
        <v>2872</v>
      </c>
      <c r="Q4033" s="543" t="s">
        <v>2873</v>
      </c>
      <c r="R4033" s="543"/>
      <c r="S4033" s="536"/>
      <c r="T4033" s="536"/>
      <c r="U4033" s="536"/>
      <c r="V4033" s="536"/>
    </row>
    <row r="4034" spans="1:22" ht="255">
      <c r="A4034" s="537">
        <v>4019</v>
      </c>
      <c r="B4034" s="590">
        <v>90.15</v>
      </c>
      <c r="C4034" s="627" t="s">
        <v>4807</v>
      </c>
      <c r="D4034" s="543"/>
      <c r="E4034" s="599">
        <v>41193</v>
      </c>
      <c r="F4034" s="599">
        <v>41194</v>
      </c>
      <c r="G4034" s="543"/>
      <c r="H4034" s="543"/>
      <c r="I4034" s="543"/>
      <c r="J4034" s="600">
        <v>78</v>
      </c>
      <c r="K4034" s="600">
        <v>2</v>
      </c>
      <c r="L4034" s="600">
        <v>6</v>
      </c>
      <c r="M4034" s="543"/>
      <c r="N4034" s="543"/>
      <c r="O4034" s="543"/>
      <c r="P4034" s="543" t="s">
        <v>2872</v>
      </c>
      <c r="Q4034" s="543" t="s">
        <v>2873</v>
      </c>
      <c r="R4034" s="543"/>
      <c r="S4034" s="536"/>
      <c r="T4034" s="536"/>
      <c r="U4034" s="536"/>
      <c r="V4034" s="536"/>
    </row>
    <row r="4035" spans="1:22" ht="255">
      <c r="A4035" s="537">
        <v>4020</v>
      </c>
      <c r="B4035" s="590">
        <v>90.15</v>
      </c>
      <c r="C4035" s="627" t="s">
        <v>4807</v>
      </c>
      <c r="D4035" s="543"/>
      <c r="E4035" s="599">
        <v>41194</v>
      </c>
      <c r="F4035" s="599">
        <v>41409</v>
      </c>
      <c r="G4035" s="543"/>
      <c r="H4035" s="543"/>
      <c r="I4035" s="543"/>
      <c r="J4035" s="600">
        <v>78</v>
      </c>
      <c r="K4035" s="600">
        <v>3</v>
      </c>
      <c r="L4035" s="600">
        <v>6</v>
      </c>
      <c r="M4035" s="543"/>
      <c r="N4035" s="543"/>
      <c r="O4035" s="543"/>
      <c r="P4035" s="543" t="s">
        <v>2872</v>
      </c>
      <c r="Q4035" s="543" t="s">
        <v>2873</v>
      </c>
      <c r="R4035" s="543"/>
      <c r="S4035" s="536"/>
      <c r="T4035" s="536"/>
      <c r="U4035" s="536"/>
      <c r="V4035" s="536"/>
    </row>
    <row r="4036" spans="1:22" ht="255">
      <c r="A4036" s="537">
        <v>4021</v>
      </c>
      <c r="B4036" s="590">
        <v>90.15</v>
      </c>
      <c r="C4036" s="627" t="s">
        <v>4807</v>
      </c>
      <c r="D4036" s="543"/>
      <c r="E4036" s="599">
        <v>41414</v>
      </c>
      <c r="F4036" s="599">
        <v>41519</v>
      </c>
      <c r="G4036" s="543"/>
      <c r="H4036" s="543"/>
      <c r="I4036" s="543"/>
      <c r="J4036" s="600">
        <v>78</v>
      </c>
      <c r="K4036" s="600">
        <v>4</v>
      </c>
      <c r="L4036" s="600">
        <v>6</v>
      </c>
      <c r="M4036" s="543"/>
      <c r="N4036" s="543"/>
      <c r="O4036" s="543"/>
      <c r="P4036" s="543" t="s">
        <v>2872</v>
      </c>
      <c r="Q4036" s="543" t="s">
        <v>2873</v>
      </c>
      <c r="R4036" s="543"/>
      <c r="S4036" s="536"/>
      <c r="T4036" s="536"/>
      <c r="U4036" s="536"/>
      <c r="V4036" s="536"/>
    </row>
    <row r="4037" spans="1:22" ht="255">
      <c r="A4037" s="537">
        <v>4022</v>
      </c>
      <c r="B4037" s="590">
        <v>90.15</v>
      </c>
      <c r="C4037" s="627" t="s">
        <v>4807</v>
      </c>
      <c r="D4037" s="543"/>
      <c r="E4037" s="599">
        <v>41568</v>
      </c>
      <c r="F4037" s="599">
        <v>41568</v>
      </c>
      <c r="G4037" s="543"/>
      <c r="H4037" s="543"/>
      <c r="I4037" s="543"/>
      <c r="J4037" s="600">
        <v>78</v>
      </c>
      <c r="K4037" s="600">
        <v>5</v>
      </c>
      <c r="L4037" s="600">
        <v>6</v>
      </c>
      <c r="M4037" s="543"/>
      <c r="N4037" s="543"/>
      <c r="O4037" s="543"/>
      <c r="P4037" s="543" t="s">
        <v>2872</v>
      </c>
      <c r="Q4037" s="543" t="s">
        <v>2873</v>
      </c>
      <c r="R4037" s="543"/>
      <c r="S4037" s="536"/>
      <c r="T4037" s="536"/>
      <c r="U4037" s="536"/>
      <c r="V4037" s="536"/>
    </row>
    <row r="4038" spans="1:22" ht="255">
      <c r="A4038" s="537">
        <v>4023</v>
      </c>
      <c r="B4038" s="590">
        <v>90.15</v>
      </c>
      <c r="C4038" s="627" t="s">
        <v>4807</v>
      </c>
      <c r="D4038" s="543"/>
      <c r="E4038" s="599">
        <v>41568</v>
      </c>
      <c r="F4038" s="599">
        <v>41617</v>
      </c>
      <c r="G4038" s="543"/>
      <c r="H4038" s="543"/>
      <c r="I4038" s="543"/>
      <c r="J4038" s="600">
        <v>78</v>
      </c>
      <c r="K4038" s="600">
        <v>6</v>
      </c>
      <c r="L4038" s="600">
        <v>6</v>
      </c>
      <c r="M4038" s="543"/>
      <c r="N4038" s="543"/>
      <c r="O4038" s="543"/>
      <c r="P4038" s="543" t="s">
        <v>2872</v>
      </c>
      <c r="Q4038" s="543" t="s">
        <v>2873</v>
      </c>
      <c r="R4038" s="543"/>
      <c r="S4038" s="536"/>
      <c r="T4038" s="536"/>
      <c r="U4038" s="536"/>
      <c r="V4038" s="536"/>
    </row>
    <row r="4039" spans="1:22" ht="102">
      <c r="A4039" s="537">
        <v>4024</v>
      </c>
      <c r="B4039" s="605" t="s">
        <v>4808</v>
      </c>
      <c r="C4039" s="621" t="s">
        <v>4809</v>
      </c>
      <c r="D4039" s="543"/>
      <c r="E4039" s="599">
        <v>41012</v>
      </c>
      <c r="F4039" s="599">
        <v>41337</v>
      </c>
      <c r="G4039" s="543"/>
      <c r="H4039" s="543"/>
      <c r="I4039" s="543"/>
      <c r="J4039" s="600">
        <v>79</v>
      </c>
      <c r="K4039" s="600">
        <v>1</v>
      </c>
      <c r="L4039" s="600">
        <v>1</v>
      </c>
      <c r="M4039" s="543"/>
      <c r="N4039" s="543"/>
      <c r="O4039" s="543"/>
      <c r="P4039" s="543" t="s">
        <v>2872</v>
      </c>
      <c r="Q4039" s="543" t="s">
        <v>2873</v>
      </c>
      <c r="R4039" s="543"/>
      <c r="S4039" s="536"/>
      <c r="T4039" s="536"/>
      <c r="U4039" s="536"/>
      <c r="V4039" s="536"/>
    </row>
    <row r="4040" spans="1:22" ht="114.75">
      <c r="A4040" s="537">
        <v>4025</v>
      </c>
      <c r="B4040" s="605" t="s">
        <v>4810</v>
      </c>
      <c r="C4040" s="621" t="s">
        <v>4811</v>
      </c>
      <c r="D4040" s="543"/>
      <c r="E4040" s="599">
        <v>41088</v>
      </c>
      <c r="F4040" s="599">
        <v>41213</v>
      </c>
      <c r="G4040" s="543"/>
      <c r="H4040" s="543"/>
      <c r="I4040" s="543"/>
      <c r="J4040" s="600">
        <v>79</v>
      </c>
      <c r="K4040" s="600">
        <v>1</v>
      </c>
      <c r="L4040" s="600">
        <v>4</v>
      </c>
      <c r="M4040" s="543"/>
      <c r="N4040" s="543"/>
      <c r="O4040" s="543"/>
      <c r="P4040" s="543" t="s">
        <v>2872</v>
      </c>
      <c r="Q4040" s="543" t="s">
        <v>2873</v>
      </c>
      <c r="R4040" s="543"/>
      <c r="S4040" s="536"/>
      <c r="T4040" s="536"/>
      <c r="U4040" s="536"/>
      <c r="V4040" s="536"/>
    </row>
    <row r="4041" spans="1:22" ht="114.75">
      <c r="A4041" s="537">
        <v>4026</v>
      </c>
      <c r="B4041" s="605" t="s">
        <v>4810</v>
      </c>
      <c r="C4041" s="621" t="s">
        <v>4811</v>
      </c>
      <c r="D4041" s="543"/>
      <c r="E4041" s="599">
        <v>41213</v>
      </c>
      <c r="F4041" s="599">
        <v>41404</v>
      </c>
      <c r="G4041" s="543"/>
      <c r="H4041" s="543"/>
      <c r="I4041" s="543"/>
      <c r="J4041" s="600">
        <v>79</v>
      </c>
      <c r="K4041" s="600">
        <v>2</v>
      </c>
      <c r="L4041" s="600">
        <v>4</v>
      </c>
      <c r="M4041" s="543"/>
      <c r="N4041" s="543"/>
      <c r="O4041" s="543"/>
      <c r="P4041" s="543" t="s">
        <v>2872</v>
      </c>
      <c r="Q4041" s="543" t="s">
        <v>2873</v>
      </c>
      <c r="R4041" s="543"/>
      <c r="S4041" s="536"/>
      <c r="T4041" s="536"/>
      <c r="U4041" s="536"/>
      <c r="V4041" s="536"/>
    </row>
    <row r="4042" spans="1:22" ht="114.75">
      <c r="A4042" s="537">
        <v>4027</v>
      </c>
      <c r="B4042" s="605" t="s">
        <v>4810</v>
      </c>
      <c r="C4042" s="621" t="s">
        <v>4811</v>
      </c>
      <c r="D4042" s="543"/>
      <c r="E4042" s="599">
        <v>41404</v>
      </c>
      <c r="F4042" s="599">
        <v>41467</v>
      </c>
      <c r="G4042" s="543"/>
      <c r="H4042" s="543"/>
      <c r="I4042" s="543"/>
      <c r="J4042" s="600">
        <v>79</v>
      </c>
      <c r="K4042" s="600">
        <v>3</v>
      </c>
      <c r="L4042" s="600">
        <v>4</v>
      </c>
      <c r="M4042" s="543"/>
      <c r="N4042" s="543"/>
      <c r="O4042" s="543"/>
      <c r="P4042" s="543" t="s">
        <v>2872</v>
      </c>
      <c r="Q4042" s="543" t="s">
        <v>2873</v>
      </c>
      <c r="R4042" s="543"/>
      <c r="S4042" s="536"/>
      <c r="T4042" s="536"/>
      <c r="U4042" s="536"/>
      <c r="V4042" s="536"/>
    </row>
    <row r="4043" spans="1:22" ht="114.75">
      <c r="A4043" s="537">
        <v>4028</v>
      </c>
      <c r="B4043" s="580">
        <v>90.15</v>
      </c>
      <c r="C4043" s="621" t="s">
        <v>4811</v>
      </c>
      <c r="D4043" s="543"/>
      <c r="E4043" s="599">
        <v>41539</v>
      </c>
      <c r="F4043" s="599">
        <v>41594</v>
      </c>
      <c r="G4043" s="543"/>
      <c r="H4043" s="543"/>
      <c r="I4043" s="543"/>
      <c r="J4043" s="600">
        <v>79</v>
      </c>
      <c r="K4043" s="600">
        <v>4</v>
      </c>
      <c r="L4043" s="600">
        <v>4</v>
      </c>
      <c r="M4043" s="543"/>
      <c r="N4043" s="543"/>
      <c r="O4043" s="543"/>
      <c r="P4043" s="543" t="s">
        <v>2872</v>
      </c>
      <c r="Q4043" s="543" t="s">
        <v>2873</v>
      </c>
      <c r="R4043" s="543"/>
      <c r="S4043" s="536"/>
      <c r="T4043" s="536"/>
      <c r="U4043" s="536"/>
      <c r="V4043" s="536"/>
    </row>
    <row r="4044" spans="1:22" ht="114.75">
      <c r="A4044" s="537">
        <v>4029</v>
      </c>
      <c r="B4044" s="580">
        <v>90.15</v>
      </c>
      <c r="C4044" s="621" t="s">
        <v>4812</v>
      </c>
      <c r="D4044" s="543"/>
      <c r="E4044" s="599">
        <v>41012</v>
      </c>
      <c r="F4044" s="599">
        <v>41256</v>
      </c>
      <c r="G4044" s="543"/>
      <c r="H4044" s="543"/>
      <c r="I4044" s="543"/>
      <c r="J4044" s="600">
        <v>80</v>
      </c>
      <c r="K4044" s="600">
        <v>1</v>
      </c>
      <c r="L4044" s="600">
        <v>3</v>
      </c>
      <c r="M4044" s="543"/>
      <c r="N4044" s="543"/>
      <c r="O4044" s="543"/>
      <c r="P4044" s="543" t="s">
        <v>2872</v>
      </c>
      <c r="Q4044" s="543" t="s">
        <v>2873</v>
      </c>
      <c r="R4044" s="543"/>
      <c r="S4044" s="536"/>
      <c r="T4044" s="536"/>
      <c r="U4044" s="536"/>
      <c r="V4044" s="536"/>
    </row>
    <row r="4045" spans="1:22" ht="114.75">
      <c r="A4045" s="537">
        <v>4030</v>
      </c>
      <c r="B4045" s="580">
        <v>90.15</v>
      </c>
      <c r="C4045" s="621" t="s">
        <v>4812</v>
      </c>
      <c r="D4045" s="543"/>
      <c r="E4045" s="599">
        <v>41264</v>
      </c>
      <c r="F4045" s="599">
        <v>41246</v>
      </c>
      <c r="G4045" s="543"/>
      <c r="H4045" s="543"/>
      <c r="I4045" s="543"/>
      <c r="J4045" s="600">
        <v>80</v>
      </c>
      <c r="K4045" s="600">
        <v>2</v>
      </c>
      <c r="L4045" s="600">
        <v>3</v>
      </c>
      <c r="M4045" s="543"/>
      <c r="N4045" s="543"/>
      <c r="O4045" s="543"/>
      <c r="P4045" s="543" t="s">
        <v>2872</v>
      </c>
      <c r="Q4045" s="543" t="s">
        <v>2873</v>
      </c>
      <c r="R4045" s="543"/>
      <c r="S4045" s="536"/>
      <c r="T4045" s="536"/>
      <c r="U4045" s="536"/>
      <c r="V4045" s="536"/>
    </row>
    <row r="4046" spans="1:22" ht="114.75">
      <c r="A4046" s="537">
        <v>4031</v>
      </c>
      <c r="B4046" s="580">
        <v>90.15</v>
      </c>
      <c r="C4046" s="621" t="s">
        <v>4812</v>
      </c>
      <c r="D4046" s="543"/>
      <c r="E4046" s="599">
        <v>41254</v>
      </c>
      <c r="F4046" s="599">
        <v>41463</v>
      </c>
      <c r="G4046" s="543"/>
      <c r="H4046" s="543"/>
      <c r="I4046" s="543"/>
      <c r="J4046" s="600">
        <v>80</v>
      </c>
      <c r="K4046" s="600">
        <v>3</v>
      </c>
      <c r="L4046" s="600">
        <v>3</v>
      </c>
      <c r="M4046" s="543"/>
      <c r="N4046" s="543"/>
      <c r="O4046" s="543"/>
      <c r="P4046" s="543" t="s">
        <v>2872</v>
      </c>
      <c r="Q4046" s="543" t="s">
        <v>2873</v>
      </c>
      <c r="R4046" s="543"/>
      <c r="S4046" s="536"/>
      <c r="T4046" s="536"/>
      <c r="U4046" s="536"/>
      <c r="V4046" s="536"/>
    </row>
    <row r="4047" spans="1:22" ht="178.5">
      <c r="A4047" s="537">
        <v>4032</v>
      </c>
      <c r="B4047" s="580">
        <v>90.15</v>
      </c>
      <c r="C4047" s="621" t="s">
        <v>4813</v>
      </c>
      <c r="D4047" s="543"/>
      <c r="E4047" s="599">
        <v>41131</v>
      </c>
      <c r="F4047" s="599">
        <v>41296</v>
      </c>
      <c r="G4047" s="543"/>
      <c r="H4047" s="543"/>
      <c r="I4047" s="543"/>
      <c r="J4047" s="600">
        <v>81</v>
      </c>
      <c r="K4047" s="600">
        <v>1</v>
      </c>
      <c r="L4047" s="600">
        <v>5</v>
      </c>
      <c r="M4047" s="543"/>
      <c r="N4047" s="543"/>
      <c r="O4047" s="543"/>
      <c r="P4047" s="543" t="s">
        <v>2872</v>
      </c>
      <c r="Q4047" s="543" t="s">
        <v>2873</v>
      </c>
      <c r="R4047" s="543"/>
      <c r="S4047" s="536"/>
      <c r="T4047" s="536"/>
      <c r="U4047" s="536"/>
      <c r="V4047" s="536"/>
    </row>
    <row r="4048" spans="1:22" ht="178.5">
      <c r="A4048" s="537">
        <v>4033</v>
      </c>
      <c r="B4048" s="580">
        <v>90.15</v>
      </c>
      <c r="C4048" s="621" t="s">
        <v>4813</v>
      </c>
      <c r="D4048" s="543"/>
      <c r="E4048" s="599">
        <v>41311</v>
      </c>
      <c r="F4048" s="599">
        <v>41423</v>
      </c>
      <c r="G4048" s="543"/>
      <c r="H4048" s="543"/>
      <c r="I4048" s="543"/>
      <c r="J4048" s="600">
        <v>81</v>
      </c>
      <c r="K4048" s="600">
        <v>2</v>
      </c>
      <c r="L4048" s="600">
        <v>5</v>
      </c>
      <c r="M4048" s="543"/>
      <c r="N4048" s="543"/>
      <c r="O4048" s="543"/>
      <c r="P4048" s="543" t="s">
        <v>2872</v>
      </c>
      <c r="Q4048" s="543" t="s">
        <v>2873</v>
      </c>
      <c r="R4048" s="543"/>
      <c r="S4048" s="536"/>
      <c r="T4048" s="536"/>
      <c r="U4048" s="536"/>
      <c r="V4048" s="536"/>
    </row>
    <row r="4049" spans="1:22" ht="178.5">
      <c r="A4049" s="537">
        <v>4034</v>
      </c>
      <c r="B4049" s="580">
        <v>90.15</v>
      </c>
      <c r="C4049" s="621" t="s">
        <v>4813</v>
      </c>
      <c r="D4049" s="543"/>
      <c r="E4049" s="599">
        <v>41423</v>
      </c>
      <c r="F4049" s="599">
        <v>41668</v>
      </c>
      <c r="G4049" s="543"/>
      <c r="H4049" s="543"/>
      <c r="I4049" s="543"/>
      <c r="J4049" s="600">
        <v>81</v>
      </c>
      <c r="K4049" s="600">
        <v>3</v>
      </c>
      <c r="L4049" s="600">
        <v>5</v>
      </c>
      <c r="M4049" s="543"/>
      <c r="N4049" s="543"/>
      <c r="O4049" s="543"/>
      <c r="P4049" s="543" t="s">
        <v>2872</v>
      </c>
      <c r="Q4049" s="543" t="s">
        <v>2873</v>
      </c>
      <c r="R4049" s="543"/>
      <c r="S4049" s="536"/>
      <c r="T4049" s="536"/>
      <c r="U4049" s="536"/>
      <c r="V4049" s="536"/>
    </row>
    <row r="4050" spans="1:22" ht="178.5">
      <c r="A4050" s="537">
        <v>4035</v>
      </c>
      <c r="B4050" s="580">
        <v>90.15</v>
      </c>
      <c r="C4050" s="621" t="s">
        <v>4813</v>
      </c>
      <c r="D4050" s="543"/>
      <c r="E4050" s="599">
        <v>41453</v>
      </c>
      <c r="F4050" s="599">
        <v>41631</v>
      </c>
      <c r="G4050" s="543"/>
      <c r="H4050" s="543"/>
      <c r="I4050" s="543"/>
      <c r="J4050" s="600">
        <v>81</v>
      </c>
      <c r="K4050" s="600">
        <v>4</v>
      </c>
      <c r="L4050" s="600">
        <v>5</v>
      </c>
      <c r="M4050" s="543"/>
      <c r="N4050" s="543"/>
      <c r="O4050" s="543"/>
      <c r="P4050" s="543" t="s">
        <v>2872</v>
      </c>
      <c r="Q4050" s="543" t="s">
        <v>2873</v>
      </c>
      <c r="R4050" s="543"/>
      <c r="S4050" s="536"/>
      <c r="T4050" s="536"/>
      <c r="U4050" s="536"/>
      <c r="V4050" s="536"/>
    </row>
    <row r="4051" spans="1:22" ht="178.5">
      <c r="A4051" s="537">
        <v>4036</v>
      </c>
      <c r="B4051" s="580">
        <v>90.15</v>
      </c>
      <c r="C4051" s="621" t="s">
        <v>4813</v>
      </c>
      <c r="D4051" s="543"/>
      <c r="E4051" s="599">
        <v>41631</v>
      </c>
      <c r="F4051" s="599">
        <v>41738</v>
      </c>
      <c r="G4051" s="543"/>
      <c r="H4051" s="543"/>
      <c r="I4051" s="543"/>
      <c r="J4051" s="600">
        <v>81</v>
      </c>
      <c r="K4051" s="600">
        <v>5</v>
      </c>
      <c r="L4051" s="600">
        <v>5</v>
      </c>
      <c r="M4051" s="543"/>
      <c r="N4051" s="543"/>
      <c r="O4051" s="543"/>
      <c r="P4051" s="543" t="s">
        <v>2872</v>
      </c>
      <c r="Q4051" s="543" t="s">
        <v>2873</v>
      </c>
      <c r="R4051" s="543"/>
      <c r="S4051" s="536"/>
      <c r="T4051" s="536"/>
      <c r="U4051" s="536"/>
      <c r="V4051" s="536"/>
    </row>
    <row r="4052" spans="1:22" ht="178.5">
      <c r="A4052" s="537">
        <v>4037</v>
      </c>
      <c r="B4052" s="580">
        <v>90.15</v>
      </c>
      <c r="C4052" s="621" t="s">
        <v>4814</v>
      </c>
      <c r="D4052" s="543"/>
      <c r="E4052" s="599">
        <v>40921</v>
      </c>
      <c r="F4052" s="599">
        <v>41376</v>
      </c>
      <c r="G4052" s="543"/>
      <c r="H4052" s="543"/>
      <c r="I4052" s="543"/>
      <c r="J4052" s="600">
        <v>82</v>
      </c>
      <c r="K4052" s="600">
        <v>1</v>
      </c>
      <c r="L4052" s="600">
        <v>3</v>
      </c>
      <c r="M4052" s="543"/>
      <c r="N4052" s="543"/>
      <c r="O4052" s="543"/>
      <c r="P4052" s="543" t="s">
        <v>2872</v>
      </c>
      <c r="Q4052" s="543" t="s">
        <v>2873</v>
      </c>
      <c r="R4052" s="543"/>
      <c r="S4052" s="536"/>
      <c r="T4052" s="536"/>
      <c r="U4052" s="536"/>
      <c r="V4052" s="536"/>
    </row>
    <row r="4053" spans="1:22" ht="178.5">
      <c r="A4053" s="537">
        <v>4038</v>
      </c>
      <c r="B4053" s="580">
        <v>90.15</v>
      </c>
      <c r="C4053" s="621" t="s">
        <v>4814</v>
      </c>
      <c r="D4053" s="543"/>
      <c r="E4053" s="599">
        <v>41380</v>
      </c>
      <c r="F4053" s="599">
        <v>41548</v>
      </c>
      <c r="G4053" s="543"/>
      <c r="H4053" s="543"/>
      <c r="I4053" s="543"/>
      <c r="J4053" s="600">
        <v>82</v>
      </c>
      <c r="K4053" s="600">
        <v>2</v>
      </c>
      <c r="L4053" s="600">
        <v>3</v>
      </c>
      <c r="M4053" s="543"/>
      <c r="N4053" s="543"/>
      <c r="O4053" s="543"/>
      <c r="P4053" s="543" t="s">
        <v>2872</v>
      </c>
      <c r="Q4053" s="543" t="s">
        <v>2873</v>
      </c>
      <c r="R4053" s="543"/>
      <c r="S4053" s="536"/>
      <c r="T4053" s="536"/>
      <c r="U4053" s="536"/>
      <c r="V4053" s="536"/>
    </row>
    <row r="4054" spans="1:22" ht="178.5">
      <c r="A4054" s="537">
        <v>4039</v>
      </c>
      <c r="B4054" s="580">
        <v>90.15</v>
      </c>
      <c r="C4054" s="621" t="s">
        <v>4814</v>
      </c>
      <c r="D4054" s="543"/>
      <c r="E4054" s="599" t="s">
        <v>4815</v>
      </c>
      <c r="F4054" s="599">
        <v>41836</v>
      </c>
      <c r="G4054" s="543"/>
      <c r="H4054" s="543"/>
      <c r="I4054" s="543"/>
      <c r="J4054" s="600">
        <v>82</v>
      </c>
      <c r="K4054" s="600">
        <v>3</v>
      </c>
      <c r="L4054" s="600">
        <v>3</v>
      </c>
      <c r="M4054" s="543"/>
      <c r="N4054" s="543"/>
      <c r="O4054" s="543"/>
      <c r="P4054" s="543" t="s">
        <v>2872</v>
      </c>
      <c r="Q4054" s="543" t="s">
        <v>2873</v>
      </c>
      <c r="R4054" s="543"/>
      <c r="S4054" s="536"/>
      <c r="T4054" s="536"/>
      <c r="U4054" s="536"/>
      <c r="V4054" s="536"/>
    </row>
    <row r="4055" spans="1:22" ht="102">
      <c r="A4055" s="537">
        <v>4040</v>
      </c>
      <c r="B4055" s="580">
        <v>90.5</v>
      </c>
      <c r="C4055" s="621" t="s">
        <v>4816</v>
      </c>
      <c r="D4055" s="543"/>
      <c r="E4055" s="599">
        <v>41012</v>
      </c>
      <c r="F4055" s="599">
        <v>41311</v>
      </c>
      <c r="G4055" s="543"/>
      <c r="H4055" s="543"/>
      <c r="I4055" s="543"/>
      <c r="J4055" s="600">
        <v>83</v>
      </c>
      <c r="K4055" s="600">
        <v>1</v>
      </c>
      <c r="L4055" s="600">
        <v>1</v>
      </c>
      <c r="M4055" s="543"/>
      <c r="N4055" s="543"/>
      <c r="O4055" s="543"/>
      <c r="P4055" s="543" t="s">
        <v>2872</v>
      </c>
      <c r="Q4055" s="543" t="s">
        <v>2873</v>
      </c>
      <c r="R4055" s="543"/>
      <c r="S4055" s="536"/>
      <c r="T4055" s="536"/>
      <c r="U4055" s="536"/>
      <c r="V4055" s="536"/>
    </row>
    <row r="4056" spans="1:22" ht="102">
      <c r="A4056" s="537">
        <v>4041</v>
      </c>
      <c r="B4056" s="580">
        <v>90.15</v>
      </c>
      <c r="C4056" s="621" t="s">
        <v>4817</v>
      </c>
      <c r="D4056" s="543"/>
      <c r="E4056" s="599">
        <v>41236</v>
      </c>
      <c r="F4056" s="599">
        <v>41379</v>
      </c>
      <c r="G4056" s="543"/>
      <c r="H4056" s="543"/>
      <c r="I4056" s="543"/>
      <c r="J4056" s="600">
        <v>83</v>
      </c>
      <c r="K4056" s="600">
        <v>1</v>
      </c>
      <c r="L4056" s="600">
        <v>2</v>
      </c>
      <c r="M4056" s="543"/>
      <c r="N4056" s="543"/>
      <c r="O4056" s="543"/>
      <c r="P4056" s="543" t="s">
        <v>2872</v>
      </c>
      <c r="Q4056" s="543" t="s">
        <v>2873</v>
      </c>
      <c r="R4056" s="543"/>
      <c r="S4056" s="536"/>
      <c r="T4056" s="536"/>
      <c r="U4056" s="536"/>
      <c r="V4056" s="536"/>
    </row>
    <row r="4057" spans="1:22" ht="102">
      <c r="A4057" s="537">
        <v>4042</v>
      </c>
      <c r="B4057" s="580">
        <v>90.15</v>
      </c>
      <c r="C4057" s="621" t="s">
        <v>4817</v>
      </c>
      <c r="D4057" s="543"/>
      <c r="E4057" s="599">
        <v>41933</v>
      </c>
      <c r="F4057" s="599">
        <v>41933</v>
      </c>
      <c r="G4057" s="543"/>
      <c r="H4057" s="543"/>
      <c r="I4057" s="543"/>
      <c r="J4057" s="600">
        <v>83</v>
      </c>
      <c r="K4057" s="600">
        <v>2</v>
      </c>
      <c r="L4057" s="600">
        <v>2</v>
      </c>
      <c r="M4057" s="543"/>
      <c r="N4057" s="543"/>
      <c r="O4057" s="543"/>
      <c r="P4057" s="543" t="s">
        <v>2872</v>
      </c>
      <c r="Q4057" s="543" t="s">
        <v>2873</v>
      </c>
      <c r="R4057" s="543"/>
      <c r="S4057" s="536"/>
      <c r="T4057" s="536"/>
      <c r="U4057" s="536"/>
      <c r="V4057" s="536"/>
    </row>
    <row r="4058" spans="1:22" ht="102">
      <c r="A4058" s="537">
        <v>4043</v>
      </c>
      <c r="B4058" s="580">
        <v>90.15</v>
      </c>
      <c r="C4058" s="621" t="s">
        <v>4818</v>
      </c>
      <c r="D4058" s="543"/>
      <c r="E4058" s="599">
        <v>41029</v>
      </c>
      <c r="F4058" s="599" t="s">
        <v>4819</v>
      </c>
      <c r="G4058" s="543"/>
      <c r="H4058" s="543"/>
      <c r="I4058" s="543"/>
      <c r="J4058" s="600">
        <v>83</v>
      </c>
      <c r="K4058" s="600">
        <v>1</v>
      </c>
      <c r="L4058" s="600">
        <v>1</v>
      </c>
      <c r="M4058" s="543"/>
      <c r="N4058" s="543"/>
      <c r="O4058" s="543"/>
      <c r="P4058" s="543" t="s">
        <v>2872</v>
      </c>
      <c r="Q4058" s="543" t="s">
        <v>2873</v>
      </c>
      <c r="R4058" s="543"/>
      <c r="S4058" s="536"/>
      <c r="T4058" s="536"/>
      <c r="U4058" s="536"/>
      <c r="V4058" s="536"/>
    </row>
    <row r="4059" spans="1:22" ht="114.75">
      <c r="A4059" s="537">
        <v>4044</v>
      </c>
      <c r="B4059" s="580">
        <v>90.15</v>
      </c>
      <c r="C4059" s="621" t="s">
        <v>4820</v>
      </c>
      <c r="D4059" s="543"/>
      <c r="E4059" s="599">
        <v>41012</v>
      </c>
      <c r="F4059" s="599">
        <v>41471</v>
      </c>
      <c r="G4059" s="543"/>
      <c r="H4059" s="543"/>
      <c r="I4059" s="543"/>
      <c r="J4059" s="600">
        <v>84</v>
      </c>
      <c r="K4059" s="600">
        <v>1</v>
      </c>
      <c r="L4059" s="600">
        <v>3</v>
      </c>
      <c r="M4059" s="543"/>
      <c r="N4059" s="543"/>
      <c r="O4059" s="543"/>
      <c r="P4059" s="543" t="s">
        <v>2872</v>
      </c>
      <c r="Q4059" s="543" t="s">
        <v>2873</v>
      </c>
      <c r="R4059" s="543"/>
      <c r="S4059" s="536"/>
      <c r="T4059" s="536"/>
      <c r="U4059" s="536"/>
      <c r="V4059" s="536"/>
    </row>
    <row r="4060" spans="1:22" ht="114.75">
      <c r="A4060" s="537">
        <v>4045</v>
      </c>
      <c r="B4060" s="580">
        <v>90.15</v>
      </c>
      <c r="C4060" s="621" t="s">
        <v>4820</v>
      </c>
      <c r="D4060" s="543"/>
      <c r="E4060" s="599">
        <v>41487</v>
      </c>
      <c r="F4060" s="599">
        <v>41866</v>
      </c>
      <c r="G4060" s="543"/>
      <c r="H4060" s="543"/>
      <c r="I4060" s="543"/>
      <c r="J4060" s="600">
        <v>84</v>
      </c>
      <c r="K4060" s="600">
        <v>2</v>
      </c>
      <c r="L4060" s="600">
        <v>3</v>
      </c>
      <c r="M4060" s="543"/>
      <c r="N4060" s="543"/>
      <c r="O4060" s="543"/>
      <c r="P4060" s="543" t="s">
        <v>2872</v>
      </c>
      <c r="Q4060" s="543" t="s">
        <v>2873</v>
      </c>
      <c r="R4060" s="543"/>
      <c r="S4060" s="536"/>
      <c r="T4060" s="536"/>
      <c r="U4060" s="536"/>
      <c r="V4060" s="536"/>
    </row>
    <row r="4061" spans="1:22" ht="114.75">
      <c r="A4061" s="537">
        <v>4046</v>
      </c>
      <c r="B4061" s="580">
        <v>90.15</v>
      </c>
      <c r="C4061" s="621" t="s">
        <v>4820</v>
      </c>
      <c r="D4061" s="543"/>
      <c r="E4061" s="599">
        <v>41866</v>
      </c>
      <c r="F4061" s="599">
        <v>41928</v>
      </c>
      <c r="G4061" s="543"/>
      <c r="H4061" s="543"/>
      <c r="I4061" s="543"/>
      <c r="J4061" s="600">
        <v>84</v>
      </c>
      <c r="K4061" s="600">
        <v>3</v>
      </c>
      <c r="L4061" s="600">
        <v>3</v>
      </c>
      <c r="M4061" s="543"/>
      <c r="N4061" s="543"/>
      <c r="O4061" s="543"/>
      <c r="P4061" s="543" t="s">
        <v>2872</v>
      </c>
      <c r="Q4061" s="543" t="s">
        <v>2873</v>
      </c>
      <c r="R4061" s="543"/>
      <c r="S4061" s="536"/>
      <c r="T4061" s="536"/>
      <c r="U4061" s="536"/>
      <c r="V4061" s="536"/>
    </row>
    <row r="4062" spans="1:22" ht="127.5">
      <c r="A4062" s="537">
        <v>4047</v>
      </c>
      <c r="B4062" s="580">
        <v>90.15</v>
      </c>
      <c r="C4062" s="627" t="s">
        <v>4821</v>
      </c>
      <c r="D4062" s="543"/>
      <c r="E4062" s="599">
        <v>41256</v>
      </c>
      <c r="F4062" s="599">
        <v>41339</v>
      </c>
      <c r="G4062" s="543"/>
      <c r="H4062" s="543"/>
      <c r="I4062" s="543"/>
      <c r="J4062" s="600">
        <v>84</v>
      </c>
      <c r="K4062" s="600">
        <v>1</v>
      </c>
      <c r="L4062" s="600">
        <v>2</v>
      </c>
      <c r="M4062" s="543"/>
      <c r="N4062" s="543"/>
      <c r="O4062" s="543"/>
      <c r="P4062" s="543" t="s">
        <v>2872</v>
      </c>
      <c r="Q4062" s="543" t="s">
        <v>2873</v>
      </c>
      <c r="R4062" s="543"/>
      <c r="S4062" s="536"/>
      <c r="T4062" s="536"/>
      <c r="U4062" s="536"/>
      <c r="V4062" s="536"/>
    </row>
    <row r="4063" spans="1:22" ht="127.5">
      <c r="A4063" s="537">
        <v>4048</v>
      </c>
      <c r="B4063" s="580">
        <v>90.15</v>
      </c>
      <c r="C4063" s="627" t="s">
        <v>4821</v>
      </c>
      <c r="D4063" s="543"/>
      <c r="E4063" s="599">
        <v>41360</v>
      </c>
      <c r="F4063" s="599">
        <v>41579</v>
      </c>
      <c r="G4063" s="543"/>
      <c r="H4063" s="543"/>
      <c r="I4063" s="543"/>
      <c r="J4063" s="600">
        <v>84</v>
      </c>
      <c r="K4063" s="600">
        <v>2</v>
      </c>
      <c r="L4063" s="600">
        <v>2</v>
      </c>
      <c r="M4063" s="543"/>
      <c r="N4063" s="543"/>
      <c r="O4063" s="543"/>
      <c r="P4063" s="543" t="s">
        <v>2872</v>
      </c>
      <c r="Q4063" s="543" t="s">
        <v>2873</v>
      </c>
      <c r="R4063" s="543"/>
      <c r="S4063" s="536"/>
      <c r="T4063" s="536"/>
      <c r="U4063" s="536"/>
      <c r="V4063" s="536"/>
    </row>
    <row r="4064" spans="1:22" ht="153">
      <c r="A4064" s="537">
        <v>4049</v>
      </c>
      <c r="B4064" s="580">
        <v>90.15</v>
      </c>
      <c r="C4064" s="621" t="s">
        <v>4822</v>
      </c>
      <c r="D4064" s="543"/>
      <c r="E4064" s="599">
        <v>41249</v>
      </c>
      <c r="F4064" s="599">
        <v>41262</v>
      </c>
      <c r="G4064" s="543"/>
      <c r="H4064" s="543"/>
      <c r="I4064" s="543"/>
      <c r="J4064" s="600">
        <v>85</v>
      </c>
      <c r="K4064" s="600">
        <v>1</v>
      </c>
      <c r="L4064" s="600">
        <v>4</v>
      </c>
      <c r="M4064" s="543"/>
      <c r="N4064" s="543"/>
      <c r="O4064" s="543"/>
      <c r="P4064" s="543" t="s">
        <v>2872</v>
      </c>
      <c r="Q4064" s="543" t="s">
        <v>2873</v>
      </c>
      <c r="R4064" s="543"/>
      <c r="S4064" s="536"/>
      <c r="T4064" s="536"/>
      <c r="U4064" s="536"/>
      <c r="V4064" s="536"/>
    </row>
    <row r="4065" spans="1:22" ht="153">
      <c r="A4065" s="537">
        <v>4050</v>
      </c>
      <c r="B4065" s="580">
        <v>90.15</v>
      </c>
      <c r="C4065" s="621" t="s">
        <v>4822</v>
      </c>
      <c r="D4065" s="543"/>
      <c r="E4065" s="599">
        <v>41262</v>
      </c>
      <c r="F4065" s="599">
        <v>41262</v>
      </c>
      <c r="G4065" s="543"/>
      <c r="H4065" s="543"/>
      <c r="I4065" s="543"/>
      <c r="J4065" s="600">
        <v>85</v>
      </c>
      <c r="K4065" s="600">
        <v>2</v>
      </c>
      <c r="L4065" s="600">
        <v>4</v>
      </c>
      <c r="M4065" s="543"/>
      <c r="N4065" s="543"/>
      <c r="O4065" s="543"/>
      <c r="P4065" s="543" t="s">
        <v>2872</v>
      </c>
      <c r="Q4065" s="543" t="s">
        <v>2873</v>
      </c>
      <c r="R4065" s="543"/>
      <c r="S4065" s="536"/>
      <c r="T4065" s="536"/>
      <c r="U4065" s="536"/>
      <c r="V4065" s="536"/>
    </row>
    <row r="4066" spans="1:22" ht="153">
      <c r="A4066" s="537">
        <v>4051</v>
      </c>
      <c r="B4066" s="580">
        <v>90.15</v>
      </c>
      <c r="C4066" s="621" t="s">
        <v>4822</v>
      </c>
      <c r="D4066" s="543"/>
      <c r="E4066" s="599">
        <v>41352</v>
      </c>
      <c r="F4066" s="599">
        <v>41404</v>
      </c>
      <c r="G4066" s="543"/>
      <c r="H4066" s="543"/>
      <c r="I4066" s="543"/>
      <c r="J4066" s="600">
        <v>85</v>
      </c>
      <c r="K4066" s="600">
        <v>3</v>
      </c>
      <c r="L4066" s="600">
        <v>4</v>
      </c>
      <c r="M4066" s="543"/>
      <c r="N4066" s="543"/>
      <c r="O4066" s="543"/>
      <c r="P4066" s="543" t="s">
        <v>2872</v>
      </c>
      <c r="Q4066" s="543" t="s">
        <v>2873</v>
      </c>
      <c r="R4066" s="543"/>
      <c r="S4066" s="536"/>
      <c r="T4066" s="536"/>
      <c r="U4066" s="536"/>
      <c r="V4066" s="536"/>
    </row>
    <row r="4067" spans="1:22" ht="153">
      <c r="A4067" s="537">
        <v>4052</v>
      </c>
      <c r="B4067" s="580">
        <v>90.15</v>
      </c>
      <c r="C4067" s="621" t="s">
        <v>4822</v>
      </c>
      <c r="D4067" s="543"/>
      <c r="E4067" s="599">
        <v>41413</v>
      </c>
      <c r="F4067" s="599">
        <v>41445</v>
      </c>
      <c r="G4067" s="543"/>
      <c r="H4067" s="543"/>
      <c r="I4067" s="543"/>
      <c r="J4067" s="600">
        <v>85</v>
      </c>
      <c r="K4067" s="600">
        <v>4</v>
      </c>
      <c r="L4067" s="600">
        <v>4</v>
      </c>
      <c r="M4067" s="543"/>
      <c r="N4067" s="543"/>
      <c r="O4067" s="543"/>
      <c r="P4067" s="543" t="s">
        <v>2872</v>
      </c>
      <c r="Q4067" s="543" t="s">
        <v>2873</v>
      </c>
      <c r="R4067" s="543"/>
      <c r="S4067" s="536"/>
      <c r="T4067" s="536"/>
      <c r="U4067" s="536"/>
      <c r="V4067" s="536"/>
    </row>
    <row r="4068" spans="1:22" ht="89.25">
      <c r="A4068" s="537">
        <v>4053</v>
      </c>
      <c r="B4068" s="580">
        <v>90.5</v>
      </c>
      <c r="C4068" s="621" t="s">
        <v>4823</v>
      </c>
      <c r="D4068" s="543"/>
      <c r="E4068" s="599">
        <v>41292</v>
      </c>
      <c r="F4068" s="599">
        <v>41346</v>
      </c>
      <c r="G4068" s="543"/>
      <c r="H4068" s="543"/>
      <c r="I4068" s="543"/>
      <c r="J4068" s="600">
        <v>85</v>
      </c>
      <c r="K4068" s="600">
        <v>1</v>
      </c>
      <c r="L4068" s="600">
        <v>2</v>
      </c>
      <c r="M4068" s="543"/>
      <c r="N4068" s="543"/>
      <c r="O4068" s="543"/>
      <c r="P4068" s="543" t="s">
        <v>2872</v>
      </c>
      <c r="Q4068" s="543" t="s">
        <v>2873</v>
      </c>
      <c r="R4068" s="543"/>
      <c r="S4068" s="536"/>
      <c r="T4068" s="536"/>
      <c r="U4068" s="536"/>
      <c r="V4068" s="536"/>
    </row>
    <row r="4069" spans="1:22" ht="89.25">
      <c r="A4069" s="537">
        <v>4054</v>
      </c>
      <c r="B4069" s="580">
        <v>90.5</v>
      </c>
      <c r="C4069" s="621" t="s">
        <v>4823</v>
      </c>
      <c r="D4069" s="543"/>
      <c r="E4069" s="599">
        <v>41346</v>
      </c>
      <c r="F4069" s="599">
        <v>41437</v>
      </c>
      <c r="G4069" s="543"/>
      <c r="H4069" s="543"/>
      <c r="I4069" s="543"/>
      <c r="J4069" s="600">
        <v>85</v>
      </c>
      <c r="K4069" s="600">
        <v>2</v>
      </c>
      <c r="L4069" s="600">
        <v>2</v>
      </c>
      <c r="M4069" s="543"/>
      <c r="N4069" s="543"/>
      <c r="O4069" s="543"/>
      <c r="P4069" s="543" t="s">
        <v>2872</v>
      </c>
      <c r="Q4069" s="543" t="s">
        <v>2873</v>
      </c>
      <c r="R4069" s="543"/>
      <c r="S4069" s="536"/>
      <c r="T4069" s="536"/>
      <c r="U4069" s="536"/>
      <c r="V4069" s="536"/>
    </row>
    <row r="4070" spans="1:22" ht="102">
      <c r="A4070" s="537">
        <v>4055</v>
      </c>
      <c r="B4070" s="580">
        <v>90.5</v>
      </c>
      <c r="C4070" s="622" t="s">
        <v>4824</v>
      </c>
      <c r="D4070" s="543"/>
      <c r="E4070" s="599">
        <v>41579</v>
      </c>
      <c r="F4070" s="599">
        <v>41913</v>
      </c>
      <c r="G4070" s="543"/>
      <c r="H4070" s="543"/>
      <c r="I4070" s="543"/>
      <c r="J4070" s="600">
        <v>86</v>
      </c>
      <c r="K4070" s="600">
        <v>1</v>
      </c>
      <c r="L4070" s="600">
        <v>2</v>
      </c>
      <c r="M4070" s="543"/>
      <c r="N4070" s="543"/>
      <c r="O4070" s="543"/>
      <c r="P4070" s="543" t="s">
        <v>2872</v>
      </c>
      <c r="Q4070" s="543" t="s">
        <v>2873</v>
      </c>
      <c r="R4070" s="543"/>
      <c r="S4070" s="536"/>
      <c r="T4070" s="536"/>
      <c r="U4070" s="536"/>
      <c r="V4070" s="536"/>
    </row>
    <row r="4071" spans="1:22" ht="102">
      <c r="A4071" s="537">
        <v>4056</v>
      </c>
      <c r="B4071" s="580">
        <v>90.5</v>
      </c>
      <c r="C4071" s="622" t="s">
        <v>4824</v>
      </c>
      <c r="D4071" s="543"/>
      <c r="E4071" s="599">
        <v>41102</v>
      </c>
      <c r="F4071" s="599">
        <v>41498</v>
      </c>
      <c r="G4071" s="543"/>
      <c r="H4071" s="543"/>
      <c r="I4071" s="543"/>
      <c r="J4071" s="600">
        <v>86</v>
      </c>
      <c r="K4071" s="600">
        <v>2</v>
      </c>
      <c r="L4071" s="600">
        <v>2</v>
      </c>
      <c r="M4071" s="543"/>
      <c r="N4071" s="543"/>
      <c r="O4071" s="543"/>
      <c r="P4071" s="543" t="s">
        <v>2872</v>
      </c>
      <c r="Q4071" s="543" t="s">
        <v>2873</v>
      </c>
      <c r="R4071" s="543"/>
      <c r="S4071" s="536"/>
      <c r="T4071" s="536"/>
      <c r="U4071" s="536"/>
      <c r="V4071" s="536"/>
    </row>
    <row r="4072" spans="1:22" ht="252">
      <c r="A4072" s="537">
        <v>4057</v>
      </c>
      <c r="B4072" s="580">
        <v>90.5</v>
      </c>
      <c r="C4072" s="636" t="s">
        <v>4825</v>
      </c>
      <c r="D4072" s="543"/>
      <c r="E4072" s="637">
        <v>41276</v>
      </c>
      <c r="F4072" s="637">
        <v>41610</v>
      </c>
      <c r="G4072" s="543"/>
      <c r="H4072" s="543"/>
      <c r="I4072" s="543"/>
      <c r="J4072" s="563">
        <v>1</v>
      </c>
      <c r="K4072" s="563">
        <v>1</v>
      </c>
      <c r="L4072" s="563">
        <v>2</v>
      </c>
      <c r="M4072" s="543"/>
      <c r="N4072" s="543"/>
      <c r="O4072" s="543"/>
      <c r="P4072" s="543" t="s">
        <v>2872</v>
      </c>
      <c r="Q4072" s="543" t="s">
        <v>2873</v>
      </c>
      <c r="R4072" s="543"/>
      <c r="S4072" s="536"/>
      <c r="T4072" s="536"/>
      <c r="U4072" s="536"/>
      <c r="V4072" s="536"/>
    </row>
    <row r="4073" spans="1:22" ht="252">
      <c r="A4073" s="537">
        <v>4058</v>
      </c>
      <c r="B4073" s="580">
        <v>90.5</v>
      </c>
      <c r="C4073" s="636" t="s">
        <v>4825</v>
      </c>
      <c r="D4073" s="543"/>
      <c r="E4073" s="638">
        <v>41612</v>
      </c>
      <c r="F4073" s="638">
        <v>41855</v>
      </c>
      <c r="G4073" s="543"/>
      <c r="H4073" s="543"/>
      <c r="I4073" s="543"/>
      <c r="J4073" s="639">
        <v>1</v>
      </c>
      <c r="K4073" s="639">
        <v>2</v>
      </c>
      <c r="L4073" s="639">
        <v>2</v>
      </c>
      <c r="M4073" s="543"/>
      <c r="N4073" s="543"/>
      <c r="O4073" s="543"/>
      <c r="P4073" s="543" t="s">
        <v>2872</v>
      </c>
      <c r="Q4073" s="543" t="s">
        <v>2873</v>
      </c>
      <c r="R4073" s="543"/>
      <c r="S4073" s="536"/>
      <c r="T4073" s="536"/>
      <c r="U4073" s="536"/>
      <c r="V4073" s="536"/>
    </row>
    <row r="4074" spans="1:22" ht="63.75">
      <c r="A4074" s="537">
        <v>4059</v>
      </c>
      <c r="B4074" s="580">
        <v>90.5</v>
      </c>
      <c r="C4074" s="621" t="s">
        <v>4826</v>
      </c>
      <c r="D4074" s="543"/>
      <c r="E4074" s="640">
        <v>41284</v>
      </c>
      <c r="F4074" s="640">
        <v>41297</v>
      </c>
      <c r="G4074" s="543"/>
      <c r="H4074" s="543"/>
      <c r="I4074" s="543"/>
      <c r="J4074" s="563">
        <v>1</v>
      </c>
      <c r="K4074" s="563">
        <v>1</v>
      </c>
      <c r="L4074" s="563">
        <v>2</v>
      </c>
      <c r="M4074" s="543"/>
      <c r="N4074" s="543"/>
      <c r="O4074" s="543"/>
      <c r="P4074" s="543" t="s">
        <v>2872</v>
      </c>
      <c r="Q4074" s="543" t="s">
        <v>2873</v>
      </c>
      <c r="R4074" s="543"/>
      <c r="S4074" s="536"/>
      <c r="T4074" s="536"/>
      <c r="U4074" s="536"/>
      <c r="V4074" s="536"/>
    </row>
    <row r="4075" spans="1:22" ht="63.75">
      <c r="A4075" s="537">
        <v>4060</v>
      </c>
      <c r="B4075" s="580">
        <v>90.5</v>
      </c>
      <c r="C4075" s="621" t="s">
        <v>4826</v>
      </c>
      <c r="D4075" s="543"/>
      <c r="E4075" s="640">
        <v>41297</v>
      </c>
      <c r="F4075" s="640">
        <v>41661</v>
      </c>
      <c r="G4075" s="543"/>
      <c r="H4075" s="543"/>
      <c r="I4075" s="543"/>
      <c r="J4075" s="639">
        <v>1</v>
      </c>
      <c r="K4075" s="639">
        <v>2</v>
      </c>
      <c r="L4075" s="639">
        <v>2</v>
      </c>
      <c r="M4075" s="543"/>
      <c r="N4075" s="543"/>
      <c r="O4075" s="543"/>
      <c r="P4075" s="543" t="s">
        <v>2872</v>
      </c>
      <c r="Q4075" s="543" t="s">
        <v>2873</v>
      </c>
      <c r="R4075" s="543"/>
      <c r="S4075" s="536"/>
      <c r="T4075" s="536"/>
      <c r="U4075" s="536"/>
      <c r="V4075" s="536"/>
    </row>
    <row r="4076" spans="1:22" ht="120">
      <c r="A4076" s="537">
        <v>4061</v>
      </c>
      <c r="B4076" s="580">
        <v>90.5</v>
      </c>
      <c r="C4076" s="593" t="s">
        <v>4827</v>
      </c>
      <c r="D4076" s="543"/>
      <c r="E4076" s="640">
        <v>41313</v>
      </c>
      <c r="F4076" s="640">
        <v>41583</v>
      </c>
      <c r="G4076" s="543"/>
      <c r="H4076" s="543"/>
      <c r="I4076" s="543"/>
      <c r="J4076" s="600">
        <v>1</v>
      </c>
      <c r="K4076" s="600">
        <v>1</v>
      </c>
      <c r="L4076" s="600">
        <v>2</v>
      </c>
      <c r="M4076" s="543"/>
      <c r="N4076" s="543"/>
      <c r="O4076" s="543"/>
      <c r="P4076" s="543" t="s">
        <v>2872</v>
      </c>
      <c r="Q4076" s="543" t="s">
        <v>2873</v>
      </c>
      <c r="R4076" s="543"/>
      <c r="S4076" s="536"/>
      <c r="T4076" s="536"/>
      <c r="U4076" s="536"/>
      <c r="V4076" s="536"/>
    </row>
    <row r="4077" spans="1:22" ht="120">
      <c r="A4077" s="537">
        <v>4062</v>
      </c>
      <c r="B4077" s="580">
        <v>90.5</v>
      </c>
      <c r="C4077" s="593" t="s">
        <v>4827</v>
      </c>
      <c r="D4077" s="543"/>
      <c r="E4077" s="640">
        <v>41610</v>
      </c>
      <c r="F4077" s="600" t="s">
        <v>4828</v>
      </c>
      <c r="G4077" s="543"/>
      <c r="H4077" s="543"/>
      <c r="I4077" s="543"/>
      <c r="J4077" s="600">
        <v>1</v>
      </c>
      <c r="K4077" s="600">
        <v>2</v>
      </c>
      <c r="L4077" s="600">
        <v>2</v>
      </c>
      <c r="M4077" s="543"/>
      <c r="N4077" s="543"/>
      <c r="O4077" s="543"/>
      <c r="P4077" s="543" t="s">
        <v>2872</v>
      </c>
      <c r="Q4077" s="543" t="s">
        <v>2873</v>
      </c>
      <c r="R4077" s="543"/>
      <c r="S4077" s="536"/>
      <c r="T4077" s="536"/>
      <c r="U4077" s="536"/>
      <c r="V4077" s="536"/>
    </row>
    <row r="4078" spans="1:22" ht="178.5">
      <c r="A4078" s="537">
        <v>4063</v>
      </c>
      <c r="B4078" s="580">
        <v>90.5</v>
      </c>
      <c r="C4078" s="622" t="s">
        <v>4829</v>
      </c>
      <c r="D4078" s="543"/>
      <c r="E4078" s="640">
        <v>41339</v>
      </c>
      <c r="F4078" s="640">
        <v>41520</v>
      </c>
      <c r="G4078" s="543"/>
      <c r="H4078" s="543"/>
      <c r="I4078" s="543"/>
      <c r="J4078" s="600">
        <v>1</v>
      </c>
      <c r="K4078" s="600">
        <v>1</v>
      </c>
      <c r="L4078" s="600">
        <v>2</v>
      </c>
      <c r="M4078" s="543"/>
      <c r="N4078" s="543"/>
      <c r="O4078" s="543"/>
      <c r="P4078" s="543" t="s">
        <v>2872</v>
      </c>
      <c r="Q4078" s="543" t="s">
        <v>2873</v>
      </c>
      <c r="R4078" s="543"/>
      <c r="S4078" s="536"/>
      <c r="T4078" s="536"/>
      <c r="U4078" s="536"/>
      <c r="V4078" s="536"/>
    </row>
    <row r="4079" spans="1:22" ht="178.5">
      <c r="A4079" s="537">
        <v>4064</v>
      </c>
      <c r="B4079" s="580">
        <v>90.5</v>
      </c>
      <c r="C4079" s="622" t="s">
        <v>4829</v>
      </c>
      <c r="D4079" s="543"/>
      <c r="E4079" s="640">
        <v>41548</v>
      </c>
      <c r="F4079" s="640">
        <v>41673</v>
      </c>
      <c r="G4079" s="543"/>
      <c r="H4079" s="543"/>
      <c r="I4079" s="543"/>
      <c r="J4079" s="600">
        <v>1</v>
      </c>
      <c r="K4079" s="600">
        <v>2</v>
      </c>
      <c r="L4079" s="600">
        <v>2</v>
      </c>
      <c r="M4079" s="543"/>
      <c r="N4079" s="543"/>
      <c r="O4079" s="543"/>
      <c r="P4079" s="543" t="s">
        <v>2872</v>
      </c>
      <c r="Q4079" s="543" t="s">
        <v>2873</v>
      </c>
      <c r="R4079" s="543"/>
      <c r="S4079" s="536"/>
      <c r="T4079" s="536"/>
      <c r="U4079" s="536"/>
      <c r="V4079" s="536"/>
    </row>
    <row r="4080" spans="1:22" ht="127.5">
      <c r="A4080" s="537">
        <v>4065</v>
      </c>
      <c r="B4080" s="580">
        <v>90.5</v>
      </c>
      <c r="C4080" s="622" t="s">
        <v>4830</v>
      </c>
      <c r="D4080" s="543"/>
      <c r="E4080" s="640">
        <v>41325</v>
      </c>
      <c r="F4080" s="640">
        <v>41488</v>
      </c>
      <c r="G4080" s="543"/>
      <c r="H4080" s="543"/>
      <c r="I4080" s="543"/>
      <c r="J4080" s="600">
        <v>2</v>
      </c>
      <c r="K4080" s="600">
        <v>1</v>
      </c>
      <c r="L4080" s="600">
        <v>2</v>
      </c>
      <c r="M4080" s="543"/>
      <c r="N4080" s="543"/>
      <c r="O4080" s="543"/>
      <c r="P4080" s="543" t="s">
        <v>2872</v>
      </c>
      <c r="Q4080" s="543" t="s">
        <v>2873</v>
      </c>
      <c r="R4080" s="543"/>
      <c r="S4080" s="536"/>
      <c r="T4080" s="536"/>
      <c r="U4080" s="536"/>
      <c r="V4080" s="536"/>
    </row>
    <row r="4081" spans="1:22" ht="127.5">
      <c r="A4081" s="537">
        <v>4066</v>
      </c>
      <c r="B4081" s="580">
        <v>90.5</v>
      </c>
      <c r="C4081" s="622" t="s">
        <v>4830</v>
      </c>
      <c r="D4081" s="543"/>
      <c r="E4081" s="640">
        <v>41519</v>
      </c>
      <c r="F4081" s="640">
        <v>41673</v>
      </c>
      <c r="G4081" s="543"/>
      <c r="H4081" s="543"/>
      <c r="I4081" s="543"/>
      <c r="J4081" s="600">
        <v>2</v>
      </c>
      <c r="K4081" s="600">
        <v>2</v>
      </c>
      <c r="L4081" s="600">
        <v>2</v>
      </c>
      <c r="M4081" s="543"/>
      <c r="N4081" s="543"/>
      <c r="O4081" s="543"/>
      <c r="P4081" s="543" t="s">
        <v>2872</v>
      </c>
      <c r="Q4081" s="543" t="s">
        <v>2873</v>
      </c>
      <c r="R4081" s="543"/>
      <c r="S4081" s="536"/>
      <c r="T4081" s="536"/>
      <c r="U4081" s="536"/>
      <c r="V4081" s="536"/>
    </row>
    <row r="4082" spans="1:22" ht="102">
      <c r="A4082" s="537">
        <v>4067</v>
      </c>
      <c r="B4082" s="580">
        <v>90.5</v>
      </c>
      <c r="C4082" s="632" t="s">
        <v>4831</v>
      </c>
      <c r="D4082" s="543"/>
      <c r="E4082" s="640">
        <v>41319</v>
      </c>
      <c r="F4082" s="640">
        <v>41339</v>
      </c>
      <c r="G4082" s="543"/>
      <c r="H4082" s="543"/>
      <c r="I4082" s="543"/>
      <c r="J4082" s="600">
        <v>1</v>
      </c>
      <c r="K4082" s="600">
        <v>4</v>
      </c>
      <c r="L4082" s="600"/>
      <c r="M4082" s="543"/>
      <c r="N4082" s="543"/>
      <c r="O4082" s="543"/>
      <c r="P4082" s="543" t="s">
        <v>2872</v>
      </c>
      <c r="Q4082" s="543" t="s">
        <v>2873</v>
      </c>
      <c r="R4082" s="543"/>
      <c r="S4082" s="536"/>
      <c r="T4082" s="536"/>
      <c r="U4082" s="536"/>
      <c r="V4082" s="536"/>
    </row>
    <row r="4083" spans="1:22" ht="102">
      <c r="A4083" s="537">
        <v>4068</v>
      </c>
      <c r="B4083" s="580">
        <v>90.5</v>
      </c>
      <c r="C4083" s="632" t="s">
        <v>4831</v>
      </c>
      <c r="D4083" s="543"/>
      <c r="E4083" s="640">
        <v>41344</v>
      </c>
      <c r="F4083" s="640">
        <v>41344</v>
      </c>
      <c r="G4083" s="543"/>
      <c r="H4083" s="543"/>
      <c r="I4083" s="543"/>
      <c r="J4083" s="600">
        <v>2</v>
      </c>
      <c r="K4083" s="600">
        <v>4</v>
      </c>
      <c r="L4083" s="600"/>
      <c r="M4083" s="543"/>
      <c r="N4083" s="543"/>
      <c r="O4083" s="543"/>
      <c r="P4083" s="543" t="s">
        <v>2872</v>
      </c>
      <c r="Q4083" s="543" t="s">
        <v>2873</v>
      </c>
      <c r="R4083" s="543"/>
      <c r="S4083" s="536"/>
      <c r="T4083" s="536"/>
      <c r="U4083" s="536"/>
      <c r="V4083" s="536"/>
    </row>
    <row r="4084" spans="1:22" ht="102">
      <c r="A4084" s="537">
        <v>4069</v>
      </c>
      <c r="B4084" s="580">
        <v>90.5</v>
      </c>
      <c r="C4084" s="632" t="s">
        <v>4831</v>
      </c>
      <c r="D4084" s="543"/>
      <c r="E4084" s="640">
        <v>41360</v>
      </c>
      <c r="F4084" s="640">
        <v>41344</v>
      </c>
      <c r="G4084" s="543"/>
      <c r="H4084" s="543"/>
      <c r="I4084" s="543"/>
      <c r="J4084" s="600">
        <v>3</v>
      </c>
      <c r="K4084" s="600">
        <v>4</v>
      </c>
      <c r="L4084" s="600"/>
      <c r="M4084" s="543"/>
      <c r="N4084" s="543"/>
      <c r="O4084" s="543"/>
      <c r="P4084" s="543" t="s">
        <v>2872</v>
      </c>
      <c r="Q4084" s="543" t="s">
        <v>2873</v>
      </c>
      <c r="R4084" s="543"/>
      <c r="S4084" s="536"/>
      <c r="T4084" s="536"/>
      <c r="U4084" s="536"/>
      <c r="V4084" s="536"/>
    </row>
    <row r="4085" spans="1:22" ht="102">
      <c r="A4085" s="537">
        <v>4070</v>
      </c>
      <c r="B4085" s="580">
        <v>90.5</v>
      </c>
      <c r="C4085" s="632" t="s">
        <v>4831</v>
      </c>
      <c r="D4085" s="543"/>
      <c r="E4085" s="640">
        <v>41436</v>
      </c>
      <c r="F4085" s="640">
        <v>41463</v>
      </c>
      <c r="G4085" s="543"/>
      <c r="H4085" s="543"/>
      <c r="I4085" s="543"/>
      <c r="J4085" s="600">
        <v>3</v>
      </c>
      <c r="K4085" s="600">
        <v>4</v>
      </c>
      <c r="L4085" s="600"/>
      <c r="M4085" s="543"/>
      <c r="N4085" s="543"/>
      <c r="O4085" s="543"/>
      <c r="P4085" s="543" t="s">
        <v>2872</v>
      </c>
      <c r="Q4085" s="543" t="s">
        <v>2873</v>
      </c>
      <c r="R4085" s="543"/>
      <c r="S4085" s="536"/>
      <c r="T4085" s="536"/>
      <c r="U4085" s="536"/>
      <c r="V4085" s="536"/>
    </row>
    <row r="4086" spans="1:22" ht="38.25">
      <c r="A4086" s="537">
        <v>4071</v>
      </c>
      <c r="B4086" s="584">
        <v>90.15</v>
      </c>
      <c r="C4086" s="632" t="s">
        <v>4832</v>
      </c>
      <c r="D4086" s="543"/>
      <c r="E4086" s="640">
        <v>41313</v>
      </c>
      <c r="F4086" s="640">
        <v>41400</v>
      </c>
      <c r="G4086" s="543"/>
      <c r="H4086" s="543"/>
      <c r="I4086" s="543"/>
      <c r="J4086" s="600">
        <v>3</v>
      </c>
      <c r="K4086" s="600">
        <v>1</v>
      </c>
      <c r="L4086" s="600">
        <v>1</v>
      </c>
      <c r="M4086" s="543"/>
      <c r="N4086" s="543"/>
      <c r="O4086" s="543"/>
      <c r="P4086" s="543" t="s">
        <v>2872</v>
      </c>
      <c r="Q4086" s="543" t="s">
        <v>2873</v>
      </c>
      <c r="R4086" s="543"/>
      <c r="S4086" s="536"/>
      <c r="T4086" s="536"/>
      <c r="U4086" s="536"/>
      <c r="V4086" s="536"/>
    </row>
    <row r="4087" spans="1:22" ht="84">
      <c r="A4087" s="537">
        <v>4072</v>
      </c>
      <c r="B4087" s="580">
        <v>90.5</v>
      </c>
      <c r="C4087" s="641" t="s">
        <v>4833</v>
      </c>
      <c r="D4087" s="543"/>
      <c r="E4087" s="640">
        <v>41311</v>
      </c>
      <c r="F4087" s="640">
        <v>41549</v>
      </c>
      <c r="G4087" s="543"/>
      <c r="H4087" s="543"/>
      <c r="I4087" s="543"/>
      <c r="J4087" s="600">
        <v>3</v>
      </c>
      <c r="K4087" s="600">
        <v>1</v>
      </c>
      <c r="L4087" s="600">
        <v>2</v>
      </c>
      <c r="M4087" s="543"/>
      <c r="N4087" s="543"/>
      <c r="O4087" s="543"/>
      <c r="P4087" s="543" t="s">
        <v>2872</v>
      </c>
      <c r="Q4087" s="543" t="s">
        <v>2873</v>
      </c>
      <c r="R4087" s="543"/>
      <c r="S4087" s="536"/>
      <c r="T4087" s="536"/>
      <c r="U4087" s="536"/>
      <c r="V4087" s="536"/>
    </row>
    <row r="4088" spans="1:22" ht="84">
      <c r="A4088" s="537">
        <v>4073</v>
      </c>
      <c r="B4088" s="580">
        <v>90.5</v>
      </c>
      <c r="C4088" s="641" t="s">
        <v>4833</v>
      </c>
      <c r="D4088" s="543"/>
      <c r="E4088" s="640">
        <v>41579</v>
      </c>
      <c r="F4088" s="640">
        <v>41673</v>
      </c>
      <c r="G4088" s="543"/>
      <c r="H4088" s="543"/>
      <c r="I4088" s="543"/>
      <c r="J4088" s="600">
        <v>3</v>
      </c>
      <c r="K4088" s="600">
        <v>2</v>
      </c>
      <c r="L4088" s="600">
        <v>2</v>
      </c>
      <c r="M4088" s="543"/>
      <c r="N4088" s="543"/>
      <c r="O4088" s="543"/>
      <c r="P4088" s="543" t="s">
        <v>2872</v>
      </c>
      <c r="Q4088" s="543" t="s">
        <v>2873</v>
      </c>
      <c r="R4088" s="543"/>
      <c r="S4088" s="536"/>
      <c r="T4088" s="536"/>
      <c r="U4088" s="536"/>
      <c r="V4088" s="536"/>
    </row>
    <row r="4089" spans="1:22" ht="240">
      <c r="A4089" s="537">
        <v>4074</v>
      </c>
      <c r="B4089" s="580">
        <v>90.5</v>
      </c>
      <c r="C4089" s="642" t="s">
        <v>4834</v>
      </c>
      <c r="D4089" s="543"/>
      <c r="E4089" s="640">
        <v>41325</v>
      </c>
      <c r="F4089" s="640">
        <v>41627</v>
      </c>
      <c r="G4089" s="543"/>
      <c r="H4089" s="543"/>
      <c r="I4089" s="543"/>
      <c r="J4089" s="600">
        <v>3</v>
      </c>
      <c r="K4089" s="600">
        <v>1</v>
      </c>
      <c r="L4089" s="600">
        <v>2</v>
      </c>
      <c r="M4089" s="543"/>
      <c r="N4089" s="543"/>
      <c r="O4089" s="543"/>
      <c r="P4089" s="543" t="s">
        <v>2872</v>
      </c>
      <c r="Q4089" s="543" t="s">
        <v>2873</v>
      </c>
      <c r="R4089" s="543"/>
      <c r="S4089" s="536"/>
      <c r="T4089" s="536"/>
      <c r="U4089" s="536"/>
      <c r="V4089" s="536"/>
    </row>
    <row r="4090" spans="1:22" ht="240">
      <c r="A4090" s="537">
        <v>4075</v>
      </c>
      <c r="B4090" s="580">
        <v>90.5</v>
      </c>
      <c r="C4090" s="642" t="s">
        <v>4834</v>
      </c>
      <c r="D4090" s="543"/>
      <c r="E4090" s="640">
        <v>41642</v>
      </c>
      <c r="F4090" s="640">
        <v>41863</v>
      </c>
      <c r="G4090" s="543"/>
      <c r="H4090" s="543"/>
      <c r="I4090" s="543"/>
      <c r="J4090" s="600">
        <v>3</v>
      </c>
      <c r="K4090" s="600">
        <v>2</v>
      </c>
      <c r="L4090" s="600">
        <v>2</v>
      </c>
      <c r="M4090" s="543"/>
      <c r="N4090" s="543"/>
      <c r="O4090" s="543"/>
      <c r="P4090" s="543" t="s">
        <v>2872</v>
      </c>
      <c r="Q4090" s="543" t="s">
        <v>2873</v>
      </c>
      <c r="R4090" s="543"/>
      <c r="S4090" s="536"/>
      <c r="T4090" s="536"/>
      <c r="U4090" s="536"/>
      <c r="V4090" s="536"/>
    </row>
    <row r="4091" spans="1:22" ht="114.75">
      <c r="A4091" s="537">
        <v>4076</v>
      </c>
      <c r="B4091" s="580">
        <v>90.5</v>
      </c>
      <c r="C4091" s="622" t="s">
        <v>4835</v>
      </c>
      <c r="D4091" s="543"/>
      <c r="E4091" s="640">
        <v>41325</v>
      </c>
      <c r="F4091" s="640">
        <v>41488</v>
      </c>
      <c r="G4091" s="543"/>
      <c r="H4091" s="543"/>
      <c r="I4091" s="543"/>
      <c r="J4091" s="600">
        <v>3</v>
      </c>
      <c r="K4091" s="600">
        <v>1</v>
      </c>
      <c r="L4091" s="600">
        <v>2</v>
      </c>
      <c r="M4091" s="543"/>
      <c r="N4091" s="543"/>
      <c r="O4091" s="543"/>
      <c r="P4091" s="543" t="s">
        <v>2872</v>
      </c>
      <c r="Q4091" s="543" t="s">
        <v>2873</v>
      </c>
      <c r="R4091" s="543"/>
      <c r="S4091" s="536"/>
      <c r="T4091" s="536"/>
      <c r="U4091" s="536"/>
      <c r="V4091" s="536"/>
    </row>
    <row r="4092" spans="1:22" ht="114.75">
      <c r="A4092" s="537">
        <v>4077</v>
      </c>
      <c r="B4092" s="580">
        <v>90.5</v>
      </c>
      <c r="C4092" s="622" t="s">
        <v>4835</v>
      </c>
      <c r="D4092" s="543"/>
      <c r="E4092" s="640">
        <v>41540</v>
      </c>
      <c r="F4092" s="640">
        <v>41794</v>
      </c>
      <c r="G4092" s="543"/>
      <c r="H4092" s="543"/>
      <c r="I4092" s="543"/>
      <c r="J4092" s="600">
        <v>3</v>
      </c>
      <c r="K4092" s="600">
        <v>2</v>
      </c>
      <c r="L4092" s="600">
        <v>2</v>
      </c>
      <c r="M4092" s="543"/>
      <c r="N4092" s="543"/>
      <c r="O4092" s="543"/>
      <c r="P4092" s="543" t="s">
        <v>2872</v>
      </c>
      <c r="Q4092" s="543" t="s">
        <v>2873</v>
      </c>
      <c r="R4092" s="543"/>
      <c r="S4092" s="536"/>
      <c r="T4092" s="536"/>
      <c r="U4092" s="536"/>
      <c r="V4092" s="536"/>
    </row>
    <row r="4093" spans="1:22" ht="96">
      <c r="A4093" s="537">
        <v>4078</v>
      </c>
      <c r="B4093" s="580">
        <v>90.5</v>
      </c>
      <c r="C4093" s="641" t="s">
        <v>4836</v>
      </c>
      <c r="D4093" s="543"/>
      <c r="E4093" s="640">
        <v>41311</v>
      </c>
      <c r="F4093" s="640">
        <v>41436</v>
      </c>
      <c r="G4093" s="543"/>
      <c r="H4093" s="543"/>
      <c r="I4093" s="543"/>
      <c r="J4093" s="600">
        <v>4</v>
      </c>
      <c r="K4093" s="600">
        <v>1</v>
      </c>
      <c r="L4093" s="600">
        <v>2</v>
      </c>
      <c r="M4093" s="543"/>
      <c r="N4093" s="543"/>
      <c r="O4093" s="543"/>
      <c r="P4093" s="543" t="s">
        <v>2872</v>
      </c>
      <c r="Q4093" s="543" t="s">
        <v>2873</v>
      </c>
      <c r="R4093" s="543"/>
      <c r="S4093" s="536"/>
      <c r="T4093" s="536"/>
      <c r="U4093" s="536"/>
      <c r="V4093" s="536"/>
    </row>
    <row r="4094" spans="1:22" ht="96">
      <c r="A4094" s="537">
        <v>4079</v>
      </c>
      <c r="B4094" s="580">
        <v>90.5</v>
      </c>
      <c r="C4094" s="641" t="s">
        <v>4836</v>
      </c>
      <c r="D4094" s="543"/>
      <c r="E4094" s="640">
        <v>41457</v>
      </c>
      <c r="F4094" s="640">
        <v>41673</v>
      </c>
      <c r="G4094" s="543"/>
      <c r="H4094" s="543"/>
      <c r="I4094" s="543"/>
      <c r="J4094" s="600">
        <v>4</v>
      </c>
      <c r="K4094" s="600">
        <v>2</v>
      </c>
      <c r="L4094" s="600">
        <v>2</v>
      </c>
      <c r="M4094" s="543"/>
      <c r="N4094" s="543"/>
      <c r="O4094" s="543"/>
      <c r="P4094" s="543" t="s">
        <v>2872</v>
      </c>
      <c r="Q4094" s="543" t="s">
        <v>2873</v>
      </c>
      <c r="R4094" s="543"/>
      <c r="S4094" s="536"/>
      <c r="T4094" s="536"/>
      <c r="U4094" s="536"/>
      <c r="V4094" s="536"/>
    </row>
    <row r="4095" spans="1:22" ht="114.75">
      <c r="A4095" s="537">
        <v>4080</v>
      </c>
      <c r="B4095" s="580">
        <v>90.5</v>
      </c>
      <c r="C4095" s="622" t="s">
        <v>4837</v>
      </c>
      <c r="D4095" s="543"/>
      <c r="E4095" s="640">
        <v>41311</v>
      </c>
      <c r="F4095" s="640">
        <v>41635</v>
      </c>
      <c r="G4095" s="543"/>
      <c r="H4095" s="543"/>
      <c r="I4095" s="543"/>
      <c r="J4095" s="600">
        <v>4</v>
      </c>
      <c r="K4095" s="600">
        <v>1</v>
      </c>
      <c r="L4095" s="600">
        <v>2</v>
      </c>
      <c r="M4095" s="543"/>
      <c r="N4095" s="543"/>
      <c r="O4095" s="543"/>
      <c r="P4095" s="543" t="s">
        <v>2872</v>
      </c>
      <c r="Q4095" s="543" t="s">
        <v>2873</v>
      </c>
      <c r="R4095" s="543"/>
      <c r="S4095" s="536"/>
      <c r="T4095" s="536"/>
      <c r="U4095" s="536"/>
      <c r="V4095" s="536"/>
    </row>
    <row r="4096" spans="1:22" ht="114.75">
      <c r="A4096" s="537">
        <v>4081</v>
      </c>
      <c r="B4096" s="580">
        <v>90.5</v>
      </c>
      <c r="C4096" s="622" t="s">
        <v>4837</v>
      </c>
      <c r="D4096" s="543"/>
      <c r="E4096" s="640">
        <v>41635</v>
      </c>
      <c r="F4096" s="640">
        <v>41673</v>
      </c>
      <c r="G4096" s="543"/>
      <c r="H4096" s="543"/>
      <c r="I4096" s="543"/>
      <c r="J4096" s="600">
        <v>4</v>
      </c>
      <c r="K4096" s="600">
        <v>2</v>
      </c>
      <c r="L4096" s="600">
        <v>2</v>
      </c>
      <c r="M4096" s="543"/>
      <c r="N4096" s="543"/>
      <c r="O4096" s="543"/>
      <c r="P4096" s="543" t="s">
        <v>2872</v>
      </c>
      <c r="Q4096" s="543" t="s">
        <v>2873</v>
      </c>
      <c r="R4096" s="543"/>
      <c r="S4096" s="536"/>
      <c r="T4096" s="536"/>
      <c r="U4096" s="536"/>
      <c r="V4096" s="536"/>
    </row>
    <row r="4097" spans="1:22" ht="89.25">
      <c r="A4097" s="537">
        <v>4082</v>
      </c>
      <c r="B4097" s="580">
        <v>90.5</v>
      </c>
      <c r="C4097" s="622" t="s">
        <v>4838</v>
      </c>
      <c r="D4097" s="543"/>
      <c r="E4097" s="640">
        <v>41311</v>
      </c>
      <c r="F4097" s="640">
        <v>41549</v>
      </c>
      <c r="G4097" s="543"/>
      <c r="H4097" s="543"/>
      <c r="I4097" s="543"/>
      <c r="J4097" s="600">
        <v>5</v>
      </c>
      <c r="K4097" s="600">
        <v>1</v>
      </c>
      <c r="L4097" s="600">
        <v>2</v>
      </c>
      <c r="M4097" s="543"/>
      <c r="N4097" s="543"/>
      <c r="O4097" s="543"/>
      <c r="P4097" s="543" t="s">
        <v>2872</v>
      </c>
      <c r="Q4097" s="543" t="s">
        <v>2873</v>
      </c>
      <c r="R4097" s="543"/>
      <c r="S4097" s="536"/>
      <c r="T4097" s="536"/>
      <c r="U4097" s="536"/>
      <c r="V4097" s="536"/>
    </row>
    <row r="4098" spans="1:22" ht="89.25">
      <c r="A4098" s="537">
        <v>4083</v>
      </c>
      <c r="B4098" s="580">
        <v>90.5</v>
      </c>
      <c r="C4098" s="622" t="s">
        <v>4838</v>
      </c>
      <c r="D4098" s="543"/>
      <c r="E4098" s="640">
        <v>41579</v>
      </c>
      <c r="F4098" s="640">
        <v>41675</v>
      </c>
      <c r="G4098" s="543"/>
      <c r="H4098" s="543"/>
      <c r="I4098" s="543"/>
      <c r="J4098" s="600">
        <v>5</v>
      </c>
      <c r="K4098" s="600">
        <v>2</v>
      </c>
      <c r="L4098" s="600">
        <v>2</v>
      </c>
      <c r="M4098" s="543"/>
      <c r="N4098" s="543"/>
      <c r="O4098" s="543"/>
      <c r="P4098" s="543" t="s">
        <v>2872</v>
      </c>
      <c r="Q4098" s="543" t="s">
        <v>2873</v>
      </c>
      <c r="R4098" s="543"/>
      <c r="S4098" s="536"/>
      <c r="T4098" s="536"/>
      <c r="U4098" s="536"/>
      <c r="V4098" s="536"/>
    </row>
    <row r="4099" spans="1:22" ht="89.25">
      <c r="A4099" s="537">
        <v>4084</v>
      </c>
      <c r="B4099" s="580">
        <v>90.5</v>
      </c>
      <c r="C4099" s="621" t="s">
        <v>4839</v>
      </c>
      <c r="D4099" s="543"/>
      <c r="E4099" s="640">
        <v>41345</v>
      </c>
      <c r="F4099" s="640">
        <v>41548</v>
      </c>
      <c r="G4099" s="543"/>
      <c r="H4099" s="543"/>
      <c r="I4099" s="543"/>
      <c r="J4099" s="600">
        <v>5</v>
      </c>
      <c r="K4099" s="600">
        <v>1</v>
      </c>
      <c r="L4099" s="600">
        <v>2</v>
      </c>
      <c r="M4099" s="543"/>
      <c r="N4099" s="543"/>
      <c r="O4099" s="543"/>
      <c r="P4099" s="543" t="s">
        <v>2872</v>
      </c>
      <c r="Q4099" s="543" t="s">
        <v>2873</v>
      </c>
      <c r="R4099" s="543"/>
      <c r="S4099" s="536"/>
      <c r="T4099" s="536"/>
      <c r="U4099" s="536"/>
      <c r="V4099" s="536"/>
    </row>
    <row r="4100" spans="1:22" ht="89.25">
      <c r="A4100" s="537">
        <v>4085</v>
      </c>
      <c r="B4100" s="580">
        <v>90.5</v>
      </c>
      <c r="C4100" s="621" t="s">
        <v>4839</v>
      </c>
      <c r="D4100" s="543"/>
      <c r="E4100" s="640">
        <v>41548</v>
      </c>
      <c r="F4100" s="640">
        <v>41675</v>
      </c>
      <c r="G4100" s="543"/>
      <c r="H4100" s="543"/>
      <c r="I4100" s="543"/>
      <c r="J4100" s="600">
        <v>5</v>
      </c>
      <c r="K4100" s="600">
        <v>2</v>
      </c>
      <c r="L4100" s="600">
        <v>2</v>
      </c>
      <c r="M4100" s="543"/>
      <c r="N4100" s="543"/>
      <c r="O4100" s="543"/>
      <c r="P4100" s="543" t="s">
        <v>2872</v>
      </c>
      <c r="Q4100" s="543" t="s">
        <v>2873</v>
      </c>
      <c r="R4100" s="543"/>
      <c r="S4100" s="536"/>
      <c r="T4100" s="536"/>
      <c r="U4100" s="536"/>
      <c r="V4100" s="536"/>
    </row>
    <row r="4101" spans="1:22" ht="76.5">
      <c r="A4101" s="537">
        <v>4086</v>
      </c>
      <c r="B4101" s="580">
        <v>90.5</v>
      </c>
      <c r="C4101" s="621" t="s">
        <v>4840</v>
      </c>
      <c r="D4101" s="543"/>
      <c r="E4101" s="640">
        <v>41339</v>
      </c>
      <c r="F4101" s="640">
        <v>41584</v>
      </c>
      <c r="G4101" s="543"/>
      <c r="H4101" s="543"/>
      <c r="I4101" s="543"/>
      <c r="J4101" s="600">
        <v>5</v>
      </c>
      <c r="K4101" s="600">
        <v>1</v>
      </c>
      <c r="L4101" s="600">
        <v>2</v>
      </c>
      <c r="M4101" s="543"/>
      <c r="N4101" s="543"/>
      <c r="O4101" s="543"/>
      <c r="P4101" s="543" t="s">
        <v>2872</v>
      </c>
      <c r="Q4101" s="543" t="s">
        <v>2873</v>
      </c>
      <c r="R4101" s="543"/>
      <c r="S4101" s="536"/>
      <c r="T4101" s="536"/>
      <c r="U4101" s="536"/>
      <c r="V4101" s="536"/>
    </row>
    <row r="4102" spans="1:22" ht="76.5">
      <c r="A4102" s="537">
        <v>4087</v>
      </c>
      <c r="B4102" s="580">
        <v>90.5</v>
      </c>
      <c r="C4102" s="621" t="s">
        <v>4840</v>
      </c>
      <c r="D4102" s="543"/>
      <c r="E4102" s="640">
        <v>41610</v>
      </c>
      <c r="F4102" s="640">
        <v>41674</v>
      </c>
      <c r="G4102" s="543"/>
      <c r="H4102" s="543"/>
      <c r="I4102" s="543"/>
      <c r="J4102" s="600">
        <v>5</v>
      </c>
      <c r="K4102" s="600">
        <v>2</v>
      </c>
      <c r="L4102" s="600">
        <v>2</v>
      </c>
      <c r="M4102" s="543"/>
      <c r="N4102" s="543"/>
      <c r="O4102" s="543"/>
      <c r="P4102" s="543" t="s">
        <v>2872</v>
      </c>
      <c r="Q4102" s="543" t="s">
        <v>2873</v>
      </c>
      <c r="R4102" s="543"/>
      <c r="S4102" s="536"/>
      <c r="T4102" s="536"/>
      <c r="U4102" s="536"/>
      <c r="V4102" s="536"/>
    </row>
    <row r="4103" spans="1:22" ht="127.5">
      <c r="A4103" s="537">
        <v>4088</v>
      </c>
      <c r="B4103" s="580">
        <v>90.5</v>
      </c>
      <c r="C4103" s="621" t="s">
        <v>4841</v>
      </c>
      <c r="D4103" s="543"/>
      <c r="E4103" s="640">
        <v>41311</v>
      </c>
      <c r="F4103" s="640">
        <v>41550</v>
      </c>
      <c r="G4103" s="543"/>
      <c r="H4103" s="543"/>
      <c r="I4103" s="543"/>
      <c r="J4103" s="600">
        <v>6</v>
      </c>
      <c r="K4103" s="600">
        <v>1</v>
      </c>
      <c r="L4103" s="600">
        <v>2</v>
      </c>
      <c r="M4103" s="543"/>
      <c r="N4103" s="543"/>
      <c r="O4103" s="543"/>
      <c r="P4103" s="543" t="s">
        <v>2872</v>
      </c>
      <c r="Q4103" s="543" t="s">
        <v>2873</v>
      </c>
      <c r="R4103" s="543"/>
      <c r="S4103" s="536"/>
      <c r="T4103" s="536"/>
      <c r="U4103" s="536"/>
      <c r="V4103" s="536"/>
    </row>
    <row r="4104" spans="1:22" ht="127.5">
      <c r="A4104" s="537">
        <v>4089</v>
      </c>
      <c r="B4104" s="580">
        <v>90.5</v>
      </c>
      <c r="C4104" s="621" t="s">
        <v>4841</v>
      </c>
      <c r="D4104" s="543"/>
      <c r="E4104" s="640">
        <v>41311</v>
      </c>
      <c r="F4104" s="600" t="s">
        <v>4842</v>
      </c>
      <c r="G4104" s="543"/>
      <c r="H4104" s="543"/>
      <c r="I4104" s="543"/>
      <c r="J4104" s="600">
        <v>6</v>
      </c>
      <c r="K4104" s="600">
        <v>2</v>
      </c>
      <c r="L4104" s="600">
        <v>2</v>
      </c>
      <c r="M4104" s="543"/>
      <c r="N4104" s="543"/>
      <c r="O4104" s="543"/>
      <c r="P4104" s="543" t="s">
        <v>2872</v>
      </c>
      <c r="Q4104" s="543" t="s">
        <v>2873</v>
      </c>
      <c r="R4104" s="543"/>
      <c r="S4104" s="536"/>
      <c r="T4104" s="536"/>
      <c r="U4104" s="536"/>
      <c r="V4104" s="536"/>
    </row>
    <row r="4105" spans="1:22" ht="127.5">
      <c r="A4105" s="537">
        <v>4090</v>
      </c>
      <c r="B4105" s="580">
        <v>90.5</v>
      </c>
      <c r="C4105" s="622" t="s">
        <v>4843</v>
      </c>
      <c r="D4105" s="543"/>
      <c r="E4105" s="640">
        <v>41311</v>
      </c>
      <c r="F4105" s="640">
        <v>41520</v>
      </c>
      <c r="G4105" s="543"/>
      <c r="H4105" s="543"/>
      <c r="I4105" s="543"/>
      <c r="J4105" s="600">
        <v>6</v>
      </c>
      <c r="K4105" s="600">
        <v>1</v>
      </c>
      <c r="L4105" s="600">
        <v>2</v>
      </c>
      <c r="M4105" s="543"/>
      <c r="N4105" s="543"/>
      <c r="O4105" s="543"/>
      <c r="P4105" s="543" t="s">
        <v>2872</v>
      </c>
      <c r="Q4105" s="543" t="s">
        <v>2873</v>
      </c>
      <c r="R4105" s="543"/>
      <c r="S4105" s="536"/>
      <c r="T4105" s="536"/>
      <c r="U4105" s="536"/>
      <c r="V4105" s="536"/>
    </row>
    <row r="4106" spans="1:22" ht="127.5">
      <c r="A4106" s="537">
        <v>4091</v>
      </c>
      <c r="B4106" s="580">
        <v>90.5</v>
      </c>
      <c r="C4106" s="622" t="s">
        <v>4843</v>
      </c>
      <c r="D4106" s="543"/>
      <c r="E4106" s="640">
        <v>41548</v>
      </c>
      <c r="F4106" s="640">
        <v>41674</v>
      </c>
      <c r="G4106" s="543"/>
      <c r="H4106" s="543"/>
      <c r="I4106" s="543"/>
      <c r="J4106" s="600">
        <v>6</v>
      </c>
      <c r="K4106" s="600">
        <v>2</v>
      </c>
      <c r="L4106" s="600">
        <v>2</v>
      </c>
      <c r="M4106" s="543"/>
      <c r="N4106" s="543"/>
      <c r="O4106" s="543"/>
      <c r="P4106" s="543" t="s">
        <v>2872</v>
      </c>
      <c r="Q4106" s="543" t="s">
        <v>2873</v>
      </c>
      <c r="R4106" s="543"/>
      <c r="S4106" s="536"/>
      <c r="T4106" s="536"/>
      <c r="U4106" s="536"/>
      <c r="V4106" s="536"/>
    </row>
    <row r="4107" spans="1:22" ht="89.25">
      <c r="A4107" s="537">
        <v>4092</v>
      </c>
      <c r="B4107" s="580">
        <v>90.5</v>
      </c>
      <c r="C4107" s="621" t="s">
        <v>4844</v>
      </c>
      <c r="D4107" s="543"/>
      <c r="E4107" s="640">
        <v>41315</v>
      </c>
      <c r="F4107" s="640">
        <v>41654</v>
      </c>
      <c r="G4107" s="543"/>
      <c r="H4107" s="543"/>
      <c r="I4107" s="543"/>
      <c r="J4107" s="600">
        <v>7</v>
      </c>
      <c r="K4107" s="600">
        <v>1</v>
      </c>
      <c r="L4107" s="600">
        <v>2</v>
      </c>
      <c r="M4107" s="543"/>
      <c r="N4107" s="543"/>
      <c r="O4107" s="543"/>
      <c r="P4107" s="543" t="s">
        <v>2872</v>
      </c>
      <c r="Q4107" s="543" t="s">
        <v>2873</v>
      </c>
      <c r="R4107" s="543"/>
      <c r="S4107" s="536"/>
      <c r="T4107" s="536"/>
      <c r="U4107" s="536"/>
      <c r="V4107" s="536"/>
    </row>
    <row r="4108" spans="1:22" ht="89.25">
      <c r="A4108" s="537">
        <v>4093</v>
      </c>
      <c r="B4108" s="580">
        <v>90.5</v>
      </c>
      <c r="C4108" s="621" t="s">
        <v>4844</v>
      </c>
      <c r="D4108" s="543"/>
      <c r="E4108" s="640">
        <v>41621</v>
      </c>
      <c r="F4108" s="640">
        <v>41768</v>
      </c>
      <c r="G4108" s="543"/>
      <c r="H4108" s="543"/>
      <c r="I4108" s="543"/>
      <c r="J4108" s="600">
        <v>7</v>
      </c>
      <c r="K4108" s="600">
        <v>2</v>
      </c>
      <c r="L4108" s="600">
        <v>2</v>
      </c>
      <c r="M4108" s="543"/>
      <c r="N4108" s="543"/>
      <c r="O4108" s="543"/>
      <c r="P4108" s="543" t="s">
        <v>2872</v>
      </c>
      <c r="Q4108" s="543" t="s">
        <v>2873</v>
      </c>
      <c r="R4108" s="543"/>
      <c r="S4108" s="536"/>
      <c r="T4108" s="536"/>
      <c r="U4108" s="536"/>
      <c r="V4108" s="536"/>
    </row>
    <row r="4109" spans="1:22" ht="165.75">
      <c r="A4109" s="537">
        <v>4094</v>
      </c>
      <c r="B4109" s="580">
        <v>90.5</v>
      </c>
      <c r="C4109" s="621" t="s">
        <v>4845</v>
      </c>
      <c r="D4109" s="543"/>
      <c r="E4109" s="640">
        <v>41333</v>
      </c>
      <c r="F4109" s="640">
        <v>41655</v>
      </c>
      <c r="G4109" s="543"/>
      <c r="H4109" s="543"/>
      <c r="I4109" s="543"/>
      <c r="J4109" s="600">
        <v>7</v>
      </c>
      <c r="K4109" s="600">
        <v>1</v>
      </c>
      <c r="L4109" s="600">
        <v>2</v>
      </c>
      <c r="M4109" s="543"/>
      <c r="N4109" s="543"/>
      <c r="O4109" s="543"/>
      <c r="P4109" s="543" t="s">
        <v>2872</v>
      </c>
      <c r="Q4109" s="543" t="s">
        <v>2873</v>
      </c>
      <c r="R4109" s="543"/>
      <c r="S4109" s="536"/>
      <c r="T4109" s="536"/>
      <c r="U4109" s="536"/>
      <c r="V4109" s="536"/>
    </row>
    <row r="4110" spans="1:22" ht="165.75">
      <c r="A4110" s="537">
        <v>4095</v>
      </c>
      <c r="B4110" s="580">
        <v>90.5</v>
      </c>
      <c r="C4110" s="621" t="s">
        <v>4845</v>
      </c>
      <c r="D4110" s="543"/>
      <c r="E4110" s="640">
        <v>41673</v>
      </c>
      <c r="F4110" s="640">
        <v>41794</v>
      </c>
      <c r="G4110" s="543"/>
      <c r="H4110" s="543"/>
      <c r="I4110" s="543"/>
      <c r="J4110" s="600">
        <v>7</v>
      </c>
      <c r="K4110" s="600">
        <v>2</v>
      </c>
      <c r="L4110" s="600">
        <v>2</v>
      </c>
      <c r="M4110" s="543"/>
      <c r="N4110" s="543"/>
      <c r="O4110" s="543"/>
      <c r="P4110" s="543" t="s">
        <v>2872</v>
      </c>
      <c r="Q4110" s="543" t="s">
        <v>2873</v>
      </c>
      <c r="R4110" s="543"/>
      <c r="S4110" s="536"/>
      <c r="T4110" s="536"/>
      <c r="U4110" s="536"/>
      <c r="V4110" s="536"/>
    </row>
    <row r="4111" spans="1:22" ht="153">
      <c r="A4111" s="537">
        <v>4096</v>
      </c>
      <c r="B4111" s="580">
        <v>90.5</v>
      </c>
      <c r="C4111" s="627" t="s">
        <v>4846</v>
      </c>
      <c r="D4111" s="543"/>
      <c r="E4111" s="640">
        <v>41325</v>
      </c>
      <c r="F4111" s="640">
        <v>41338</v>
      </c>
      <c r="G4111" s="543"/>
      <c r="H4111" s="543"/>
      <c r="I4111" s="543"/>
      <c r="J4111" s="600">
        <v>8</v>
      </c>
      <c r="K4111" s="600">
        <v>1</v>
      </c>
      <c r="L4111" s="600">
        <v>5</v>
      </c>
      <c r="M4111" s="543"/>
      <c r="N4111" s="543"/>
      <c r="O4111" s="543"/>
      <c r="P4111" s="543" t="s">
        <v>2872</v>
      </c>
      <c r="Q4111" s="543" t="s">
        <v>2873</v>
      </c>
      <c r="R4111" s="543"/>
      <c r="S4111" s="536"/>
      <c r="T4111" s="536"/>
      <c r="U4111" s="536"/>
      <c r="V4111" s="536"/>
    </row>
    <row r="4112" spans="1:22" ht="153">
      <c r="A4112" s="537">
        <v>4097</v>
      </c>
      <c r="B4112" s="580">
        <v>90.5</v>
      </c>
      <c r="C4112" s="627" t="s">
        <v>4846</v>
      </c>
      <c r="D4112" s="543"/>
      <c r="E4112" s="640">
        <v>41339</v>
      </c>
      <c r="F4112" s="640">
        <v>41351</v>
      </c>
      <c r="G4112" s="543"/>
      <c r="H4112" s="543"/>
      <c r="I4112" s="543"/>
      <c r="J4112" s="600">
        <v>8</v>
      </c>
      <c r="K4112" s="600">
        <v>2</v>
      </c>
      <c r="L4112" s="600">
        <v>5</v>
      </c>
      <c r="M4112" s="543"/>
      <c r="N4112" s="543"/>
      <c r="O4112" s="543"/>
      <c r="P4112" s="543" t="s">
        <v>2872</v>
      </c>
      <c r="Q4112" s="543" t="s">
        <v>2873</v>
      </c>
      <c r="R4112" s="543"/>
      <c r="S4112" s="536"/>
      <c r="T4112" s="536"/>
      <c r="U4112" s="536"/>
      <c r="V4112" s="536"/>
    </row>
    <row r="4113" spans="1:22" ht="153">
      <c r="A4113" s="537">
        <v>4098</v>
      </c>
      <c r="B4113" s="580">
        <v>90.5</v>
      </c>
      <c r="C4113" s="627" t="s">
        <v>4846</v>
      </c>
      <c r="D4113" s="543"/>
      <c r="E4113" s="640">
        <v>41351</v>
      </c>
      <c r="F4113" s="640">
        <v>41351</v>
      </c>
      <c r="G4113" s="543"/>
      <c r="H4113" s="543"/>
      <c r="I4113" s="543"/>
      <c r="J4113" s="600">
        <v>8</v>
      </c>
      <c r="K4113" s="600">
        <v>3</v>
      </c>
      <c r="L4113" s="600">
        <v>5</v>
      </c>
      <c r="M4113" s="543"/>
      <c r="N4113" s="543"/>
      <c r="O4113" s="543"/>
      <c r="P4113" s="543" t="s">
        <v>2872</v>
      </c>
      <c r="Q4113" s="543" t="s">
        <v>2873</v>
      </c>
      <c r="R4113" s="543"/>
      <c r="S4113" s="536"/>
      <c r="T4113" s="536"/>
      <c r="U4113" s="536"/>
      <c r="V4113" s="536"/>
    </row>
    <row r="4114" spans="1:22" ht="153">
      <c r="A4114" s="537">
        <v>4099</v>
      </c>
      <c r="B4114" s="580">
        <v>90.5</v>
      </c>
      <c r="C4114" s="627" t="s">
        <v>4846</v>
      </c>
      <c r="D4114" s="543"/>
      <c r="E4114" s="640">
        <v>41353</v>
      </c>
      <c r="F4114" s="640">
        <v>41450</v>
      </c>
      <c r="G4114" s="543"/>
      <c r="H4114" s="543"/>
      <c r="I4114" s="543"/>
      <c r="J4114" s="600">
        <v>8</v>
      </c>
      <c r="K4114" s="600">
        <v>4</v>
      </c>
      <c r="L4114" s="600">
        <v>5</v>
      </c>
      <c r="M4114" s="543"/>
      <c r="N4114" s="543"/>
      <c r="O4114" s="543"/>
      <c r="P4114" s="543" t="s">
        <v>2872</v>
      </c>
      <c r="Q4114" s="543" t="s">
        <v>2873</v>
      </c>
      <c r="R4114" s="543"/>
      <c r="S4114" s="536"/>
      <c r="T4114" s="536"/>
      <c r="U4114" s="536"/>
      <c r="V4114" s="536"/>
    </row>
    <row r="4115" spans="1:22" ht="153">
      <c r="A4115" s="537">
        <v>4100</v>
      </c>
      <c r="B4115" s="580">
        <v>90.5</v>
      </c>
      <c r="C4115" s="627" t="s">
        <v>4846</v>
      </c>
      <c r="D4115" s="543"/>
      <c r="E4115" s="640">
        <v>41437</v>
      </c>
      <c r="F4115" s="640">
        <v>41656</v>
      </c>
      <c r="G4115" s="543"/>
      <c r="H4115" s="543"/>
      <c r="I4115" s="543"/>
      <c r="J4115" s="600">
        <v>8</v>
      </c>
      <c r="K4115" s="600">
        <v>5</v>
      </c>
      <c r="L4115" s="600">
        <v>5</v>
      </c>
      <c r="M4115" s="543"/>
      <c r="N4115" s="543"/>
      <c r="O4115" s="543"/>
      <c r="P4115" s="543" t="s">
        <v>2872</v>
      </c>
      <c r="Q4115" s="543" t="s">
        <v>2873</v>
      </c>
      <c r="R4115" s="543"/>
      <c r="S4115" s="536"/>
      <c r="T4115" s="536"/>
      <c r="U4115" s="536"/>
      <c r="V4115" s="536"/>
    </row>
    <row r="4116" spans="1:22" ht="89.25">
      <c r="A4116" s="537">
        <v>4101</v>
      </c>
      <c r="B4116" s="580">
        <v>90.5</v>
      </c>
      <c r="C4116" s="621" t="s">
        <v>4847</v>
      </c>
      <c r="D4116" s="543"/>
      <c r="E4116" s="640">
        <v>41333</v>
      </c>
      <c r="F4116" s="640">
        <v>41634</v>
      </c>
      <c r="G4116" s="543"/>
      <c r="H4116" s="543"/>
      <c r="I4116" s="543"/>
      <c r="J4116" s="600">
        <v>9</v>
      </c>
      <c r="K4116" s="600">
        <v>1</v>
      </c>
      <c r="L4116" s="600">
        <v>2</v>
      </c>
      <c r="M4116" s="543"/>
      <c r="N4116" s="543"/>
      <c r="O4116" s="543"/>
      <c r="P4116" s="543" t="s">
        <v>2872</v>
      </c>
      <c r="Q4116" s="543" t="s">
        <v>2873</v>
      </c>
      <c r="R4116" s="543"/>
      <c r="S4116" s="536"/>
      <c r="T4116" s="536"/>
      <c r="U4116" s="536"/>
      <c r="V4116" s="536"/>
    </row>
    <row r="4117" spans="1:22" ht="89.25">
      <c r="A4117" s="537">
        <v>4102</v>
      </c>
      <c r="B4117" s="580">
        <v>90.5</v>
      </c>
      <c r="C4117" s="621" t="s">
        <v>4847</v>
      </c>
      <c r="D4117" s="543"/>
      <c r="E4117" s="600" t="s">
        <v>4848</v>
      </c>
      <c r="F4117" s="640">
        <v>41793</v>
      </c>
      <c r="G4117" s="543"/>
      <c r="H4117" s="543"/>
      <c r="I4117" s="543"/>
      <c r="J4117" s="600">
        <v>9</v>
      </c>
      <c r="K4117" s="600">
        <v>2</v>
      </c>
      <c r="L4117" s="600">
        <v>2</v>
      </c>
      <c r="M4117" s="543"/>
      <c r="N4117" s="543"/>
      <c r="O4117" s="543"/>
      <c r="P4117" s="543" t="s">
        <v>2872</v>
      </c>
      <c r="Q4117" s="543" t="s">
        <v>2873</v>
      </c>
      <c r="R4117" s="543"/>
      <c r="S4117" s="536"/>
      <c r="T4117" s="536"/>
      <c r="U4117" s="536"/>
      <c r="V4117" s="536"/>
    </row>
    <row r="4118" spans="1:22" ht="102">
      <c r="A4118" s="537">
        <v>4103</v>
      </c>
      <c r="B4118" s="580">
        <v>90.5</v>
      </c>
      <c r="C4118" s="621" t="s">
        <v>4849</v>
      </c>
      <c r="D4118" s="543"/>
      <c r="E4118" s="640">
        <v>41333</v>
      </c>
      <c r="F4118" s="640">
        <v>41410</v>
      </c>
      <c r="G4118" s="543"/>
      <c r="H4118" s="543"/>
      <c r="I4118" s="543"/>
      <c r="J4118" s="600">
        <v>9</v>
      </c>
      <c r="K4118" s="600">
        <v>1</v>
      </c>
      <c r="L4118" s="600">
        <v>2</v>
      </c>
      <c r="M4118" s="543"/>
      <c r="N4118" s="543"/>
      <c r="O4118" s="543"/>
      <c r="P4118" s="543" t="s">
        <v>2872</v>
      </c>
      <c r="Q4118" s="543" t="s">
        <v>2873</v>
      </c>
      <c r="R4118" s="543"/>
      <c r="S4118" s="536"/>
      <c r="T4118" s="536"/>
      <c r="U4118" s="536"/>
      <c r="V4118" s="536"/>
    </row>
    <row r="4119" spans="1:22" ht="102">
      <c r="A4119" s="537">
        <v>4104</v>
      </c>
      <c r="B4119" s="580">
        <v>90.5</v>
      </c>
      <c r="C4119" s="621" t="s">
        <v>4849</v>
      </c>
      <c r="D4119" s="543"/>
      <c r="E4119" s="640">
        <v>41410</v>
      </c>
      <c r="F4119" s="640">
        <v>41701</v>
      </c>
      <c r="G4119" s="543"/>
      <c r="H4119" s="543"/>
      <c r="I4119" s="543"/>
      <c r="J4119" s="600">
        <v>9</v>
      </c>
      <c r="K4119" s="600">
        <v>2</v>
      </c>
      <c r="L4119" s="600">
        <v>2</v>
      </c>
      <c r="M4119" s="543"/>
      <c r="N4119" s="543"/>
      <c r="O4119" s="543"/>
      <c r="P4119" s="543" t="s">
        <v>2872</v>
      </c>
      <c r="Q4119" s="543" t="s">
        <v>2873</v>
      </c>
      <c r="R4119" s="543"/>
      <c r="S4119" s="536"/>
      <c r="T4119" s="536"/>
      <c r="U4119" s="536"/>
      <c r="V4119" s="536"/>
    </row>
    <row r="4120" spans="1:22" ht="191.25">
      <c r="A4120" s="537">
        <v>4105</v>
      </c>
      <c r="B4120" s="580">
        <v>90.5</v>
      </c>
      <c r="C4120" s="621" t="s">
        <v>4850</v>
      </c>
      <c r="D4120" s="543"/>
      <c r="E4120" s="640">
        <v>41333</v>
      </c>
      <c r="F4120" s="640">
        <v>41583</v>
      </c>
      <c r="G4120" s="543"/>
      <c r="H4120" s="543"/>
      <c r="I4120" s="543"/>
      <c r="J4120" s="600">
        <v>10</v>
      </c>
      <c r="K4120" s="600">
        <v>1</v>
      </c>
      <c r="L4120" s="600">
        <v>2</v>
      </c>
      <c r="M4120" s="543"/>
      <c r="N4120" s="543"/>
      <c r="O4120" s="543"/>
      <c r="P4120" s="543" t="s">
        <v>2872</v>
      </c>
      <c r="Q4120" s="543" t="s">
        <v>2873</v>
      </c>
      <c r="R4120" s="543"/>
      <c r="S4120" s="536"/>
      <c r="T4120" s="536"/>
      <c r="U4120" s="536"/>
      <c r="V4120" s="536"/>
    </row>
    <row r="4121" spans="1:22" ht="191.25">
      <c r="A4121" s="537">
        <v>4106</v>
      </c>
      <c r="B4121" s="580">
        <v>90.5</v>
      </c>
      <c r="C4121" s="621" t="s">
        <v>4850</v>
      </c>
      <c r="D4121" s="543"/>
      <c r="E4121" s="640">
        <v>41610</v>
      </c>
      <c r="F4121" s="640">
        <v>41751</v>
      </c>
      <c r="G4121" s="543"/>
      <c r="H4121" s="543"/>
      <c r="I4121" s="543"/>
      <c r="J4121" s="600">
        <v>10</v>
      </c>
      <c r="K4121" s="600">
        <v>2</v>
      </c>
      <c r="L4121" s="600">
        <v>2</v>
      </c>
      <c r="M4121" s="543"/>
      <c r="N4121" s="543"/>
      <c r="O4121" s="543"/>
      <c r="P4121" s="543" t="s">
        <v>2872</v>
      </c>
      <c r="Q4121" s="543" t="s">
        <v>2873</v>
      </c>
      <c r="R4121" s="543"/>
      <c r="S4121" s="536"/>
      <c r="T4121" s="536"/>
      <c r="U4121" s="536"/>
      <c r="V4121" s="536"/>
    </row>
    <row r="4122" spans="1:22" ht="89.25">
      <c r="A4122" s="537">
        <v>4107</v>
      </c>
      <c r="B4122" s="580">
        <v>90.5</v>
      </c>
      <c r="C4122" s="621" t="s">
        <v>4851</v>
      </c>
      <c r="D4122" s="543"/>
      <c r="E4122" s="640">
        <v>41325</v>
      </c>
      <c r="F4122" s="640">
        <v>41611</v>
      </c>
      <c r="G4122" s="543"/>
      <c r="H4122" s="543"/>
      <c r="I4122" s="543"/>
      <c r="J4122" s="600">
        <v>10</v>
      </c>
      <c r="K4122" s="600">
        <v>1</v>
      </c>
      <c r="L4122" s="600">
        <v>2</v>
      </c>
      <c r="M4122" s="543"/>
      <c r="N4122" s="543"/>
      <c r="O4122" s="543"/>
      <c r="P4122" s="543" t="s">
        <v>2872</v>
      </c>
      <c r="Q4122" s="543" t="s">
        <v>2873</v>
      </c>
      <c r="R4122" s="543"/>
      <c r="S4122" s="536"/>
      <c r="T4122" s="536"/>
      <c r="U4122" s="536"/>
      <c r="V4122" s="536"/>
    </row>
    <row r="4123" spans="1:22" ht="89.25">
      <c r="A4123" s="537">
        <v>4108</v>
      </c>
      <c r="B4123" s="580">
        <v>90.5</v>
      </c>
      <c r="C4123" s="621" t="s">
        <v>4852</v>
      </c>
      <c r="D4123" s="543"/>
      <c r="E4123" s="640">
        <v>41634</v>
      </c>
      <c r="F4123" s="640">
        <v>41675</v>
      </c>
      <c r="G4123" s="543"/>
      <c r="H4123" s="543"/>
      <c r="I4123" s="543"/>
      <c r="J4123" s="600">
        <v>10</v>
      </c>
      <c r="K4123" s="600">
        <v>2</v>
      </c>
      <c r="L4123" s="600">
        <v>2</v>
      </c>
      <c r="M4123" s="543"/>
      <c r="N4123" s="543"/>
      <c r="O4123" s="543"/>
      <c r="P4123" s="543" t="s">
        <v>2872</v>
      </c>
      <c r="Q4123" s="543" t="s">
        <v>2873</v>
      </c>
      <c r="R4123" s="543"/>
      <c r="S4123" s="536"/>
      <c r="T4123" s="536"/>
      <c r="U4123" s="536"/>
      <c r="V4123" s="536"/>
    </row>
    <row r="4124" spans="1:22" ht="63.75">
      <c r="A4124" s="537">
        <v>4109</v>
      </c>
      <c r="B4124" s="580">
        <v>90.5</v>
      </c>
      <c r="C4124" s="621" t="s">
        <v>4853</v>
      </c>
      <c r="D4124" s="543"/>
      <c r="E4124" s="640">
        <v>41337</v>
      </c>
      <c r="F4124" s="640">
        <v>41635</v>
      </c>
      <c r="G4124" s="543"/>
      <c r="H4124" s="543"/>
      <c r="I4124" s="543"/>
      <c r="J4124" s="600">
        <v>10</v>
      </c>
      <c r="K4124" s="600">
        <v>1</v>
      </c>
      <c r="L4124" s="600">
        <v>2</v>
      </c>
      <c r="M4124" s="543"/>
      <c r="N4124" s="543"/>
      <c r="O4124" s="543"/>
      <c r="P4124" s="543" t="s">
        <v>2872</v>
      </c>
      <c r="Q4124" s="543" t="s">
        <v>2873</v>
      </c>
      <c r="R4124" s="543"/>
      <c r="S4124" s="536"/>
      <c r="T4124" s="536"/>
      <c r="U4124" s="536"/>
      <c r="V4124" s="536"/>
    </row>
    <row r="4125" spans="1:22" ht="63.75">
      <c r="A4125" s="537">
        <v>4110</v>
      </c>
      <c r="B4125" s="580">
        <v>90.5</v>
      </c>
      <c r="C4125" s="621" t="s">
        <v>4853</v>
      </c>
      <c r="D4125" s="543"/>
      <c r="E4125" s="640">
        <v>41654</v>
      </c>
      <c r="F4125" s="600" t="s">
        <v>4854</v>
      </c>
      <c r="G4125" s="543"/>
      <c r="H4125" s="543"/>
      <c r="I4125" s="543"/>
      <c r="J4125" s="600">
        <v>10</v>
      </c>
      <c r="K4125" s="600">
        <v>2</v>
      </c>
      <c r="L4125" s="600">
        <v>2</v>
      </c>
      <c r="M4125" s="543"/>
      <c r="N4125" s="543"/>
      <c r="O4125" s="543"/>
      <c r="P4125" s="543" t="s">
        <v>2872</v>
      </c>
      <c r="Q4125" s="543" t="s">
        <v>2873</v>
      </c>
      <c r="R4125" s="543"/>
      <c r="S4125" s="536"/>
      <c r="T4125" s="536"/>
      <c r="U4125" s="536"/>
      <c r="V4125" s="536"/>
    </row>
    <row r="4126" spans="1:22" ht="114.75">
      <c r="A4126" s="537">
        <v>4111</v>
      </c>
      <c r="B4126" s="580">
        <v>90.5</v>
      </c>
      <c r="C4126" s="621" t="s">
        <v>4855</v>
      </c>
      <c r="D4126" s="543"/>
      <c r="E4126" s="640">
        <v>41347</v>
      </c>
      <c r="F4126" s="640">
        <v>41423</v>
      </c>
      <c r="G4126" s="543"/>
      <c r="H4126" s="543"/>
      <c r="I4126" s="543"/>
      <c r="J4126" s="600">
        <v>11</v>
      </c>
      <c r="K4126" s="600">
        <v>1</v>
      </c>
      <c r="L4126" s="600">
        <v>3</v>
      </c>
      <c r="M4126" s="543"/>
      <c r="N4126" s="543"/>
      <c r="O4126" s="543"/>
      <c r="P4126" s="543" t="s">
        <v>2872</v>
      </c>
      <c r="Q4126" s="543" t="s">
        <v>2873</v>
      </c>
      <c r="R4126" s="543"/>
      <c r="S4126" s="536"/>
      <c r="T4126" s="536"/>
      <c r="U4126" s="536"/>
      <c r="V4126" s="536"/>
    </row>
    <row r="4127" spans="1:22" ht="114.75">
      <c r="A4127" s="537">
        <v>4112</v>
      </c>
      <c r="B4127" s="580">
        <v>90.5</v>
      </c>
      <c r="C4127" s="621" t="s">
        <v>4855</v>
      </c>
      <c r="D4127" s="543"/>
      <c r="E4127" s="640">
        <v>41506</v>
      </c>
      <c r="F4127" s="640">
        <v>41527</v>
      </c>
      <c r="G4127" s="543"/>
      <c r="H4127" s="543"/>
      <c r="I4127" s="543"/>
      <c r="J4127" s="600">
        <v>11</v>
      </c>
      <c r="K4127" s="600">
        <v>2</v>
      </c>
      <c r="L4127" s="600">
        <v>3</v>
      </c>
      <c r="M4127" s="543"/>
      <c r="N4127" s="543"/>
      <c r="O4127" s="543"/>
      <c r="P4127" s="543" t="s">
        <v>2872</v>
      </c>
      <c r="Q4127" s="543" t="s">
        <v>2873</v>
      </c>
      <c r="R4127" s="543"/>
      <c r="S4127" s="536"/>
      <c r="T4127" s="536"/>
      <c r="U4127" s="536"/>
      <c r="V4127" s="536"/>
    </row>
    <row r="4128" spans="1:22" ht="114.75">
      <c r="A4128" s="537">
        <v>4113</v>
      </c>
      <c r="B4128" s="580">
        <v>90.5</v>
      </c>
      <c r="C4128" s="621" t="s">
        <v>4855</v>
      </c>
      <c r="D4128" s="543"/>
      <c r="E4128" s="640">
        <v>41527</v>
      </c>
      <c r="F4128" s="640">
        <v>41710</v>
      </c>
      <c r="G4128" s="543"/>
      <c r="H4128" s="543"/>
      <c r="I4128" s="543"/>
      <c r="J4128" s="600">
        <v>11</v>
      </c>
      <c r="K4128" s="600">
        <v>3</v>
      </c>
      <c r="L4128" s="600">
        <v>3</v>
      </c>
      <c r="M4128" s="543"/>
      <c r="N4128" s="543"/>
      <c r="O4128" s="543"/>
      <c r="P4128" s="543" t="s">
        <v>2872</v>
      </c>
      <c r="Q4128" s="543" t="s">
        <v>2873</v>
      </c>
      <c r="R4128" s="543"/>
      <c r="S4128" s="536"/>
      <c r="T4128" s="536"/>
      <c r="U4128" s="536"/>
      <c r="V4128" s="536"/>
    </row>
    <row r="4129" spans="1:22" ht="89.25">
      <c r="A4129" s="537">
        <v>4114</v>
      </c>
      <c r="B4129" s="580">
        <v>90.5</v>
      </c>
      <c r="C4129" s="621" t="s">
        <v>4856</v>
      </c>
      <c r="D4129" s="543"/>
      <c r="E4129" s="640">
        <v>41325</v>
      </c>
      <c r="F4129" s="640">
        <v>41673</v>
      </c>
      <c r="G4129" s="543"/>
      <c r="H4129" s="543"/>
      <c r="I4129" s="543"/>
      <c r="J4129" s="600">
        <v>11</v>
      </c>
      <c r="K4129" s="600">
        <v>1</v>
      </c>
      <c r="L4129" s="600">
        <v>1</v>
      </c>
      <c r="M4129" s="543"/>
      <c r="N4129" s="543"/>
      <c r="O4129" s="543"/>
      <c r="P4129" s="543" t="s">
        <v>2872</v>
      </c>
      <c r="Q4129" s="543" t="s">
        <v>2873</v>
      </c>
      <c r="R4129" s="543"/>
      <c r="S4129" s="536"/>
      <c r="T4129" s="536"/>
      <c r="U4129" s="536"/>
      <c r="V4129" s="536"/>
    </row>
    <row r="4130" spans="1:22" ht="153">
      <c r="A4130" s="537">
        <v>4115</v>
      </c>
      <c r="B4130" s="580">
        <v>90.5</v>
      </c>
      <c r="C4130" s="621" t="s">
        <v>4857</v>
      </c>
      <c r="D4130" s="543"/>
      <c r="E4130" s="640">
        <v>41333</v>
      </c>
      <c r="F4130" s="640">
        <v>41583</v>
      </c>
      <c r="G4130" s="543"/>
      <c r="H4130" s="543"/>
      <c r="I4130" s="543"/>
      <c r="J4130" s="600">
        <v>11</v>
      </c>
      <c r="K4130" s="600">
        <v>1</v>
      </c>
      <c r="L4130" s="600">
        <v>2</v>
      </c>
      <c r="M4130" s="543"/>
      <c r="N4130" s="543"/>
      <c r="O4130" s="543"/>
      <c r="P4130" s="543" t="s">
        <v>2872</v>
      </c>
      <c r="Q4130" s="543" t="s">
        <v>2873</v>
      </c>
      <c r="R4130" s="543"/>
      <c r="S4130" s="536"/>
      <c r="T4130" s="536"/>
      <c r="U4130" s="536"/>
      <c r="V4130" s="536"/>
    </row>
    <row r="4131" spans="1:22" ht="153">
      <c r="A4131" s="537">
        <v>4116</v>
      </c>
      <c r="B4131" s="580">
        <v>90.5</v>
      </c>
      <c r="C4131" s="621" t="s">
        <v>4857</v>
      </c>
      <c r="D4131" s="543"/>
      <c r="E4131" s="640">
        <v>41611</v>
      </c>
      <c r="F4131" s="640">
        <v>41673</v>
      </c>
      <c r="G4131" s="543"/>
      <c r="H4131" s="543"/>
      <c r="I4131" s="543"/>
      <c r="J4131" s="600">
        <v>11</v>
      </c>
      <c r="K4131" s="600">
        <v>2</v>
      </c>
      <c r="L4131" s="600">
        <v>2</v>
      </c>
      <c r="M4131" s="543"/>
      <c r="N4131" s="543"/>
      <c r="O4131" s="543"/>
      <c r="P4131" s="543" t="s">
        <v>2872</v>
      </c>
      <c r="Q4131" s="543" t="s">
        <v>2873</v>
      </c>
      <c r="R4131" s="543"/>
      <c r="S4131" s="536"/>
      <c r="T4131" s="536"/>
      <c r="U4131" s="536"/>
      <c r="V4131" s="536"/>
    </row>
    <row r="4132" spans="1:22" ht="140.25">
      <c r="A4132" s="537">
        <v>4117</v>
      </c>
      <c r="B4132" s="580">
        <v>90.5</v>
      </c>
      <c r="C4132" s="621" t="s">
        <v>4858</v>
      </c>
      <c r="D4132" s="543"/>
      <c r="E4132" s="640">
        <v>41333</v>
      </c>
      <c r="F4132" s="640">
        <v>41611</v>
      </c>
      <c r="G4132" s="543"/>
      <c r="H4132" s="543"/>
      <c r="I4132" s="543"/>
      <c r="J4132" s="600">
        <v>12</v>
      </c>
      <c r="K4132" s="600">
        <v>1</v>
      </c>
      <c r="L4132" s="600">
        <v>2</v>
      </c>
      <c r="M4132" s="543"/>
      <c r="N4132" s="543"/>
      <c r="O4132" s="543"/>
      <c r="P4132" s="543" t="s">
        <v>2872</v>
      </c>
      <c r="Q4132" s="543" t="s">
        <v>2873</v>
      </c>
      <c r="R4132" s="543"/>
      <c r="S4132" s="536"/>
      <c r="T4132" s="536"/>
      <c r="U4132" s="536"/>
      <c r="V4132" s="536"/>
    </row>
    <row r="4133" spans="1:22" ht="140.25">
      <c r="A4133" s="537">
        <v>4118</v>
      </c>
      <c r="B4133" s="580">
        <v>90.5</v>
      </c>
      <c r="C4133" s="621" t="s">
        <v>4858</v>
      </c>
      <c r="D4133" s="543"/>
      <c r="E4133" s="640">
        <v>41624</v>
      </c>
      <c r="F4133" s="640">
        <v>41794</v>
      </c>
      <c r="G4133" s="543"/>
      <c r="H4133" s="543"/>
      <c r="I4133" s="543"/>
      <c r="J4133" s="600">
        <v>12</v>
      </c>
      <c r="K4133" s="600">
        <v>2</v>
      </c>
      <c r="L4133" s="600">
        <v>2</v>
      </c>
      <c r="M4133" s="543"/>
      <c r="N4133" s="543"/>
      <c r="O4133" s="543"/>
      <c r="P4133" s="543" t="s">
        <v>2872</v>
      </c>
      <c r="Q4133" s="543" t="s">
        <v>2873</v>
      </c>
      <c r="R4133" s="543"/>
      <c r="S4133" s="536"/>
      <c r="T4133" s="536"/>
      <c r="U4133" s="536"/>
      <c r="V4133" s="536"/>
    </row>
    <row r="4134" spans="1:22" ht="114.75">
      <c r="A4134" s="537">
        <v>4119</v>
      </c>
      <c r="B4134" s="580">
        <v>90.5</v>
      </c>
      <c r="C4134" s="621" t="s">
        <v>4859</v>
      </c>
      <c r="D4134" s="543"/>
      <c r="E4134" s="640">
        <v>41353</v>
      </c>
      <c r="F4134" s="640">
        <v>41614</v>
      </c>
      <c r="G4134" s="543"/>
      <c r="H4134" s="543"/>
      <c r="I4134" s="543"/>
      <c r="J4134" s="600">
        <v>12</v>
      </c>
      <c r="K4134" s="600">
        <v>1</v>
      </c>
      <c r="L4134" s="600">
        <v>2</v>
      </c>
      <c r="M4134" s="543"/>
      <c r="N4134" s="543"/>
      <c r="O4134" s="543"/>
      <c r="P4134" s="543" t="s">
        <v>2872</v>
      </c>
      <c r="Q4134" s="543" t="s">
        <v>2873</v>
      </c>
      <c r="R4134" s="543"/>
      <c r="S4134" s="536"/>
      <c r="T4134" s="536"/>
      <c r="U4134" s="536"/>
      <c r="V4134" s="536"/>
    </row>
    <row r="4135" spans="1:22" ht="114.75">
      <c r="A4135" s="537">
        <v>4120</v>
      </c>
      <c r="B4135" s="580">
        <v>90.5</v>
      </c>
      <c r="C4135" s="621" t="s">
        <v>4859</v>
      </c>
      <c r="D4135" s="543"/>
      <c r="E4135" s="640">
        <v>41598</v>
      </c>
      <c r="F4135" s="640">
        <v>41696</v>
      </c>
      <c r="G4135" s="543"/>
      <c r="H4135" s="543"/>
      <c r="I4135" s="543"/>
      <c r="J4135" s="600">
        <v>12</v>
      </c>
      <c r="K4135" s="600">
        <v>2</v>
      </c>
      <c r="L4135" s="600">
        <v>2</v>
      </c>
      <c r="M4135" s="543"/>
      <c r="N4135" s="543"/>
      <c r="O4135" s="543"/>
      <c r="P4135" s="543" t="s">
        <v>2872</v>
      </c>
      <c r="Q4135" s="543" t="s">
        <v>2873</v>
      </c>
      <c r="R4135" s="543"/>
      <c r="S4135" s="536"/>
      <c r="T4135" s="536"/>
      <c r="U4135" s="536"/>
      <c r="V4135" s="536"/>
    </row>
    <row r="4136" spans="1:22" ht="102">
      <c r="A4136" s="537">
        <v>4121</v>
      </c>
      <c r="B4136" s="580">
        <v>90.5</v>
      </c>
      <c r="C4136" s="621" t="s">
        <v>4860</v>
      </c>
      <c r="D4136" s="543"/>
      <c r="E4136" s="640">
        <v>41338</v>
      </c>
      <c r="F4136" s="640">
        <v>41635</v>
      </c>
      <c r="G4136" s="543"/>
      <c r="H4136" s="543"/>
      <c r="I4136" s="543"/>
      <c r="J4136" s="600">
        <v>12</v>
      </c>
      <c r="K4136" s="600">
        <v>1</v>
      </c>
      <c r="L4136" s="600">
        <v>2</v>
      </c>
      <c r="M4136" s="543"/>
      <c r="N4136" s="543"/>
      <c r="O4136" s="543"/>
      <c r="P4136" s="543" t="s">
        <v>2872</v>
      </c>
      <c r="Q4136" s="543" t="s">
        <v>2873</v>
      </c>
      <c r="R4136" s="543"/>
      <c r="S4136" s="536"/>
      <c r="T4136" s="536"/>
      <c r="U4136" s="536"/>
      <c r="V4136" s="536"/>
    </row>
    <row r="4137" spans="1:22" ht="102">
      <c r="A4137" s="537">
        <v>4122</v>
      </c>
      <c r="B4137" s="580">
        <v>90.5</v>
      </c>
      <c r="C4137" s="621" t="s">
        <v>4860</v>
      </c>
      <c r="D4137" s="543"/>
      <c r="E4137" s="640">
        <v>41635</v>
      </c>
      <c r="F4137" s="640">
        <v>41673</v>
      </c>
      <c r="G4137" s="543"/>
      <c r="H4137" s="543"/>
      <c r="I4137" s="543"/>
      <c r="J4137" s="600">
        <v>12</v>
      </c>
      <c r="K4137" s="600">
        <v>2</v>
      </c>
      <c r="L4137" s="600">
        <v>2</v>
      </c>
      <c r="M4137" s="543"/>
      <c r="N4137" s="543"/>
      <c r="O4137" s="543"/>
      <c r="P4137" s="543" t="s">
        <v>2872</v>
      </c>
      <c r="Q4137" s="543" t="s">
        <v>2873</v>
      </c>
      <c r="R4137" s="543"/>
      <c r="S4137" s="536"/>
      <c r="T4137" s="536"/>
      <c r="U4137" s="536"/>
      <c r="V4137" s="536"/>
    </row>
    <row r="4138" spans="1:22" ht="89.25">
      <c r="A4138" s="537">
        <v>4123</v>
      </c>
      <c r="B4138" s="580">
        <v>90.5</v>
      </c>
      <c r="C4138" s="621" t="s">
        <v>4861</v>
      </c>
      <c r="D4138" s="543"/>
      <c r="E4138" s="640">
        <v>41325</v>
      </c>
      <c r="F4138" s="640">
        <v>41611</v>
      </c>
      <c r="G4138" s="543"/>
      <c r="H4138" s="543"/>
      <c r="I4138" s="543"/>
      <c r="J4138" s="600">
        <v>13</v>
      </c>
      <c r="K4138" s="600">
        <v>1</v>
      </c>
      <c r="L4138" s="600">
        <v>2</v>
      </c>
      <c r="M4138" s="543"/>
      <c r="N4138" s="543"/>
      <c r="O4138" s="543"/>
      <c r="P4138" s="543" t="s">
        <v>2872</v>
      </c>
      <c r="Q4138" s="543" t="s">
        <v>2873</v>
      </c>
      <c r="R4138" s="543"/>
      <c r="S4138" s="536"/>
      <c r="T4138" s="536"/>
      <c r="U4138" s="536"/>
      <c r="V4138" s="536"/>
    </row>
    <row r="4139" spans="1:22" ht="89.25">
      <c r="A4139" s="537">
        <v>4124</v>
      </c>
      <c r="B4139" s="580">
        <v>90.5</v>
      </c>
      <c r="C4139" s="621" t="s">
        <v>4861</v>
      </c>
      <c r="D4139" s="543"/>
      <c r="E4139" s="640">
        <v>41634</v>
      </c>
      <c r="F4139" s="640">
        <v>41854</v>
      </c>
      <c r="G4139" s="543"/>
      <c r="H4139" s="543"/>
      <c r="I4139" s="543"/>
      <c r="J4139" s="600">
        <v>13</v>
      </c>
      <c r="K4139" s="600">
        <v>2</v>
      </c>
      <c r="L4139" s="600">
        <v>2</v>
      </c>
      <c r="M4139" s="543"/>
      <c r="N4139" s="543"/>
      <c r="O4139" s="543"/>
      <c r="P4139" s="543" t="s">
        <v>2872</v>
      </c>
      <c r="Q4139" s="543" t="s">
        <v>2873</v>
      </c>
      <c r="R4139" s="543"/>
      <c r="S4139" s="536"/>
      <c r="T4139" s="536"/>
      <c r="U4139" s="536"/>
      <c r="V4139" s="536"/>
    </row>
    <row r="4140" spans="1:22" ht="102">
      <c r="A4140" s="537">
        <v>4125</v>
      </c>
      <c r="B4140" s="580">
        <v>90.5</v>
      </c>
      <c r="C4140" s="621" t="s">
        <v>4862</v>
      </c>
      <c r="D4140" s="543"/>
      <c r="E4140" s="640">
        <v>41325</v>
      </c>
      <c r="F4140" s="640">
        <v>41611</v>
      </c>
      <c r="G4140" s="543"/>
      <c r="H4140" s="543"/>
      <c r="I4140" s="543"/>
      <c r="J4140" s="600">
        <v>13</v>
      </c>
      <c r="K4140" s="600">
        <v>1</v>
      </c>
      <c r="L4140" s="600">
        <v>2</v>
      </c>
      <c r="M4140" s="543"/>
      <c r="N4140" s="543"/>
      <c r="O4140" s="543"/>
      <c r="P4140" s="543" t="s">
        <v>2872</v>
      </c>
      <c r="Q4140" s="543" t="s">
        <v>2873</v>
      </c>
      <c r="R4140" s="543"/>
      <c r="S4140" s="536"/>
      <c r="T4140" s="536"/>
      <c r="U4140" s="536"/>
      <c r="V4140" s="536"/>
    </row>
    <row r="4141" spans="1:22" ht="102">
      <c r="A4141" s="537">
        <v>4126</v>
      </c>
      <c r="B4141" s="580">
        <v>90.5</v>
      </c>
      <c r="C4141" s="621" t="s">
        <v>4862</v>
      </c>
      <c r="D4141" s="543"/>
      <c r="E4141" s="640">
        <v>41620</v>
      </c>
      <c r="F4141" s="640">
        <v>41673</v>
      </c>
      <c r="G4141" s="543"/>
      <c r="H4141" s="543"/>
      <c r="I4141" s="543"/>
      <c r="J4141" s="600">
        <v>13</v>
      </c>
      <c r="K4141" s="600">
        <v>2</v>
      </c>
      <c r="L4141" s="600">
        <v>2</v>
      </c>
      <c r="M4141" s="543"/>
      <c r="N4141" s="543"/>
      <c r="O4141" s="543"/>
      <c r="P4141" s="543" t="s">
        <v>2872</v>
      </c>
      <c r="Q4141" s="543" t="s">
        <v>2873</v>
      </c>
      <c r="R4141" s="543"/>
      <c r="S4141" s="536"/>
      <c r="T4141" s="536"/>
      <c r="U4141" s="536"/>
      <c r="V4141" s="536"/>
    </row>
    <row r="4142" spans="1:22" ht="127.5">
      <c r="A4142" s="537">
        <v>4127</v>
      </c>
      <c r="B4142" s="580">
        <v>90.5</v>
      </c>
      <c r="C4142" s="621" t="s">
        <v>4863</v>
      </c>
      <c r="D4142" s="543"/>
      <c r="E4142" s="640">
        <v>41325</v>
      </c>
      <c r="F4142" s="640">
        <v>41611</v>
      </c>
      <c r="G4142" s="543"/>
      <c r="H4142" s="543"/>
      <c r="I4142" s="543"/>
      <c r="J4142" s="600">
        <v>13</v>
      </c>
      <c r="K4142" s="600">
        <v>1</v>
      </c>
      <c r="L4142" s="600">
        <v>2</v>
      </c>
      <c r="M4142" s="543"/>
      <c r="N4142" s="543"/>
      <c r="O4142" s="543"/>
      <c r="P4142" s="543" t="s">
        <v>2872</v>
      </c>
      <c r="Q4142" s="543" t="s">
        <v>2873</v>
      </c>
      <c r="R4142" s="543"/>
      <c r="S4142" s="536"/>
      <c r="T4142" s="536"/>
      <c r="U4142" s="536"/>
      <c r="V4142" s="536"/>
    </row>
    <row r="4143" spans="1:22" ht="127.5">
      <c r="A4143" s="537">
        <v>4128</v>
      </c>
      <c r="B4143" s="580">
        <v>90.5</v>
      </c>
      <c r="C4143" s="621" t="s">
        <v>4863</v>
      </c>
      <c r="D4143" s="543"/>
      <c r="E4143" s="640">
        <v>41634</v>
      </c>
      <c r="F4143" s="640">
        <v>41675</v>
      </c>
      <c r="G4143" s="543"/>
      <c r="H4143" s="543"/>
      <c r="I4143" s="543"/>
      <c r="J4143" s="600">
        <v>13</v>
      </c>
      <c r="K4143" s="600">
        <v>2</v>
      </c>
      <c r="L4143" s="600">
        <v>2</v>
      </c>
      <c r="M4143" s="543"/>
      <c r="N4143" s="543"/>
      <c r="O4143" s="543"/>
      <c r="P4143" s="543" t="s">
        <v>2872</v>
      </c>
      <c r="Q4143" s="543" t="s">
        <v>2873</v>
      </c>
      <c r="R4143" s="543"/>
      <c r="S4143" s="536"/>
      <c r="T4143" s="536"/>
      <c r="U4143" s="536"/>
      <c r="V4143" s="536"/>
    </row>
    <row r="4144" spans="1:22" ht="89.25">
      <c r="A4144" s="537">
        <v>4129</v>
      </c>
      <c r="B4144" s="580">
        <v>90.5</v>
      </c>
      <c r="C4144" s="621" t="s">
        <v>4864</v>
      </c>
      <c r="D4144" s="543"/>
      <c r="E4144" s="640">
        <v>41333</v>
      </c>
      <c r="F4144" s="640">
        <v>41471</v>
      </c>
      <c r="G4144" s="543"/>
      <c r="H4144" s="543"/>
      <c r="I4144" s="543"/>
      <c r="J4144" s="600">
        <v>14</v>
      </c>
      <c r="K4144" s="600">
        <v>1</v>
      </c>
      <c r="L4144" s="600">
        <v>2</v>
      </c>
      <c r="M4144" s="543"/>
      <c r="N4144" s="543"/>
      <c r="O4144" s="543"/>
      <c r="P4144" s="543" t="s">
        <v>2872</v>
      </c>
      <c r="Q4144" s="543" t="s">
        <v>2873</v>
      </c>
      <c r="R4144" s="543"/>
      <c r="S4144" s="536"/>
      <c r="T4144" s="536"/>
      <c r="U4144" s="536"/>
      <c r="V4144" s="536"/>
    </row>
    <row r="4145" spans="1:22" ht="89.25">
      <c r="A4145" s="537">
        <v>4130</v>
      </c>
      <c r="B4145" s="580">
        <v>90.5</v>
      </c>
      <c r="C4145" s="621" t="s">
        <v>4864</v>
      </c>
      <c r="D4145" s="543"/>
      <c r="E4145" s="640">
        <v>41471</v>
      </c>
      <c r="F4145" s="640">
        <v>41673</v>
      </c>
      <c r="G4145" s="543"/>
      <c r="H4145" s="543"/>
      <c r="I4145" s="543"/>
      <c r="J4145" s="600">
        <v>14</v>
      </c>
      <c r="K4145" s="600">
        <v>2</v>
      </c>
      <c r="L4145" s="600">
        <v>2</v>
      </c>
      <c r="M4145" s="543"/>
      <c r="N4145" s="543"/>
      <c r="O4145" s="543"/>
      <c r="P4145" s="543" t="s">
        <v>2872</v>
      </c>
      <c r="Q4145" s="543" t="s">
        <v>2873</v>
      </c>
      <c r="R4145" s="543"/>
      <c r="S4145" s="536"/>
      <c r="T4145" s="536"/>
      <c r="U4145" s="536"/>
      <c r="V4145" s="536"/>
    </row>
    <row r="4146" spans="1:22" ht="127.5">
      <c r="A4146" s="537">
        <v>4131</v>
      </c>
      <c r="B4146" s="580">
        <v>90.5</v>
      </c>
      <c r="C4146" s="621" t="s">
        <v>4865</v>
      </c>
      <c r="D4146" s="543"/>
      <c r="E4146" s="640">
        <v>41318</v>
      </c>
      <c r="F4146" s="640">
        <v>41551</v>
      </c>
      <c r="G4146" s="543"/>
      <c r="H4146" s="543"/>
      <c r="I4146" s="543"/>
      <c r="J4146" s="600">
        <v>14</v>
      </c>
      <c r="K4146" s="600">
        <v>1</v>
      </c>
      <c r="L4146" s="600">
        <v>2</v>
      </c>
      <c r="M4146" s="543"/>
      <c r="N4146" s="543"/>
      <c r="O4146" s="543"/>
      <c r="P4146" s="543" t="s">
        <v>2872</v>
      </c>
      <c r="Q4146" s="543" t="s">
        <v>2873</v>
      </c>
      <c r="R4146" s="543"/>
      <c r="S4146" s="536"/>
      <c r="T4146" s="536"/>
      <c r="U4146" s="536"/>
      <c r="V4146" s="536"/>
    </row>
    <row r="4147" spans="1:22" ht="140.25">
      <c r="A4147" s="537">
        <v>4132</v>
      </c>
      <c r="B4147" s="580">
        <v>90.5</v>
      </c>
      <c r="C4147" s="621" t="s">
        <v>4866</v>
      </c>
      <c r="D4147" s="543"/>
      <c r="E4147" s="640">
        <v>41579</v>
      </c>
      <c r="F4147" s="640">
        <v>41678</v>
      </c>
      <c r="G4147" s="543"/>
      <c r="H4147" s="543"/>
      <c r="I4147" s="543"/>
      <c r="J4147" s="600">
        <v>14</v>
      </c>
      <c r="K4147" s="600">
        <v>2</v>
      </c>
      <c r="L4147" s="600">
        <v>2</v>
      </c>
      <c r="M4147" s="543"/>
      <c r="N4147" s="543"/>
      <c r="O4147" s="543"/>
      <c r="P4147" s="543" t="s">
        <v>2872</v>
      </c>
      <c r="Q4147" s="543" t="s">
        <v>2873</v>
      </c>
      <c r="R4147" s="543"/>
      <c r="S4147" s="536"/>
      <c r="T4147" s="536"/>
      <c r="U4147" s="536"/>
      <c r="V4147" s="536"/>
    </row>
    <row r="4148" spans="1:22" ht="140.25">
      <c r="A4148" s="537">
        <v>4133</v>
      </c>
      <c r="B4148" s="580">
        <v>90.5</v>
      </c>
      <c r="C4148" s="621" t="s">
        <v>4867</v>
      </c>
      <c r="D4148" s="543"/>
      <c r="E4148" s="640">
        <v>41318</v>
      </c>
      <c r="F4148" s="640">
        <v>41520</v>
      </c>
      <c r="G4148" s="543"/>
      <c r="H4148" s="543"/>
      <c r="I4148" s="543"/>
      <c r="J4148" s="600">
        <v>14</v>
      </c>
      <c r="K4148" s="600">
        <v>1</v>
      </c>
      <c r="L4148" s="600">
        <v>2</v>
      </c>
      <c r="M4148" s="543"/>
      <c r="N4148" s="543"/>
      <c r="O4148" s="543"/>
      <c r="P4148" s="543" t="s">
        <v>2872</v>
      </c>
      <c r="Q4148" s="543" t="s">
        <v>2873</v>
      </c>
      <c r="R4148" s="543"/>
      <c r="S4148" s="536"/>
      <c r="T4148" s="536"/>
      <c r="U4148" s="536"/>
      <c r="V4148" s="536"/>
    </row>
    <row r="4149" spans="1:22" ht="140.25">
      <c r="A4149" s="537">
        <v>4134</v>
      </c>
      <c r="B4149" s="580">
        <v>90.5</v>
      </c>
      <c r="C4149" s="621" t="s">
        <v>4867</v>
      </c>
      <c r="D4149" s="543"/>
      <c r="E4149" s="640">
        <v>41548</v>
      </c>
      <c r="F4149" s="640">
        <v>41673</v>
      </c>
      <c r="G4149" s="543"/>
      <c r="H4149" s="543"/>
      <c r="I4149" s="543"/>
      <c r="J4149" s="600">
        <v>14</v>
      </c>
      <c r="K4149" s="600">
        <v>2</v>
      </c>
      <c r="L4149" s="600">
        <v>2</v>
      </c>
      <c r="M4149" s="543"/>
      <c r="N4149" s="543"/>
      <c r="O4149" s="543"/>
      <c r="P4149" s="543" t="s">
        <v>2872</v>
      </c>
      <c r="Q4149" s="543" t="s">
        <v>2873</v>
      </c>
      <c r="R4149" s="543"/>
      <c r="S4149" s="536"/>
      <c r="T4149" s="536"/>
      <c r="U4149" s="536"/>
      <c r="V4149" s="536"/>
    </row>
    <row r="4150" spans="1:22" ht="127.5">
      <c r="A4150" s="537">
        <v>4135</v>
      </c>
      <c r="B4150" s="580">
        <v>90.5</v>
      </c>
      <c r="C4150" s="621" t="s">
        <v>4868</v>
      </c>
      <c r="D4150" s="543"/>
      <c r="E4150" s="640">
        <v>41348</v>
      </c>
      <c r="F4150" s="640">
        <v>41549</v>
      </c>
      <c r="G4150" s="543"/>
      <c r="H4150" s="543"/>
      <c r="I4150" s="543"/>
      <c r="J4150" s="600">
        <v>15</v>
      </c>
      <c r="K4150" s="600">
        <v>1</v>
      </c>
      <c r="L4150" s="600">
        <v>2</v>
      </c>
      <c r="M4150" s="543"/>
      <c r="N4150" s="543"/>
      <c r="O4150" s="543"/>
      <c r="P4150" s="543" t="s">
        <v>2872</v>
      </c>
      <c r="Q4150" s="543" t="s">
        <v>2873</v>
      </c>
      <c r="R4150" s="543"/>
      <c r="S4150" s="536"/>
      <c r="T4150" s="536"/>
      <c r="U4150" s="536"/>
      <c r="V4150" s="536"/>
    </row>
    <row r="4151" spans="1:22" ht="127.5">
      <c r="A4151" s="537">
        <v>4136</v>
      </c>
      <c r="B4151" s="580">
        <v>90.5</v>
      </c>
      <c r="C4151" s="621" t="s">
        <v>4868</v>
      </c>
      <c r="D4151" s="543"/>
      <c r="E4151" s="640">
        <v>41579</v>
      </c>
      <c r="F4151" s="640">
        <v>41800</v>
      </c>
      <c r="G4151" s="543"/>
      <c r="H4151" s="543"/>
      <c r="I4151" s="543"/>
      <c r="J4151" s="600">
        <v>15</v>
      </c>
      <c r="K4151" s="600">
        <v>2</v>
      </c>
      <c r="L4151" s="600">
        <v>2</v>
      </c>
      <c r="M4151" s="543"/>
      <c r="N4151" s="543"/>
      <c r="O4151" s="543"/>
      <c r="P4151" s="543" t="s">
        <v>2872</v>
      </c>
      <c r="Q4151" s="543" t="s">
        <v>2873</v>
      </c>
      <c r="R4151" s="543"/>
      <c r="S4151" s="536"/>
      <c r="T4151" s="536"/>
      <c r="U4151" s="536"/>
      <c r="V4151" s="536"/>
    </row>
    <row r="4152" spans="1:22" ht="114.75">
      <c r="A4152" s="537">
        <v>4137</v>
      </c>
      <c r="B4152" s="580">
        <v>90.5</v>
      </c>
      <c r="C4152" s="621" t="s">
        <v>4869</v>
      </c>
      <c r="D4152" s="543"/>
      <c r="E4152" s="640">
        <v>41334</v>
      </c>
      <c r="F4152" s="640">
        <v>41611</v>
      </c>
      <c r="G4152" s="543"/>
      <c r="H4152" s="543"/>
      <c r="I4152" s="543"/>
      <c r="J4152" s="600">
        <v>15</v>
      </c>
      <c r="K4152" s="600">
        <v>1</v>
      </c>
      <c r="L4152" s="600">
        <v>2</v>
      </c>
      <c r="M4152" s="543"/>
      <c r="N4152" s="543"/>
      <c r="O4152" s="543"/>
      <c r="P4152" s="543" t="s">
        <v>2872</v>
      </c>
      <c r="Q4152" s="543" t="s">
        <v>2873</v>
      </c>
      <c r="R4152" s="543"/>
      <c r="S4152" s="536"/>
      <c r="T4152" s="536"/>
      <c r="U4152" s="536"/>
      <c r="V4152" s="536"/>
    </row>
    <row r="4153" spans="1:22" ht="114.75">
      <c r="A4153" s="537">
        <v>4138</v>
      </c>
      <c r="B4153" s="580">
        <v>90.5</v>
      </c>
      <c r="C4153" s="621" t="s">
        <v>4870</v>
      </c>
      <c r="D4153" s="543"/>
      <c r="E4153" s="640">
        <v>41641</v>
      </c>
      <c r="F4153" s="640">
        <v>41675</v>
      </c>
      <c r="G4153" s="543"/>
      <c r="H4153" s="543"/>
      <c r="I4153" s="543"/>
      <c r="J4153" s="600">
        <v>15</v>
      </c>
      <c r="K4153" s="600">
        <v>2</v>
      </c>
      <c r="L4153" s="600">
        <v>2</v>
      </c>
      <c r="M4153" s="543"/>
      <c r="N4153" s="543"/>
      <c r="O4153" s="543"/>
      <c r="P4153" s="543" t="s">
        <v>2872</v>
      </c>
      <c r="Q4153" s="543" t="s">
        <v>2873</v>
      </c>
      <c r="R4153" s="543"/>
      <c r="S4153" s="536"/>
      <c r="T4153" s="536"/>
      <c r="U4153" s="536"/>
      <c r="V4153" s="536"/>
    </row>
    <row r="4154" spans="1:22" ht="102">
      <c r="A4154" s="537">
        <v>4139</v>
      </c>
      <c r="B4154" s="580">
        <v>90.5</v>
      </c>
      <c r="C4154" s="621" t="s">
        <v>4871</v>
      </c>
      <c r="D4154" s="543"/>
      <c r="E4154" s="640">
        <v>41348</v>
      </c>
      <c r="F4154" s="640">
        <v>41526</v>
      </c>
      <c r="G4154" s="543"/>
      <c r="H4154" s="543"/>
      <c r="I4154" s="543"/>
      <c r="J4154" s="600">
        <v>15</v>
      </c>
      <c r="K4154" s="600">
        <v>1</v>
      </c>
      <c r="L4154" s="600">
        <v>2</v>
      </c>
      <c r="M4154" s="543"/>
      <c r="N4154" s="543"/>
      <c r="O4154" s="543"/>
      <c r="P4154" s="543" t="s">
        <v>2872</v>
      </c>
      <c r="Q4154" s="543" t="s">
        <v>2873</v>
      </c>
      <c r="R4154" s="543"/>
      <c r="S4154" s="536"/>
      <c r="T4154" s="536"/>
      <c r="U4154" s="536"/>
      <c r="V4154" s="536"/>
    </row>
    <row r="4155" spans="1:22" ht="102">
      <c r="A4155" s="537">
        <v>4140</v>
      </c>
      <c r="B4155" s="580">
        <v>90.5</v>
      </c>
      <c r="C4155" s="621" t="s">
        <v>4871</v>
      </c>
      <c r="D4155" s="543"/>
      <c r="E4155" s="640">
        <v>41549</v>
      </c>
      <c r="F4155" s="640">
        <v>41591</v>
      </c>
      <c r="G4155" s="543"/>
      <c r="H4155" s="543"/>
      <c r="I4155" s="543"/>
      <c r="J4155" s="600">
        <v>15</v>
      </c>
      <c r="K4155" s="600">
        <v>2</v>
      </c>
      <c r="L4155" s="600">
        <v>2</v>
      </c>
      <c r="M4155" s="543"/>
      <c r="N4155" s="543"/>
      <c r="O4155" s="543"/>
      <c r="P4155" s="543" t="s">
        <v>2872</v>
      </c>
      <c r="Q4155" s="543" t="s">
        <v>2873</v>
      </c>
      <c r="R4155" s="543"/>
      <c r="S4155" s="536"/>
      <c r="T4155" s="536"/>
      <c r="U4155" s="536"/>
      <c r="V4155" s="536"/>
    </row>
    <row r="4156" spans="1:22" ht="127.5">
      <c r="A4156" s="537">
        <v>4141</v>
      </c>
      <c r="B4156" s="580">
        <v>90.5</v>
      </c>
      <c r="C4156" s="621" t="s">
        <v>4872</v>
      </c>
      <c r="D4156" s="543"/>
      <c r="E4156" s="640">
        <v>41348</v>
      </c>
      <c r="F4156" s="640">
        <v>41611</v>
      </c>
      <c r="G4156" s="543"/>
      <c r="H4156" s="543"/>
      <c r="I4156" s="543"/>
      <c r="J4156" s="600">
        <v>16</v>
      </c>
      <c r="K4156" s="600">
        <v>1</v>
      </c>
      <c r="L4156" s="600">
        <v>2</v>
      </c>
      <c r="M4156" s="543"/>
      <c r="N4156" s="543"/>
      <c r="O4156" s="543"/>
      <c r="P4156" s="543" t="s">
        <v>2872</v>
      </c>
      <c r="Q4156" s="543" t="s">
        <v>2873</v>
      </c>
      <c r="R4156" s="543"/>
      <c r="S4156" s="536"/>
      <c r="T4156" s="536"/>
      <c r="U4156" s="536"/>
      <c r="V4156" s="536"/>
    </row>
    <row r="4157" spans="1:22" ht="127.5">
      <c r="A4157" s="537">
        <v>4142</v>
      </c>
      <c r="B4157" s="580">
        <v>90.5</v>
      </c>
      <c r="C4157" s="621" t="s">
        <v>4872</v>
      </c>
      <c r="D4157" s="543"/>
      <c r="E4157" s="600" t="s">
        <v>4873</v>
      </c>
      <c r="F4157" s="640">
        <v>41808</v>
      </c>
      <c r="G4157" s="543"/>
      <c r="H4157" s="543"/>
      <c r="I4157" s="543"/>
      <c r="J4157" s="600">
        <v>16</v>
      </c>
      <c r="K4157" s="600">
        <v>2</v>
      </c>
      <c r="L4157" s="600">
        <v>2</v>
      </c>
      <c r="M4157" s="543"/>
      <c r="N4157" s="543"/>
      <c r="O4157" s="543"/>
      <c r="P4157" s="543" t="s">
        <v>2872</v>
      </c>
      <c r="Q4157" s="543" t="s">
        <v>2873</v>
      </c>
      <c r="R4157" s="543"/>
      <c r="S4157" s="536"/>
      <c r="T4157" s="536"/>
      <c r="U4157" s="536"/>
      <c r="V4157" s="536"/>
    </row>
    <row r="4158" spans="1:22" ht="76.5">
      <c r="A4158" s="537">
        <v>4143</v>
      </c>
      <c r="B4158" s="580">
        <v>90.5</v>
      </c>
      <c r="C4158" s="643" t="s">
        <v>4874</v>
      </c>
      <c r="D4158" s="543"/>
      <c r="E4158" s="640">
        <v>41348</v>
      </c>
      <c r="F4158" s="640">
        <v>41520</v>
      </c>
      <c r="G4158" s="543"/>
      <c r="H4158" s="543"/>
      <c r="I4158" s="543"/>
      <c r="J4158" s="600">
        <v>17</v>
      </c>
      <c r="K4158" s="600">
        <v>1</v>
      </c>
      <c r="L4158" s="600">
        <v>2</v>
      </c>
      <c r="M4158" s="543"/>
      <c r="N4158" s="543"/>
      <c r="O4158" s="543"/>
      <c r="P4158" s="543" t="s">
        <v>2872</v>
      </c>
      <c r="Q4158" s="543" t="s">
        <v>2873</v>
      </c>
      <c r="R4158" s="543"/>
      <c r="S4158" s="536"/>
      <c r="T4158" s="536"/>
      <c r="U4158" s="536"/>
      <c r="V4158" s="536"/>
    </row>
    <row r="4159" spans="1:22" ht="76.5">
      <c r="A4159" s="537">
        <v>4144</v>
      </c>
      <c r="B4159" s="580">
        <v>90.5</v>
      </c>
      <c r="C4159" s="643" t="s">
        <v>4874</v>
      </c>
      <c r="D4159" s="543"/>
      <c r="E4159" s="640">
        <v>41562</v>
      </c>
      <c r="F4159" s="640">
        <v>41891</v>
      </c>
      <c r="G4159" s="543"/>
      <c r="H4159" s="543"/>
      <c r="I4159" s="543"/>
      <c r="J4159" s="600">
        <v>17</v>
      </c>
      <c r="K4159" s="600">
        <v>2</v>
      </c>
      <c r="L4159" s="600">
        <v>2</v>
      </c>
      <c r="M4159" s="543"/>
      <c r="N4159" s="543"/>
      <c r="O4159" s="543"/>
      <c r="P4159" s="543" t="s">
        <v>2872</v>
      </c>
      <c r="Q4159" s="543" t="s">
        <v>2873</v>
      </c>
      <c r="R4159" s="543"/>
      <c r="S4159" s="536"/>
      <c r="T4159" s="536"/>
      <c r="U4159" s="536"/>
      <c r="V4159" s="536"/>
    </row>
    <row r="4160" spans="1:22" ht="102">
      <c r="A4160" s="537">
        <v>4145</v>
      </c>
      <c r="B4160" s="580">
        <v>90.5</v>
      </c>
      <c r="C4160" s="643" t="s">
        <v>4875</v>
      </c>
      <c r="D4160" s="543"/>
      <c r="E4160" s="640">
        <v>41367</v>
      </c>
      <c r="F4160" s="640">
        <v>41443</v>
      </c>
      <c r="G4160" s="543"/>
      <c r="H4160" s="543"/>
      <c r="I4160" s="543"/>
      <c r="J4160" s="600">
        <v>17</v>
      </c>
      <c r="K4160" s="600">
        <v>1</v>
      </c>
      <c r="L4160" s="600">
        <v>2</v>
      </c>
      <c r="M4160" s="543"/>
      <c r="N4160" s="543"/>
      <c r="O4160" s="543"/>
      <c r="P4160" s="543" t="s">
        <v>2872</v>
      </c>
      <c r="Q4160" s="543" t="s">
        <v>2873</v>
      </c>
      <c r="R4160" s="543"/>
      <c r="S4160" s="536"/>
      <c r="T4160" s="536"/>
      <c r="U4160" s="536"/>
      <c r="V4160" s="536"/>
    </row>
    <row r="4161" spans="1:22" ht="102">
      <c r="A4161" s="537">
        <v>4146</v>
      </c>
      <c r="B4161" s="580">
        <v>90.5</v>
      </c>
      <c r="C4161" s="643" t="s">
        <v>4875</v>
      </c>
      <c r="D4161" s="543"/>
      <c r="E4161" s="640">
        <v>41457</v>
      </c>
      <c r="F4161" s="640">
        <v>41583</v>
      </c>
      <c r="G4161" s="543"/>
      <c r="H4161" s="543"/>
      <c r="I4161" s="543"/>
      <c r="J4161" s="600">
        <v>17</v>
      </c>
      <c r="K4161" s="600">
        <v>2</v>
      </c>
      <c r="L4161" s="600">
        <v>2</v>
      </c>
      <c r="M4161" s="543"/>
      <c r="N4161" s="543"/>
      <c r="O4161" s="543"/>
      <c r="P4161" s="543" t="s">
        <v>2872</v>
      </c>
      <c r="Q4161" s="543" t="s">
        <v>2873</v>
      </c>
      <c r="R4161" s="543"/>
      <c r="S4161" s="536"/>
      <c r="T4161" s="536"/>
      <c r="U4161" s="536"/>
      <c r="V4161" s="536"/>
    </row>
    <row r="4162" spans="1:22" ht="102">
      <c r="A4162" s="537">
        <v>4147</v>
      </c>
      <c r="B4162" s="580">
        <v>90.5</v>
      </c>
      <c r="C4162" s="643" t="s">
        <v>4875</v>
      </c>
      <c r="D4162" s="543"/>
      <c r="E4162" s="640">
        <v>41611</v>
      </c>
      <c r="F4162" s="640">
        <v>41702</v>
      </c>
      <c r="G4162" s="543"/>
      <c r="H4162" s="543"/>
      <c r="I4162" s="543"/>
      <c r="J4162" s="600">
        <v>17</v>
      </c>
      <c r="K4162" s="600">
        <v>3</v>
      </c>
      <c r="L4162" s="600">
        <v>2</v>
      </c>
      <c r="M4162" s="543"/>
      <c r="N4162" s="543"/>
      <c r="O4162" s="543"/>
      <c r="P4162" s="543" t="s">
        <v>2872</v>
      </c>
      <c r="Q4162" s="543" t="s">
        <v>2873</v>
      </c>
      <c r="R4162" s="543"/>
      <c r="S4162" s="536"/>
      <c r="T4162" s="536"/>
      <c r="U4162" s="536"/>
      <c r="V4162" s="536"/>
    </row>
    <row r="4163" spans="1:22" ht="102">
      <c r="A4163" s="537">
        <v>4148</v>
      </c>
      <c r="B4163" s="580">
        <v>90.5</v>
      </c>
      <c r="C4163" s="643" t="s">
        <v>4876</v>
      </c>
      <c r="D4163" s="543"/>
      <c r="E4163" s="640">
        <v>41733</v>
      </c>
      <c r="F4163" s="640">
        <v>41855</v>
      </c>
      <c r="G4163" s="543"/>
      <c r="H4163" s="543"/>
      <c r="I4163" s="543"/>
      <c r="J4163" s="600">
        <v>17</v>
      </c>
      <c r="K4163" s="600">
        <v>4</v>
      </c>
      <c r="L4163" s="600">
        <v>2</v>
      </c>
      <c r="M4163" s="543"/>
      <c r="N4163" s="543"/>
      <c r="O4163" s="543"/>
      <c r="P4163" s="543" t="s">
        <v>2872</v>
      </c>
      <c r="Q4163" s="543" t="s">
        <v>2873</v>
      </c>
      <c r="R4163" s="543"/>
      <c r="S4163" s="536"/>
      <c r="T4163" s="536"/>
      <c r="U4163" s="536"/>
      <c r="V4163" s="536"/>
    </row>
    <row r="4164" spans="1:22" ht="178.5">
      <c r="A4164" s="537">
        <v>4149</v>
      </c>
      <c r="B4164" s="580">
        <v>90.5</v>
      </c>
      <c r="C4164" s="621" t="s">
        <v>4877</v>
      </c>
      <c r="D4164" s="543"/>
      <c r="E4164" s="640">
        <v>41367</v>
      </c>
      <c r="F4164" s="640">
        <v>41611</v>
      </c>
      <c r="G4164" s="543"/>
      <c r="H4164" s="543"/>
      <c r="I4164" s="543"/>
      <c r="J4164" s="600">
        <v>18</v>
      </c>
      <c r="K4164" s="600">
        <v>1</v>
      </c>
      <c r="L4164" s="600">
        <v>2</v>
      </c>
      <c r="M4164" s="543"/>
      <c r="N4164" s="543"/>
      <c r="O4164" s="543"/>
      <c r="P4164" s="543" t="s">
        <v>2872</v>
      </c>
      <c r="Q4164" s="543" t="s">
        <v>2873</v>
      </c>
      <c r="R4164" s="543"/>
      <c r="S4164" s="536"/>
      <c r="T4164" s="536"/>
      <c r="U4164" s="536"/>
      <c r="V4164" s="536"/>
    </row>
    <row r="4165" spans="1:22" ht="178.5">
      <c r="A4165" s="537">
        <v>4150</v>
      </c>
      <c r="B4165" s="580">
        <v>90.5</v>
      </c>
      <c r="C4165" s="621" t="s">
        <v>4877</v>
      </c>
      <c r="D4165" s="543"/>
      <c r="E4165" s="640">
        <v>41632</v>
      </c>
      <c r="F4165" s="640">
        <v>41829</v>
      </c>
      <c r="G4165" s="543"/>
      <c r="H4165" s="543"/>
      <c r="I4165" s="543"/>
      <c r="J4165" s="600">
        <v>18</v>
      </c>
      <c r="K4165" s="600">
        <v>2</v>
      </c>
      <c r="L4165" s="600">
        <v>2</v>
      </c>
      <c r="M4165" s="543"/>
      <c r="N4165" s="543"/>
      <c r="O4165" s="543"/>
      <c r="P4165" s="543" t="s">
        <v>2872</v>
      </c>
      <c r="Q4165" s="543" t="s">
        <v>2873</v>
      </c>
      <c r="R4165" s="543"/>
      <c r="S4165" s="536"/>
      <c r="T4165" s="536"/>
      <c r="U4165" s="536"/>
      <c r="V4165" s="536"/>
    </row>
    <row r="4166" spans="1:22" ht="127.5">
      <c r="A4166" s="537">
        <v>4151</v>
      </c>
      <c r="B4166" s="580">
        <v>90.5</v>
      </c>
      <c r="C4166" s="632" t="s">
        <v>4878</v>
      </c>
      <c r="D4166" s="543"/>
      <c r="E4166" s="640">
        <v>41325</v>
      </c>
      <c r="F4166" s="640">
        <v>41655</v>
      </c>
      <c r="G4166" s="543"/>
      <c r="H4166" s="543"/>
      <c r="I4166" s="543"/>
      <c r="J4166" s="600">
        <v>18</v>
      </c>
      <c r="K4166" s="600">
        <v>1</v>
      </c>
      <c r="L4166" s="600">
        <v>2</v>
      </c>
      <c r="M4166" s="543"/>
      <c r="N4166" s="543"/>
      <c r="O4166" s="543"/>
      <c r="P4166" s="543" t="s">
        <v>2872</v>
      </c>
      <c r="Q4166" s="543" t="s">
        <v>2873</v>
      </c>
      <c r="R4166" s="543"/>
      <c r="S4166" s="536"/>
      <c r="T4166" s="536"/>
      <c r="U4166" s="536"/>
      <c r="V4166" s="536"/>
    </row>
    <row r="4167" spans="1:22" ht="127.5">
      <c r="A4167" s="537">
        <v>4152</v>
      </c>
      <c r="B4167" s="580">
        <v>90.5</v>
      </c>
      <c r="C4167" s="632" t="s">
        <v>4878</v>
      </c>
      <c r="D4167" s="543"/>
      <c r="E4167" s="640">
        <v>41719</v>
      </c>
      <c r="F4167" s="640">
        <v>41745</v>
      </c>
      <c r="G4167" s="543"/>
      <c r="H4167" s="543"/>
      <c r="I4167" s="543"/>
      <c r="J4167" s="600">
        <v>18</v>
      </c>
      <c r="K4167" s="600">
        <v>2</v>
      </c>
      <c r="L4167" s="600">
        <v>2</v>
      </c>
      <c r="M4167" s="543"/>
      <c r="N4167" s="543"/>
      <c r="O4167" s="543"/>
      <c r="P4167" s="543" t="s">
        <v>2872</v>
      </c>
      <c r="Q4167" s="543" t="s">
        <v>2873</v>
      </c>
      <c r="R4167" s="543"/>
      <c r="S4167" s="536"/>
      <c r="T4167" s="536"/>
      <c r="U4167" s="536"/>
      <c r="V4167" s="536"/>
    </row>
    <row r="4168" spans="1:22" ht="132">
      <c r="A4168" s="537">
        <v>4153</v>
      </c>
      <c r="B4168" s="580">
        <v>90.5</v>
      </c>
      <c r="C4168" s="642" t="s">
        <v>4879</v>
      </c>
      <c r="D4168" s="543"/>
      <c r="E4168" s="640">
        <v>41325</v>
      </c>
      <c r="F4168" s="600" t="s">
        <v>4880</v>
      </c>
      <c r="G4168" s="543"/>
      <c r="H4168" s="543"/>
      <c r="I4168" s="543"/>
      <c r="J4168" s="600">
        <v>18</v>
      </c>
      <c r="K4168" s="600">
        <v>1</v>
      </c>
      <c r="L4168" s="600">
        <v>1</v>
      </c>
      <c r="M4168" s="543"/>
      <c r="N4168" s="543"/>
      <c r="O4168" s="543"/>
      <c r="P4168" s="543" t="s">
        <v>2872</v>
      </c>
      <c r="Q4168" s="543" t="s">
        <v>2873</v>
      </c>
      <c r="R4168" s="543"/>
      <c r="S4168" s="536"/>
      <c r="T4168" s="536"/>
      <c r="U4168" s="536"/>
      <c r="V4168" s="536"/>
    </row>
    <row r="4169" spans="1:22" ht="153">
      <c r="A4169" s="537">
        <v>4154</v>
      </c>
      <c r="B4169" s="580">
        <v>90.5</v>
      </c>
      <c r="C4169" s="621" t="s">
        <v>4881</v>
      </c>
      <c r="D4169" s="543"/>
      <c r="E4169" s="640">
        <v>41374</v>
      </c>
      <c r="F4169" s="640">
        <v>41584</v>
      </c>
      <c r="G4169" s="543"/>
      <c r="H4169" s="543"/>
      <c r="I4169" s="543"/>
      <c r="J4169" s="600">
        <v>19</v>
      </c>
      <c r="K4169" s="600">
        <v>1</v>
      </c>
      <c r="L4169" s="600">
        <v>2</v>
      </c>
      <c r="M4169" s="543"/>
      <c r="N4169" s="543"/>
      <c r="O4169" s="543"/>
      <c r="P4169" s="543" t="s">
        <v>2872</v>
      </c>
      <c r="Q4169" s="543" t="s">
        <v>2873</v>
      </c>
      <c r="R4169" s="543"/>
      <c r="S4169" s="536"/>
      <c r="T4169" s="536"/>
      <c r="U4169" s="536"/>
      <c r="V4169" s="536"/>
    </row>
    <row r="4170" spans="1:22" ht="153">
      <c r="A4170" s="537">
        <v>4155</v>
      </c>
      <c r="B4170" s="580">
        <v>90.5</v>
      </c>
      <c r="C4170" s="621" t="s">
        <v>4881</v>
      </c>
      <c r="D4170" s="543"/>
      <c r="E4170" s="640">
        <v>41610</v>
      </c>
      <c r="F4170" s="640">
        <v>41824</v>
      </c>
      <c r="G4170" s="543"/>
      <c r="H4170" s="543"/>
      <c r="I4170" s="543"/>
      <c r="J4170" s="600">
        <v>19</v>
      </c>
      <c r="K4170" s="600">
        <v>2</v>
      </c>
      <c r="L4170" s="600">
        <v>2</v>
      </c>
      <c r="M4170" s="543"/>
      <c r="N4170" s="543"/>
      <c r="O4170" s="543"/>
      <c r="P4170" s="543" t="s">
        <v>2872</v>
      </c>
      <c r="Q4170" s="543" t="s">
        <v>2873</v>
      </c>
      <c r="R4170" s="543"/>
      <c r="S4170" s="536"/>
      <c r="T4170" s="536"/>
      <c r="U4170" s="536"/>
      <c r="V4170" s="536"/>
    </row>
    <row r="4171" spans="1:22" ht="178.5">
      <c r="A4171" s="537">
        <v>4156</v>
      </c>
      <c r="B4171" s="580">
        <v>90.5</v>
      </c>
      <c r="C4171" s="621" t="s">
        <v>4882</v>
      </c>
      <c r="D4171" s="543"/>
      <c r="E4171" s="640">
        <v>41332</v>
      </c>
      <c r="F4171" s="640">
        <v>41488</v>
      </c>
      <c r="G4171" s="543"/>
      <c r="H4171" s="543"/>
      <c r="I4171" s="543"/>
      <c r="J4171" s="600">
        <v>19</v>
      </c>
      <c r="K4171" s="600">
        <v>1</v>
      </c>
      <c r="L4171" s="600">
        <v>3</v>
      </c>
      <c r="M4171" s="543"/>
      <c r="N4171" s="543"/>
      <c r="O4171" s="543"/>
      <c r="P4171" s="543" t="s">
        <v>2872</v>
      </c>
      <c r="Q4171" s="543" t="s">
        <v>2873</v>
      </c>
      <c r="R4171" s="543"/>
      <c r="S4171" s="536"/>
      <c r="T4171" s="536"/>
      <c r="U4171" s="536"/>
      <c r="V4171" s="536"/>
    </row>
    <row r="4172" spans="1:22" ht="178.5">
      <c r="A4172" s="537">
        <v>4157</v>
      </c>
      <c r="B4172" s="580">
        <v>90.5</v>
      </c>
      <c r="C4172" s="621" t="s">
        <v>4882</v>
      </c>
      <c r="D4172" s="543"/>
      <c r="E4172" s="600" t="s">
        <v>4883</v>
      </c>
      <c r="F4172" s="640">
        <v>41325</v>
      </c>
      <c r="G4172" s="543"/>
      <c r="H4172" s="543"/>
      <c r="I4172" s="543"/>
      <c r="J4172" s="600">
        <v>19</v>
      </c>
      <c r="K4172" s="600">
        <v>2</v>
      </c>
      <c r="L4172" s="600">
        <v>3</v>
      </c>
      <c r="M4172" s="543"/>
      <c r="N4172" s="543"/>
      <c r="O4172" s="543"/>
      <c r="P4172" s="543" t="s">
        <v>2872</v>
      </c>
      <c r="Q4172" s="543" t="s">
        <v>2873</v>
      </c>
      <c r="R4172" s="543"/>
      <c r="S4172" s="536"/>
      <c r="T4172" s="536"/>
      <c r="U4172" s="536"/>
      <c r="V4172" s="536"/>
    </row>
    <row r="4173" spans="1:22" ht="178.5">
      <c r="A4173" s="537">
        <v>4158</v>
      </c>
      <c r="B4173" s="580">
        <v>90.5</v>
      </c>
      <c r="C4173" s="621" t="s">
        <v>4882</v>
      </c>
      <c r="D4173" s="543"/>
      <c r="E4173" s="640">
        <v>41336</v>
      </c>
      <c r="F4173" s="640">
        <v>41824</v>
      </c>
      <c r="G4173" s="543"/>
      <c r="H4173" s="543"/>
      <c r="I4173" s="543"/>
      <c r="J4173" s="600">
        <v>19</v>
      </c>
      <c r="K4173" s="600">
        <v>3</v>
      </c>
      <c r="L4173" s="600">
        <v>3</v>
      </c>
      <c r="M4173" s="543"/>
      <c r="N4173" s="543"/>
      <c r="O4173" s="543"/>
      <c r="P4173" s="543" t="s">
        <v>2872</v>
      </c>
      <c r="Q4173" s="543" t="s">
        <v>2873</v>
      </c>
      <c r="R4173" s="543"/>
      <c r="S4173" s="536"/>
      <c r="T4173" s="536"/>
      <c r="U4173" s="536"/>
      <c r="V4173" s="536"/>
    </row>
    <row r="4174" spans="1:22" ht="180">
      <c r="A4174" s="537">
        <v>4159</v>
      </c>
      <c r="B4174" s="580">
        <v>90.5</v>
      </c>
      <c r="C4174" s="642" t="s">
        <v>4884</v>
      </c>
      <c r="D4174" s="543"/>
      <c r="E4174" s="644">
        <v>41009</v>
      </c>
      <c r="F4174" s="644">
        <v>41611</v>
      </c>
      <c r="G4174" s="543"/>
      <c r="H4174" s="543"/>
      <c r="I4174" s="543"/>
      <c r="J4174" s="600">
        <v>20</v>
      </c>
      <c r="K4174" s="600">
        <v>1</v>
      </c>
      <c r="L4174" s="600">
        <v>3</v>
      </c>
      <c r="M4174" s="543"/>
      <c r="N4174" s="543"/>
      <c r="O4174" s="543"/>
      <c r="P4174" s="543" t="s">
        <v>2872</v>
      </c>
      <c r="Q4174" s="543" t="s">
        <v>2873</v>
      </c>
      <c r="R4174" s="543"/>
      <c r="S4174" s="536"/>
      <c r="T4174" s="536"/>
      <c r="U4174" s="536"/>
      <c r="V4174" s="536"/>
    </row>
    <row r="4175" spans="1:22" ht="180">
      <c r="A4175" s="537">
        <v>4160</v>
      </c>
      <c r="B4175" s="580">
        <v>90.5</v>
      </c>
      <c r="C4175" s="642" t="s">
        <v>4884</v>
      </c>
      <c r="D4175" s="543"/>
      <c r="E4175" s="640">
        <v>41634</v>
      </c>
      <c r="F4175" s="640">
        <v>41767</v>
      </c>
      <c r="G4175" s="543"/>
      <c r="H4175" s="543"/>
      <c r="I4175" s="543"/>
      <c r="J4175" s="600">
        <v>20</v>
      </c>
      <c r="K4175" s="600">
        <v>2</v>
      </c>
      <c r="L4175" s="600">
        <v>3</v>
      </c>
      <c r="M4175" s="543"/>
      <c r="N4175" s="543"/>
      <c r="O4175" s="543"/>
      <c r="P4175" s="543" t="s">
        <v>2872</v>
      </c>
      <c r="Q4175" s="543" t="s">
        <v>2873</v>
      </c>
      <c r="R4175" s="543"/>
      <c r="S4175" s="536"/>
      <c r="T4175" s="536"/>
      <c r="U4175" s="536"/>
      <c r="V4175" s="536"/>
    </row>
    <row r="4176" spans="1:22" ht="180">
      <c r="A4176" s="537">
        <v>4161</v>
      </c>
      <c r="B4176" s="580">
        <v>90.5</v>
      </c>
      <c r="C4176" s="642" t="s">
        <v>4884</v>
      </c>
      <c r="D4176" s="543"/>
      <c r="E4176" s="640">
        <v>41793</v>
      </c>
      <c r="F4176" s="640">
        <v>41806</v>
      </c>
      <c r="G4176" s="543"/>
      <c r="H4176" s="543"/>
      <c r="I4176" s="543"/>
      <c r="J4176" s="600">
        <v>20</v>
      </c>
      <c r="K4176" s="600">
        <v>3</v>
      </c>
      <c r="L4176" s="600">
        <v>3</v>
      </c>
      <c r="M4176" s="543"/>
      <c r="N4176" s="543"/>
      <c r="O4176" s="543"/>
      <c r="P4176" s="543" t="s">
        <v>2872</v>
      </c>
      <c r="Q4176" s="543" t="s">
        <v>2873</v>
      </c>
      <c r="R4176" s="543"/>
      <c r="S4176" s="536"/>
      <c r="T4176" s="536"/>
      <c r="U4176" s="536"/>
      <c r="V4176" s="536"/>
    </row>
    <row r="4177" spans="1:22" ht="204">
      <c r="A4177" s="537">
        <v>4162</v>
      </c>
      <c r="B4177" s="580">
        <v>90.5</v>
      </c>
      <c r="C4177" s="622" t="s">
        <v>4885</v>
      </c>
      <c r="D4177" s="543"/>
      <c r="E4177" s="640">
        <v>41318</v>
      </c>
      <c r="F4177" s="640">
        <v>41577</v>
      </c>
      <c r="G4177" s="543"/>
      <c r="H4177" s="543"/>
      <c r="I4177" s="543"/>
      <c r="J4177" s="600">
        <v>20</v>
      </c>
      <c r="K4177" s="600">
        <v>1</v>
      </c>
      <c r="L4177" s="600">
        <v>2</v>
      </c>
      <c r="M4177" s="543"/>
      <c r="N4177" s="543"/>
      <c r="O4177" s="543"/>
      <c r="P4177" s="543" t="s">
        <v>2872</v>
      </c>
      <c r="Q4177" s="543" t="s">
        <v>2873</v>
      </c>
      <c r="R4177" s="543"/>
      <c r="S4177" s="536"/>
      <c r="T4177" s="536"/>
      <c r="U4177" s="536"/>
      <c r="V4177" s="536"/>
    </row>
    <row r="4178" spans="1:22" ht="204">
      <c r="A4178" s="537">
        <v>4163</v>
      </c>
      <c r="B4178" s="580">
        <v>90.5</v>
      </c>
      <c r="C4178" s="622" t="s">
        <v>4885</v>
      </c>
      <c r="D4178" s="543"/>
      <c r="E4178" s="640">
        <v>41579</v>
      </c>
      <c r="F4178" s="640">
        <v>41717</v>
      </c>
      <c r="G4178" s="543"/>
      <c r="H4178" s="543"/>
      <c r="I4178" s="543"/>
      <c r="J4178" s="600">
        <v>20</v>
      </c>
      <c r="K4178" s="600">
        <v>2</v>
      </c>
      <c r="L4178" s="600">
        <v>2</v>
      </c>
      <c r="M4178" s="543"/>
      <c r="N4178" s="543"/>
      <c r="O4178" s="543"/>
      <c r="P4178" s="543" t="s">
        <v>2872</v>
      </c>
      <c r="Q4178" s="543" t="s">
        <v>2873</v>
      </c>
      <c r="R4178" s="543"/>
      <c r="S4178" s="536"/>
      <c r="T4178" s="536"/>
      <c r="U4178" s="536"/>
      <c r="V4178" s="536"/>
    </row>
    <row r="4179" spans="1:22" ht="153">
      <c r="A4179" s="537">
        <v>4164</v>
      </c>
      <c r="B4179" s="580">
        <v>90.5</v>
      </c>
      <c r="C4179" s="621" t="s">
        <v>4886</v>
      </c>
      <c r="D4179" s="543"/>
      <c r="E4179" s="640">
        <v>41319</v>
      </c>
      <c r="F4179" s="640">
        <v>41386</v>
      </c>
      <c r="G4179" s="543"/>
      <c r="H4179" s="543"/>
      <c r="I4179" s="543"/>
      <c r="J4179" s="600">
        <v>21</v>
      </c>
      <c r="K4179" s="600">
        <v>1</v>
      </c>
      <c r="L4179" s="600">
        <v>6</v>
      </c>
      <c r="M4179" s="543"/>
      <c r="N4179" s="543"/>
      <c r="O4179" s="543"/>
      <c r="P4179" s="543" t="s">
        <v>2872</v>
      </c>
      <c r="Q4179" s="543" t="s">
        <v>2873</v>
      </c>
      <c r="R4179" s="543"/>
      <c r="S4179" s="536"/>
      <c r="T4179" s="536"/>
      <c r="U4179" s="536"/>
      <c r="V4179" s="536"/>
    </row>
    <row r="4180" spans="1:22" ht="153">
      <c r="A4180" s="537">
        <v>4165</v>
      </c>
      <c r="B4180" s="580">
        <v>90.5</v>
      </c>
      <c r="C4180" s="621" t="s">
        <v>4886</v>
      </c>
      <c r="D4180" s="543"/>
      <c r="E4180" s="640">
        <v>41388</v>
      </c>
      <c r="F4180" s="640">
        <v>41396</v>
      </c>
      <c r="G4180" s="543"/>
      <c r="H4180" s="543"/>
      <c r="I4180" s="543"/>
      <c r="J4180" s="600">
        <v>21</v>
      </c>
      <c r="K4180" s="600">
        <v>2</v>
      </c>
      <c r="L4180" s="600">
        <v>6</v>
      </c>
      <c r="M4180" s="543"/>
      <c r="N4180" s="543"/>
      <c r="O4180" s="543"/>
      <c r="P4180" s="543" t="s">
        <v>2872</v>
      </c>
      <c r="Q4180" s="543" t="s">
        <v>2873</v>
      </c>
      <c r="R4180" s="543"/>
      <c r="S4180" s="536"/>
      <c r="T4180" s="536"/>
      <c r="U4180" s="536"/>
      <c r="V4180" s="536"/>
    </row>
    <row r="4181" spans="1:22" ht="153">
      <c r="A4181" s="537">
        <v>4166</v>
      </c>
      <c r="B4181" s="580">
        <v>90.5</v>
      </c>
      <c r="C4181" s="621" t="s">
        <v>4886</v>
      </c>
      <c r="D4181" s="543"/>
      <c r="E4181" s="640">
        <v>41376</v>
      </c>
      <c r="F4181" s="640">
        <v>41418</v>
      </c>
      <c r="G4181" s="543"/>
      <c r="H4181" s="543"/>
      <c r="I4181" s="543"/>
      <c r="J4181" s="600">
        <v>21</v>
      </c>
      <c r="K4181" s="600">
        <v>3</v>
      </c>
      <c r="L4181" s="600">
        <v>6</v>
      </c>
      <c r="M4181" s="543"/>
      <c r="N4181" s="543"/>
      <c r="O4181" s="543"/>
      <c r="P4181" s="543" t="s">
        <v>2872</v>
      </c>
      <c r="Q4181" s="543" t="s">
        <v>2873</v>
      </c>
      <c r="R4181" s="543"/>
      <c r="S4181" s="536"/>
      <c r="T4181" s="536"/>
      <c r="U4181" s="536"/>
      <c r="V4181" s="536"/>
    </row>
    <row r="4182" spans="1:22" ht="153">
      <c r="A4182" s="537">
        <v>4167</v>
      </c>
      <c r="B4182" s="580">
        <v>90.5</v>
      </c>
      <c r="C4182" s="621" t="s">
        <v>4886</v>
      </c>
      <c r="D4182" s="543"/>
      <c r="E4182" s="640">
        <v>41396</v>
      </c>
      <c r="F4182" s="640">
        <v>41487</v>
      </c>
      <c r="G4182" s="543"/>
      <c r="H4182" s="543"/>
      <c r="I4182" s="543"/>
      <c r="J4182" s="600">
        <v>21</v>
      </c>
      <c r="K4182" s="600">
        <v>4</v>
      </c>
      <c r="L4182" s="600">
        <v>6</v>
      </c>
      <c r="M4182" s="543"/>
      <c r="N4182" s="543"/>
      <c r="O4182" s="543"/>
      <c r="P4182" s="543" t="s">
        <v>2872</v>
      </c>
      <c r="Q4182" s="543" t="s">
        <v>2873</v>
      </c>
      <c r="R4182" s="543"/>
      <c r="S4182" s="536"/>
      <c r="T4182" s="536"/>
      <c r="U4182" s="536"/>
      <c r="V4182" s="536"/>
    </row>
    <row r="4183" spans="1:22" ht="153">
      <c r="A4183" s="537">
        <v>4168</v>
      </c>
      <c r="B4183" s="580">
        <v>90.5</v>
      </c>
      <c r="C4183" s="621" t="s">
        <v>4886</v>
      </c>
      <c r="D4183" s="543"/>
      <c r="E4183" s="640">
        <v>41471</v>
      </c>
      <c r="F4183" s="640">
        <v>41716</v>
      </c>
      <c r="G4183" s="543"/>
      <c r="H4183" s="543"/>
      <c r="I4183" s="543"/>
      <c r="J4183" s="600">
        <v>21</v>
      </c>
      <c r="K4183" s="600">
        <v>5</v>
      </c>
      <c r="L4183" s="600">
        <v>6</v>
      </c>
      <c r="M4183" s="543"/>
      <c r="N4183" s="543"/>
      <c r="O4183" s="543"/>
      <c r="P4183" s="543" t="s">
        <v>2872</v>
      </c>
      <c r="Q4183" s="543" t="s">
        <v>2873</v>
      </c>
      <c r="R4183" s="543"/>
      <c r="S4183" s="536"/>
      <c r="T4183" s="536"/>
      <c r="U4183" s="536"/>
      <c r="V4183" s="536"/>
    </row>
    <row r="4184" spans="1:22" ht="153">
      <c r="A4184" s="537">
        <v>4169</v>
      </c>
      <c r="B4184" s="580">
        <v>90.5</v>
      </c>
      <c r="C4184" s="621" t="s">
        <v>4886</v>
      </c>
      <c r="D4184" s="543"/>
      <c r="E4184" s="640">
        <v>41731</v>
      </c>
      <c r="F4184" s="640">
        <v>41821</v>
      </c>
      <c r="G4184" s="543"/>
      <c r="H4184" s="543"/>
      <c r="I4184" s="543"/>
      <c r="J4184" s="600">
        <v>21</v>
      </c>
      <c r="K4184" s="600">
        <v>6</v>
      </c>
      <c r="L4184" s="600">
        <v>6</v>
      </c>
      <c r="M4184" s="543"/>
      <c r="N4184" s="543"/>
      <c r="O4184" s="543"/>
      <c r="P4184" s="543" t="s">
        <v>2872</v>
      </c>
      <c r="Q4184" s="543" t="s">
        <v>2873</v>
      </c>
      <c r="R4184" s="543"/>
      <c r="S4184" s="536"/>
      <c r="T4184" s="536"/>
      <c r="U4184" s="536"/>
      <c r="V4184" s="536"/>
    </row>
    <row r="4185" spans="1:22" ht="153">
      <c r="A4185" s="537">
        <v>4170</v>
      </c>
      <c r="B4185" s="580">
        <v>90.5</v>
      </c>
      <c r="C4185" s="621" t="s">
        <v>4887</v>
      </c>
      <c r="D4185" s="543"/>
      <c r="E4185" s="640">
        <v>41367</v>
      </c>
      <c r="F4185" s="640">
        <v>41612</v>
      </c>
      <c r="G4185" s="543"/>
      <c r="H4185" s="543"/>
      <c r="I4185" s="543"/>
      <c r="J4185" s="600">
        <v>22</v>
      </c>
      <c r="K4185" s="600">
        <v>1</v>
      </c>
      <c r="L4185" s="600">
        <v>2</v>
      </c>
      <c r="M4185" s="543"/>
      <c r="N4185" s="543"/>
      <c r="O4185" s="543"/>
      <c r="P4185" s="543" t="s">
        <v>2872</v>
      </c>
      <c r="Q4185" s="543" t="s">
        <v>2873</v>
      </c>
      <c r="R4185" s="543"/>
      <c r="S4185" s="536"/>
      <c r="T4185" s="536"/>
      <c r="U4185" s="536"/>
      <c r="V4185" s="536"/>
    </row>
    <row r="4186" spans="1:22" ht="153">
      <c r="A4186" s="537">
        <v>4171</v>
      </c>
      <c r="B4186" s="580">
        <v>90.5</v>
      </c>
      <c r="C4186" s="621" t="s">
        <v>4887</v>
      </c>
      <c r="D4186" s="543"/>
      <c r="E4186" s="640">
        <v>41632</v>
      </c>
      <c r="F4186" s="640">
        <v>41852</v>
      </c>
      <c r="G4186" s="543"/>
      <c r="H4186" s="543"/>
      <c r="I4186" s="543"/>
      <c r="J4186" s="600">
        <v>22</v>
      </c>
      <c r="K4186" s="600">
        <v>2</v>
      </c>
      <c r="L4186" s="600">
        <v>2</v>
      </c>
      <c r="M4186" s="543"/>
      <c r="N4186" s="543"/>
      <c r="O4186" s="543"/>
      <c r="P4186" s="543" t="s">
        <v>2872</v>
      </c>
      <c r="Q4186" s="543" t="s">
        <v>2873</v>
      </c>
      <c r="R4186" s="543"/>
      <c r="S4186" s="536"/>
      <c r="T4186" s="536"/>
      <c r="U4186" s="536"/>
      <c r="V4186" s="536"/>
    </row>
    <row r="4187" spans="1:22" ht="90">
      <c r="A4187" s="537">
        <v>4172</v>
      </c>
      <c r="B4187" s="580">
        <v>90.5</v>
      </c>
      <c r="C4187" s="593" t="s">
        <v>4888</v>
      </c>
      <c r="D4187" s="543"/>
      <c r="E4187" s="644">
        <v>41404</v>
      </c>
      <c r="F4187" s="640">
        <v>41424</v>
      </c>
      <c r="G4187" s="543"/>
      <c r="H4187" s="543"/>
      <c r="I4187" s="543"/>
      <c r="J4187" s="600">
        <v>23</v>
      </c>
      <c r="K4187" s="600">
        <v>1</v>
      </c>
      <c r="L4187" s="600">
        <v>5</v>
      </c>
      <c r="M4187" s="543"/>
      <c r="N4187" s="543"/>
      <c r="O4187" s="543"/>
      <c r="P4187" s="543" t="s">
        <v>2872</v>
      </c>
      <c r="Q4187" s="543" t="s">
        <v>2873</v>
      </c>
      <c r="R4187" s="543"/>
      <c r="S4187" s="536"/>
      <c r="T4187" s="536"/>
      <c r="U4187" s="536"/>
      <c r="V4187" s="536"/>
    </row>
    <row r="4188" spans="1:22" ht="90">
      <c r="A4188" s="537">
        <v>4173</v>
      </c>
      <c r="B4188" s="580">
        <v>90.5</v>
      </c>
      <c r="C4188" s="593" t="s">
        <v>4888</v>
      </c>
      <c r="D4188" s="543"/>
      <c r="E4188" s="640">
        <v>41424</v>
      </c>
      <c r="F4188" s="640">
        <v>41437</v>
      </c>
      <c r="G4188" s="543"/>
      <c r="H4188" s="543"/>
      <c r="I4188" s="543"/>
      <c r="J4188" s="600">
        <v>23</v>
      </c>
      <c r="K4188" s="600">
        <v>2</v>
      </c>
      <c r="L4188" s="600">
        <v>5</v>
      </c>
      <c r="M4188" s="543"/>
      <c r="N4188" s="543"/>
      <c r="O4188" s="543"/>
      <c r="P4188" s="543" t="s">
        <v>2872</v>
      </c>
      <c r="Q4188" s="543" t="s">
        <v>2873</v>
      </c>
      <c r="R4188" s="543"/>
      <c r="S4188" s="536"/>
      <c r="T4188" s="536"/>
      <c r="U4188" s="536"/>
      <c r="V4188" s="536"/>
    </row>
    <row r="4189" spans="1:22" ht="90">
      <c r="A4189" s="537">
        <v>4174</v>
      </c>
      <c r="B4189" s="580">
        <v>90.5</v>
      </c>
      <c r="C4189" s="593" t="s">
        <v>4888</v>
      </c>
      <c r="D4189" s="543"/>
      <c r="E4189" s="640">
        <v>41437</v>
      </c>
      <c r="F4189" s="640">
        <v>41558</v>
      </c>
      <c r="G4189" s="543"/>
      <c r="H4189" s="543"/>
      <c r="I4189" s="543"/>
      <c r="J4189" s="600">
        <v>23</v>
      </c>
      <c r="K4189" s="600">
        <v>3</v>
      </c>
      <c r="L4189" s="600">
        <v>5</v>
      </c>
      <c r="M4189" s="543"/>
      <c r="N4189" s="543"/>
      <c r="O4189" s="543"/>
      <c r="P4189" s="543" t="s">
        <v>2872</v>
      </c>
      <c r="Q4189" s="543" t="s">
        <v>2873</v>
      </c>
      <c r="R4189" s="543"/>
      <c r="S4189" s="536"/>
      <c r="T4189" s="536"/>
      <c r="U4189" s="536"/>
      <c r="V4189" s="536"/>
    </row>
    <row r="4190" spans="1:22" ht="90">
      <c r="A4190" s="537">
        <v>4175</v>
      </c>
      <c r="B4190" s="580">
        <v>90.5</v>
      </c>
      <c r="C4190" s="593" t="s">
        <v>4888</v>
      </c>
      <c r="D4190" s="543"/>
      <c r="E4190" s="640">
        <v>41564</v>
      </c>
      <c r="F4190" s="640">
        <v>41701</v>
      </c>
      <c r="G4190" s="543"/>
      <c r="H4190" s="543"/>
      <c r="I4190" s="543"/>
      <c r="J4190" s="600">
        <v>23</v>
      </c>
      <c r="K4190" s="600">
        <v>4</v>
      </c>
      <c r="L4190" s="600">
        <v>5</v>
      </c>
      <c r="M4190" s="543"/>
      <c r="N4190" s="543"/>
      <c r="O4190" s="543"/>
      <c r="P4190" s="543" t="s">
        <v>2872</v>
      </c>
      <c r="Q4190" s="543" t="s">
        <v>2873</v>
      </c>
      <c r="R4190" s="543"/>
      <c r="S4190" s="536"/>
      <c r="T4190" s="536"/>
      <c r="U4190" s="536"/>
      <c r="V4190" s="536"/>
    </row>
    <row r="4191" spans="1:22" ht="90">
      <c r="A4191" s="537">
        <v>4176</v>
      </c>
      <c r="B4191" s="580">
        <v>90.5</v>
      </c>
      <c r="C4191" s="593" t="s">
        <v>4888</v>
      </c>
      <c r="D4191" s="543"/>
      <c r="E4191" s="640">
        <v>41704</v>
      </c>
      <c r="F4191" s="640">
        <v>41883</v>
      </c>
      <c r="G4191" s="543"/>
      <c r="H4191" s="543"/>
      <c r="I4191" s="543"/>
      <c r="J4191" s="600">
        <v>23</v>
      </c>
      <c r="K4191" s="600">
        <v>5</v>
      </c>
      <c r="L4191" s="600">
        <v>5</v>
      </c>
      <c r="M4191" s="543"/>
      <c r="N4191" s="543"/>
      <c r="O4191" s="543"/>
      <c r="P4191" s="543" t="s">
        <v>2872</v>
      </c>
      <c r="Q4191" s="543" t="s">
        <v>2873</v>
      </c>
      <c r="R4191" s="543"/>
      <c r="S4191" s="536"/>
      <c r="T4191" s="536"/>
      <c r="U4191" s="536"/>
      <c r="V4191" s="536"/>
    </row>
    <row r="4192" spans="1:22" ht="102">
      <c r="A4192" s="537">
        <v>4177</v>
      </c>
      <c r="B4192" s="580">
        <v>90.15</v>
      </c>
      <c r="C4192" s="621" t="s">
        <v>4889</v>
      </c>
      <c r="D4192" s="543"/>
      <c r="E4192" s="640">
        <v>41403</v>
      </c>
      <c r="F4192" s="640">
        <v>41442</v>
      </c>
      <c r="G4192" s="543"/>
      <c r="H4192" s="543"/>
      <c r="I4192" s="543"/>
      <c r="J4192" s="600">
        <v>24</v>
      </c>
      <c r="K4192" s="600">
        <v>1</v>
      </c>
      <c r="L4192" s="600">
        <v>2</v>
      </c>
      <c r="M4192" s="543"/>
      <c r="N4192" s="543"/>
      <c r="O4192" s="543"/>
      <c r="P4192" s="543" t="s">
        <v>2872</v>
      </c>
      <c r="Q4192" s="543" t="s">
        <v>2873</v>
      </c>
      <c r="R4192" s="543"/>
      <c r="S4192" s="536"/>
      <c r="T4192" s="536"/>
      <c r="U4192" s="536"/>
      <c r="V4192" s="536"/>
    </row>
    <row r="4193" spans="1:22" ht="102">
      <c r="A4193" s="537">
        <v>4178</v>
      </c>
      <c r="B4193" s="580">
        <v>90.15</v>
      </c>
      <c r="C4193" s="621" t="s">
        <v>4890</v>
      </c>
      <c r="D4193" s="543"/>
      <c r="E4193" s="640">
        <v>41443</v>
      </c>
      <c r="F4193" s="640">
        <v>41507</v>
      </c>
      <c r="G4193" s="543"/>
      <c r="H4193" s="543"/>
      <c r="I4193" s="543"/>
      <c r="J4193" s="600">
        <v>24</v>
      </c>
      <c r="K4193" s="600">
        <v>2</v>
      </c>
      <c r="L4193" s="600">
        <v>2</v>
      </c>
      <c r="M4193" s="543"/>
      <c r="N4193" s="543"/>
      <c r="O4193" s="543"/>
      <c r="P4193" s="543" t="s">
        <v>2872</v>
      </c>
      <c r="Q4193" s="543" t="s">
        <v>2873</v>
      </c>
      <c r="R4193" s="543"/>
      <c r="S4193" s="536"/>
      <c r="T4193" s="536"/>
      <c r="U4193" s="536"/>
      <c r="V4193" s="536"/>
    </row>
    <row r="4194" spans="1:22" ht="63.75">
      <c r="A4194" s="537">
        <v>4179</v>
      </c>
      <c r="B4194" s="580">
        <v>90.15</v>
      </c>
      <c r="C4194" s="621" t="s">
        <v>4891</v>
      </c>
      <c r="D4194" s="543"/>
      <c r="E4194" s="640">
        <v>41399</v>
      </c>
      <c r="F4194" s="640">
        <v>41530</v>
      </c>
      <c r="G4194" s="543"/>
      <c r="H4194" s="543"/>
      <c r="I4194" s="543"/>
      <c r="J4194" s="600">
        <v>24</v>
      </c>
      <c r="K4194" s="600">
        <v>1</v>
      </c>
      <c r="L4194" s="600">
        <v>1</v>
      </c>
      <c r="M4194" s="543"/>
      <c r="N4194" s="543"/>
      <c r="O4194" s="543"/>
      <c r="P4194" s="543" t="s">
        <v>2872</v>
      </c>
      <c r="Q4194" s="543" t="s">
        <v>2873</v>
      </c>
      <c r="R4194" s="543"/>
      <c r="S4194" s="536"/>
      <c r="T4194" s="536"/>
      <c r="U4194" s="536"/>
      <c r="V4194" s="536"/>
    </row>
    <row r="4195" spans="1:22" ht="63.75">
      <c r="A4195" s="537">
        <v>4180</v>
      </c>
      <c r="B4195" s="580">
        <v>90.15</v>
      </c>
      <c r="C4195" s="621" t="s">
        <v>4892</v>
      </c>
      <c r="D4195" s="543"/>
      <c r="E4195" s="640">
        <v>41438</v>
      </c>
      <c r="F4195" s="640">
        <v>41449</v>
      </c>
      <c r="G4195" s="543"/>
      <c r="H4195" s="543"/>
      <c r="I4195" s="543"/>
      <c r="J4195" s="600">
        <v>24</v>
      </c>
      <c r="K4195" s="600">
        <v>1</v>
      </c>
      <c r="L4195" s="600">
        <v>2</v>
      </c>
      <c r="M4195" s="543"/>
      <c r="N4195" s="543"/>
      <c r="O4195" s="543"/>
      <c r="P4195" s="543" t="s">
        <v>2872</v>
      </c>
      <c r="Q4195" s="543" t="s">
        <v>2873</v>
      </c>
      <c r="R4195" s="543"/>
      <c r="S4195" s="536"/>
      <c r="T4195" s="536"/>
      <c r="U4195" s="536"/>
      <c r="V4195" s="536"/>
    </row>
    <row r="4196" spans="1:22" ht="63.75">
      <c r="A4196" s="537">
        <v>4181</v>
      </c>
      <c r="B4196" s="580">
        <v>90.15</v>
      </c>
      <c r="C4196" s="621" t="s">
        <v>4893</v>
      </c>
      <c r="D4196" s="543"/>
      <c r="E4196" s="640">
        <v>41451</v>
      </c>
      <c r="F4196" s="640">
        <v>41971</v>
      </c>
      <c r="G4196" s="543"/>
      <c r="H4196" s="543"/>
      <c r="I4196" s="543"/>
      <c r="J4196" s="600">
        <v>24</v>
      </c>
      <c r="K4196" s="600">
        <v>2</v>
      </c>
      <c r="L4196" s="600">
        <v>2</v>
      </c>
      <c r="M4196" s="543"/>
      <c r="N4196" s="543"/>
      <c r="O4196" s="543"/>
      <c r="P4196" s="543" t="s">
        <v>2872</v>
      </c>
      <c r="Q4196" s="543" t="s">
        <v>2873</v>
      </c>
      <c r="R4196" s="543"/>
      <c r="S4196" s="536"/>
      <c r="T4196" s="536"/>
      <c r="U4196" s="536"/>
      <c r="V4196" s="536"/>
    </row>
    <row r="4197" spans="1:22" ht="38.25">
      <c r="A4197" s="537">
        <v>4182</v>
      </c>
      <c r="B4197" s="580">
        <v>90.5</v>
      </c>
      <c r="C4197" s="630" t="s">
        <v>4894</v>
      </c>
      <c r="D4197" s="543"/>
      <c r="E4197" s="640">
        <v>41420</v>
      </c>
      <c r="F4197" s="640">
        <v>41441</v>
      </c>
      <c r="G4197" s="543"/>
      <c r="H4197" s="543"/>
      <c r="I4197" s="543"/>
      <c r="J4197" s="600">
        <v>25</v>
      </c>
      <c r="K4197" s="600">
        <v>1</v>
      </c>
      <c r="L4197" s="600">
        <v>6</v>
      </c>
      <c r="M4197" s="543"/>
      <c r="N4197" s="543"/>
      <c r="O4197" s="543"/>
      <c r="P4197" s="543" t="s">
        <v>2872</v>
      </c>
      <c r="Q4197" s="543" t="s">
        <v>2873</v>
      </c>
      <c r="R4197" s="543"/>
      <c r="S4197" s="536"/>
      <c r="T4197" s="536"/>
      <c r="U4197" s="536"/>
      <c r="V4197" s="536"/>
    </row>
    <row r="4198" spans="1:22" ht="38.25">
      <c r="A4198" s="537">
        <v>4183</v>
      </c>
      <c r="B4198" s="580">
        <v>90.5</v>
      </c>
      <c r="C4198" s="630" t="s">
        <v>4894</v>
      </c>
      <c r="D4198" s="543"/>
      <c r="E4198" s="640">
        <v>41460</v>
      </c>
      <c r="F4198" s="640">
        <v>41614</v>
      </c>
      <c r="G4198" s="543"/>
      <c r="H4198" s="543"/>
      <c r="I4198" s="543"/>
      <c r="J4198" s="600">
        <v>25</v>
      </c>
      <c r="K4198" s="600">
        <v>2</v>
      </c>
      <c r="L4198" s="600">
        <v>6</v>
      </c>
      <c r="M4198" s="543"/>
      <c r="N4198" s="543"/>
      <c r="O4198" s="543"/>
      <c r="P4198" s="543" t="s">
        <v>2872</v>
      </c>
      <c r="Q4198" s="543" t="s">
        <v>2873</v>
      </c>
      <c r="R4198" s="543"/>
      <c r="S4198" s="536"/>
      <c r="T4198" s="536"/>
      <c r="U4198" s="536"/>
      <c r="V4198" s="536"/>
    </row>
    <row r="4199" spans="1:22" ht="38.25">
      <c r="A4199" s="537">
        <v>4184</v>
      </c>
      <c r="B4199" s="580">
        <v>90.5</v>
      </c>
      <c r="C4199" s="630" t="s">
        <v>4894</v>
      </c>
      <c r="D4199" s="543"/>
      <c r="E4199" s="640">
        <v>41614</v>
      </c>
      <c r="F4199" s="640">
        <v>41883</v>
      </c>
      <c r="G4199" s="543"/>
      <c r="H4199" s="543"/>
      <c r="I4199" s="543"/>
      <c r="J4199" s="600">
        <v>25</v>
      </c>
      <c r="K4199" s="600">
        <v>3</v>
      </c>
      <c r="L4199" s="600">
        <v>6</v>
      </c>
      <c r="M4199" s="543"/>
      <c r="N4199" s="543"/>
      <c r="O4199" s="543"/>
      <c r="P4199" s="543" t="s">
        <v>2872</v>
      </c>
      <c r="Q4199" s="543" t="s">
        <v>2873</v>
      </c>
      <c r="R4199" s="543"/>
      <c r="S4199" s="536"/>
      <c r="T4199" s="536"/>
      <c r="U4199" s="536"/>
      <c r="V4199" s="536"/>
    </row>
    <row r="4200" spans="1:22" ht="38.25">
      <c r="A4200" s="537">
        <v>4185</v>
      </c>
      <c r="B4200" s="580">
        <v>90.5</v>
      </c>
      <c r="C4200" s="630" t="s">
        <v>4894</v>
      </c>
      <c r="D4200" s="543"/>
      <c r="E4200" s="640">
        <v>41891</v>
      </c>
      <c r="F4200" s="640">
        <v>42191</v>
      </c>
      <c r="G4200" s="543"/>
      <c r="H4200" s="543"/>
      <c r="I4200" s="543"/>
      <c r="J4200" s="600">
        <v>25</v>
      </c>
      <c r="K4200" s="600">
        <v>4</v>
      </c>
      <c r="L4200" s="600">
        <v>6</v>
      </c>
      <c r="M4200" s="543"/>
      <c r="N4200" s="543"/>
      <c r="O4200" s="543"/>
      <c r="P4200" s="543" t="s">
        <v>2872</v>
      </c>
      <c r="Q4200" s="543" t="s">
        <v>2873</v>
      </c>
      <c r="R4200" s="543"/>
      <c r="S4200" s="536"/>
      <c r="T4200" s="536"/>
      <c r="U4200" s="536"/>
      <c r="V4200" s="536"/>
    </row>
    <row r="4201" spans="1:22" ht="38.25">
      <c r="A4201" s="537">
        <v>4186</v>
      </c>
      <c r="B4201" s="580">
        <v>90.5</v>
      </c>
      <c r="C4201" s="630" t="s">
        <v>4894</v>
      </c>
      <c r="D4201" s="543"/>
      <c r="E4201" s="640">
        <v>42194</v>
      </c>
      <c r="F4201" s="640">
        <v>42352</v>
      </c>
      <c r="G4201" s="543"/>
      <c r="H4201" s="543"/>
      <c r="I4201" s="543"/>
      <c r="J4201" s="600">
        <v>25</v>
      </c>
      <c r="K4201" s="600">
        <v>5</v>
      </c>
      <c r="L4201" s="600">
        <v>6</v>
      </c>
      <c r="M4201" s="543"/>
      <c r="N4201" s="543"/>
      <c r="O4201" s="543"/>
      <c r="P4201" s="543" t="s">
        <v>2872</v>
      </c>
      <c r="Q4201" s="543" t="s">
        <v>2873</v>
      </c>
      <c r="R4201" s="543"/>
      <c r="S4201" s="536"/>
      <c r="T4201" s="536"/>
      <c r="U4201" s="536"/>
      <c r="V4201" s="536"/>
    </row>
    <row r="4202" spans="1:22" ht="38.25">
      <c r="A4202" s="537">
        <v>4187</v>
      </c>
      <c r="B4202" s="580">
        <v>90.5</v>
      </c>
      <c r="C4202" s="630" t="s">
        <v>4894</v>
      </c>
      <c r="D4202" s="543"/>
      <c r="E4202" s="640">
        <v>42350</v>
      </c>
      <c r="F4202" s="640">
        <v>42675</v>
      </c>
      <c r="G4202" s="543"/>
      <c r="H4202" s="543"/>
      <c r="I4202" s="543"/>
      <c r="J4202" s="600">
        <v>25</v>
      </c>
      <c r="K4202" s="600">
        <v>6</v>
      </c>
      <c r="L4202" s="600">
        <v>6</v>
      </c>
      <c r="M4202" s="543"/>
      <c r="N4202" s="543"/>
      <c r="O4202" s="543"/>
      <c r="P4202" s="543" t="s">
        <v>2872</v>
      </c>
      <c r="Q4202" s="543" t="s">
        <v>2873</v>
      </c>
      <c r="R4202" s="543"/>
      <c r="S4202" s="536"/>
      <c r="T4202" s="536"/>
      <c r="U4202" s="536"/>
      <c r="V4202" s="536"/>
    </row>
    <row r="4203" spans="1:22" ht="96">
      <c r="A4203" s="537">
        <v>4188</v>
      </c>
      <c r="B4203" s="580">
        <v>90.5</v>
      </c>
      <c r="C4203" s="642" t="s">
        <v>4895</v>
      </c>
      <c r="D4203" s="543"/>
      <c r="E4203" s="644">
        <v>41458</v>
      </c>
      <c r="F4203" s="644">
        <v>41463</v>
      </c>
      <c r="G4203" s="543"/>
      <c r="H4203" s="543"/>
      <c r="I4203" s="543"/>
      <c r="J4203" s="600">
        <v>26</v>
      </c>
      <c r="K4203" s="600">
        <v>1</v>
      </c>
      <c r="L4203" s="600">
        <v>3</v>
      </c>
      <c r="M4203" s="543"/>
      <c r="N4203" s="543"/>
      <c r="O4203" s="543"/>
      <c r="P4203" s="543" t="s">
        <v>2872</v>
      </c>
      <c r="Q4203" s="543" t="s">
        <v>2873</v>
      </c>
      <c r="R4203" s="543"/>
      <c r="S4203" s="536"/>
      <c r="T4203" s="536"/>
      <c r="U4203" s="536"/>
      <c r="V4203" s="536"/>
    </row>
    <row r="4204" spans="1:22" ht="96">
      <c r="A4204" s="537">
        <v>4189</v>
      </c>
      <c r="B4204" s="580">
        <v>90.5</v>
      </c>
      <c r="C4204" s="642" t="s">
        <v>4895</v>
      </c>
      <c r="D4204" s="543"/>
      <c r="E4204" s="640">
        <v>41465</v>
      </c>
      <c r="F4204" s="640">
        <v>41701</v>
      </c>
      <c r="G4204" s="543"/>
      <c r="H4204" s="543"/>
      <c r="I4204" s="543"/>
      <c r="J4204" s="600">
        <v>26</v>
      </c>
      <c r="K4204" s="600">
        <v>2</v>
      </c>
      <c r="L4204" s="600">
        <v>3</v>
      </c>
      <c r="M4204" s="543"/>
      <c r="N4204" s="543"/>
      <c r="O4204" s="543"/>
      <c r="P4204" s="543" t="s">
        <v>2872</v>
      </c>
      <c r="Q4204" s="543" t="s">
        <v>2873</v>
      </c>
      <c r="R4204" s="543"/>
      <c r="S4204" s="536"/>
      <c r="T4204" s="536"/>
      <c r="U4204" s="536"/>
      <c r="V4204" s="536"/>
    </row>
    <row r="4205" spans="1:22" ht="96">
      <c r="A4205" s="537">
        <v>4190</v>
      </c>
      <c r="B4205" s="580">
        <v>90.5</v>
      </c>
      <c r="C4205" s="642" t="s">
        <v>4895</v>
      </c>
      <c r="D4205" s="543"/>
      <c r="E4205" s="640">
        <v>41708</v>
      </c>
      <c r="F4205" s="640">
        <v>41821</v>
      </c>
      <c r="G4205" s="543"/>
      <c r="H4205" s="543"/>
      <c r="I4205" s="543"/>
      <c r="J4205" s="600">
        <v>26</v>
      </c>
      <c r="K4205" s="600">
        <v>3</v>
      </c>
      <c r="L4205" s="600">
        <v>3</v>
      </c>
      <c r="M4205" s="543"/>
      <c r="N4205" s="543"/>
      <c r="O4205" s="543"/>
      <c r="P4205" s="543" t="s">
        <v>2872</v>
      </c>
      <c r="Q4205" s="543" t="s">
        <v>2873</v>
      </c>
      <c r="R4205" s="543"/>
      <c r="S4205" s="536"/>
      <c r="T4205" s="536"/>
      <c r="U4205" s="536"/>
      <c r="V4205" s="536"/>
    </row>
    <row r="4206" spans="1:22" ht="76.5">
      <c r="A4206" s="537">
        <v>4191</v>
      </c>
      <c r="B4206" s="584">
        <v>90.25</v>
      </c>
      <c r="C4206" s="621" t="s">
        <v>4896</v>
      </c>
      <c r="D4206" s="543"/>
      <c r="E4206" s="640">
        <v>41458</v>
      </c>
      <c r="F4206" s="640">
        <v>41541</v>
      </c>
      <c r="G4206" s="543"/>
      <c r="H4206" s="543"/>
      <c r="I4206" s="543"/>
      <c r="J4206" s="600">
        <v>27</v>
      </c>
      <c r="K4206" s="600">
        <v>1</v>
      </c>
      <c r="L4206" s="600">
        <v>2</v>
      </c>
      <c r="M4206" s="543"/>
      <c r="N4206" s="543"/>
      <c r="O4206" s="543"/>
      <c r="P4206" s="543" t="s">
        <v>2872</v>
      </c>
      <c r="Q4206" s="543" t="s">
        <v>2873</v>
      </c>
      <c r="R4206" s="543"/>
      <c r="S4206" s="536"/>
      <c r="T4206" s="536"/>
      <c r="U4206" s="536"/>
      <c r="V4206" s="536"/>
    </row>
    <row r="4207" spans="1:22" ht="76.5">
      <c r="A4207" s="537">
        <v>4192</v>
      </c>
      <c r="B4207" s="584">
        <v>90.25</v>
      </c>
      <c r="C4207" s="621" t="s">
        <v>4896</v>
      </c>
      <c r="D4207" s="543"/>
      <c r="E4207" s="640">
        <v>41549</v>
      </c>
      <c r="F4207" s="640">
        <v>41883</v>
      </c>
      <c r="G4207" s="543"/>
      <c r="H4207" s="543"/>
      <c r="I4207" s="543"/>
      <c r="J4207" s="600">
        <v>27</v>
      </c>
      <c r="K4207" s="600">
        <v>2</v>
      </c>
      <c r="L4207" s="600">
        <v>2</v>
      </c>
      <c r="M4207" s="543"/>
      <c r="N4207" s="543"/>
      <c r="O4207" s="543"/>
      <c r="P4207" s="543" t="s">
        <v>2872</v>
      </c>
      <c r="Q4207" s="543" t="s">
        <v>2873</v>
      </c>
      <c r="R4207" s="543"/>
      <c r="S4207" s="536"/>
      <c r="T4207" s="536"/>
      <c r="U4207" s="536"/>
      <c r="V4207" s="536"/>
    </row>
    <row r="4208" spans="1:22" ht="89.25">
      <c r="A4208" s="537">
        <v>4193</v>
      </c>
      <c r="B4208" s="580">
        <v>90.5</v>
      </c>
      <c r="C4208" s="621" t="s">
        <v>4897</v>
      </c>
      <c r="D4208" s="543"/>
      <c r="E4208" s="640"/>
      <c r="F4208" s="640"/>
      <c r="G4208" s="543"/>
      <c r="H4208" s="543"/>
      <c r="I4208" s="543"/>
      <c r="J4208" s="600">
        <v>28</v>
      </c>
      <c r="K4208" s="600">
        <v>1</v>
      </c>
      <c r="L4208" s="600">
        <v>1</v>
      </c>
      <c r="M4208" s="543"/>
      <c r="N4208" s="543"/>
      <c r="O4208" s="543"/>
      <c r="P4208" s="543" t="s">
        <v>2872</v>
      </c>
      <c r="Q4208" s="543" t="s">
        <v>2873</v>
      </c>
      <c r="R4208" s="543"/>
      <c r="S4208" s="536"/>
      <c r="T4208" s="536"/>
      <c r="U4208" s="536"/>
      <c r="V4208" s="536"/>
    </row>
    <row r="4209" spans="1:22" ht="89.25">
      <c r="A4209" s="537">
        <v>4194</v>
      </c>
      <c r="B4209" s="580">
        <v>90.5</v>
      </c>
      <c r="C4209" s="621" t="s">
        <v>4897</v>
      </c>
      <c r="D4209" s="543"/>
      <c r="E4209" s="640">
        <v>41466</v>
      </c>
      <c r="F4209" s="640">
        <v>41701</v>
      </c>
      <c r="G4209" s="543"/>
      <c r="H4209" s="543"/>
      <c r="I4209" s="543"/>
      <c r="J4209" s="600">
        <v>29</v>
      </c>
      <c r="K4209" s="600">
        <v>1</v>
      </c>
      <c r="L4209" s="600">
        <v>1</v>
      </c>
      <c r="M4209" s="543"/>
      <c r="N4209" s="543"/>
      <c r="O4209" s="543"/>
      <c r="P4209" s="543" t="s">
        <v>2872</v>
      </c>
      <c r="Q4209" s="543" t="s">
        <v>2873</v>
      </c>
      <c r="R4209" s="543"/>
      <c r="S4209" s="536"/>
      <c r="T4209" s="536"/>
      <c r="U4209" s="536"/>
      <c r="V4209" s="536"/>
    </row>
    <row r="4210" spans="1:22" ht="114.75">
      <c r="A4210" s="537">
        <v>4195</v>
      </c>
      <c r="B4210" s="580">
        <v>90.5</v>
      </c>
      <c r="C4210" s="645" t="s">
        <v>4898</v>
      </c>
      <c r="D4210" s="543"/>
      <c r="E4210" s="640">
        <v>41450</v>
      </c>
      <c r="F4210" s="640">
        <v>41451</v>
      </c>
      <c r="G4210" s="543"/>
      <c r="H4210" s="543"/>
      <c r="I4210" s="543"/>
      <c r="J4210" s="600">
        <v>30</v>
      </c>
      <c r="K4210" s="600">
        <v>1</v>
      </c>
      <c r="L4210" s="600">
        <v>5</v>
      </c>
      <c r="M4210" s="543"/>
      <c r="N4210" s="543"/>
      <c r="O4210" s="543"/>
      <c r="P4210" s="543" t="s">
        <v>2872</v>
      </c>
      <c r="Q4210" s="543" t="s">
        <v>2873</v>
      </c>
      <c r="R4210" s="543"/>
      <c r="S4210" s="536"/>
      <c r="T4210" s="536"/>
      <c r="U4210" s="536"/>
      <c r="V4210" s="536"/>
    </row>
    <row r="4211" spans="1:22" ht="114.75">
      <c r="A4211" s="537">
        <v>4196</v>
      </c>
      <c r="B4211" s="580">
        <v>90.5</v>
      </c>
      <c r="C4211" s="645" t="s">
        <v>4898</v>
      </c>
      <c r="D4211" s="543"/>
      <c r="E4211" s="640">
        <v>41463</v>
      </c>
      <c r="F4211" s="640">
        <v>41478</v>
      </c>
      <c r="G4211" s="543"/>
      <c r="H4211" s="543"/>
      <c r="I4211" s="543"/>
      <c r="J4211" s="600">
        <v>30</v>
      </c>
      <c r="K4211" s="600">
        <v>2</v>
      </c>
      <c r="L4211" s="600">
        <v>5</v>
      </c>
      <c r="M4211" s="543"/>
      <c r="N4211" s="543"/>
      <c r="O4211" s="543"/>
      <c r="P4211" s="543" t="s">
        <v>2872</v>
      </c>
      <c r="Q4211" s="543" t="s">
        <v>2873</v>
      </c>
      <c r="R4211" s="543"/>
      <c r="S4211" s="536"/>
      <c r="T4211" s="536"/>
      <c r="U4211" s="536"/>
      <c r="V4211" s="536"/>
    </row>
    <row r="4212" spans="1:22" ht="114.75">
      <c r="A4212" s="537">
        <v>4197</v>
      </c>
      <c r="B4212" s="580">
        <v>90.5</v>
      </c>
      <c r="C4212" s="645" t="s">
        <v>4898</v>
      </c>
      <c r="D4212" s="543"/>
      <c r="E4212" s="640">
        <v>41478</v>
      </c>
      <c r="F4212" s="640">
        <v>41492</v>
      </c>
      <c r="G4212" s="543"/>
      <c r="H4212" s="543"/>
      <c r="I4212" s="543"/>
      <c r="J4212" s="600">
        <v>30</v>
      </c>
      <c r="K4212" s="600">
        <v>3</v>
      </c>
      <c r="L4212" s="600">
        <v>5</v>
      </c>
      <c r="M4212" s="543"/>
      <c r="N4212" s="543"/>
      <c r="O4212" s="543"/>
      <c r="P4212" s="543" t="s">
        <v>2872</v>
      </c>
      <c r="Q4212" s="543" t="s">
        <v>2873</v>
      </c>
      <c r="R4212" s="543"/>
      <c r="S4212" s="536"/>
      <c r="T4212" s="536"/>
      <c r="U4212" s="536"/>
      <c r="V4212" s="536"/>
    </row>
    <row r="4213" spans="1:22" ht="114.75">
      <c r="A4213" s="537">
        <v>4198</v>
      </c>
      <c r="B4213" s="580">
        <v>90.5</v>
      </c>
      <c r="C4213" s="645" t="s">
        <v>4898</v>
      </c>
      <c r="D4213" s="543"/>
      <c r="E4213" s="640">
        <v>41492</v>
      </c>
      <c r="F4213" s="640">
        <v>41495</v>
      </c>
      <c r="G4213" s="543"/>
      <c r="H4213" s="543"/>
      <c r="I4213" s="543"/>
      <c r="J4213" s="600">
        <v>30</v>
      </c>
      <c r="K4213" s="600">
        <v>4</v>
      </c>
      <c r="L4213" s="600">
        <v>5</v>
      </c>
      <c r="M4213" s="543"/>
      <c r="N4213" s="543"/>
      <c r="O4213" s="543"/>
      <c r="P4213" s="543" t="s">
        <v>2872</v>
      </c>
      <c r="Q4213" s="543" t="s">
        <v>2873</v>
      </c>
      <c r="R4213" s="543"/>
      <c r="S4213" s="536"/>
      <c r="T4213" s="536"/>
      <c r="U4213" s="536"/>
      <c r="V4213" s="536"/>
    </row>
    <row r="4214" spans="1:22" ht="114.75">
      <c r="A4214" s="537">
        <v>4199</v>
      </c>
      <c r="B4214" s="580">
        <v>90.5</v>
      </c>
      <c r="C4214" s="645" t="s">
        <v>4898</v>
      </c>
      <c r="D4214" s="543"/>
      <c r="E4214" s="640">
        <v>41495</v>
      </c>
      <c r="F4214" s="640">
        <v>41555</v>
      </c>
      <c r="G4214" s="543"/>
      <c r="H4214" s="543"/>
      <c r="I4214" s="543"/>
      <c r="J4214" s="600">
        <v>30</v>
      </c>
      <c r="K4214" s="600">
        <v>5</v>
      </c>
      <c r="L4214" s="600">
        <v>5</v>
      </c>
      <c r="M4214" s="543"/>
      <c r="N4214" s="543"/>
      <c r="O4214" s="543"/>
      <c r="P4214" s="543" t="s">
        <v>2872</v>
      </c>
      <c r="Q4214" s="543" t="s">
        <v>2873</v>
      </c>
      <c r="R4214" s="543"/>
      <c r="S4214" s="536"/>
      <c r="T4214" s="536"/>
      <c r="U4214" s="536"/>
      <c r="V4214" s="536"/>
    </row>
    <row r="4215" spans="1:22" ht="76.5">
      <c r="A4215" s="537">
        <v>4200</v>
      </c>
      <c r="B4215" s="600">
        <v>90.25</v>
      </c>
      <c r="C4215" s="621" t="s">
        <v>4899</v>
      </c>
      <c r="D4215" s="543"/>
      <c r="E4215" s="640">
        <v>41340</v>
      </c>
      <c r="F4215" s="640">
        <v>41457</v>
      </c>
      <c r="G4215" s="543"/>
      <c r="H4215" s="543"/>
      <c r="I4215" s="543"/>
      <c r="J4215" s="600">
        <v>31</v>
      </c>
      <c r="K4215" s="600">
        <v>1</v>
      </c>
      <c r="L4215" s="600">
        <v>13</v>
      </c>
      <c r="M4215" s="543"/>
      <c r="N4215" s="543"/>
      <c r="O4215" s="543"/>
      <c r="P4215" s="543" t="s">
        <v>2872</v>
      </c>
      <c r="Q4215" s="543" t="s">
        <v>2873</v>
      </c>
      <c r="R4215" s="543"/>
      <c r="S4215" s="536"/>
      <c r="T4215" s="536"/>
      <c r="U4215" s="536"/>
      <c r="V4215" s="536"/>
    </row>
    <row r="4216" spans="1:22" ht="76.5">
      <c r="A4216" s="537">
        <v>4201</v>
      </c>
      <c r="B4216" s="600">
        <v>90.25</v>
      </c>
      <c r="C4216" s="621" t="s">
        <v>4899</v>
      </c>
      <c r="D4216" s="543"/>
      <c r="E4216" s="640">
        <v>41459</v>
      </c>
      <c r="F4216" s="640">
        <v>41506</v>
      </c>
      <c r="G4216" s="543"/>
      <c r="H4216" s="543"/>
      <c r="I4216" s="543"/>
      <c r="J4216" s="600">
        <v>31</v>
      </c>
      <c r="K4216" s="600">
        <v>2</v>
      </c>
      <c r="L4216" s="600">
        <v>13</v>
      </c>
      <c r="M4216" s="543"/>
      <c r="N4216" s="543"/>
      <c r="O4216" s="543"/>
      <c r="P4216" s="543" t="s">
        <v>2872</v>
      </c>
      <c r="Q4216" s="543" t="s">
        <v>2873</v>
      </c>
      <c r="R4216" s="543"/>
      <c r="S4216" s="536"/>
      <c r="T4216" s="536"/>
      <c r="U4216" s="536"/>
      <c r="V4216" s="536"/>
    </row>
    <row r="4217" spans="1:22" ht="76.5">
      <c r="A4217" s="537">
        <v>4202</v>
      </c>
      <c r="B4217" s="600">
        <v>90.25</v>
      </c>
      <c r="C4217" s="621" t="s">
        <v>4899</v>
      </c>
      <c r="D4217" s="543"/>
      <c r="E4217" s="640">
        <v>41507</v>
      </c>
      <c r="F4217" s="640">
        <v>41531</v>
      </c>
      <c r="G4217" s="543"/>
      <c r="H4217" s="543"/>
      <c r="I4217" s="543"/>
      <c r="J4217" s="600">
        <v>31</v>
      </c>
      <c r="K4217" s="600">
        <v>3</v>
      </c>
      <c r="L4217" s="600">
        <v>13</v>
      </c>
      <c r="M4217" s="543"/>
      <c r="N4217" s="543"/>
      <c r="O4217" s="543"/>
      <c r="P4217" s="543" t="s">
        <v>2872</v>
      </c>
      <c r="Q4217" s="543" t="s">
        <v>2873</v>
      </c>
      <c r="R4217" s="543"/>
      <c r="S4217" s="536"/>
      <c r="T4217" s="536"/>
      <c r="U4217" s="536"/>
      <c r="V4217" s="536"/>
    </row>
    <row r="4218" spans="1:22" ht="76.5">
      <c r="A4218" s="537">
        <v>4203</v>
      </c>
      <c r="B4218" s="600">
        <v>90.25</v>
      </c>
      <c r="C4218" s="621" t="s">
        <v>4899</v>
      </c>
      <c r="D4218" s="543"/>
      <c r="E4218" s="640">
        <v>41531</v>
      </c>
      <c r="F4218" s="640">
        <v>41533</v>
      </c>
      <c r="G4218" s="543"/>
      <c r="H4218" s="543"/>
      <c r="I4218" s="543"/>
      <c r="J4218" s="600">
        <v>31</v>
      </c>
      <c r="K4218" s="600">
        <v>4</v>
      </c>
      <c r="L4218" s="600">
        <v>13</v>
      </c>
      <c r="M4218" s="543"/>
      <c r="N4218" s="543"/>
      <c r="O4218" s="543"/>
      <c r="P4218" s="543" t="s">
        <v>2872</v>
      </c>
      <c r="Q4218" s="543" t="s">
        <v>2873</v>
      </c>
      <c r="R4218" s="543"/>
      <c r="S4218" s="536"/>
      <c r="T4218" s="536"/>
      <c r="U4218" s="536"/>
      <c r="V4218" s="536"/>
    </row>
    <row r="4219" spans="1:22" ht="76.5">
      <c r="A4219" s="537">
        <v>4204</v>
      </c>
      <c r="B4219" s="600">
        <v>90.25</v>
      </c>
      <c r="C4219" s="621" t="s">
        <v>4899</v>
      </c>
      <c r="D4219" s="543"/>
      <c r="E4219" s="640">
        <v>41568</v>
      </c>
      <c r="F4219" s="640">
        <v>41656</v>
      </c>
      <c r="G4219" s="543"/>
      <c r="H4219" s="543"/>
      <c r="I4219" s="543"/>
      <c r="J4219" s="600">
        <v>31</v>
      </c>
      <c r="K4219" s="600">
        <v>5</v>
      </c>
      <c r="L4219" s="600">
        <v>13</v>
      </c>
      <c r="M4219" s="543"/>
      <c r="N4219" s="543"/>
      <c r="O4219" s="543"/>
      <c r="P4219" s="543" t="s">
        <v>2872</v>
      </c>
      <c r="Q4219" s="543" t="s">
        <v>2873</v>
      </c>
      <c r="R4219" s="543"/>
      <c r="S4219" s="536"/>
      <c r="T4219" s="536"/>
      <c r="U4219" s="536"/>
      <c r="V4219" s="536"/>
    </row>
    <row r="4220" spans="1:22" ht="76.5">
      <c r="A4220" s="537">
        <v>4205</v>
      </c>
      <c r="B4220" s="600">
        <v>90.25</v>
      </c>
      <c r="C4220" s="621" t="s">
        <v>4899</v>
      </c>
      <c r="D4220" s="543"/>
      <c r="E4220" s="640">
        <v>41659</v>
      </c>
      <c r="F4220" s="640">
        <v>41677</v>
      </c>
      <c r="G4220" s="543"/>
      <c r="H4220" s="543"/>
      <c r="I4220" s="543"/>
      <c r="J4220" s="600">
        <v>31</v>
      </c>
      <c r="K4220" s="600">
        <v>6</v>
      </c>
      <c r="L4220" s="600">
        <v>13</v>
      </c>
      <c r="M4220" s="543"/>
      <c r="N4220" s="543"/>
      <c r="O4220" s="543"/>
      <c r="P4220" s="543" t="s">
        <v>2872</v>
      </c>
      <c r="Q4220" s="543" t="s">
        <v>2873</v>
      </c>
      <c r="R4220" s="543"/>
      <c r="S4220" s="536"/>
      <c r="T4220" s="536"/>
      <c r="U4220" s="536"/>
      <c r="V4220" s="536"/>
    </row>
    <row r="4221" spans="1:22" ht="76.5">
      <c r="A4221" s="537">
        <v>4206</v>
      </c>
      <c r="B4221" s="600">
        <v>90.25</v>
      </c>
      <c r="C4221" s="621" t="s">
        <v>4899</v>
      </c>
      <c r="D4221" s="543"/>
      <c r="E4221" s="640">
        <v>41710</v>
      </c>
      <c r="F4221" s="640">
        <v>41710</v>
      </c>
      <c r="G4221" s="543"/>
      <c r="H4221" s="543"/>
      <c r="I4221" s="543"/>
      <c r="J4221" s="600">
        <v>32</v>
      </c>
      <c r="K4221" s="600">
        <v>7</v>
      </c>
      <c r="L4221" s="600">
        <v>13</v>
      </c>
      <c r="M4221" s="543"/>
      <c r="N4221" s="543"/>
      <c r="O4221" s="543"/>
      <c r="P4221" s="543" t="s">
        <v>2872</v>
      </c>
      <c r="Q4221" s="543" t="s">
        <v>2873</v>
      </c>
      <c r="R4221" s="543"/>
      <c r="S4221" s="536"/>
      <c r="T4221" s="536"/>
      <c r="U4221" s="536"/>
      <c r="V4221" s="536"/>
    </row>
    <row r="4222" spans="1:22" ht="76.5">
      <c r="A4222" s="537">
        <v>4207</v>
      </c>
      <c r="B4222" s="600">
        <v>90.25</v>
      </c>
      <c r="C4222" s="621" t="s">
        <v>4899</v>
      </c>
      <c r="D4222" s="543"/>
      <c r="E4222" s="640">
        <v>41710</v>
      </c>
      <c r="F4222" s="640">
        <v>41710</v>
      </c>
      <c r="G4222" s="543"/>
      <c r="H4222" s="543"/>
      <c r="I4222" s="543"/>
      <c r="J4222" s="600">
        <v>32</v>
      </c>
      <c r="K4222" s="600">
        <v>8</v>
      </c>
      <c r="L4222" s="600">
        <v>13</v>
      </c>
      <c r="M4222" s="543"/>
      <c r="N4222" s="543"/>
      <c r="O4222" s="543"/>
      <c r="P4222" s="543" t="s">
        <v>2872</v>
      </c>
      <c r="Q4222" s="543" t="s">
        <v>2873</v>
      </c>
      <c r="R4222" s="543"/>
      <c r="S4222" s="536"/>
      <c r="T4222" s="536"/>
      <c r="U4222" s="536"/>
      <c r="V4222" s="536"/>
    </row>
    <row r="4223" spans="1:22" ht="76.5">
      <c r="A4223" s="537">
        <v>4208</v>
      </c>
      <c r="B4223" s="600">
        <v>90.25</v>
      </c>
      <c r="C4223" s="621" t="s">
        <v>4899</v>
      </c>
      <c r="D4223" s="543"/>
      <c r="E4223" s="640">
        <v>41710</v>
      </c>
      <c r="F4223" s="640">
        <v>41710</v>
      </c>
      <c r="G4223" s="543"/>
      <c r="H4223" s="543"/>
      <c r="I4223" s="543"/>
      <c r="J4223" s="600">
        <v>32</v>
      </c>
      <c r="K4223" s="600">
        <v>9</v>
      </c>
      <c r="L4223" s="600">
        <v>13</v>
      </c>
      <c r="M4223" s="543"/>
      <c r="N4223" s="543"/>
      <c r="O4223" s="543"/>
      <c r="P4223" s="543" t="s">
        <v>2872</v>
      </c>
      <c r="Q4223" s="543" t="s">
        <v>2873</v>
      </c>
      <c r="R4223" s="543"/>
      <c r="S4223" s="536"/>
      <c r="T4223" s="536"/>
      <c r="U4223" s="536"/>
      <c r="V4223" s="536"/>
    </row>
    <row r="4224" spans="1:22" ht="76.5">
      <c r="A4224" s="537">
        <v>4209</v>
      </c>
      <c r="B4224" s="600">
        <v>90.25</v>
      </c>
      <c r="C4224" s="621" t="s">
        <v>4899</v>
      </c>
      <c r="D4224" s="543"/>
      <c r="E4224" s="640">
        <v>41710</v>
      </c>
      <c r="F4224" s="640">
        <v>41710</v>
      </c>
      <c r="G4224" s="543"/>
      <c r="H4224" s="543"/>
      <c r="I4224" s="543"/>
      <c r="J4224" s="600">
        <v>32</v>
      </c>
      <c r="K4224" s="600">
        <v>10</v>
      </c>
      <c r="L4224" s="600">
        <v>13</v>
      </c>
      <c r="M4224" s="543"/>
      <c r="N4224" s="543"/>
      <c r="O4224" s="543"/>
      <c r="P4224" s="543" t="s">
        <v>2872</v>
      </c>
      <c r="Q4224" s="543" t="s">
        <v>2873</v>
      </c>
      <c r="R4224" s="543"/>
      <c r="S4224" s="536"/>
      <c r="T4224" s="536"/>
      <c r="U4224" s="536"/>
      <c r="V4224" s="536"/>
    </row>
    <row r="4225" spans="1:22" ht="76.5">
      <c r="A4225" s="537">
        <v>4210</v>
      </c>
      <c r="B4225" s="600">
        <v>90.25</v>
      </c>
      <c r="C4225" s="621" t="s">
        <v>4899</v>
      </c>
      <c r="D4225" s="543"/>
      <c r="E4225" s="640">
        <v>41710</v>
      </c>
      <c r="F4225" s="640">
        <v>41710</v>
      </c>
      <c r="G4225" s="543"/>
      <c r="H4225" s="543"/>
      <c r="I4225" s="543"/>
      <c r="J4225" s="600">
        <v>32</v>
      </c>
      <c r="K4225" s="600">
        <v>11</v>
      </c>
      <c r="L4225" s="600">
        <v>13</v>
      </c>
      <c r="M4225" s="543"/>
      <c r="N4225" s="543"/>
      <c r="O4225" s="543"/>
      <c r="P4225" s="543" t="s">
        <v>2872</v>
      </c>
      <c r="Q4225" s="543" t="s">
        <v>2873</v>
      </c>
      <c r="R4225" s="543"/>
      <c r="S4225" s="536"/>
      <c r="T4225" s="536"/>
      <c r="U4225" s="536"/>
      <c r="V4225" s="536"/>
    </row>
    <row r="4226" spans="1:22" ht="76.5">
      <c r="A4226" s="537">
        <v>4211</v>
      </c>
      <c r="B4226" s="600">
        <v>90.25</v>
      </c>
      <c r="C4226" s="621" t="s">
        <v>4899</v>
      </c>
      <c r="D4226" s="543"/>
      <c r="E4226" s="640">
        <v>41710</v>
      </c>
      <c r="F4226" s="640">
        <v>41710</v>
      </c>
      <c r="G4226" s="543"/>
      <c r="H4226" s="543"/>
      <c r="I4226" s="543"/>
      <c r="J4226" s="600">
        <v>32</v>
      </c>
      <c r="K4226" s="600">
        <v>12</v>
      </c>
      <c r="L4226" s="600">
        <v>13</v>
      </c>
      <c r="M4226" s="543"/>
      <c r="N4226" s="543"/>
      <c r="O4226" s="543"/>
      <c r="P4226" s="543" t="s">
        <v>2872</v>
      </c>
      <c r="Q4226" s="543" t="s">
        <v>2873</v>
      </c>
      <c r="R4226" s="543"/>
      <c r="S4226" s="536"/>
      <c r="T4226" s="536"/>
      <c r="U4226" s="536"/>
      <c r="V4226" s="536"/>
    </row>
    <row r="4227" spans="1:22" ht="76.5">
      <c r="A4227" s="537">
        <v>4212</v>
      </c>
      <c r="B4227" s="600">
        <v>90.25</v>
      </c>
      <c r="C4227" s="621" t="s">
        <v>4899</v>
      </c>
      <c r="D4227" s="543"/>
      <c r="E4227" s="640">
        <v>41750</v>
      </c>
      <c r="F4227" s="640">
        <v>41823</v>
      </c>
      <c r="G4227" s="543"/>
      <c r="H4227" s="543"/>
      <c r="I4227" s="543"/>
      <c r="J4227" s="600">
        <v>32</v>
      </c>
      <c r="K4227" s="600">
        <v>13</v>
      </c>
      <c r="L4227" s="600">
        <v>13</v>
      </c>
      <c r="M4227" s="543"/>
      <c r="N4227" s="543"/>
      <c r="O4227" s="543"/>
      <c r="P4227" s="543" t="s">
        <v>2872</v>
      </c>
      <c r="Q4227" s="543" t="s">
        <v>2873</v>
      </c>
      <c r="R4227" s="543"/>
      <c r="S4227" s="536"/>
      <c r="T4227" s="536"/>
      <c r="U4227" s="536"/>
      <c r="V4227" s="536"/>
    </row>
    <row r="4228" spans="1:22" ht="132">
      <c r="A4228" s="537">
        <v>4213</v>
      </c>
      <c r="B4228" s="600">
        <v>90.25</v>
      </c>
      <c r="C4228" s="642" t="s">
        <v>4900</v>
      </c>
      <c r="D4228" s="543"/>
      <c r="E4228" s="640">
        <v>41457</v>
      </c>
      <c r="F4228" s="640">
        <v>41564</v>
      </c>
      <c r="G4228" s="543"/>
      <c r="H4228" s="543"/>
      <c r="I4228" s="543"/>
      <c r="J4228" s="600">
        <v>33</v>
      </c>
      <c r="K4228" s="600">
        <v>1</v>
      </c>
      <c r="L4228" s="600">
        <v>2</v>
      </c>
      <c r="M4228" s="543"/>
      <c r="N4228" s="543"/>
      <c r="O4228" s="543"/>
      <c r="P4228" s="543" t="s">
        <v>2872</v>
      </c>
      <c r="Q4228" s="543" t="s">
        <v>2873</v>
      </c>
      <c r="R4228" s="543"/>
      <c r="S4228" s="536"/>
      <c r="T4228" s="536"/>
      <c r="U4228" s="536"/>
      <c r="V4228" s="536"/>
    </row>
    <row r="4229" spans="1:22" ht="132">
      <c r="A4229" s="537">
        <v>4214</v>
      </c>
      <c r="B4229" s="600">
        <v>90.25</v>
      </c>
      <c r="C4229" s="642" t="s">
        <v>4901</v>
      </c>
      <c r="D4229" s="543"/>
      <c r="E4229" s="640">
        <v>41564</v>
      </c>
      <c r="F4229" s="640">
        <v>41518</v>
      </c>
      <c r="G4229" s="543"/>
      <c r="H4229" s="543"/>
      <c r="I4229" s="543"/>
      <c r="J4229" s="600">
        <v>33</v>
      </c>
      <c r="K4229" s="600">
        <v>2</v>
      </c>
      <c r="L4229" s="600">
        <v>2</v>
      </c>
      <c r="M4229" s="543"/>
      <c r="N4229" s="543"/>
      <c r="O4229" s="543"/>
      <c r="P4229" s="543" t="s">
        <v>2872</v>
      </c>
      <c r="Q4229" s="543" t="s">
        <v>2873</v>
      </c>
      <c r="R4229" s="543"/>
      <c r="S4229" s="536"/>
      <c r="T4229" s="536"/>
      <c r="U4229" s="536"/>
      <c r="V4229" s="536"/>
    </row>
    <row r="4230" spans="1:22" ht="114.75">
      <c r="A4230" s="537">
        <v>4215</v>
      </c>
      <c r="B4230" s="580">
        <v>90.15</v>
      </c>
      <c r="C4230" s="621" t="s">
        <v>4902</v>
      </c>
      <c r="D4230" s="543"/>
      <c r="E4230" s="640">
        <v>41452</v>
      </c>
      <c r="F4230" s="640">
        <v>41500</v>
      </c>
      <c r="G4230" s="543"/>
      <c r="H4230" s="543"/>
      <c r="I4230" s="543"/>
      <c r="J4230" s="600">
        <v>34</v>
      </c>
      <c r="K4230" s="600">
        <v>1</v>
      </c>
      <c r="L4230" s="600">
        <v>2</v>
      </c>
      <c r="M4230" s="543"/>
      <c r="N4230" s="543"/>
      <c r="O4230" s="543"/>
      <c r="P4230" s="543" t="s">
        <v>2872</v>
      </c>
      <c r="Q4230" s="543" t="s">
        <v>2873</v>
      </c>
      <c r="R4230" s="543"/>
      <c r="S4230" s="536"/>
      <c r="T4230" s="536"/>
      <c r="U4230" s="536"/>
      <c r="V4230" s="536"/>
    </row>
    <row r="4231" spans="1:22" ht="114.75">
      <c r="A4231" s="537">
        <v>4216</v>
      </c>
      <c r="B4231" s="580">
        <v>90.15</v>
      </c>
      <c r="C4231" s="621" t="s">
        <v>4902</v>
      </c>
      <c r="D4231" s="543"/>
      <c r="E4231" s="640">
        <v>41556</v>
      </c>
      <c r="F4231" s="640">
        <v>41579</v>
      </c>
      <c r="G4231" s="543"/>
      <c r="H4231" s="543"/>
      <c r="I4231" s="543"/>
      <c r="J4231" s="600">
        <v>34</v>
      </c>
      <c r="K4231" s="600">
        <v>2</v>
      </c>
      <c r="L4231" s="600">
        <v>2</v>
      </c>
      <c r="M4231" s="543"/>
      <c r="N4231" s="543"/>
      <c r="O4231" s="543"/>
      <c r="P4231" s="543" t="s">
        <v>2872</v>
      </c>
      <c r="Q4231" s="543" t="s">
        <v>2873</v>
      </c>
      <c r="R4231" s="543"/>
      <c r="S4231" s="536"/>
      <c r="T4231" s="536"/>
      <c r="U4231" s="536"/>
      <c r="V4231" s="536"/>
    </row>
    <row r="4232" spans="1:22" ht="114.75">
      <c r="A4232" s="537">
        <v>4217</v>
      </c>
      <c r="B4232" s="600">
        <v>90.25</v>
      </c>
      <c r="C4232" s="621" t="s">
        <v>4903</v>
      </c>
      <c r="D4232" s="543"/>
      <c r="E4232" s="640">
        <v>41398</v>
      </c>
      <c r="F4232" s="640">
        <v>41599</v>
      </c>
      <c r="G4232" s="543"/>
      <c r="H4232" s="543"/>
      <c r="I4232" s="543"/>
      <c r="J4232" s="600">
        <v>35</v>
      </c>
      <c r="K4232" s="600">
        <v>1</v>
      </c>
      <c r="L4232" s="600">
        <v>10</v>
      </c>
      <c r="M4232" s="543"/>
      <c r="N4232" s="543"/>
      <c r="O4232" s="543"/>
      <c r="P4232" s="543" t="s">
        <v>2872</v>
      </c>
      <c r="Q4232" s="543" t="s">
        <v>2873</v>
      </c>
      <c r="R4232" s="543"/>
      <c r="S4232" s="536"/>
      <c r="T4232" s="536"/>
      <c r="U4232" s="536"/>
      <c r="V4232" s="536"/>
    </row>
    <row r="4233" spans="1:22" ht="114.75">
      <c r="A4233" s="537">
        <v>4218</v>
      </c>
      <c r="B4233" s="600">
        <v>90.25</v>
      </c>
      <c r="C4233" s="621" t="s">
        <v>4903</v>
      </c>
      <c r="D4233" s="543"/>
      <c r="E4233" s="640">
        <v>41593</v>
      </c>
      <c r="F4233" s="640">
        <v>41577</v>
      </c>
      <c r="G4233" s="543"/>
      <c r="H4233" s="543"/>
      <c r="I4233" s="543"/>
      <c r="J4233" s="600">
        <v>35</v>
      </c>
      <c r="K4233" s="600">
        <v>2</v>
      </c>
      <c r="L4233" s="600">
        <v>10</v>
      </c>
      <c r="M4233" s="543"/>
      <c r="N4233" s="543"/>
      <c r="O4233" s="543"/>
      <c r="P4233" s="543" t="s">
        <v>2872</v>
      </c>
      <c r="Q4233" s="543" t="s">
        <v>2873</v>
      </c>
      <c r="R4233" s="543"/>
      <c r="S4233" s="536"/>
      <c r="T4233" s="536"/>
      <c r="U4233" s="536"/>
      <c r="V4233" s="536"/>
    </row>
    <row r="4234" spans="1:22" ht="114.75">
      <c r="A4234" s="537">
        <v>4219</v>
      </c>
      <c r="B4234" s="600">
        <v>90.25</v>
      </c>
      <c r="C4234" s="621" t="s">
        <v>4903</v>
      </c>
      <c r="D4234" s="543"/>
      <c r="E4234" s="640">
        <v>41593</v>
      </c>
      <c r="F4234" s="640">
        <v>41661</v>
      </c>
      <c r="G4234" s="543"/>
      <c r="H4234" s="543"/>
      <c r="I4234" s="543"/>
      <c r="J4234" s="600">
        <v>35</v>
      </c>
      <c r="K4234" s="600">
        <v>3</v>
      </c>
      <c r="L4234" s="600">
        <v>10</v>
      </c>
      <c r="M4234" s="543"/>
      <c r="N4234" s="543"/>
      <c r="O4234" s="543"/>
      <c r="P4234" s="543" t="s">
        <v>2872</v>
      </c>
      <c r="Q4234" s="543" t="s">
        <v>2873</v>
      </c>
      <c r="R4234" s="543"/>
      <c r="S4234" s="536"/>
      <c r="T4234" s="536"/>
      <c r="U4234" s="536"/>
      <c r="V4234" s="536"/>
    </row>
    <row r="4235" spans="1:22" ht="114.75">
      <c r="A4235" s="537">
        <v>4220</v>
      </c>
      <c r="B4235" s="600">
        <v>90.25</v>
      </c>
      <c r="C4235" s="621" t="s">
        <v>4903</v>
      </c>
      <c r="D4235" s="543"/>
      <c r="E4235" s="640">
        <v>41715</v>
      </c>
      <c r="F4235" s="640">
        <v>41715</v>
      </c>
      <c r="G4235" s="543"/>
      <c r="H4235" s="543"/>
      <c r="I4235" s="543"/>
      <c r="J4235" s="600">
        <v>35</v>
      </c>
      <c r="K4235" s="600">
        <v>4</v>
      </c>
      <c r="L4235" s="600">
        <v>10</v>
      </c>
      <c r="M4235" s="543"/>
      <c r="N4235" s="543"/>
      <c r="O4235" s="543"/>
      <c r="P4235" s="543" t="s">
        <v>2872</v>
      </c>
      <c r="Q4235" s="543" t="s">
        <v>2873</v>
      </c>
      <c r="R4235" s="543"/>
      <c r="S4235" s="536"/>
      <c r="T4235" s="536"/>
      <c r="U4235" s="536"/>
      <c r="V4235" s="536"/>
    </row>
    <row r="4236" spans="1:22" ht="114.75">
      <c r="A4236" s="537">
        <v>4221</v>
      </c>
      <c r="B4236" s="600">
        <v>90.25</v>
      </c>
      <c r="C4236" s="621" t="s">
        <v>4903</v>
      </c>
      <c r="D4236" s="543"/>
      <c r="E4236" s="640">
        <v>41715</v>
      </c>
      <c r="F4236" s="640">
        <v>41715</v>
      </c>
      <c r="G4236" s="543"/>
      <c r="H4236" s="543"/>
      <c r="I4236" s="543"/>
      <c r="J4236" s="600">
        <v>35</v>
      </c>
      <c r="K4236" s="600">
        <v>5</v>
      </c>
      <c r="L4236" s="600">
        <v>10</v>
      </c>
      <c r="M4236" s="543"/>
      <c r="N4236" s="543"/>
      <c r="O4236" s="543"/>
      <c r="P4236" s="543" t="s">
        <v>2872</v>
      </c>
      <c r="Q4236" s="543" t="s">
        <v>2873</v>
      </c>
      <c r="R4236" s="543"/>
      <c r="S4236" s="536"/>
      <c r="T4236" s="536"/>
      <c r="U4236" s="536"/>
      <c r="V4236" s="536"/>
    </row>
    <row r="4237" spans="1:22" ht="114.75">
      <c r="A4237" s="537">
        <v>4222</v>
      </c>
      <c r="B4237" s="600">
        <v>90.25</v>
      </c>
      <c r="C4237" s="621" t="s">
        <v>4903</v>
      </c>
      <c r="D4237" s="543"/>
      <c r="E4237" s="640">
        <v>41715</v>
      </c>
      <c r="F4237" s="640">
        <v>41715</v>
      </c>
      <c r="G4237" s="543"/>
      <c r="H4237" s="543"/>
      <c r="I4237" s="543"/>
      <c r="J4237" s="600">
        <v>36</v>
      </c>
      <c r="K4237" s="600">
        <v>6</v>
      </c>
      <c r="L4237" s="600">
        <v>10</v>
      </c>
      <c r="M4237" s="543"/>
      <c r="N4237" s="543"/>
      <c r="O4237" s="543"/>
      <c r="P4237" s="543" t="s">
        <v>2872</v>
      </c>
      <c r="Q4237" s="543" t="s">
        <v>2873</v>
      </c>
      <c r="R4237" s="543"/>
      <c r="S4237" s="536"/>
      <c r="T4237" s="536"/>
      <c r="U4237" s="536"/>
      <c r="V4237" s="536"/>
    </row>
    <row r="4238" spans="1:22" ht="114.75">
      <c r="A4238" s="537">
        <v>4223</v>
      </c>
      <c r="B4238" s="600">
        <v>90.25</v>
      </c>
      <c r="C4238" s="621" t="s">
        <v>4903</v>
      </c>
      <c r="D4238" s="543"/>
      <c r="E4238" s="640">
        <v>41715</v>
      </c>
      <c r="F4238" s="640">
        <v>41737</v>
      </c>
      <c r="G4238" s="543"/>
      <c r="H4238" s="543"/>
      <c r="I4238" s="543"/>
      <c r="J4238" s="600">
        <v>36</v>
      </c>
      <c r="K4238" s="600">
        <v>7</v>
      </c>
      <c r="L4238" s="600">
        <v>10</v>
      </c>
      <c r="M4238" s="543"/>
      <c r="N4238" s="543"/>
      <c r="O4238" s="543"/>
      <c r="P4238" s="543" t="s">
        <v>2872</v>
      </c>
      <c r="Q4238" s="543" t="s">
        <v>2873</v>
      </c>
      <c r="R4238" s="543"/>
      <c r="S4238" s="536"/>
      <c r="T4238" s="536"/>
      <c r="U4238" s="536"/>
      <c r="V4238" s="536"/>
    </row>
    <row r="4239" spans="1:22" ht="114.75">
      <c r="A4239" s="537">
        <v>4224</v>
      </c>
      <c r="B4239" s="600">
        <v>90.25</v>
      </c>
      <c r="C4239" s="621" t="s">
        <v>4903</v>
      </c>
      <c r="D4239" s="543"/>
      <c r="E4239" s="640">
        <v>41778</v>
      </c>
      <c r="F4239" s="640">
        <v>41796</v>
      </c>
      <c r="G4239" s="543"/>
      <c r="H4239" s="543"/>
      <c r="I4239" s="543"/>
      <c r="J4239" s="600">
        <v>36</v>
      </c>
      <c r="K4239" s="600">
        <v>8</v>
      </c>
      <c r="L4239" s="600">
        <v>10</v>
      </c>
      <c r="M4239" s="543"/>
      <c r="N4239" s="543"/>
      <c r="O4239" s="543"/>
      <c r="P4239" s="543" t="s">
        <v>2872</v>
      </c>
      <c r="Q4239" s="543" t="s">
        <v>2873</v>
      </c>
      <c r="R4239" s="543"/>
      <c r="S4239" s="536"/>
      <c r="T4239" s="536"/>
      <c r="U4239" s="536"/>
      <c r="V4239" s="536"/>
    </row>
    <row r="4240" spans="1:22" ht="114.75">
      <c r="A4240" s="537">
        <v>4225</v>
      </c>
      <c r="B4240" s="600">
        <v>90.25</v>
      </c>
      <c r="C4240" s="621" t="s">
        <v>4903</v>
      </c>
      <c r="D4240" s="543"/>
      <c r="E4240" s="640">
        <v>41897</v>
      </c>
      <c r="F4240" s="640">
        <v>41897</v>
      </c>
      <c r="G4240" s="543"/>
      <c r="H4240" s="543"/>
      <c r="I4240" s="543"/>
      <c r="J4240" s="600">
        <v>36</v>
      </c>
      <c r="K4240" s="600">
        <v>9</v>
      </c>
      <c r="L4240" s="600">
        <v>10</v>
      </c>
      <c r="M4240" s="543"/>
      <c r="N4240" s="543"/>
      <c r="O4240" s="543"/>
      <c r="P4240" s="543" t="s">
        <v>2872</v>
      </c>
      <c r="Q4240" s="543" t="s">
        <v>2873</v>
      </c>
      <c r="R4240" s="543"/>
      <c r="S4240" s="536"/>
      <c r="T4240" s="536"/>
      <c r="U4240" s="536"/>
      <c r="V4240" s="536"/>
    </row>
    <row r="4241" spans="1:22" ht="114.75">
      <c r="A4241" s="537">
        <v>4226</v>
      </c>
      <c r="B4241" s="600">
        <v>90.25</v>
      </c>
      <c r="C4241" s="621" t="s">
        <v>4903</v>
      </c>
      <c r="D4241" s="543"/>
      <c r="E4241" s="640">
        <v>41897</v>
      </c>
      <c r="F4241" s="640">
        <v>41897</v>
      </c>
      <c r="G4241" s="543"/>
      <c r="H4241" s="543"/>
      <c r="I4241" s="543"/>
      <c r="J4241" s="600">
        <v>36</v>
      </c>
      <c r="K4241" s="600">
        <v>10</v>
      </c>
      <c r="L4241" s="600">
        <v>10</v>
      </c>
      <c r="M4241" s="543"/>
      <c r="N4241" s="543"/>
      <c r="O4241" s="543"/>
      <c r="P4241" s="543" t="s">
        <v>2872</v>
      </c>
      <c r="Q4241" s="543" t="s">
        <v>2873</v>
      </c>
      <c r="R4241" s="543"/>
      <c r="S4241" s="536"/>
      <c r="T4241" s="536"/>
      <c r="U4241" s="536"/>
      <c r="V4241" s="536"/>
    </row>
    <row r="4242" spans="1:22" ht="76.5">
      <c r="A4242" s="537">
        <v>4227</v>
      </c>
      <c r="B4242" s="580">
        <v>90.5</v>
      </c>
      <c r="C4242" s="627" t="s">
        <v>4904</v>
      </c>
      <c r="D4242" s="543"/>
      <c r="E4242" s="640">
        <v>41431</v>
      </c>
      <c r="F4242" s="640">
        <v>41449</v>
      </c>
      <c r="G4242" s="543"/>
      <c r="H4242" s="543"/>
      <c r="I4242" s="543"/>
      <c r="J4242" s="600">
        <v>37</v>
      </c>
      <c r="K4242" s="600">
        <v>1</v>
      </c>
      <c r="L4242" s="600">
        <v>13</v>
      </c>
      <c r="M4242" s="543"/>
      <c r="N4242" s="543"/>
      <c r="O4242" s="543"/>
      <c r="P4242" s="543" t="s">
        <v>2872</v>
      </c>
      <c r="Q4242" s="543" t="s">
        <v>2873</v>
      </c>
      <c r="R4242" s="543"/>
      <c r="S4242" s="536"/>
      <c r="T4242" s="536"/>
      <c r="U4242" s="536"/>
      <c r="V4242" s="536"/>
    </row>
    <row r="4243" spans="1:22" ht="76.5">
      <c r="A4243" s="537">
        <v>4228</v>
      </c>
      <c r="B4243" s="580">
        <v>90.5</v>
      </c>
      <c r="C4243" s="627" t="s">
        <v>4904</v>
      </c>
      <c r="D4243" s="543"/>
      <c r="E4243" s="640">
        <v>41480</v>
      </c>
      <c r="F4243" s="640">
        <v>41488</v>
      </c>
      <c r="G4243" s="543"/>
      <c r="H4243" s="543"/>
      <c r="I4243" s="543"/>
      <c r="J4243" s="600">
        <v>37</v>
      </c>
      <c r="K4243" s="600">
        <v>2</v>
      </c>
      <c r="L4243" s="600">
        <v>13</v>
      </c>
      <c r="M4243" s="543"/>
      <c r="N4243" s="543"/>
      <c r="O4243" s="543"/>
      <c r="P4243" s="543" t="s">
        <v>2872</v>
      </c>
      <c r="Q4243" s="543" t="s">
        <v>2873</v>
      </c>
      <c r="R4243" s="543"/>
      <c r="S4243" s="536"/>
      <c r="T4243" s="536"/>
      <c r="U4243" s="536"/>
      <c r="V4243" s="536"/>
    </row>
    <row r="4244" spans="1:22" ht="76.5">
      <c r="A4244" s="537">
        <v>4229</v>
      </c>
      <c r="B4244" s="580">
        <v>90.5</v>
      </c>
      <c r="C4244" s="627" t="s">
        <v>4904</v>
      </c>
      <c r="D4244" s="543"/>
      <c r="E4244" s="640">
        <v>41477</v>
      </c>
      <c r="F4244" s="640">
        <v>41556</v>
      </c>
      <c r="G4244" s="543"/>
      <c r="H4244" s="543"/>
      <c r="I4244" s="543"/>
      <c r="J4244" s="600">
        <v>37</v>
      </c>
      <c r="K4244" s="600">
        <v>3</v>
      </c>
      <c r="L4244" s="600">
        <v>13</v>
      </c>
      <c r="M4244" s="543"/>
      <c r="N4244" s="543"/>
      <c r="O4244" s="543"/>
      <c r="P4244" s="543" t="s">
        <v>2872</v>
      </c>
      <c r="Q4244" s="543" t="s">
        <v>2873</v>
      </c>
      <c r="R4244" s="543"/>
      <c r="S4244" s="536"/>
      <c r="T4244" s="536"/>
      <c r="U4244" s="536"/>
      <c r="V4244" s="536"/>
    </row>
    <row r="4245" spans="1:22" ht="76.5">
      <c r="A4245" s="537">
        <v>4230</v>
      </c>
      <c r="B4245" s="580">
        <v>90.5</v>
      </c>
      <c r="C4245" s="627" t="s">
        <v>4904</v>
      </c>
      <c r="D4245" s="543"/>
      <c r="E4245" s="640">
        <v>41563</v>
      </c>
      <c r="F4245" s="640">
        <v>41563</v>
      </c>
      <c r="G4245" s="543"/>
      <c r="H4245" s="543"/>
      <c r="I4245" s="543"/>
      <c r="J4245" s="600">
        <v>37</v>
      </c>
      <c r="K4245" s="600">
        <v>4</v>
      </c>
      <c r="L4245" s="600">
        <v>13</v>
      </c>
      <c r="M4245" s="543"/>
      <c r="N4245" s="543"/>
      <c r="O4245" s="543"/>
      <c r="P4245" s="543" t="s">
        <v>2872</v>
      </c>
      <c r="Q4245" s="543" t="s">
        <v>2873</v>
      </c>
      <c r="R4245" s="543"/>
      <c r="S4245" s="536"/>
      <c r="T4245" s="536"/>
      <c r="U4245" s="536"/>
      <c r="V4245" s="536"/>
    </row>
    <row r="4246" spans="1:22" ht="76.5">
      <c r="A4246" s="537">
        <v>4231</v>
      </c>
      <c r="B4246" s="580">
        <v>90.5</v>
      </c>
      <c r="C4246" s="627" t="s">
        <v>4904</v>
      </c>
      <c r="D4246" s="543"/>
      <c r="E4246" s="640">
        <v>41563</v>
      </c>
      <c r="F4246" s="640">
        <v>41663</v>
      </c>
      <c r="G4246" s="543"/>
      <c r="H4246" s="543"/>
      <c r="I4246" s="543"/>
      <c r="J4246" s="600">
        <v>37</v>
      </c>
      <c r="K4246" s="600">
        <v>5</v>
      </c>
      <c r="L4246" s="600">
        <v>13</v>
      </c>
      <c r="M4246" s="543"/>
      <c r="N4246" s="543"/>
      <c r="O4246" s="543"/>
      <c r="P4246" s="543" t="s">
        <v>2872</v>
      </c>
      <c r="Q4246" s="543" t="s">
        <v>2873</v>
      </c>
      <c r="R4246" s="543"/>
      <c r="S4246" s="536"/>
      <c r="T4246" s="536"/>
      <c r="U4246" s="536"/>
      <c r="V4246" s="536"/>
    </row>
    <row r="4247" spans="1:22" ht="76.5">
      <c r="A4247" s="537">
        <v>4232</v>
      </c>
      <c r="B4247" s="580">
        <v>90.5</v>
      </c>
      <c r="C4247" s="627" t="s">
        <v>4904</v>
      </c>
      <c r="D4247" s="543"/>
      <c r="E4247" s="640">
        <v>41993</v>
      </c>
      <c r="F4247" s="640">
        <v>41993</v>
      </c>
      <c r="G4247" s="543"/>
      <c r="H4247" s="543"/>
      <c r="I4247" s="543"/>
      <c r="J4247" s="600">
        <v>37</v>
      </c>
      <c r="K4247" s="600">
        <v>6</v>
      </c>
      <c r="L4247" s="600">
        <v>13</v>
      </c>
      <c r="M4247" s="543"/>
      <c r="N4247" s="543"/>
      <c r="O4247" s="543"/>
      <c r="P4247" s="543" t="s">
        <v>2872</v>
      </c>
      <c r="Q4247" s="543" t="s">
        <v>2873</v>
      </c>
      <c r="R4247" s="543"/>
      <c r="S4247" s="536"/>
      <c r="T4247" s="536"/>
      <c r="U4247" s="536"/>
      <c r="V4247" s="536"/>
    </row>
    <row r="4248" spans="1:22" ht="76.5">
      <c r="A4248" s="537">
        <v>4233</v>
      </c>
      <c r="B4248" s="580">
        <v>90.5</v>
      </c>
      <c r="C4248" s="627" t="s">
        <v>4904</v>
      </c>
      <c r="D4248" s="543"/>
      <c r="E4248" s="640">
        <v>41993</v>
      </c>
      <c r="F4248" s="640">
        <v>41993</v>
      </c>
      <c r="G4248" s="543"/>
      <c r="H4248" s="543"/>
      <c r="I4248" s="543"/>
      <c r="J4248" s="600">
        <v>38</v>
      </c>
      <c r="K4248" s="600">
        <v>7</v>
      </c>
      <c r="L4248" s="600">
        <v>13</v>
      </c>
      <c r="M4248" s="543"/>
      <c r="N4248" s="543"/>
      <c r="O4248" s="543"/>
      <c r="P4248" s="543" t="s">
        <v>2872</v>
      </c>
      <c r="Q4248" s="543" t="s">
        <v>2873</v>
      </c>
      <c r="R4248" s="543"/>
      <c r="S4248" s="536"/>
      <c r="T4248" s="536"/>
      <c r="U4248" s="536"/>
      <c r="V4248" s="536"/>
    </row>
    <row r="4249" spans="1:22" ht="76.5">
      <c r="A4249" s="537">
        <v>4234</v>
      </c>
      <c r="B4249" s="580">
        <v>90.5</v>
      </c>
      <c r="C4249" s="627" t="s">
        <v>4904</v>
      </c>
      <c r="D4249" s="543"/>
      <c r="E4249" s="640">
        <v>41711</v>
      </c>
      <c r="F4249" s="640">
        <v>41711</v>
      </c>
      <c r="G4249" s="543"/>
      <c r="H4249" s="543"/>
      <c r="I4249" s="543"/>
      <c r="J4249" s="600">
        <v>38</v>
      </c>
      <c r="K4249" s="600">
        <v>8</v>
      </c>
      <c r="L4249" s="600">
        <v>13</v>
      </c>
      <c r="M4249" s="543"/>
      <c r="N4249" s="543"/>
      <c r="O4249" s="543"/>
      <c r="P4249" s="543" t="s">
        <v>2872</v>
      </c>
      <c r="Q4249" s="543" t="s">
        <v>2873</v>
      </c>
      <c r="R4249" s="543"/>
      <c r="S4249" s="536"/>
      <c r="T4249" s="536"/>
      <c r="U4249" s="536"/>
      <c r="V4249" s="536"/>
    </row>
    <row r="4250" spans="1:22" ht="76.5">
      <c r="A4250" s="537">
        <v>4235</v>
      </c>
      <c r="B4250" s="580">
        <v>90.5</v>
      </c>
      <c r="C4250" s="627" t="s">
        <v>4904</v>
      </c>
      <c r="D4250" s="543"/>
      <c r="E4250" s="640">
        <v>41711</v>
      </c>
      <c r="F4250" s="640">
        <v>41711</v>
      </c>
      <c r="G4250" s="543"/>
      <c r="H4250" s="543"/>
      <c r="I4250" s="543"/>
      <c r="J4250" s="600">
        <v>38</v>
      </c>
      <c r="K4250" s="600">
        <v>9</v>
      </c>
      <c r="L4250" s="600">
        <v>13</v>
      </c>
      <c r="M4250" s="543"/>
      <c r="N4250" s="543"/>
      <c r="O4250" s="543"/>
      <c r="P4250" s="543" t="s">
        <v>2872</v>
      </c>
      <c r="Q4250" s="543" t="s">
        <v>2873</v>
      </c>
      <c r="R4250" s="543"/>
      <c r="S4250" s="536"/>
      <c r="T4250" s="536"/>
      <c r="U4250" s="536"/>
      <c r="V4250" s="536"/>
    </row>
    <row r="4251" spans="1:22" ht="76.5">
      <c r="A4251" s="537">
        <v>4236</v>
      </c>
      <c r="B4251" s="580">
        <v>90.5</v>
      </c>
      <c r="C4251" s="627" t="s">
        <v>4904</v>
      </c>
      <c r="D4251" s="543"/>
      <c r="E4251" s="640">
        <v>41671</v>
      </c>
      <c r="F4251" s="640">
        <v>41671</v>
      </c>
      <c r="G4251" s="543"/>
      <c r="H4251" s="543"/>
      <c r="I4251" s="543"/>
      <c r="J4251" s="600">
        <v>38</v>
      </c>
      <c r="K4251" s="600">
        <v>10</v>
      </c>
      <c r="L4251" s="600">
        <v>13</v>
      </c>
      <c r="M4251" s="543"/>
      <c r="N4251" s="543"/>
      <c r="O4251" s="543"/>
      <c r="P4251" s="543" t="s">
        <v>2872</v>
      </c>
      <c r="Q4251" s="543" t="s">
        <v>2873</v>
      </c>
      <c r="R4251" s="543"/>
      <c r="S4251" s="536"/>
      <c r="T4251" s="536"/>
      <c r="U4251" s="536"/>
      <c r="V4251" s="536"/>
    </row>
    <row r="4252" spans="1:22" ht="76.5">
      <c r="A4252" s="537">
        <v>4237</v>
      </c>
      <c r="B4252" s="580">
        <v>90.5</v>
      </c>
      <c r="C4252" s="627" t="s">
        <v>4904</v>
      </c>
      <c r="D4252" s="543"/>
      <c r="E4252" s="640">
        <v>41671</v>
      </c>
      <c r="F4252" s="640">
        <v>41745</v>
      </c>
      <c r="G4252" s="543"/>
      <c r="H4252" s="543"/>
      <c r="I4252" s="543"/>
      <c r="J4252" s="600">
        <v>38</v>
      </c>
      <c r="K4252" s="600">
        <v>11</v>
      </c>
      <c r="L4252" s="600">
        <v>13</v>
      </c>
      <c r="M4252" s="543"/>
      <c r="N4252" s="543"/>
      <c r="O4252" s="543"/>
      <c r="P4252" s="543" t="s">
        <v>2872</v>
      </c>
      <c r="Q4252" s="543" t="s">
        <v>2873</v>
      </c>
      <c r="R4252" s="543"/>
      <c r="S4252" s="536"/>
      <c r="T4252" s="536"/>
      <c r="U4252" s="536"/>
      <c r="V4252" s="536"/>
    </row>
    <row r="4253" spans="1:22" ht="76.5">
      <c r="A4253" s="537">
        <v>4238</v>
      </c>
      <c r="B4253" s="580">
        <v>90.5</v>
      </c>
      <c r="C4253" s="627" t="s">
        <v>4904</v>
      </c>
      <c r="D4253" s="543"/>
      <c r="E4253" s="640">
        <v>41745</v>
      </c>
      <c r="F4253" s="640">
        <v>41801</v>
      </c>
      <c r="G4253" s="543"/>
      <c r="H4253" s="543"/>
      <c r="I4253" s="543"/>
      <c r="J4253" s="600">
        <v>38</v>
      </c>
      <c r="K4253" s="600">
        <v>12</v>
      </c>
      <c r="L4253" s="600">
        <v>13</v>
      </c>
      <c r="M4253" s="543"/>
      <c r="N4253" s="543"/>
      <c r="O4253" s="543"/>
      <c r="P4253" s="543" t="s">
        <v>2872</v>
      </c>
      <c r="Q4253" s="543" t="s">
        <v>2873</v>
      </c>
      <c r="R4253" s="543"/>
      <c r="S4253" s="536"/>
      <c r="T4253" s="536"/>
      <c r="U4253" s="536"/>
      <c r="V4253" s="536"/>
    </row>
    <row r="4254" spans="1:22" ht="76.5">
      <c r="A4254" s="537">
        <v>4239</v>
      </c>
      <c r="B4254" s="580">
        <v>90.5</v>
      </c>
      <c r="C4254" s="627" t="s">
        <v>4904</v>
      </c>
      <c r="D4254" s="543"/>
      <c r="E4254" s="640">
        <v>41831</v>
      </c>
      <c r="F4254" s="640">
        <v>41831</v>
      </c>
      <c r="G4254" s="543"/>
      <c r="H4254" s="543"/>
      <c r="I4254" s="543"/>
      <c r="J4254" s="600">
        <v>38</v>
      </c>
      <c r="K4254" s="600">
        <v>13</v>
      </c>
      <c r="L4254" s="600">
        <v>13</v>
      </c>
      <c r="M4254" s="543"/>
      <c r="N4254" s="543"/>
      <c r="O4254" s="543"/>
      <c r="P4254" s="543" t="s">
        <v>2872</v>
      </c>
      <c r="Q4254" s="543" t="s">
        <v>2873</v>
      </c>
      <c r="R4254" s="543"/>
      <c r="S4254" s="536"/>
      <c r="T4254" s="536"/>
      <c r="U4254" s="536"/>
      <c r="V4254" s="536"/>
    </row>
    <row r="4255" spans="1:22" ht="76.5">
      <c r="A4255" s="537">
        <v>4240</v>
      </c>
      <c r="B4255" s="580">
        <v>90.5</v>
      </c>
      <c r="C4255" s="627" t="s">
        <v>4904</v>
      </c>
      <c r="D4255" s="543"/>
      <c r="E4255" s="611"/>
      <c r="F4255" s="611"/>
      <c r="G4255" s="543"/>
      <c r="H4255" s="543"/>
      <c r="I4255" s="543"/>
      <c r="J4255" s="600">
        <v>39</v>
      </c>
      <c r="K4255" s="600"/>
      <c r="L4255" s="600"/>
      <c r="M4255" s="543"/>
      <c r="N4255" s="543"/>
      <c r="O4255" s="543"/>
      <c r="P4255" s="543" t="s">
        <v>2872</v>
      </c>
      <c r="Q4255" s="543" t="s">
        <v>2873</v>
      </c>
      <c r="R4255" s="543"/>
      <c r="S4255" s="536"/>
      <c r="T4255" s="536"/>
      <c r="U4255" s="536"/>
      <c r="V4255" s="536"/>
    </row>
    <row r="4256" spans="1:22" ht="51">
      <c r="A4256" s="537">
        <v>4241</v>
      </c>
      <c r="B4256" s="600">
        <v>90.15</v>
      </c>
      <c r="C4256" s="621" t="s">
        <v>4905</v>
      </c>
      <c r="D4256" s="543"/>
      <c r="E4256" s="640">
        <v>41452</v>
      </c>
      <c r="F4256" s="640">
        <v>41568</v>
      </c>
      <c r="G4256" s="543"/>
      <c r="H4256" s="543"/>
      <c r="I4256" s="543"/>
      <c r="J4256" s="600">
        <v>40</v>
      </c>
      <c r="K4256" s="600">
        <v>1</v>
      </c>
      <c r="L4256" s="600">
        <v>3</v>
      </c>
      <c r="M4256" s="543"/>
      <c r="N4256" s="543"/>
      <c r="O4256" s="543"/>
      <c r="P4256" s="543" t="s">
        <v>2872</v>
      </c>
      <c r="Q4256" s="543" t="s">
        <v>2873</v>
      </c>
      <c r="R4256" s="543"/>
      <c r="S4256" s="536"/>
      <c r="T4256" s="536"/>
      <c r="U4256" s="536"/>
      <c r="V4256" s="536"/>
    </row>
    <row r="4257" spans="1:22" ht="51">
      <c r="A4257" s="537">
        <v>4242</v>
      </c>
      <c r="B4257" s="600">
        <v>90.15</v>
      </c>
      <c r="C4257" s="621" t="s">
        <v>4906</v>
      </c>
      <c r="D4257" s="543"/>
      <c r="E4257" s="640">
        <v>41569</v>
      </c>
      <c r="F4257" s="640">
        <v>41723</v>
      </c>
      <c r="G4257" s="543"/>
      <c r="H4257" s="543"/>
      <c r="I4257" s="543"/>
      <c r="J4257" s="600">
        <v>40</v>
      </c>
      <c r="K4257" s="600">
        <v>2</v>
      </c>
      <c r="L4257" s="600">
        <v>3</v>
      </c>
      <c r="M4257" s="543"/>
      <c r="N4257" s="543"/>
      <c r="O4257" s="543"/>
      <c r="P4257" s="543" t="s">
        <v>2872</v>
      </c>
      <c r="Q4257" s="543" t="s">
        <v>2873</v>
      </c>
      <c r="R4257" s="543"/>
      <c r="S4257" s="536"/>
      <c r="T4257" s="536"/>
      <c r="U4257" s="536"/>
      <c r="V4257" s="536"/>
    </row>
    <row r="4258" spans="1:22" ht="51">
      <c r="A4258" s="537">
        <v>4243</v>
      </c>
      <c r="B4258" s="600">
        <v>90.15</v>
      </c>
      <c r="C4258" s="621" t="s">
        <v>4907</v>
      </c>
      <c r="D4258" s="543"/>
      <c r="E4258" s="640">
        <v>41897</v>
      </c>
      <c r="F4258" s="640">
        <v>41913</v>
      </c>
      <c r="G4258" s="543"/>
      <c r="H4258" s="543"/>
      <c r="I4258" s="543"/>
      <c r="J4258" s="600">
        <v>40</v>
      </c>
      <c r="K4258" s="600">
        <v>3</v>
      </c>
      <c r="L4258" s="600">
        <v>3</v>
      </c>
      <c r="M4258" s="543"/>
      <c r="N4258" s="543"/>
      <c r="O4258" s="543"/>
      <c r="P4258" s="543" t="s">
        <v>2872</v>
      </c>
      <c r="Q4258" s="543" t="s">
        <v>2873</v>
      </c>
      <c r="R4258" s="543"/>
      <c r="S4258" s="536"/>
      <c r="T4258" s="536"/>
      <c r="U4258" s="536"/>
      <c r="V4258" s="536"/>
    </row>
    <row r="4259" spans="1:22" ht="63.75">
      <c r="A4259" s="537">
        <v>4244</v>
      </c>
      <c r="B4259" s="580">
        <v>90.5</v>
      </c>
      <c r="C4259" s="621" t="s">
        <v>4908</v>
      </c>
      <c r="D4259" s="543"/>
      <c r="E4259" s="600" t="s">
        <v>4909</v>
      </c>
      <c r="F4259" s="640">
        <v>41757</v>
      </c>
      <c r="G4259" s="543"/>
      <c r="H4259" s="543"/>
      <c r="I4259" s="543"/>
      <c r="J4259" s="600">
        <v>41</v>
      </c>
      <c r="K4259" s="600">
        <v>1</v>
      </c>
      <c r="L4259" s="600">
        <v>2</v>
      </c>
      <c r="M4259" s="543"/>
      <c r="N4259" s="543"/>
      <c r="O4259" s="543"/>
      <c r="P4259" s="543" t="s">
        <v>2872</v>
      </c>
      <c r="Q4259" s="543" t="s">
        <v>2873</v>
      </c>
      <c r="R4259" s="543"/>
      <c r="S4259" s="536"/>
      <c r="T4259" s="536"/>
      <c r="U4259" s="536"/>
      <c r="V4259" s="536"/>
    </row>
    <row r="4260" spans="1:22" ht="63.75">
      <c r="A4260" s="537">
        <v>4245</v>
      </c>
      <c r="B4260" s="580">
        <v>90.5</v>
      </c>
      <c r="C4260" s="621" t="s">
        <v>4908</v>
      </c>
      <c r="D4260" s="543"/>
      <c r="E4260" s="640">
        <v>41761</v>
      </c>
      <c r="F4260" s="640">
        <v>41904</v>
      </c>
      <c r="G4260" s="543"/>
      <c r="H4260" s="543"/>
      <c r="I4260" s="543"/>
      <c r="J4260" s="600">
        <v>41</v>
      </c>
      <c r="K4260" s="600">
        <v>2</v>
      </c>
      <c r="L4260" s="600">
        <v>2</v>
      </c>
      <c r="M4260" s="543"/>
      <c r="N4260" s="543"/>
      <c r="O4260" s="543"/>
      <c r="P4260" s="543" t="s">
        <v>2872</v>
      </c>
      <c r="Q4260" s="543" t="s">
        <v>2873</v>
      </c>
      <c r="R4260" s="543"/>
      <c r="S4260" s="536"/>
      <c r="T4260" s="536"/>
      <c r="U4260" s="536"/>
      <c r="V4260" s="536"/>
    </row>
    <row r="4261" spans="1:22" ht="63.75">
      <c r="A4261" s="537">
        <v>4246</v>
      </c>
      <c r="B4261" s="600">
        <v>90.25</v>
      </c>
      <c r="C4261" s="621" t="s">
        <v>4910</v>
      </c>
      <c r="D4261" s="543"/>
      <c r="E4261" s="640">
        <v>41486</v>
      </c>
      <c r="F4261" s="640">
        <v>41500</v>
      </c>
      <c r="G4261" s="543"/>
      <c r="H4261" s="543"/>
      <c r="I4261" s="543"/>
      <c r="J4261" s="600">
        <v>42</v>
      </c>
      <c r="K4261" s="600">
        <v>1</v>
      </c>
      <c r="L4261" s="600">
        <v>2</v>
      </c>
      <c r="M4261" s="543"/>
      <c r="N4261" s="543"/>
      <c r="O4261" s="543"/>
      <c r="P4261" s="543" t="s">
        <v>2872</v>
      </c>
      <c r="Q4261" s="543" t="s">
        <v>2873</v>
      </c>
      <c r="R4261" s="543"/>
      <c r="S4261" s="536"/>
      <c r="T4261" s="536"/>
      <c r="U4261" s="536"/>
      <c r="V4261" s="536"/>
    </row>
    <row r="4262" spans="1:22" ht="63.75">
      <c r="A4262" s="537">
        <v>4247</v>
      </c>
      <c r="B4262" s="600">
        <v>90.25</v>
      </c>
      <c r="C4262" s="621" t="s">
        <v>4910</v>
      </c>
      <c r="D4262" s="543"/>
      <c r="E4262" s="640">
        <v>41550</v>
      </c>
      <c r="F4262" s="640">
        <v>41732</v>
      </c>
      <c r="G4262" s="543"/>
      <c r="H4262" s="543"/>
      <c r="I4262" s="543"/>
      <c r="J4262" s="600">
        <v>42</v>
      </c>
      <c r="K4262" s="600">
        <v>2</v>
      </c>
      <c r="L4262" s="600">
        <v>2</v>
      </c>
      <c r="M4262" s="543"/>
      <c r="N4262" s="543"/>
      <c r="O4262" s="543"/>
      <c r="P4262" s="543" t="s">
        <v>2872</v>
      </c>
      <c r="Q4262" s="543" t="s">
        <v>2873</v>
      </c>
      <c r="R4262" s="543"/>
      <c r="S4262" s="536"/>
      <c r="T4262" s="536"/>
      <c r="U4262" s="536"/>
      <c r="V4262" s="536"/>
    </row>
    <row r="4263" spans="1:22" ht="51">
      <c r="A4263" s="537">
        <v>4248</v>
      </c>
      <c r="B4263" s="600">
        <v>90.15</v>
      </c>
      <c r="C4263" s="621" t="s">
        <v>4911</v>
      </c>
      <c r="D4263" s="543"/>
      <c r="E4263" s="640">
        <v>41479</v>
      </c>
      <c r="F4263" s="640">
        <v>41635</v>
      </c>
      <c r="G4263" s="543"/>
      <c r="H4263" s="543"/>
      <c r="I4263" s="543"/>
      <c r="J4263" s="600">
        <v>43</v>
      </c>
      <c r="K4263" s="600">
        <v>1</v>
      </c>
      <c r="L4263" s="600">
        <v>3</v>
      </c>
      <c r="M4263" s="543"/>
      <c r="N4263" s="543"/>
      <c r="O4263" s="543"/>
      <c r="P4263" s="543" t="s">
        <v>2872</v>
      </c>
      <c r="Q4263" s="543" t="s">
        <v>2873</v>
      </c>
      <c r="R4263" s="543"/>
      <c r="S4263" s="536"/>
      <c r="T4263" s="536"/>
      <c r="U4263" s="536"/>
      <c r="V4263" s="536"/>
    </row>
    <row r="4264" spans="1:22" ht="51">
      <c r="A4264" s="537">
        <v>4249</v>
      </c>
      <c r="B4264" s="600">
        <v>90.15</v>
      </c>
      <c r="C4264" s="621" t="s">
        <v>4911</v>
      </c>
      <c r="D4264" s="543"/>
      <c r="E4264" s="640">
        <v>41647</v>
      </c>
      <c r="F4264" s="640">
        <v>41710</v>
      </c>
      <c r="G4264" s="543"/>
      <c r="H4264" s="543"/>
      <c r="I4264" s="543"/>
      <c r="J4264" s="600">
        <v>43</v>
      </c>
      <c r="K4264" s="600">
        <v>2</v>
      </c>
      <c r="L4264" s="600">
        <v>3</v>
      </c>
      <c r="M4264" s="543"/>
      <c r="N4264" s="543"/>
      <c r="O4264" s="543"/>
      <c r="P4264" s="543" t="s">
        <v>2872</v>
      </c>
      <c r="Q4264" s="543" t="s">
        <v>2873</v>
      </c>
      <c r="R4264" s="543"/>
      <c r="S4264" s="536"/>
      <c r="T4264" s="536"/>
      <c r="U4264" s="536"/>
      <c r="V4264" s="536"/>
    </row>
    <row r="4265" spans="1:22" ht="51">
      <c r="A4265" s="537">
        <v>4250</v>
      </c>
      <c r="B4265" s="600">
        <v>90.15</v>
      </c>
      <c r="C4265" s="621" t="s">
        <v>4911</v>
      </c>
      <c r="D4265" s="543"/>
      <c r="E4265" s="640">
        <v>41729</v>
      </c>
      <c r="F4265" s="640">
        <v>41822</v>
      </c>
      <c r="G4265" s="543"/>
      <c r="H4265" s="543"/>
      <c r="I4265" s="543"/>
      <c r="J4265" s="600">
        <v>43</v>
      </c>
      <c r="K4265" s="600">
        <v>3</v>
      </c>
      <c r="L4265" s="600">
        <v>3</v>
      </c>
      <c r="M4265" s="543"/>
      <c r="N4265" s="543"/>
      <c r="O4265" s="543"/>
      <c r="P4265" s="543" t="s">
        <v>2872</v>
      </c>
      <c r="Q4265" s="543" t="s">
        <v>2873</v>
      </c>
      <c r="R4265" s="543"/>
      <c r="S4265" s="536"/>
      <c r="T4265" s="536"/>
      <c r="U4265" s="536"/>
      <c r="V4265" s="536"/>
    </row>
    <row r="4266" spans="1:22" ht="89.25">
      <c r="A4266" s="537">
        <v>4251</v>
      </c>
      <c r="B4266" s="600">
        <v>90.15</v>
      </c>
      <c r="C4266" s="621" t="s">
        <v>4912</v>
      </c>
      <c r="D4266" s="543"/>
      <c r="E4266" s="640">
        <v>41431</v>
      </c>
      <c r="F4266" s="640">
        <v>41583</v>
      </c>
      <c r="G4266" s="543"/>
      <c r="H4266" s="543"/>
      <c r="I4266" s="543"/>
      <c r="J4266" s="600">
        <v>44</v>
      </c>
      <c r="K4266" s="600">
        <v>1</v>
      </c>
      <c r="L4266" s="600">
        <v>3</v>
      </c>
      <c r="M4266" s="543"/>
      <c r="N4266" s="543"/>
      <c r="O4266" s="543"/>
      <c r="P4266" s="543" t="s">
        <v>2872</v>
      </c>
      <c r="Q4266" s="543" t="s">
        <v>2873</v>
      </c>
      <c r="R4266" s="543"/>
      <c r="S4266" s="536"/>
      <c r="T4266" s="536"/>
      <c r="U4266" s="536"/>
      <c r="V4266" s="536"/>
    </row>
    <row r="4267" spans="1:22" ht="89.25">
      <c r="A4267" s="537">
        <v>4252</v>
      </c>
      <c r="B4267" s="600">
        <v>90.15</v>
      </c>
      <c r="C4267" s="621" t="s">
        <v>4912</v>
      </c>
      <c r="D4267" s="543"/>
      <c r="E4267" s="640">
        <v>41585</v>
      </c>
      <c r="F4267" s="640">
        <v>41632</v>
      </c>
      <c r="G4267" s="543"/>
      <c r="H4267" s="543"/>
      <c r="I4267" s="543"/>
      <c r="J4267" s="600">
        <v>44</v>
      </c>
      <c r="K4267" s="600">
        <v>2</v>
      </c>
      <c r="L4267" s="600">
        <v>3</v>
      </c>
      <c r="M4267" s="543"/>
      <c r="N4267" s="543"/>
      <c r="O4267" s="543"/>
      <c r="P4267" s="543" t="s">
        <v>2872</v>
      </c>
      <c r="Q4267" s="543" t="s">
        <v>2873</v>
      </c>
      <c r="R4267" s="543"/>
      <c r="S4267" s="536"/>
      <c r="T4267" s="536"/>
      <c r="U4267" s="536"/>
      <c r="V4267" s="536"/>
    </row>
    <row r="4268" spans="1:22" ht="89.25">
      <c r="A4268" s="537">
        <v>4253</v>
      </c>
      <c r="B4268" s="600">
        <v>90.15</v>
      </c>
      <c r="C4268" s="621" t="s">
        <v>4912</v>
      </c>
      <c r="D4268" s="543"/>
      <c r="E4268" s="640">
        <v>41778</v>
      </c>
      <c r="F4268" s="640">
        <v>41949</v>
      </c>
      <c r="G4268" s="543"/>
      <c r="H4268" s="543"/>
      <c r="I4268" s="543"/>
      <c r="J4268" s="600">
        <v>44</v>
      </c>
      <c r="K4268" s="600">
        <v>3</v>
      </c>
      <c r="L4268" s="600">
        <v>3</v>
      </c>
      <c r="M4268" s="543"/>
      <c r="N4268" s="543"/>
      <c r="O4268" s="543"/>
      <c r="P4268" s="543" t="s">
        <v>2872</v>
      </c>
      <c r="Q4268" s="543" t="s">
        <v>2873</v>
      </c>
      <c r="R4268" s="543"/>
      <c r="S4268" s="536"/>
      <c r="T4268" s="536"/>
      <c r="U4268" s="536"/>
      <c r="V4268" s="536"/>
    </row>
    <row r="4269" spans="1:22" ht="51">
      <c r="A4269" s="537">
        <v>4254</v>
      </c>
      <c r="B4269" s="600">
        <v>90.15</v>
      </c>
      <c r="C4269" s="621" t="s">
        <v>4913</v>
      </c>
      <c r="D4269" s="543"/>
      <c r="E4269" s="640">
        <v>41429</v>
      </c>
      <c r="F4269" s="640">
        <v>41429</v>
      </c>
      <c r="G4269" s="543"/>
      <c r="H4269" s="543"/>
      <c r="I4269" s="543"/>
      <c r="J4269" s="600">
        <v>45</v>
      </c>
      <c r="K4269" s="600">
        <v>1</v>
      </c>
      <c r="L4269" s="600">
        <v>10</v>
      </c>
      <c r="M4269" s="543"/>
      <c r="N4269" s="543"/>
      <c r="O4269" s="543"/>
      <c r="P4269" s="543" t="s">
        <v>2872</v>
      </c>
      <c r="Q4269" s="543" t="s">
        <v>2873</v>
      </c>
      <c r="R4269" s="543"/>
      <c r="S4269" s="536"/>
      <c r="T4269" s="536"/>
      <c r="U4269" s="536"/>
      <c r="V4269" s="536"/>
    </row>
    <row r="4270" spans="1:22" ht="51">
      <c r="A4270" s="537">
        <v>4255</v>
      </c>
      <c r="B4270" s="600">
        <v>90.15</v>
      </c>
      <c r="C4270" s="621" t="s">
        <v>4913</v>
      </c>
      <c r="D4270" s="543"/>
      <c r="E4270" s="640">
        <v>41429</v>
      </c>
      <c r="F4270" s="640">
        <v>41470</v>
      </c>
      <c r="G4270" s="543"/>
      <c r="H4270" s="543"/>
      <c r="I4270" s="543"/>
      <c r="J4270" s="600">
        <v>45</v>
      </c>
      <c r="K4270" s="600">
        <v>2</v>
      </c>
      <c r="L4270" s="600">
        <v>10</v>
      </c>
      <c r="M4270" s="543"/>
      <c r="N4270" s="543"/>
      <c r="O4270" s="543"/>
      <c r="P4270" s="543" t="s">
        <v>2872</v>
      </c>
      <c r="Q4270" s="543" t="s">
        <v>2873</v>
      </c>
      <c r="R4270" s="543"/>
      <c r="S4270" s="536"/>
      <c r="T4270" s="536"/>
      <c r="U4270" s="536"/>
      <c r="V4270" s="536"/>
    </row>
    <row r="4271" spans="1:22" ht="51">
      <c r="A4271" s="537">
        <v>4256</v>
      </c>
      <c r="B4271" s="600">
        <v>90.15</v>
      </c>
      <c r="C4271" s="621" t="s">
        <v>4913</v>
      </c>
      <c r="D4271" s="543"/>
      <c r="E4271" s="640">
        <v>41472</v>
      </c>
      <c r="F4271" s="640">
        <v>41501</v>
      </c>
      <c r="G4271" s="543"/>
      <c r="H4271" s="543"/>
      <c r="I4271" s="543"/>
      <c r="J4271" s="600">
        <v>45</v>
      </c>
      <c r="K4271" s="600">
        <v>3</v>
      </c>
      <c r="L4271" s="600">
        <v>10</v>
      </c>
      <c r="M4271" s="543"/>
      <c r="N4271" s="543"/>
      <c r="O4271" s="543"/>
      <c r="P4271" s="543" t="s">
        <v>2872</v>
      </c>
      <c r="Q4271" s="543" t="s">
        <v>2873</v>
      </c>
      <c r="R4271" s="543"/>
      <c r="S4271" s="536"/>
      <c r="T4271" s="536"/>
      <c r="U4271" s="536"/>
      <c r="V4271" s="536"/>
    </row>
    <row r="4272" spans="1:22" ht="51">
      <c r="A4272" s="537">
        <v>4257</v>
      </c>
      <c r="B4272" s="600">
        <v>90.15</v>
      </c>
      <c r="C4272" s="621" t="s">
        <v>4913</v>
      </c>
      <c r="D4272" s="543"/>
      <c r="E4272" s="640">
        <v>41472</v>
      </c>
      <c r="F4272" s="640">
        <v>41501</v>
      </c>
      <c r="G4272" s="543"/>
      <c r="H4272" s="543"/>
      <c r="I4272" s="543"/>
      <c r="J4272" s="600"/>
      <c r="K4272" s="600">
        <v>4</v>
      </c>
      <c r="L4272" s="600">
        <v>10</v>
      </c>
      <c r="M4272" s="543"/>
      <c r="N4272" s="543"/>
      <c r="O4272" s="543"/>
      <c r="P4272" s="543" t="s">
        <v>2872</v>
      </c>
      <c r="Q4272" s="543" t="s">
        <v>2873</v>
      </c>
      <c r="R4272" s="543"/>
      <c r="S4272" s="536"/>
      <c r="T4272" s="536"/>
      <c r="U4272" s="536"/>
      <c r="V4272" s="536"/>
    </row>
    <row r="4273" spans="1:22" ht="51">
      <c r="A4273" s="537">
        <v>4258</v>
      </c>
      <c r="B4273" s="600">
        <v>90.15</v>
      </c>
      <c r="C4273" s="621" t="s">
        <v>4913</v>
      </c>
      <c r="D4273" s="543"/>
      <c r="E4273" s="640">
        <v>41472</v>
      </c>
      <c r="F4273" s="640">
        <v>41501</v>
      </c>
      <c r="G4273" s="543"/>
      <c r="H4273" s="543"/>
      <c r="I4273" s="543"/>
      <c r="J4273" s="600"/>
      <c r="K4273" s="600">
        <v>5</v>
      </c>
      <c r="L4273" s="600">
        <v>10</v>
      </c>
      <c r="M4273" s="543"/>
      <c r="N4273" s="543"/>
      <c r="O4273" s="543"/>
      <c r="P4273" s="543" t="s">
        <v>2872</v>
      </c>
      <c r="Q4273" s="543" t="s">
        <v>2873</v>
      </c>
      <c r="R4273" s="543"/>
      <c r="S4273" s="536"/>
      <c r="T4273" s="536"/>
      <c r="U4273" s="536"/>
      <c r="V4273" s="536"/>
    </row>
    <row r="4274" spans="1:22" ht="51">
      <c r="A4274" s="537">
        <v>4259</v>
      </c>
      <c r="B4274" s="600">
        <v>90.15</v>
      </c>
      <c r="C4274" s="621" t="s">
        <v>4913</v>
      </c>
      <c r="D4274" s="543"/>
      <c r="E4274" s="640">
        <v>41472</v>
      </c>
      <c r="F4274" s="640">
        <v>41501</v>
      </c>
      <c r="G4274" s="543"/>
      <c r="H4274" s="543"/>
      <c r="I4274" s="543"/>
      <c r="J4274" s="600"/>
      <c r="K4274" s="600">
        <v>6</v>
      </c>
      <c r="L4274" s="600">
        <v>10</v>
      </c>
      <c r="M4274" s="543"/>
      <c r="N4274" s="543"/>
      <c r="O4274" s="543"/>
      <c r="P4274" s="543" t="s">
        <v>2872</v>
      </c>
      <c r="Q4274" s="543" t="s">
        <v>2873</v>
      </c>
      <c r="R4274" s="543"/>
      <c r="S4274" s="536"/>
      <c r="T4274" s="536"/>
      <c r="U4274" s="536"/>
      <c r="V4274" s="536"/>
    </row>
    <row r="4275" spans="1:22" ht="51">
      <c r="A4275" s="537">
        <v>4260</v>
      </c>
      <c r="B4275" s="600">
        <v>90.15</v>
      </c>
      <c r="C4275" s="621" t="s">
        <v>4913</v>
      </c>
      <c r="D4275" s="543"/>
      <c r="E4275" s="640">
        <v>41472</v>
      </c>
      <c r="F4275" s="640">
        <v>41501</v>
      </c>
      <c r="G4275" s="543"/>
      <c r="H4275" s="543"/>
      <c r="I4275" s="543"/>
      <c r="J4275" s="600"/>
      <c r="K4275" s="600">
        <v>7</v>
      </c>
      <c r="L4275" s="600">
        <v>10</v>
      </c>
      <c r="M4275" s="543"/>
      <c r="N4275" s="543"/>
      <c r="O4275" s="543"/>
      <c r="P4275" s="543" t="s">
        <v>2872</v>
      </c>
      <c r="Q4275" s="543" t="s">
        <v>2873</v>
      </c>
      <c r="R4275" s="543"/>
      <c r="S4275" s="536"/>
      <c r="T4275" s="536"/>
      <c r="U4275" s="536"/>
      <c r="V4275" s="536"/>
    </row>
    <row r="4276" spans="1:22" ht="51">
      <c r="A4276" s="537">
        <v>4261</v>
      </c>
      <c r="B4276" s="600">
        <v>90.15</v>
      </c>
      <c r="C4276" s="621" t="s">
        <v>4913</v>
      </c>
      <c r="D4276" s="543"/>
      <c r="E4276" s="640">
        <v>41472</v>
      </c>
      <c r="F4276" s="640">
        <v>41501</v>
      </c>
      <c r="G4276" s="543"/>
      <c r="H4276" s="543"/>
      <c r="I4276" s="543"/>
      <c r="J4276" s="600"/>
      <c r="K4276" s="600">
        <v>8</v>
      </c>
      <c r="L4276" s="600">
        <v>10</v>
      </c>
      <c r="M4276" s="543"/>
      <c r="N4276" s="543"/>
      <c r="O4276" s="543"/>
      <c r="P4276" s="543" t="s">
        <v>2872</v>
      </c>
      <c r="Q4276" s="543" t="s">
        <v>2873</v>
      </c>
      <c r="R4276" s="543"/>
      <c r="S4276" s="536"/>
      <c r="T4276" s="536"/>
      <c r="U4276" s="536"/>
      <c r="V4276" s="536"/>
    </row>
    <row r="4277" spans="1:22" ht="51">
      <c r="A4277" s="537">
        <v>4262</v>
      </c>
      <c r="B4277" s="600">
        <v>90.15</v>
      </c>
      <c r="C4277" s="621" t="s">
        <v>4913</v>
      </c>
      <c r="D4277" s="543"/>
      <c r="E4277" s="640">
        <v>41472</v>
      </c>
      <c r="F4277" s="640">
        <v>41501</v>
      </c>
      <c r="G4277" s="543"/>
      <c r="H4277" s="543"/>
      <c r="I4277" s="543"/>
      <c r="J4277" s="600"/>
      <c r="K4277" s="600">
        <v>9</v>
      </c>
      <c r="L4277" s="600">
        <v>10</v>
      </c>
      <c r="M4277" s="543"/>
      <c r="N4277" s="543"/>
      <c r="O4277" s="543"/>
      <c r="P4277" s="543" t="s">
        <v>2872</v>
      </c>
      <c r="Q4277" s="543" t="s">
        <v>2873</v>
      </c>
      <c r="R4277" s="543"/>
      <c r="S4277" s="536"/>
      <c r="T4277" s="536"/>
      <c r="U4277" s="536"/>
      <c r="V4277" s="536"/>
    </row>
    <row r="4278" spans="1:22" ht="51">
      <c r="A4278" s="537">
        <v>4263</v>
      </c>
      <c r="B4278" s="600">
        <v>90.15</v>
      </c>
      <c r="C4278" s="621" t="s">
        <v>4913</v>
      </c>
      <c r="D4278" s="543"/>
      <c r="E4278" s="640">
        <v>41472</v>
      </c>
      <c r="F4278" s="640">
        <v>41501</v>
      </c>
      <c r="G4278" s="543"/>
      <c r="H4278" s="543"/>
      <c r="I4278" s="543"/>
      <c r="J4278" s="600"/>
      <c r="K4278" s="600">
        <v>10</v>
      </c>
      <c r="L4278" s="600">
        <v>10</v>
      </c>
      <c r="M4278" s="543"/>
      <c r="N4278" s="543"/>
      <c r="O4278" s="543"/>
      <c r="P4278" s="543" t="s">
        <v>2872</v>
      </c>
      <c r="Q4278" s="543" t="s">
        <v>2873</v>
      </c>
      <c r="R4278" s="543"/>
      <c r="S4278" s="536"/>
      <c r="T4278" s="536"/>
      <c r="U4278" s="536"/>
      <c r="V4278" s="536"/>
    </row>
    <row r="4279" spans="1:22" ht="102">
      <c r="A4279" s="537">
        <v>4264</v>
      </c>
      <c r="B4279" s="600">
        <v>90.15</v>
      </c>
      <c r="C4279" s="621" t="s">
        <v>4914</v>
      </c>
      <c r="D4279" s="543"/>
      <c r="E4279" s="703">
        <v>41634</v>
      </c>
      <c r="F4279" s="703">
        <v>42065</v>
      </c>
      <c r="G4279" s="543"/>
      <c r="H4279" s="543"/>
      <c r="I4279" s="543"/>
      <c r="J4279" s="543"/>
      <c r="K4279" s="543"/>
      <c r="L4279" s="543"/>
      <c r="M4279" s="543"/>
      <c r="N4279" s="543"/>
      <c r="O4279" s="543"/>
      <c r="P4279" s="543" t="s">
        <v>2872</v>
      </c>
      <c r="Q4279" s="543" t="s">
        <v>2873</v>
      </c>
      <c r="R4279" s="543"/>
      <c r="S4279" s="536"/>
      <c r="T4279" s="536"/>
      <c r="U4279" s="536"/>
      <c r="V4279" s="536"/>
    </row>
    <row r="4280" spans="1:22" ht="153">
      <c r="A4280" s="537">
        <v>4265</v>
      </c>
      <c r="B4280" s="600">
        <v>90.15</v>
      </c>
      <c r="C4280" s="632" t="s">
        <v>4915</v>
      </c>
      <c r="D4280" s="543"/>
      <c r="E4280" s="703">
        <v>41655</v>
      </c>
      <c r="F4280" s="703">
        <v>42065</v>
      </c>
      <c r="G4280" s="543"/>
      <c r="H4280" s="543"/>
      <c r="I4280" s="543"/>
      <c r="J4280" s="543"/>
      <c r="K4280" s="543"/>
      <c r="L4280" s="543"/>
      <c r="M4280" s="543"/>
      <c r="N4280" s="543"/>
      <c r="O4280" s="543"/>
      <c r="P4280" s="543" t="s">
        <v>2872</v>
      </c>
      <c r="Q4280" s="543" t="s">
        <v>2873</v>
      </c>
      <c r="R4280" s="543"/>
      <c r="S4280" s="536"/>
      <c r="T4280" s="536"/>
      <c r="U4280" s="536"/>
      <c r="V4280" s="536"/>
    </row>
    <row r="4281" spans="1:22" ht="102">
      <c r="A4281" s="537">
        <v>4266</v>
      </c>
      <c r="B4281" s="600">
        <v>90.15</v>
      </c>
      <c r="C4281" s="621" t="s">
        <v>4914</v>
      </c>
      <c r="D4281" s="543"/>
      <c r="E4281" s="703">
        <v>41647</v>
      </c>
      <c r="F4281" s="703">
        <v>42065</v>
      </c>
      <c r="G4281" s="543"/>
      <c r="H4281" s="543"/>
      <c r="I4281" s="543"/>
      <c r="J4281" s="543"/>
      <c r="K4281" s="543"/>
      <c r="L4281" s="543"/>
      <c r="M4281" s="543"/>
      <c r="N4281" s="543"/>
      <c r="O4281" s="543"/>
      <c r="P4281" s="543" t="s">
        <v>2872</v>
      </c>
      <c r="Q4281" s="543" t="s">
        <v>2873</v>
      </c>
      <c r="R4281" s="543"/>
      <c r="S4281" s="536"/>
      <c r="T4281" s="536"/>
      <c r="U4281" s="536"/>
      <c r="V4281" s="536"/>
    </row>
    <row r="4282" spans="1:22" ht="191.25">
      <c r="A4282" s="537">
        <v>4267</v>
      </c>
      <c r="B4282" s="600">
        <v>90.15</v>
      </c>
      <c r="C4282" s="621" t="s">
        <v>4916</v>
      </c>
      <c r="D4282" s="543"/>
      <c r="E4282" s="703">
        <v>41852</v>
      </c>
      <c r="F4282" s="646" t="s">
        <v>4917</v>
      </c>
      <c r="G4282" s="543"/>
      <c r="H4282" s="543"/>
      <c r="I4282" s="543"/>
      <c r="J4282" s="543"/>
      <c r="K4282" s="543"/>
      <c r="L4282" s="543"/>
      <c r="M4282" s="543"/>
      <c r="N4282" s="543"/>
      <c r="O4282" s="543"/>
      <c r="P4282" s="543" t="s">
        <v>2872</v>
      </c>
      <c r="Q4282" s="543" t="s">
        <v>2873</v>
      </c>
      <c r="R4282" s="543"/>
      <c r="S4282" s="536"/>
      <c r="T4282" s="536"/>
      <c r="U4282" s="536"/>
      <c r="V4282" s="536"/>
    </row>
    <row r="4283" spans="1:22" ht="102">
      <c r="A4283" s="537">
        <v>4268</v>
      </c>
      <c r="B4283" s="600">
        <v>90.15</v>
      </c>
      <c r="C4283" s="621" t="s">
        <v>4918</v>
      </c>
      <c r="D4283" s="543"/>
      <c r="E4283" s="703">
        <v>41654</v>
      </c>
      <c r="F4283" s="703">
        <v>42065</v>
      </c>
      <c r="G4283" s="543"/>
      <c r="H4283" s="543"/>
      <c r="I4283" s="543"/>
      <c r="J4283" s="543"/>
      <c r="K4283" s="543"/>
      <c r="L4283" s="543"/>
      <c r="M4283" s="543"/>
      <c r="N4283" s="543"/>
      <c r="O4283" s="543"/>
      <c r="P4283" s="543" t="s">
        <v>2872</v>
      </c>
      <c r="Q4283" s="543" t="s">
        <v>2873</v>
      </c>
      <c r="R4283" s="543"/>
      <c r="S4283" s="536"/>
      <c r="T4283" s="536"/>
      <c r="U4283" s="536"/>
      <c r="V4283" s="536"/>
    </row>
    <row r="4284" spans="1:22" ht="102">
      <c r="A4284" s="537">
        <v>4269</v>
      </c>
      <c r="B4284" s="600">
        <v>90.15</v>
      </c>
      <c r="C4284" s="632" t="s">
        <v>4914</v>
      </c>
      <c r="D4284" s="543"/>
      <c r="E4284" s="703">
        <v>41647</v>
      </c>
      <c r="F4284" s="703">
        <v>42065</v>
      </c>
      <c r="G4284" s="543"/>
      <c r="H4284" s="543"/>
      <c r="I4284" s="543"/>
      <c r="J4284" s="543"/>
      <c r="K4284" s="543"/>
      <c r="L4284" s="543"/>
      <c r="M4284" s="543"/>
      <c r="N4284" s="543"/>
      <c r="O4284" s="543"/>
      <c r="P4284" s="543" t="s">
        <v>2872</v>
      </c>
      <c r="Q4284" s="543" t="s">
        <v>2873</v>
      </c>
      <c r="R4284" s="543"/>
      <c r="S4284" s="536"/>
      <c r="T4284" s="536"/>
      <c r="U4284" s="536"/>
      <c r="V4284" s="536"/>
    </row>
    <row r="4285" spans="1:22" ht="102">
      <c r="A4285" s="537">
        <v>4270</v>
      </c>
      <c r="B4285" s="600">
        <v>90.15</v>
      </c>
      <c r="C4285" s="632" t="s">
        <v>4914</v>
      </c>
      <c r="D4285" s="543"/>
      <c r="E4285" s="703">
        <v>41655</v>
      </c>
      <c r="F4285" s="703">
        <v>42065</v>
      </c>
      <c r="G4285" s="543"/>
      <c r="H4285" s="543"/>
      <c r="I4285" s="543"/>
      <c r="J4285" s="543"/>
      <c r="K4285" s="543"/>
      <c r="L4285" s="543"/>
      <c r="M4285" s="543"/>
      <c r="N4285" s="543"/>
      <c r="O4285" s="543"/>
      <c r="P4285" s="543" t="s">
        <v>2872</v>
      </c>
      <c r="Q4285" s="543" t="s">
        <v>2873</v>
      </c>
      <c r="R4285" s="543"/>
      <c r="S4285" s="536"/>
      <c r="T4285" s="536"/>
      <c r="U4285" s="536"/>
      <c r="V4285" s="536"/>
    </row>
    <row r="4286" spans="1:22" ht="102">
      <c r="A4286" s="537">
        <v>4271</v>
      </c>
      <c r="B4286" s="600">
        <v>90.15</v>
      </c>
      <c r="C4286" s="621" t="s">
        <v>4919</v>
      </c>
      <c r="D4286" s="543"/>
      <c r="E4286" s="703">
        <v>41635</v>
      </c>
      <c r="F4286" s="703">
        <v>42065</v>
      </c>
      <c r="G4286" s="543"/>
      <c r="H4286" s="543"/>
      <c r="I4286" s="543"/>
      <c r="J4286" s="543"/>
      <c r="K4286" s="543"/>
      <c r="L4286" s="543"/>
      <c r="M4286" s="543"/>
      <c r="N4286" s="543"/>
      <c r="O4286" s="543"/>
      <c r="P4286" s="543" t="s">
        <v>2872</v>
      </c>
      <c r="Q4286" s="543" t="s">
        <v>2873</v>
      </c>
      <c r="R4286" s="543"/>
      <c r="S4286" s="536"/>
      <c r="T4286" s="536"/>
      <c r="U4286" s="536"/>
      <c r="V4286" s="536"/>
    </row>
    <row r="4287" spans="1:22" ht="76.5">
      <c r="A4287" s="537">
        <v>4272</v>
      </c>
      <c r="B4287" s="600">
        <v>90.15</v>
      </c>
      <c r="C4287" s="621" t="s">
        <v>4920</v>
      </c>
      <c r="D4287" s="543"/>
      <c r="E4287" s="703">
        <v>41648</v>
      </c>
      <c r="F4287" s="703">
        <v>42069</v>
      </c>
      <c r="G4287" s="543"/>
      <c r="H4287" s="543"/>
      <c r="I4287" s="543"/>
      <c r="J4287" s="543"/>
      <c r="K4287" s="543"/>
      <c r="L4287" s="543"/>
      <c r="M4287" s="543"/>
      <c r="N4287" s="543"/>
      <c r="O4287" s="543"/>
      <c r="P4287" s="543" t="s">
        <v>2872</v>
      </c>
      <c r="Q4287" s="543" t="s">
        <v>2873</v>
      </c>
      <c r="R4287" s="543"/>
      <c r="S4287" s="536"/>
      <c r="T4287" s="536"/>
      <c r="U4287" s="536"/>
      <c r="V4287" s="536"/>
    </row>
    <row r="4288" spans="1:22" ht="102">
      <c r="A4288" s="537">
        <v>4273</v>
      </c>
      <c r="B4288" s="600">
        <v>90.15</v>
      </c>
      <c r="C4288" s="621" t="s">
        <v>4914</v>
      </c>
      <c r="D4288" s="543"/>
      <c r="E4288" s="703">
        <v>41635</v>
      </c>
      <c r="F4288" s="703">
        <v>42065</v>
      </c>
      <c r="G4288" s="543"/>
      <c r="H4288" s="543"/>
      <c r="I4288" s="543"/>
      <c r="J4288" s="543"/>
      <c r="K4288" s="543"/>
      <c r="L4288" s="543"/>
      <c r="M4288" s="543"/>
      <c r="N4288" s="543"/>
      <c r="O4288" s="543"/>
      <c r="P4288" s="543" t="s">
        <v>2872</v>
      </c>
      <c r="Q4288" s="543" t="s">
        <v>2873</v>
      </c>
      <c r="R4288" s="543"/>
      <c r="S4288" s="536"/>
      <c r="T4288" s="536"/>
      <c r="U4288" s="536"/>
      <c r="V4288" s="536"/>
    </row>
    <row r="4289" spans="1:22" ht="102">
      <c r="A4289" s="537">
        <v>4274</v>
      </c>
      <c r="B4289" s="600">
        <v>90.15</v>
      </c>
      <c r="C4289" s="621" t="s">
        <v>4914</v>
      </c>
      <c r="D4289" s="543"/>
      <c r="E4289" s="703">
        <v>41634</v>
      </c>
      <c r="F4289" s="703">
        <v>42065</v>
      </c>
      <c r="G4289" s="543"/>
      <c r="H4289" s="543"/>
      <c r="I4289" s="543"/>
      <c r="J4289" s="543"/>
      <c r="K4289" s="543"/>
      <c r="L4289" s="543"/>
      <c r="M4289" s="543"/>
      <c r="N4289" s="543"/>
      <c r="O4289" s="543"/>
      <c r="P4289" s="543" t="s">
        <v>2872</v>
      </c>
      <c r="Q4289" s="543" t="s">
        <v>2873</v>
      </c>
      <c r="R4289" s="543"/>
      <c r="S4289" s="536"/>
      <c r="T4289" s="536"/>
      <c r="U4289" s="536"/>
      <c r="V4289" s="536"/>
    </row>
    <row r="4290" spans="1:22" ht="127.5">
      <c r="A4290" s="537">
        <v>4275</v>
      </c>
      <c r="B4290" s="600">
        <v>90.15</v>
      </c>
      <c r="C4290" s="621" t="s">
        <v>4921</v>
      </c>
      <c r="D4290" s="543"/>
      <c r="E4290" s="703">
        <v>41206</v>
      </c>
      <c r="F4290" s="703">
        <v>42065</v>
      </c>
      <c r="G4290" s="543"/>
      <c r="H4290" s="543"/>
      <c r="I4290" s="543"/>
      <c r="J4290" s="543"/>
      <c r="K4290" s="543"/>
      <c r="L4290" s="543"/>
      <c r="M4290" s="543"/>
      <c r="N4290" s="543"/>
      <c r="O4290" s="543"/>
      <c r="P4290" s="543" t="s">
        <v>2872</v>
      </c>
      <c r="Q4290" s="543" t="s">
        <v>2873</v>
      </c>
      <c r="R4290" s="543"/>
      <c r="S4290" s="536"/>
      <c r="T4290" s="536"/>
      <c r="U4290" s="536"/>
      <c r="V4290" s="536"/>
    </row>
    <row r="4291" spans="1:22" ht="76.5">
      <c r="A4291" s="537">
        <v>4276</v>
      </c>
      <c r="B4291" s="600">
        <v>90.15</v>
      </c>
      <c r="C4291" s="621" t="s">
        <v>4922</v>
      </c>
      <c r="D4291" s="543"/>
      <c r="E4291" s="703">
        <v>41206</v>
      </c>
      <c r="F4291" s="703">
        <v>42065</v>
      </c>
      <c r="G4291" s="543"/>
      <c r="H4291" s="543"/>
      <c r="I4291" s="543"/>
      <c r="J4291" s="543"/>
      <c r="K4291" s="543"/>
      <c r="L4291" s="543"/>
      <c r="M4291" s="543"/>
      <c r="N4291" s="543"/>
      <c r="O4291" s="543"/>
      <c r="P4291" s="543" t="s">
        <v>2872</v>
      </c>
      <c r="Q4291" s="543" t="s">
        <v>2873</v>
      </c>
      <c r="R4291" s="543"/>
      <c r="S4291" s="536"/>
      <c r="T4291" s="536"/>
      <c r="U4291" s="536"/>
      <c r="V4291" s="536"/>
    </row>
    <row r="4292" spans="1:22" ht="63.75">
      <c r="A4292" s="537">
        <v>4277</v>
      </c>
      <c r="B4292" s="600">
        <v>90.15</v>
      </c>
      <c r="C4292" s="621" t="s">
        <v>4923</v>
      </c>
      <c r="D4292" s="543"/>
      <c r="E4292" s="703">
        <v>41206</v>
      </c>
      <c r="F4292" s="703">
        <v>42095</v>
      </c>
      <c r="G4292" s="543"/>
      <c r="H4292" s="543"/>
      <c r="I4292" s="543"/>
      <c r="J4292" s="543"/>
      <c r="K4292" s="543"/>
      <c r="L4292" s="543"/>
      <c r="M4292" s="543"/>
      <c r="N4292" s="543"/>
      <c r="O4292" s="543"/>
      <c r="P4292" s="543" t="s">
        <v>2872</v>
      </c>
      <c r="Q4292" s="543" t="s">
        <v>2873</v>
      </c>
      <c r="R4292" s="543"/>
      <c r="S4292" s="536"/>
      <c r="T4292" s="536"/>
      <c r="U4292" s="536"/>
      <c r="V4292" s="536"/>
    </row>
    <row r="4293" spans="1:22" ht="63.75">
      <c r="A4293" s="537">
        <v>4278</v>
      </c>
      <c r="B4293" s="600">
        <v>90.15</v>
      </c>
      <c r="C4293" s="621" t="s">
        <v>4924</v>
      </c>
      <c r="D4293" s="543"/>
      <c r="E4293" s="703">
        <v>41206</v>
      </c>
      <c r="F4293" s="703">
        <v>41700</v>
      </c>
      <c r="G4293" s="543"/>
      <c r="H4293" s="543"/>
      <c r="I4293" s="543"/>
      <c r="J4293" s="543"/>
      <c r="K4293" s="543"/>
      <c r="L4293" s="543"/>
      <c r="M4293" s="543"/>
      <c r="N4293" s="543"/>
      <c r="O4293" s="543"/>
      <c r="P4293" s="543" t="s">
        <v>2872</v>
      </c>
      <c r="Q4293" s="543" t="s">
        <v>2873</v>
      </c>
      <c r="R4293" s="543"/>
      <c r="S4293" s="536"/>
      <c r="T4293" s="536"/>
      <c r="U4293" s="536"/>
      <c r="V4293" s="536"/>
    </row>
    <row r="4294" spans="1:22" ht="102">
      <c r="A4294" s="537">
        <v>4279</v>
      </c>
      <c r="B4294" s="600">
        <v>90.15</v>
      </c>
      <c r="C4294" s="621" t="s">
        <v>4919</v>
      </c>
      <c r="D4294" s="543"/>
      <c r="E4294" s="703">
        <v>41206</v>
      </c>
      <c r="F4294" s="703">
        <v>42068</v>
      </c>
      <c r="G4294" s="543"/>
      <c r="H4294" s="543"/>
      <c r="I4294" s="543"/>
      <c r="J4294" s="543"/>
      <c r="K4294" s="543"/>
      <c r="L4294" s="543"/>
      <c r="M4294" s="543"/>
      <c r="N4294" s="543"/>
      <c r="O4294" s="543"/>
      <c r="P4294" s="543" t="s">
        <v>2872</v>
      </c>
      <c r="Q4294" s="543" t="s">
        <v>2873</v>
      </c>
      <c r="R4294" s="543"/>
      <c r="S4294" s="536"/>
      <c r="T4294" s="536"/>
      <c r="U4294" s="536"/>
      <c r="V4294" s="536"/>
    </row>
    <row r="4295" spans="1:22" ht="76.5">
      <c r="A4295" s="537">
        <v>4280</v>
      </c>
      <c r="B4295" s="600">
        <v>90.15</v>
      </c>
      <c r="C4295" s="621" t="s">
        <v>4925</v>
      </c>
      <c r="D4295" s="543"/>
      <c r="E4295" s="703">
        <v>41206</v>
      </c>
      <c r="F4295" s="703">
        <v>41974</v>
      </c>
      <c r="G4295" s="543"/>
      <c r="H4295" s="543"/>
      <c r="I4295" s="543"/>
      <c r="J4295" s="543"/>
      <c r="K4295" s="543"/>
      <c r="L4295" s="543"/>
      <c r="M4295" s="543"/>
      <c r="N4295" s="543"/>
      <c r="O4295" s="543"/>
      <c r="P4295" s="543" t="s">
        <v>2872</v>
      </c>
      <c r="Q4295" s="543" t="s">
        <v>2873</v>
      </c>
      <c r="R4295" s="543"/>
      <c r="S4295" s="536"/>
      <c r="T4295" s="536"/>
      <c r="U4295" s="536"/>
      <c r="V4295" s="536"/>
    </row>
    <row r="4296" spans="1:22" ht="51">
      <c r="A4296" s="537">
        <v>4281</v>
      </c>
      <c r="B4296" s="600">
        <v>90.15</v>
      </c>
      <c r="C4296" s="621" t="s">
        <v>4926</v>
      </c>
      <c r="D4296" s="543"/>
      <c r="E4296" s="703">
        <v>41656</v>
      </c>
      <c r="F4296" s="703">
        <v>42278</v>
      </c>
      <c r="G4296" s="543"/>
      <c r="H4296" s="543"/>
      <c r="I4296" s="543"/>
      <c r="J4296" s="543"/>
      <c r="K4296" s="543"/>
      <c r="L4296" s="543"/>
      <c r="M4296" s="543"/>
      <c r="N4296" s="543"/>
      <c r="O4296" s="543"/>
      <c r="P4296" s="543" t="s">
        <v>2872</v>
      </c>
      <c r="Q4296" s="543" t="s">
        <v>2873</v>
      </c>
      <c r="R4296" s="543"/>
      <c r="S4296" s="536"/>
      <c r="T4296" s="536"/>
      <c r="U4296" s="536"/>
      <c r="V4296" s="536"/>
    </row>
    <row r="4297" spans="1:22" ht="76.5">
      <c r="A4297" s="537">
        <v>4282</v>
      </c>
      <c r="B4297" s="600">
        <v>90.15</v>
      </c>
      <c r="C4297" s="621" t="s">
        <v>4925</v>
      </c>
      <c r="D4297" s="543"/>
      <c r="E4297" s="703">
        <v>41206</v>
      </c>
      <c r="F4297" s="703">
        <v>41995</v>
      </c>
      <c r="G4297" s="543"/>
      <c r="H4297" s="543"/>
      <c r="I4297" s="543"/>
      <c r="J4297" s="543"/>
      <c r="K4297" s="543"/>
      <c r="L4297" s="543"/>
      <c r="M4297" s="543"/>
      <c r="N4297" s="543"/>
      <c r="O4297" s="543"/>
      <c r="P4297" s="543" t="s">
        <v>2872</v>
      </c>
      <c r="Q4297" s="543" t="s">
        <v>2873</v>
      </c>
      <c r="R4297" s="543"/>
      <c r="S4297" s="536"/>
      <c r="T4297" s="536"/>
      <c r="U4297" s="536"/>
      <c r="V4297" s="536"/>
    </row>
    <row r="4298" spans="1:22" ht="102">
      <c r="A4298" s="537">
        <v>4283</v>
      </c>
      <c r="B4298" s="600">
        <v>90.15</v>
      </c>
      <c r="C4298" s="621" t="s">
        <v>4927</v>
      </c>
      <c r="D4298" s="543"/>
      <c r="E4298" s="703">
        <v>41654</v>
      </c>
      <c r="F4298" s="703">
        <v>42103</v>
      </c>
      <c r="G4298" s="543"/>
      <c r="H4298" s="543"/>
      <c r="I4298" s="543"/>
      <c r="J4298" s="543"/>
      <c r="K4298" s="543"/>
      <c r="L4298" s="543"/>
      <c r="M4298" s="543"/>
      <c r="N4298" s="543"/>
      <c r="O4298" s="543"/>
      <c r="P4298" s="543" t="s">
        <v>2872</v>
      </c>
      <c r="Q4298" s="543" t="s">
        <v>2873</v>
      </c>
      <c r="R4298" s="543"/>
      <c r="S4298" s="536"/>
      <c r="T4298" s="536"/>
      <c r="U4298" s="536"/>
      <c r="V4298" s="536"/>
    </row>
    <row r="4299" spans="1:22" ht="51">
      <c r="A4299" s="537">
        <v>4284</v>
      </c>
      <c r="B4299" s="600">
        <v>90.15</v>
      </c>
      <c r="C4299" s="621" t="s">
        <v>4928</v>
      </c>
      <c r="D4299" s="543"/>
      <c r="E4299" s="703">
        <v>41656</v>
      </c>
      <c r="F4299" s="703">
        <v>42065</v>
      </c>
      <c r="G4299" s="543"/>
      <c r="H4299" s="543"/>
      <c r="I4299" s="543"/>
      <c r="J4299" s="543"/>
      <c r="K4299" s="543"/>
      <c r="L4299" s="543"/>
      <c r="M4299" s="543"/>
      <c r="N4299" s="543"/>
      <c r="O4299" s="543"/>
      <c r="P4299" s="543" t="s">
        <v>2872</v>
      </c>
      <c r="Q4299" s="543" t="s">
        <v>2873</v>
      </c>
      <c r="R4299" s="543"/>
      <c r="S4299" s="536"/>
      <c r="T4299" s="536"/>
      <c r="U4299" s="536"/>
      <c r="V4299" s="536"/>
    </row>
    <row r="4300" spans="1:22" ht="51">
      <c r="A4300" s="537">
        <v>4285</v>
      </c>
      <c r="B4300" s="600">
        <v>90.15</v>
      </c>
      <c r="C4300" s="621" t="s">
        <v>4928</v>
      </c>
      <c r="D4300" s="543"/>
      <c r="E4300" s="703">
        <v>41656</v>
      </c>
      <c r="F4300" s="703">
        <v>42065</v>
      </c>
      <c r="G4300" s="543"/>
      <c r="H4300" s="543"/>
      <c r="I4300" s="543"/>
      <c r="J4300" s="543"/>
      <c r="K4300" s="543"/>
      <c r="L4300" s="543"/>
      <c r="M4300" s="543"/>
      <c r="N4300" s="543"/>
      <c r="O4300" s="543"/>
      <c r="P4300" s="543" t="s">
        <v>2872</v>
      </c>
      <c r="Q4300" s="543" t="s">
        <v>2873</v>
      </c>
      <c r="R4300" s="543"/>
      <c r="S4300" s="536"/>
      <c r="T4300" s="536"/>
      <c r="U4300" s="536"/>
      <c r="V4300" s="536"/>
    </row>
    <row r="4301" spans="1:22" ht="63.75">
      <c r="A4301" s="537">
        <v>4286</v>
      </c>
      <c r="B4301" s="600">
        <v>90.15</v>
      </c>
      <c r="C4301" s="621" t="s">
        <v>4929</v>
      </c>
      <c r="D4301" s="543"/>
      <c r="E4301" s="703">
        <v>41660</v>
      </c>
      <c r="F4301" s="703">
        <v>42065</v>
      </c>
      <c r="G4301" s="543"/>
      <c r="H4301" s="543"/>
      <c r="I4301" s="543"/>
      <c r="J4301" s="543"/>
      <c r="K4301" s="543"/>
      <c r="L4301" s="543"/>
      <c r="M4301" s="543"/>
      <c r="N4301" s="543"/>
      <c r="O4301" s="543"/>
      <c r="P4301" s="543" t="s">
        <v>2872</v>
      </c>
      <c r="Q4301" s="543" t="s">
        <v>2873</v>
      </c>
      <c r="R4301" s="543"/>
      <c r="S4301" s="536"/>
      <c r="T4301" s="536"/>
      <c r="U4301" s="536"/>
      <c r="V4301" s="536"/>
    </row>
    <row r="4302" spans="1:22" ht="63.75">
      <c r="A4302" s="537">
        <v>4287</v>
      </c>
      <c r="B4302" s="600">
        <v>90.15</v>
      </c>
      <c r="C4302" s="621" t="s">
        <v>4930</v>
      </c>
      <c r="D4302" s="543"/>
      <c r="E4302" s="703">
        <v>41656</v>
      </c>
      <c r="F4302" s="703">
        <v>41700</v>
      </c>
      <c r="G4302" s="543"/>
      <c r="H4302" s="543"/>
      <c r="I4302" s="543"/>
      <c r="J4302" s="543"/>
      <c r="K4302" s="543"/>
      <c r="L4302" s="543"/>
      <c r="M4302" s="543"/>
      <c r="N4302" s="543"/>
      <c r="O4302" s="543"/>
      <c r="P4302" s="543" t="s">
        <v>2872</v>
      </c>
      <c r="Q4302" s="543" t="s">
        <v>2873</v>
      </c>
      <c r="R4302" s="543"/>
      <c r="S4302" s="536"/>
      <c r="T4302" s="536"/>
      <c r="U4302" s="536"/>
      <c r="V4302" s="536"/>
    </row>
    <row r="4303" spans="1:22" ht="102">
      <c r="A4303" s="537">
        <v>4288</v>
      </c>
      <c r="B4303" s="600">
        <v>90.15</v>
      </c>
      <c r="C4303" s="626" t="s">
        <v>4927</v>
      </c>
      <c r="D4303" s="543"/>
      <c r="E4303" s="703">
        <v>41654</v>
      </c>
      <c r="F4303" s="703">
        <v>42095</v>
      </c>
      <c r="G4303" s="543"/>
      <c r="H4303" s="543"/>
      <c r="I4303" s="543"/>
      <c r="J4303" s="543"/>
      <c r="K4303" s="543"/>
      <c r="L4303" s="543"/>
      <c r="M4303" s="543"/>
      <c r="N4303" s="543"/>
      <c r="O4303" s="543"/>
      <c r="P4303" s="543" t="s">
        <v>2872</v>
      </c>
      <c r="Q4303" s="543" t="s">
        <v>2873</v>
      </c>
      <c r="R4303" s="543"/>
      <c r="S4303" s="536"/>
      <c r="T4303" s="536"/>
      <c r="U4303" s="536"/>
      <c r="V4303" s="536"/>
    </row>
    <row r="4304" spans="1:22" ht="51">
      <c r="A4304" s="537">
        <v>4289</v>
      </c>
      <c r="B4304" s="600">
        <v>90.15</v>
      </c>
      <c r="C4304" s="621" t="s">
        <v>4931</v>
      </c>
      <c r="D4304" s="543"/>
      <c r="E4304" s="703">
        <v>41656</v>
      </c>
      <c r="F4304" s="703">
        <v>42065</v>
      </c>
      <c r="G4304" s="543"/>
      <c r="H4304" s="543"/>
      <c r="I4304" s="543"/>
      <c r="J4304" s="543"/>
      <c r="K4304" s="543"/>
      <c r="L4304" s="543"/>
      <c r="M4304" s="543"/>
      <c r="N4304" s="543"/>
      <c r="O4304" s="543"/>
      <c r="P4304" s="543" t="s">
        <v>2872</v>
      </c>
      <c r="Q4304" s="543" t="s">
        <v>2873</v>
      </c>
      <c r="R4304" s="543"/>
      <c r="S4304" s="536"/>
      <c r="T4304" s="536"/>
      <c r="U4304" s="536"/>
      <c r="V4304" s="536"/>
    </row>
    <row r="4305" spans="1:22" ht="114.75">
      <c r="A4305" s="537">
        <v>4290</v>
      </c>
      <c r="B4305" s="600">
        <v>90.15</v>
      </c>
      <c r="C4305" s="621" t="s">
        <v>4932</v>
      </c>
      <c r="D4305" s="543"/>
      <c r="E4305" s="703">
        <v>41660</v>
      </c>
      <c r="F4305" s="703">
        <v>42065</v>
      </c>
      <c r="G4305" s="543"/>
      <c r="H4305" s="543"/>
      <c r="I4305" s="543"/>
      <c r="J4305" s="543"/>
      <c r="K4305" s="543"/>
      <c r="L4305" s="543"/>
      <c r="M4305" s="543"/>
      <c r="N4305" s="543"/>
      <c r="O4305" s="543"/>
      <c r="P4305" s="543" t="s">
        <v>2872</v>
      </c>
      <c r="Q4305" s="543" t="s">
        <v>2873</v>
      </c>
      <c r="R4305" s="543"/>
      <c r="S4305" s="536"/>
      <c r="T4305" s="536"/>
      <c r="U4305" s="536"/>
      <c r="V4305" s="536"/>
    </row>
    <row r="4306" spans="1:22" ht="63.75">
      <c r="A4306" s="537">
        <v>4291</v>
      </c>
      <c r="B4306" s="600">
        <v>90.15</v>
      </c>
      <c r="C4306" s="621" t="s">
        <v>4929</v>
      </c>
      <c r="D4306" s="543"/>
      <c r="E4306" s="703">
        <v>41660</v>
      </c>
      <c r="F4306" s="703">
        <v>41700</v>
      </c>
      <c r="G4306" s="543"/>
      <c r="H4306" s="543"/>
      <c r="I4306" s="543"/>
      <c r="J4306" s="543"/>
      <c r="K4306" s="543"/>
      <c r="L4306" s="543"/>
      <c r="M4306" s="543"/>
      <c r="N4306" s="543"/>
      <c r="O4306" s="543"/>
      <c r="P4306" s="543" t="s">
        <v>2872</v>
      </c>
      <c r="Q4306" s="543" t="s">
        <v>2873</v>
      </c>
      <c r="R4306" s="543"/>
      <c r="S4306" s="536"/>
      <c r="T4306" s="536"/>
      <c r="U4306" s="536"/>
      <c r="V4306" s="536"/>
    </row>
    <row r="4307" spans="1:22" ht="89.25">
      <c r="A4307" s="537">
        <v>4292</v>
      </c>
      <c r="B4307" s="600">
        <v>90.15</v>
      </c>
      <c r="C4307" s="621" t="s">
        <v>4933</v>
      </c>
      <c r="D4307" s="543"/>
      <c r="E4307" s="703">
        <v>41653</v>
      </c>
      <c r="F4307" s="703">
        <v>41913</v>
      </c>
      <c r="G4307" s="543"/>
      <c r="H4307" s="543"/>
      <c r="I4307" s="543"/>
      <c r="J4307" s="543"/>
      <c r="K4307" s="543"/>
      <c r="L4307" s="543"/>
      <c r="M4307" s="543"/>
      <c r="N4307" s="543"/>
      <c r="O4307" s="543"/>
      <c r="P4307" s="543" t="s">
        <v>2872</v>
      </c>
      <c r="Q4307" s="543" t="s">
        <v>2873</v>
      </c>
      <c r="R4307" s="543"/>
      <c r="S4307" s="536"/>
      <c r="T4307" s="536"/>
      <c r="U4307" s="536"/>
      <c r="V4307" s="536"/>
    </row>
    <row r="4308" spans="1:22" ht="153">
      <c r="A4308" s="537">
        <v>4293</v>
      </c>
      <c r="B4308" s="600">
        <v>90.15</v>
      </c>
      <c r="C4308" s="621" t="s">
        <v>4934</v>
      </c>
      <c r="D4308" s="543"/>
      <c r="E4308" s="703">
        <v>41656</v>
      </c>
      <c r="F4308" s="703">
        <v>42128</v>
      </c>
      <c r="G4308" s="543"/>
      <c r="H4308" s="543"/>
      <c r="I4308" s="543"/>
      <c r="J4308" s="543"/>
      <c r="K4308" s="543"/>
      <c r="L4308" s="543"/>
      <c r="M4308" s="543"/>
      <c r="N4308" s="543"/>
      <c r="O4308" s="543"/>
      <c r="P4308" s="543" t="s">
        <v>2872</v>
      </c>
      <c r="Q4308" s="543" t="s">
        <v>2873</v>
      </c>
      <c r="R4308" s="543"/>
      <c r="S4308" s="536"/>
      <c r="T4308" s="536"/>
      <c r="U4308" s="536"/>
      <c r="V4308" s="536"/>
    </row>
    <row r="4309" spans="1:22" ht="102">
      <c r="A4309" s="537">
        <v>4294</v>
      </c>
      <c r="B4309" s="600">
        <v>90.15</v>
      </c>
      <c r="C4309" s="621" t="s">
        <v>4914</v>
      </c>
      <c r="D4309" s="543"/>
      <c r="E4309" s="703">
        <v>41634</v>
      </c>
      <c r="F4309" s="703">
        <v>42065</v>
      </c>
      <c r="G4309" s="543"/>
      <c r="H4309" s="543"/>
      <c r="I4309" s="543"/>
      <c r="J4309" s="543"/>
      <c r="K4309" s="543"/>
      <c r="L4309" s="543"/>
      <c r="M4309" s="543"/>
      <c r="N4309" s="543"/>
      <c r="O4309" s="543"/>
      <c r="P4309" s="543" t="s">
        <v>2872</v>
      </c>
      <c r="Q4309" s="543" t="s">
        <v>2873</v>
      </c>
      <c r="R4309" s="543"/>
      <c r="S4309" s="536"/>
      <c r="T4309" s="536"/>
      <c r="U4309" s="536"/>
      <c r="V4309" s="536"/>
    </row>
    <row r="4310" spans="1:22" ht="102">
      <c r="A4310" s="537">
        <v>4295</v>
      </c>
      <c r="B4310" s="600">
        <v>90.15</v>
      </c>
      <c r="C4310" s="621" t="s">
        <v>4927</v>
      </c>
      <c r="D4310" s="543"/>
      <c r="E4310" s="703">
        <v>41654</v>
      </c>
      <c r="F4310" s="703">
        <v>42312</v>
      </c>
      <c r="G4310" s="543"/>
      <c r="H4310" s="543"/>
      <c r="I4310" s="543"/>
      <c r="J4310" s="543"/>
      <c r="K4310" s="543"/>
      <c r="L4310" s="543"/>
      <c r="M4310" s="543"/>
      <c r="N4310" s="543"/>
      <c r="O4310" s="543"/>
      <c r="P4310" s="543" t="s">
        <v>2872</v>
      </c>
      <c r="Q4310" s="543" t="s">
        <v>2873</v>
      </c>
      <c r="R4310" s="543"/>
      <c r="S4310" s="536"/>
      <c r="T4310" s="536"/>
      <c r="U4310" s="536"/>
      <c r="V4310" s="536"/>
    </row>
    <row r="4311" spans="1:22" ht="51">
      <c r="A4311" s="537">
        <v>4296</v>
      </c>
      <c r="B4311" s="600">
        <v>90.15</v>
      </c>
      <c r="C4311" s="621" t="s">
        <v>4935</v>
      </c>
      <c r="D4311" s="543"/>
      <c r="E4311" s="703">
        <v>41663</v>
      </c>
      <c r="F4311" s="703">
        <v>42065</v>
      </c>
      <c r="G4311" s="543"/>
      <c r="H4311" s="543"/>
      <c r="I4311" s="543"/>
      <c r="J4311" s="543"/>
      <c r="K4311" s="543"/>
      <c r="L4311" s="543"/>
      <c r="M4311" s="543"/>
      <c r="N4311" s="543"/>
      <c r="O4311" s="543"/>
      <c r="P4311" s="543" t="s">
        <v>2872</v>
      </c>
      <c r="Q4311" s="543" t="s">
        <v>2873</v>
      </c>
      <c r="R4311" s="543"/>
      <c r="S4311" s="536"/>
      <c r="T4311" s="536"/>
      <c r="U4311" s="536"/>
      <c r="V4311" s="536"/>
    </row>
    <row r="4312" spans="1:22" ht="114.75">
      <c r="A4312" s="537">
        <v>4297</v>
      </c>
      <c r="B4312" s="600">
        <v>90.15</v>
      </c>
      <c r="C4312" s="630" t="s">
        <v>4936</v>
      </c>
      <c r="D4312" s="543"/>
      <c r="E4312" s="647">
        <v>41642</v>
      </c>
      <c r="F4312" s="647">
        <v>42388</v>
      </c>
      <c r="G4312" s="543"/>
      <c r="H4312" s="543"/>
      <c r="I4312" s="543"/>
      <c r="J4312" s="543"/>
      <c r="K4312" s="543"/>
      <c r="L4312" s="543"/>
      <c r="M4312" s="543"/>
      <c r="N4312" s="543"/>
      <c r="O4312" s="543"/>
      <c r="P4312" s="543" t="s">
        <v>2872</v>
      </c>
      <c r="Q4312" s="543" t="s">
        <v>2873</v>
      </c>
      <c r="R4312" s="543"/>
      <c r="S4312" s="536"/>
      <c r="T4312" s="536"/>
      <c r="U4312" s="536"/>
      <c r="V4312" s="536"/>
    </row>
    <row r="4313" spans="1:22" ht="76.5">
      <c r="A4313" s="537">
        <v>4298</v>
      </c>
      <c r="B4313" s="600">
        <v>90.15</v>
      </c>
      <c r="C4313" s="648" t="s">
        <v>4937</v>
      </c>
      <c r="D4313" s="543"/>
      <c r="E4313" s="668">
        <v>41848</v>
      </c>
      <c r="F4313" s="668">
        <v>42151</v>
      </c>
      <c r="G4313" s="543"/>
      <c r="H4313" s="543"/>
      <c r="I4313" s="543"/>
      <c r="J4313" s="543"/>
      <c r="K4313" s="543"/>
      <c r="L4313" s="543"/>
      <c r="M4313" s="543"/>
      <c r="N4313" s="543"/>
      <c r="O4313" s="543"/>
      <c r="P4313" s="543" t="s">
        <v>2872</v>
      </c>
      <c r="Q4313" s="543" t="s">
        <v>2873</v>
      </c>
      <c r="R4313" s="543"/>
      <c r="S4313" s="536"/>
      <c r="T4313" s="536"/>
      <c r="U4313" s="536"/>
      <c r="V4313" s="536"/>
    </row>
    <row r="4314" spans="1:22" ht="114.75">
      <c r="A4314" s="537">
        <v>4299</v>
      </c>
      <c r="B4314" s="600">
        <v>90.15</v>
      </c>
      <c r="C4314" s="621" t="s">
        <v>4938</v>
      </c>
      <c r="D4314" s="543"/>
      <c r="E4314" s="703">
        <v>41778</v>
      </c>
      <c r="F4314" s="703">
        <v>42481</v>
      </c>
      <c r="G4314" s="543"/>
      <c r="H4314" s="543"/>
      <c r="I4314" s="543"/>
      <c r="J4314" s="543"/>
      <c r="K4314" s="543"/>
      <c r="L4314" s="543"/>
      <c r="M4314" s="543"/>
      <c r="N4314" s="543"/>
      <c r="O4314" s="543"/>
      <c r="P4314" s="543" t="s">
        <v>2872</v>
      </c>
      <c r="Q4314" s="543" t="s">
        <v>2873</v>
      </c>
      <c r="R4314" s="543"/>
      <c r="S4314" s="536"/>
      <c r="T4314" s="536"/>
      <c r="U4314" s="536"/>
      <c r="V4314" s="536"/>
    </row>
    <row r="4315" spans="1:22" ht="102">
      <c r="A4315" s="537">
        <v>4300</v>
      </c>
      <c r="B4315" s="600">
        <v>90.15</v>
      </c>
      <c r="C4315" s="621" t="s">
        <v>4939</v>
      </c>
      <c r="D4315" s="543"/>
      <c r="E4315" s="703">
        <v>41802</v>
      </c>
      <c r="F4315" s="703">
        <v>42109</v>
      </c>
      <c r="G4315" s="543"/>
      <c r="H4315" s="543"/>
      <c r="I4315" s="543"/>
      <c r="J4315" s="543"/>
      <c r="K4315" s="543"/>
      <c r="L4315" s="543"/>
      <c r="M4315" s="543"/>
      <c r="N4315" s="543"/>
      <c r="O4315" s="543"/>
      <c r="P4315" s="543" t="s">
        <v>2872</v>
      </c>
      <c r="Q4315" s="543" t="s">
        <v>2873</v>
      </c>
      <c r="R4315" s="543"/>
      <c r="S4315" s="536"/>
      <c r="T4315" s="536"/>
      <c r="U4315" s="536"/>
      <c r="V4315" s="536"/>
    </row>
    <row r="4316" spans="1:22" ht="63.75">
      <c r="A4316" s="537">
        <v>4301</v>
      </c>
      <c r="B4316" s="600">
        <v>90.15</v>
      </c>
      <c r="C4316" s="621" t="s">
        <v>4940</v>
      </c>
      <c r="D4316" s="543"/>
      <c r="E4316" s="703">
        <v>41815</v>
      </c>
      <c r="F4316" s="703">
        <v>42401</v>
      </c>
      <c r="G4316" s="543"/>
      <c r="H4316" s="543"/>
      <c r="I4316" s="543"/>
      <c r="J4316" s="543"/>
      <c r="K4316" s="543"/>
      <c r="L4316" s="543"/>
      <c r="M4316" s="543"/>
      <c r="N4316" s="543"/>
      <c r="O4316" s="543"/>
      <c r="P4316" s="543" t="s">
        <v>2872</v>
      </c>
      <c r="Q4316" s="543" t="s">
        <v>2873</v>
      </c>
      <c r="R4316" s="543"/>
      <c r="S4316" s="536"/>
      <c r="T4316" s="536"/>
      <c r="U4316" s="536"/>
      <c r="V4316" s="536"/>
    </row>
    <row r="4317" spans="1:22" ht="127.5">
      <c r="A4317" s="537">
        <v>4302</v>
      </c>
      <c r="B4317" s="600">
        <v>90.15</v>
      </c>
      <c r="C4317" s="621" t="s">
        <v>4941</v>
      </c>
      <c r="D4317" s="543"/>
      <c r="E4317" s="703">
        <v>41206</v>
      </c>
      <c r="F4317" s="703">
        <v>42065</v>
      </c>
      <c r="G4317" s="543"/>
      <c r="H4317" s="543"/>
      <c r="I4317" s="543"/>
      <c r="J4317" s="543"/>
      <c r="K4317" s="543"/>
      <c r="L4317" s="543"/>
      <c r="M4317" s="543"/>
      <c r="N4317" s="543"/>
      <c r="O4317" s="543"/>
      <c r="P4317" s="543" t="s">
        <v>2872</v>
      </c>
      <c r="Q4317" s="543" t="s">
        <v>2873</v>
      </c>
      <c r="R4317" s="543"/>
      <c r="S4317" s="536"/>
      <c r="T4317" s="536"/>
      <c r="U4317" s="536"/>
      <c r="V4317" s="536"/>
    </row>
    <row r="4318" spans="1:22" ht="102">
      <c r="A4318" s="537">
        <v>4303</v>
      </c>
      <c r="B4318" s="600">
        <v>90.15</v>
      </c>
      <c r="C4318" s="621" t="s">
        <v>4914</v>
      </c>
      <c r="D4318" s="543"/>
      <c r="E4318" s="703">
        <v>41802</v>
      </c>
      <c r="F4318" s="703">
        <v>41700</v>
      </c>
      <c r="G4318" s="543"/>
      <c r="H4318" s="543"/>
      <c r="I4318" s="543"/>
      <c r="J4318" s="543"/>
      <c r="K4318" s="543"/>
      <c r="L4318" s="543"/>
      <c r="M4318" s="543"/>
      <c r="N4318" s="543"/>
      <c r="O4318" s="543"/>
      <c r="P4318" s="543" t="s">
        <v>2872</v>
      </c>
      <c r="Q4318" s="543" t="s">
        <v>2873</v>
      </c>
      <c r="R4318" s="543"/>
      <c r="S4318" s="536"/>
      <c r="T4318" s="536"/>
      <c r="U4318" s="536"/>
      <c r="V4318" s="536"/>
    </row>
    <row r="4319" spans="1:22" ht="114.75">
      <c r="A4319" s="537">
        <v>4304</v>
      </c>
      <c r="B4319" s="600">
        <v>90.15</v>
      </c>
      <c r="C4319" s="623" t="s">
        <v>4942</v>
      </c>
      <c r="D4319" s="543"/>
      <c r="E4319" s="703">
        <v>41821</v>
      </c>
      <c r="F4319" s="703">
        <v>42065</v>
      </c>
      <c r="G4319" s="543"/>
      <c r="H4319" s="543"/>
      <c r="I4319" s="543"/>
      <c r="J4319" s="543"/>
      <c r="K4319" s="543"/>
      <c r="L4319" s="543"/>
      <c r="M4319" s="543"/>
      <c r="N4319" s="543"/>
      <c r="O4319" s="543"/>
      <c r="P4319" s="543" t="s">
        <v>2872</v>
      </c>
      <c r="Q4319" s="543" t="s">
        <v>2873</v>
      </c>
      <c r="R4319" s="543"/>
      <c r="S4319" s="536"/>
      <c r="T4319" s="536"/>
      <c r="U4319" s="536"/>
      <c r="V4319" s="536"/>
    </row>
    <row r="4320" spans="1:22" ht="76.5">
      <c r="A4320" s="537">
        <v>4305</v>
      </c>
      <c r="B4320" s="600">
        <v>90.15</v>
      </c>
      <c r="C4320" s="621" t="s">
        <v>4943</v>
      </c>
      <c r="D4320" s="543"/>
      <c r="E4320" s="703">
        <v>41802</v>
      </c>
      <c r="F4320" s="703">
        <v>42065</v>
      </c>
      <c r="G4320" s="543"/>
      <c r="H4320" s="543"/>
      <c r="I4320" s="543"/>
      <c r="J4320" s="543"/>
      <c r="K4320" s="543"/>
      <c r="L4320" s="543"/>
      <c r="M4320" s="543"/>
      <c r="N4320" s="543"/>
      <c r="O4320" s="543"/>
      <c r="P4320" s="543" t="s">
        <v>2872</v>
      </c>
      <c r="Q4320" s="543" t="s">
        <v>2873</v>
      </c>
      <c r="R4320" s="543"/>
      <c r="S4320" s="536"/>
      <c r="T4320" s="536"/>
      <c r="U4320" s="536"/>
      <c r="V4320" s="536"/>
    </row>
    <row r="4321" spans="1:22" ht="140.25">
      <c r="A4321" s="537">
        <v>4306</v>
      </c>
      <c r="B4321" s="600">
        <v>90.15</v>
      </c>
      <c r="C4321" s="621" t="s">
        <v>4944</v>
      </c>
      <c r="D4321" s="543"/>
      <c r="E4321" s="703">
        <v>41802</v>
      </c>
      <c r="F4321" s="703">
        <v>42065</v>
      </c>
      <c r="G4321" s="543"/>
      <c r="H4321" s="543"/>
      <c r="I4321" s="543"/>
      <c r="J4321" s="543"/>
      <c r="K4321" s="543"/>
      <c r="L4321" s="543"/>
      <c r="M4321" s="543"/>
      <c r="N4321" s="543"/>
      <c r="O4321" s="543"/>
      <c r="P4321" s="543" t="s">
        <v>2872</v>
      </c>
      <c r="Q4321" s="543" t="s">
        <v>2873</v>
      </c>
      <c r="R4321" s="543"/>
      <c r="S4321" s="536"/>
      <c r="T4321" s="536"/>
      <c r="U4321" s="536"/>
      <c r="V4321" s="536"/>
    </row>
    <row r="4322" spans="1:22" ht="114.75">
      <c r="A4322" s="537">
        <v>4307</v>
      </c>
      <c r="B4322" s="600">
        <v>90.15</v>
      </c>
      <c r="C4322" s="643" t="s">
        <v>4945</v>
      </c>
      <c r="D4322" s="543"/>
      <c r="E4322" s="703">
        <v>41802</v>
      </c>
      <c r="F4322" s="703">
        <v>42065</v>
      </c>
      <c r="G4322" s="543"/>
      <c r="H4322" s="543"/>
      <c r="I4322" s="543"/>
      <c r="J4322" s="543"/>
      <c r="K4322" s="543"/>
      <c r="L4322" s="543"/>
      <c r="M4322" s="543"/>
      <c r="N4322" s="543"/>
      <c r="O4322" s="543"/>
      <c r="P4322" s="543" t="s">
        <v>2872</v>
      </c>
      <c r="Q4322" s="543" t="s">
        <v>2873</v>
      </c>
      <c r="R4322" s="543"/>
      <c r="S4322" s="536"/>
      <c r="T4322" s="536"/>
      <c r="U4322" s="536"/>
      <c r="V4322" s="536"/>
    </row>
    <row r="4323" spans="1:22" ht="114.75">
      <c r="A4323" s="537">
        <v>4308</v>
      </c>
      <c r="B4323" s="600">
        <v>90.15</v>
      </c>
      <c r="C4323" s="621" t="s">
        <v>4945</v>
      </c>
      <c r="D4323" s="543"/>
      <c r="E4323" s="703">
        <v>41802</v>
      </c>
      <c r="F4323" s="703">
        <v>42065</v>
      </c>
      <c r="G4323" s="543"/>
      <c r="H4323" s="543"/>
      <c r="I4323" s="543"/>
      <c r="J4323" s="543"/>
      <c r="K4323" s="543"/>
      <c r="L4323" s="543"/>
      <c r="M4323" s="543"/>
      <c r="N4323" s="543"/>
      <c r="O4323" s="543"/>
      <c r="P4323" s="543" t="s">
        <v>2872</v>
      </c>
      <c r="Q4323" s="543" t="s">
        <v>2873</v>
      </c>
      <c r="R4323" s="543"/>
      <c r="S4323" s="536"/>
      <c r="T4323" s="536"/>
      <c r="U4323" s="536"/>
      <c r="V4323" s="536"/>
    </row>
    <row r="4324" spans="1:22" ht="127.5">
      <c r="A4324" s="537">
        <v>4309</v>
      </c>
      <c r="B4324" s="600">
        <v>90.15</v>
      </c>
      <c r="C4324" s="621" t="s">
        <v>4946</v>
      </c>
      <c r="D4324" s="543"/>
      <c r="E4324" s="703">
        <v>41802</v>
      </c>
      <c r="F4324" s="703">
        <v>42128</v>
      </c>
      <c r="G4324" s="543"/>
      <c r="H4324" s="543"/>
      <c r="I4324" s="543"/>
      <c r="J4324" s="543"/>
      <c r="K4324" s="543"/>
      <c r="L4324" s="543"/>
      <c r="M4324" s="543"/>
      <c r="N4324" s="543"/>
      <c r="O4324" s="543"/>
      <c r="P4324" s="543" t="s">
        <v>2872</v>
      </c>
      <c r="Q4324" s="543" t="s">
        <v>2873</v>
      </c>
      <c r="R4324" s="543"/>
      <c r="S4324" s="536"/>
      <c r="T4324" s="536"/>
      <c r="U4324" s="536"/>
      <c r="V4324" s="536"/>
    </row>
    <row r="4325" spans="1:22" ht="127.5">
      <c r="A4325" s="537">
        <v>4310</v>
      </c>
      <c r="B4325" s="600">
        <v>90.15</v>
      </c>
      <c r="C4325" s="621" t="s">
        <v>4946</v>
      </c>
      <c r="D4325" s="543"/>
      <c r="E4325" s="703">
        <v>41802</v>
      </c>
      <c r="F4325" s="703">
        <v>42128</v>
      </c>
      <c r="G4325" s="543"/>
      <c r="H4325" s="543"/>
      <c r="I4325" s="543"/>
      <c r="J4325" s="543"/>
      <c r="K4325" s="543"/>
      <c r="L4325" s="543"/>
      <c r="M4325" s="543"/>
      <c r="N4325" s="543"/>
      <c r="O4325" s="543"/>
      <c r="P4325" s="543" t="s">
        <v>2872</v>
      </c>
      <c r="Q4325" s="543" t="s">
        <v>2873</v>
      </c>
      <c r="R4325" s="543"/>
      <c r="S4325" s="536"/>
      <c r="T4325" s="536"/>
      <c r="U4325" s="536"/>
      <c r="V4325" s="536"/>
    </row>
    <row r="4326" spans="1:22" ht="114.75">
      <c r="A4326" s="537">
        <v>4311</v>
      </c>
      <c r="B4326" s="600">
        <v>90.15</v>
      </c>
      <c r="C4326" s="621" t="s">
        <v>4947</v>
      </c>
      <c r="D4326" s="543"/>
      <c r="E4326" s="703">
        <v>41802</v>
      </c>
      <c r="F4326" s="703">
        <v>42095</v>
      </c>
      <c r="G4326" s="543"/>
      <c r="H4326" s="543"/>
      <c r="I4326" s="543"/>
      <c r="J4326" s="543"/>
      <c r="K4326" s="543"/>
      <c r="L4326" s="543"/>
      <c r="M4326" s="543"/>
      <c r="N4326" s="543"/>
      <c r="O4326" s="543"/>
      <c r="P4326" s="543" t="s">
        <v>2872</v>
      </c>
      <c r="Q4326" s="543" t="s">
        <v>2873</v>
      </c>
      <c r="R4326" s="543"/>
      <c r="S4326" s="536"/>
      <c r="T4326" s="536"/>
      <c r="U4326" s="536"/>
      <c r="V4326" s="536"/>
    </row>
    <row r="4327" spans="1:22" ht="114.75">
      <c r="A4327" s="537">
        <v>4312</v>
      </c>
      <c r="B4327" s="600">
        <v>90.15</v>
      </c>
      <c r="C4327" s="621" t="s">
        <v>4948</v>
      </c>
      <c r="D4327" s="543"/>
      <c r="E4327" s="703">
        <v>41829</v>
      </c>
      <c r="F4327" s="703">
        <v>42228</v>
      </c>
      <c r="G4327" s="543"/>
      <c r="H4327" s="543"/>
      <c r="I4327" s="543"/>
      <c r="J4327" s="543"/>
      <c r="K4327" s="543"/>
      <c r="L4327" s="543"/>
      <c r="M4327" s="543"/>
      <c r="N4327" s="543"/>
      <c r="O4327" s="543"/>
      <c r="P4327" s="543" t="s">
        <v>2872</v>
      </c>
      <c r="Q4327" s="543" t="s">
        <v>2873</v>
      </c>
      <c r="R4327" s="543"/>
      <c r="S4327" s="536"/>
      <c r="T4327" s="536"/>
      <c r="U4327" s="536"/>
      <c r="V4327" s="536"/>
    </row>
    <row r="4328" spans="1:22" ht="90">
      <c r="A4328" s="537">
        <v>4313</v>
      </c>
      <c r="B4328" s="600">
        <v>90.15</v>
      </c>
      <c r="C4328" s="649" t="s">
        <v>4949</v>
      </c>
      <c r="D4328" s="543"/>
      <c r="E4328" s="703">
        <v>41829</v>
      </c>
      <c r="F4328" s="703">
        <v>42100</v>
      </c>
      <c r="G4328" s="543"/>
      <c r="H4328" s="543"/>
      <c r="I4328" s="543"/>
      <c r="J4328" s="543"/>
      <c r="K4328" s="543"/>
      <c r="L4328" s="543"/>
      <c r="M4328" s="543"/>
      <c r="N4328" s="543"/>
      <c r="O4328" s="543"/>
      <c r="P4328" s="543" t="s">
        <v>2872</v>
      </c>
      <c r="Q4328" s="543" t="s">
        <v>2873</v>
      </c>
      <c r="R4328" s="543"/>
      <c r="S4328" s="536"/>
      <c r="T4328" s="536"/>
      <c r="U4328" s="536"/>
      <c r="V4328" s="536"/>
    </row>
    <row r="4329" spans="1:22" ht="89.25">
      <c r="A4329" s="537">
        <v>4314</v>
      </c>
      <c r="B4329" s="600">
        <v>90.15</v>
      </c>
      <c r="C4329" s="621" t="s">
        <v>4950</v>
      </c>
      <c r="D4329" s="543"/>
      <c r="E4329" s="703">
        <v>41829</v>
      </c>
      <c r="F4329" s="703">
        <v>42037</v>
      </c>
      <c r="G4329" s="543"/>
      <c r="H4329" s="543"/>
      <c r="I4329" s="543"/>
      <c r="J4329" s="543"/>
      <c r="K4329" s="543"/>
      <c r="L4329" s="543"/>
      <c r="M4329" s="543"/>
      <c r="N4329" s="543"/>
      <c r="O4329" s="543"/>
      <c r="P4329" s="543" t="s">
        <v>2872</v>
      </c>
      <c r="Q4329" s="543" t="s">
        <v>2873</v>
      </c>
      <c r="R4329" s="543"/>
      <c r="S4329" s="536"/>
      <c r="T4329" s="536"/>
      <c r="U4329" s="536"/>
      <c r="V4329" s="536"/>
    </row>
    <row r="4330" spans="1:22" ht="51">
      <c r="A4330" s="537">
        <v>4315</v>
      </c>
      <c r="B4330" s="600">
        <v>90.15</v>
      </c>
      <c r="C4330" s="632" t="s">
        <v>4951</v>
      </c>
      <c r="D4330" s="543"/>
      <c r="E4330" s="703">
        <v>41927</v>
      </c>
      <c r="F4330" s="703">
        <v>42095</v>
      </c>
      <c r="G4330" s="543"/>
      <c r="H4330" s="543"/>
      <c r="I4330" s="543"/>
      <c r="J4330" s="543"/>
      <c r="K4330" s="543"/>
      <c r="L4330" s="543"/>
      <c r="M4330" s="543"/>
      <c r="N4330" s="543"/>
      <c r="O4330" s="543"/>
      <c r="P4330" s="543" t="s">
        <v>2872</v>
      </c>
      <c r="Q4330" s="543" t="s">
        <v>2873</v>
      </c>
      <c r="R4330" s="543"/>
      <c r="S4330" s="536"/>
      <c r="T4330" s="536"/>
      <c r="U4330" s="536"/>
      <c r="V4330" s="536"/>
    </row>
    <row r="4331" spans="1:22" ht="51">
      <c r="A4331" s="537">
        <v>4316</v>
      </c>
      <c r="B4331" s="600">
        <v>90.15</v>
      </c>
      <c r="C4331" s="621" t="s">
        <v>4952</v>
      </c>
      <c r="D4331" s="543"/>
      <c r="E4331" s="703">
        <v>41829</v>
      </c>
      <c r="F4331" s="703">
        <v>42095</v>
      </c>
      <c r="G4331" s="543"/>
      <c r="H4331" s="543"/>
      <c r="I4331" s="543"/>
      <c r="J4331" s="543"/>
      <c r="K4331" s="543"/>
      <c r="L4331" s="543"/>
      <c r="M4331" s="543"/>
      <c r="N4331" s="543"/>
      <c r="O4331" s="543"/>
      <c r="P4331" s="543" t="s">
        <v>2872</v>
      </c>
      <c r="Q4331" s="543" t="s">
        <v>2873</v>
      </c>
      <c r="R4331" s="543"/>
      <c r="S4331" s="536"/>
      <c r="T4331" s="536"/>
      <c r="U4331" s="536"/>
      <c r="V4331" s="536"/>
    </row>
    <row r="4332" spans="1:22" ht="51">
      <c r="A4332" s="537">
        <v>4317</v>
      </c>
      <c r="B4332" s="600">
        <v>90.15</v>
      </c>
      <c r="C4332" s="621" t="s">
        <v>4953</v>
      </c>
      <c r="D4332" s="543"/>
      <c r="E4332" s="703">
        <v>41773</v>
      </c>
      <c r="F4332" s="703">
        <v>42354</v>
      </c>
      <c r="G4332" s="543"/>
      <c r="H4332" s="543"/>
      <c r="I4332" s="543"/>
      <c r="J4332" s="543"/>
      <c r="K4332" s="543"/>
      <c r="L4332" s="543"/>
      <c r="M4332" s="543"/>
      <c r="N4332" s="543"/>
      <c r="O4332" s="543"/>
      <c r="P4332" s="543" t="s">
        <v>2872</v>
      </c>
      <c r="Q4332" s="543" t="s">
        <v>2873</v>
      </c>
      <c r="R4332" s="543"/>
      <c r="S4332" s="536"/>
      <c r="T4332" s="536"/>
      <c r="U4332" s="536"/>
      <c r="V4332" s="536"/>
    </row>
    <row r="4333" spans="1:22" ht="51">
      <c r="A4333" s="537">
        <v>4318</v>
      </c>
      <c r="B4333" s="600">
        <v>90.15</v>
      </c>
      <c r="C4333" s="650" t="s">
        <v>4954</v>
      </c>
      <c r="D4333" s="543"/>
      <c r="E4333" s="651">
        <v>41739</v>
      </c>
      <c r="F4333" s="651">
        <v>42311</v>
      </c>
      <c r="G4333" s="543"/>
      <c r="H4333" s="543"/>
      <c r="I4333" s="543"/>
      <c r="J4333" s="543"/>
      <c r="K4333" s="543"/>
      <c r="L4333" s="543"/>
      <c r="M4333" s="543"/>
      <c r="N4333" s="543"/>
      <c r="O4333" s="543"/>
      <c r="P4333" s="543" t="s">
        <v>2872</v>
      </c>
      <c r="Q4333" s="543" t="s">
        <v>2873</v>
      </c>
      <c r="R4333" s="543"/>
      <c r="S4333" s="536"/>
      <c r="T4333" s="536"/>
      <c r="U4333" s="536"/>
      <c r="V4333" s="536"/>
    </row>
    <row r="4334" spans="1:22" ht="76.5">
      <c r="A4334" s="537">
        <v>4319</v>
      </c>
      <c r="B4334" s="600">
        <v>90.15</v>
      </c>
      <c r="C4334" s="621" t="s">
        <v>4955</v>
      </c>
      <c r="D4334" s="543"/>
      <c r="E4334" s="703">
        <v>41829</v>
      </c>
      <c r="F4334" s="703">
        <v>42047</v>
      </c>
      <c r="G4334" s="543"/>
      <c r="H4334" s="543"/>
      <c r="I4334" s="543"/>
      <c r="J4334" s="543"/>
      <c r="K4334" s="543"/>
      <c r="L4334" s="543"/>
      <c r="M4334" s="543"/>
      <c r="N4334" s="543"/>
      <c r="O4334" s="543"/>
      <c r="P4334" s="543" t="s">
        <v>2872</v>
      </c>
      <c r="Q4334" s="543" t="s">
        <v>2873</v>
      </c>
      <c r="R4334" s="543"/>
      <c r="S4334" s="536"/>
      <c r="T4334" s="536"/>
      <c r="U4334" s="536"/>
      <c r="V4334" s="536"/>
    </row>
    <row r="4335" spans="1:22" ht="114.75">
      <c r="A4335" s="537">
        <v>4320</v>
      </c>
      <c r="B4335" s="600">
        <v>90.15</v>
      </c>
      <c r="C4335" s="621" t="s">
        <v>4956</v>
      </c>
      <c r="D4335" s="543"/>
      <c r="E4335" s="646" t="s">
        <v>4957</v>
      </c>
      <c r="F4335" s="703">
        <v>42095</v>
      </c>
      <c r="G4335" s="543"/>
      <c r="H4335" s="543"/>
      <c r="I4335" s="543"/>
      <c r="J4335" s="543"/>
      <c r="K4335" s="543"/>
      <c r="L4335" s="543"/>
      <c r="M4335" s="543"/>
      <c r="N4335" s="543"/>
      <c r="O4335" s="543"/>
      <c r="P4335" s="543" t="s">
        <v>2872</v>
      </c>
      <c r="Q4335" s="543" t="s">
        <v>2873</v>
      </c>
      <c r="R4335" s="543"/>
      <c r="S4335" s="536"/>
      <c r="T4335" s="536"/>
      <c r="U4335" s="536"/>
      <c r="V4335" s="536"/>
    </row>
    <row r="4336" spans="1:22" ht="229.5">
      <c r="A4336" s="537">
        <v>4321</v>
      </c>
      <c r="B4336" s="600">
        <v>90.15</v>
      </c>
      <c r="C4336" s="622" t="s">
        <v>4958</v>
      </c>
      <c r="D4336" s="543"/>
      <c r="E4336" s="703">
        <v>41837</v>
      </c>
      <c r="F4336" s="703">
        <v>41947</v>
      </c>
      <c r="G4336" s="543"/>
      <c r="H4336" s="543"/>
      <c r="I4336" s="543"/>
      <c r="J4336" s="543"/>
      <c r="K4336" s="543"/>
      <c r="L4336" s="543"/>
      <c r="M4336" s="543"/>
      <c r="N4336" s="543"/>
      <c r="O4336" s="543"/>
      <c r="P4336" s="543" t="s">
        <v>2872</v>
      </c>
      <c r="Q4336" s="543" t="s">
        <v>2873</v>
      </c>
      <c r="R4336" s="543"/>
      <c r="S4336" s="536"/>
      <c r="T4336" s="536"/>
      <c r="U4336" s="536"/>
      <c r="V4336" s="536"/>
    </row>
    <row r="4337" spans="1:22" ht="63.75">
      <c r="A4337" s="537">
        <v>4322</v>
      </c>
      <c r="B4337" s="600">
        <v>90.15</v>
      </c>
      <c r="C4337" s="650" t="s">
        <v>4959</v>
      </c>
      <c r="D4337" s="543"/>
      <c r="E4337" s="651">
        <v>41876</v>
      </c>
      <c r="F4337" s="651">
        <v>41992</v>
      </c>
      <c r="G4337" s="543"/>
      <c r="H4337" s="543"/>
      <c r="I4337" s="543"/>
      <c r="J4337" s="543"/>
      <c r="K4337" s="543"/>
      <c r="L4337" s="543"/>
      <c r="M4337" s="543"/>
      <c r="N4337" s="543"/>
      <c r="O4337" s="543"/>
      <c r="P4337" s="543" t="s">
        <v>2872</v>
      </c>
      <c r="Q4337" s="543" t="s">
        <v>2873</v>
      </c>
      <c r="R4337" s="543"/>
      <c r="S4337" s="536"/>
      <c r="T4337" s="536"/>
      <c r="U4337" s="536"/>
      <c r="V4337" s="536"/>
    </row>
    <row r="4338" spans="1:22" ht="63.75">
      <c r="A4338" s="537">
        <v>4323</v>
      </c>
      <c r="B4338" s="600">
        <v>90.15</v>
      </c>
      <c r="C4338" s="621" t="s">
        <v>4960</v>
      </c>
      <c r="D4338" s="543"/>
      <c r="E4338" s="703">
        <v>41787</v>
      </c>
      <c r="F4338" s="703">
        <v>42388</v>
      </c>
      <c r="G4338" s="543"/>
      <c r="H4338" s="543"/>
      <c r="I4338" s="543"/>
      <c r="J4338" s="543"/>
      <c r="K4338" s="543"/>
      <c r="L4338" s="543"/>
      <c r="M4338" s="543"/>
      <c r="N4338" s="543"/>
      <c r="O4338" s="543"/>
      <c r="P4338" s="543" t="s">
        <v>2872</v>
      </c>
      <c r="Q4338" s="543" t="s">
        <v>2873</v>
      </c>
      <c r="R4338" s="543"/>
      <c r="S4338" s="536"/>
      <c r="T4338" s="536"/>
      <c r="U4338" s="536"/>
      <c r="V4338" s="536"/>
    </row>
    <row r="4339" spans="1:22" ht="114.75">
      <c r="A4339" s="537">
        <v>4324</v>
      </c>
      <c r="B4339" s="600">
        <v>90.15</v>
      </c>
      <c r="C4339" s="621" t="s">
        <v>4961</v>
      </c>
      <c r="D4339" s="543"/>
      <c r="E4339" s="703">
        <v>41961</v>
      </c>
      <c r="F4339" s="703">
        <v>41947</v>
      </c>
      <c r="G4339" s="543"/>
      <c r="H4339" s="543"/>
      <c r="I4339" s="543"/>
      <c r="J4339" s="543"/>
      <c r="K4339" s="543"/>
      <c r="L4339" s="543"/>
      <c r="M4339" s="543"/>
      <c r="N4339" s="543"/>
      <c r="O4339" s="543"/>
      <c r="P4339" s="543" t="s">
        <v>2872</v>
      </c>
      <c r="Q4339" s="543" t="s">
        <v>2873</v>
      </c>
      <c r="R4339" s="543"/>
      <c r="S4339" s="536"/>
      <c r="T4339" s="536"/>
      <c r="U4339" s="536"/>
      <c r="V4339" s="536"/>
    </row>
    <row r="4340" spans="1:22" ht="102">
      <c r="A4340" s="537">
        <v>4325</v>
      </c>
      <c r="B4340" s="600">
        <v>90.15</v>
      </c>
      <c r="C4340" s="621" t="s">
        <v>4962</v>
      </c>
      <c r="D4340" s="543"/>
      <c r="E4340" s="703">
        <v>41862</v>
      </c>
      <c r="F4340" s="703">
        <v>42095</v>
      </c>
      <c r="G4340" s="543"/>
      <c r="H4340" s="543"/>
      <c r="I4340" s="543"/>
      <c r="J4340" s="543"/>
      <c r="K4340" s="543"/>
      <c r="L4340" s="543"/>
      <c r="M4340" s="543"/>
      <c r="N4340" s="543"/>
      <c r="O4340" s="543"/>
      <c r="P4340" s="543" t="s">
        <v>2872</v>
      </c>
      <c r="Q4340" s="543" t="s">
        <v>2873</v>
      </c>
      <c r="R4340" s="543"/>
      <c r="S4340" s="536"/>
      <c r="T4340" s="536"/>
      <c r="U4340" s="536"/>
      <c r="V4340" s="536"/>
    </row>
    <row r="4341" spans="1:22" ht="63.75">
      <c r="A4341" s="537">
        <v>4326</v>
      </c>
      <c r="B4341" s="600">
        <v>90.15</v>
      </c>
      <c r="C4341" s="621" t="s">
        <v>4963</v>
      </c>
      <c r="D4341" s="543"/>
      <c r="E4341" s="703">
        <v>41837</v>
      </c>
      <c r="F4341" s="703">
        <v>42700</v>
      </c>
      <c r="G4341" s="543"/>
      <c r="H4341" s="543"/>
      <c r="I4341" s="543"/>
      <c r="J4341" s="543"/>
      <c r="K4341" s="543"/>
      <c r="L4341" s="543"/>
      <c r="M4341" s="543"/>
      <c r="N4341" s="543"/>
      <c r="O4341" s="543"/>
      <c r="P4341" s="543" t="s">
        <v>2872</v>
      </c>
      <c r="Q4341" s="543" t="s">
        <v>2873</v>
      </c>
      <c r="R4341" s="543"/>
      <c r="S4341" s="536"/>
      <c r="T4341" s="536"/>
      <c r="U4341" s="536"/>
      <c r="V4341" s="536"/>
    </row>
    <row r="4342" spans="1:22" ht="102">
      <c r="A4342" s="537">
        <v>4327</v>
      </c>
      <c r="B4342" s="600">
        <v>90.15</v>
      </c>
      <c r="C4342" s="621" t="s">
        <v>4964</v>
      </c>
      <c r="D4342" s="543"/>
      <c r="E4342" s="703">
        <v>41851</v>
      </c>
      <c r="F4342" s="703">
        <v>42201</v>
      </c>
      <c r="G4342" s="543"/>
      <c r="H4342" s="543"/>
      <c r="I4342" s="543"/>
      <c r="J4342" s="543"/>
      <c r="K4342" s="543"/>
      <c r="L4342" s="543"/>
      <c r="M4342" s="543"/>
      <c r="N4342" s="543"/>
      <c r="O4342" s="543"/>
      <c r="P4342" s="543" t="s">
        <v>2872</v>
      </c>
      <c r="Q4342" s="543" t="s">
        <v>2873</v>
      </c>
      <c r="R4342" s="543"/>
      <c r="S4342" s="536"/>
      <c r="T4342" s="536"/>
      <c r="U4342" s="536"/>
      <c r="V4342" s="536"/>
    </row>
    <row r="4343" spans="1:22" ht="114.75">
      <c r="A4343" s="537">
        <v>4328</v>
      </c>
      <c r="B4343" s="600">
        <v>90.15</v>
      </c>
      <c r="C4343" s="650" t="s">
        <v>4965</v>
      </c>
      <c r="D4343" s="543"/>
      <c r="E4343" s="651">
        <v>42013</v>
      </c>
      <c r="F4343" s="703">
        <v>42047</v>
      </c>
      <c r="G4343" s="543"/>
      <c r="H4343" s="543"/>
      <c r="I4343" s="543"/>
      <c r="J4343" s="543"/>
      <c r="K4343" s="543"/>
      <c r="L4343" s="543"/>
      <c r="M4343" s="543"/>
      <c r="N4343" s="543"/>
      <c r="O4343" s="543"/>
      <c r="P4343" s="543" t="s">
        <v>2872</v>
      </c>
      <c r="Q4343" s="543" t="s">
        <v>2873</v>
      </c>
      <c r="R4343" s="543"/>
      <c r="S4343" s="536"/>
      <c r="T4343" s="536"/>
      <c r="U4343" s="536"/>
      <c r="V4343" s="536"/>
    </row>
    <row r="4344" spans="1:22" ht="76.5">
      <c r="A4344" s="537">
        <v>4329</v>
      </c>
      <c r="B4344" s="600">
        <v>90.15</v>
      </c>
      <c r="C4344" s="622" t="s">
        <v>4966</v>
      </c>
      <c r="D4344" s="543"/>
      <c r="E4344" s="652">
        <v>41849</v>
      </c>
      <c r="F4344" s="703">
        <v>42047</v>
      </c>
      <c r="G4344" s="543"/>
      <c r="H4344" s="543"/>
      <c r="I4344" s="543"/>
      <c r="J4344" s="543"/>
      <c r="K4344" s="543"/>
      <c r="L4344" s="543"/>
      <c r="M4344" s="543"/>
      <c r="N4344" s="543"/>
      <c r="O4344" s="543"/>
      <c r="P4344" s="543" t="s">
        <v>2872</v>
      </c>
      <c r="Q4344" s="543" t="s">
        <v>2873</v>
      </c>
      <c r="R4344" s="543"/>
      <c r="S4344" s="536"/>
      <c r="T4344" s="536"/>
      <c r="U4344" s="536"/>
      <c r="V4344" s="536"/>
    </row>
    <row r="4345" spans="1:22" ht="76.5">
      <c r="A4345" s="537">
        <v>4330</v>
      </c>
      <c r="B4345" s="600">
        <v>90.15</v>
      </c>
      <c r="C4345" s="621" t="s">
        <v>4967</v>
      </c>
      <c r="D4345" s="543"/>
      <c r="E4345" s="703">
        <v>41873</v>
      </c>
      <c r="F4345" s="703">
        <v>42095</v>
      </c>
      <c r="G4345" s="543"/>
      <c r="H4345" s="543"/>
      <c r="I4345" s="543"/>
      <c r="J4345" s="543"/>
      <c r="K4345" s="543"/>
      <c r="L4345" s="543"/>
      <c r="M4345" s="543"/>
      <c r="N4345" s="543"/>
      <c r="O4345" s="543"/>
      <c r="P4345" s="543" t="s">
        <v>2872</v>
      </c>
      <c r="Q4345" s="543" t="s">
        <v>2873</v>
      </c>
      <c r="R4345" s="543"/>
      <c r="S4345" s="536"/>
      <c r="T4345" s="536"/>
      <c r="U4345" s="536"/>
      <c r="V4345" s="536"/>
    </row>
    <row r="4346" spans="1:22" ht="127.5">
      <c r="A4346" s="537">
        <v>4331</v>
      </c>
      <c r="B4346" s="600">
        <v>90.15</v>
      </c>
      <c r="C4346" s="621" t="s">
        <v>4968</v>
      </c>
      <c r="D4346" s="543"/>
      <c r="E4346" s="651">
        <v>41849</v>
      </c>
      <c r="F4346" s="651">
        <v>42388</v>
      </c>
      <c r="G4346" s="543"/>
      <c r="H4346" s="543"/>
      <c r="I4346" s="543"/>
      <c r="J4346" s="543"/>
      <c r="K4346" s="543"/>
      <c r="L4346" s="543"/>
      <c r="M4346" s="543"/>
      <c r="N4346" s="543"/>
      <c r="O4346" s="543"/>
      <c r="P4346" s="543" t="s">
        <v>2872</v>
      </c>
      <c r="Q4346" s="543" t="s">
        <v>2873</v>
      </c>
      <c r="R4346" s="543"/>
      <c r="S4346" s="536"/>
      <c r="T4346" s="536"/>
      <c r="U4346" s="536"/>
      <c r="V4346" s="536"/>
    </row>
    <row r="4347" spans="1:22" ht="63.75">
      <c r="A4347" s="537">
        <v>4332</v>
      </c>
      <c r="B4347" s="600">
        <v>90.15</v>
      </c>
      <c r="C4347" s="621" t="s">
        <v>4969</v>
      </c>
      <c r="D4347" s="543"/>
      <c r="E4347" s="703">
        <v>41890</v>
      </c>
      <c r="F4347" s="703">
        <v>42251</v>
      </c>
      <c r="G4347" s="543"/>
      <c r="H4347" s="543"/>
      <c r="I4347" s="543"/>
      <c r="J4347" s="543"/>
      <c r="K4347" s="543"/>
      <c r="L4347" s="543"/>
      <c r="M4347" s="543"/>
      <c r="N4347" s="543"/>
      <c r="O4347" s="543"/>
      <c r="P4347" s="543" t="s">
        <v>2872</v>
      </c>
      <c r="Q4347" s="543" t="s">
        <v>2873</v>
      </c>
      <c r="R4347" s="543"/>
      <c r="S4347" s="536"/>
      <c r="T4347" s="536"/>
      <c r="U4347" s="536"/>
      <c r="V4347" s="536"/>
    </row>
    <row r="4348" spans="1:22" ht="76.5">
      <c r="A4348" s="537">
        <v>4333</v>
      </c>
      <c r="B4348" s="600">
        <v>90.15</v>
      </c>
      <c r="C4348" s="621" t="s">
        <v>4970</v>
      </c>
      <c r="D4348" s="543"/>
      <c r="E4348" s="703">
        <v>41904</v>
      </c>
      <c r="F4348" s="703">
        <v>42095</v>
      </c>
      <c r="G4348" s="543"/>
      <c r="H4348" s="543"/>
      <c r="I4348" s="543"/>
      <c r="J4348" s="543"/>
      <c r="K4348" s="543"/>
      <c r="L4348" s="543"/>
      <c r="M4348" s="543"/>
      <c r="N4348" s="543"/>
      <c r="O4348" s="543"/>
      <c r="P4348" s="543" t="s">
        <v>2872</v>
      </c>
      <c r="Q4348" s="543" t="s">
        <v>2873</v>
      </c>
      <c r="R4348" s="543"/>
      <c r="S4348" s="536"/>
      <c r="T4348" s="536"/>
      <c r="U4348" s="536"/>
      <c r="V4348" s="536"/>
    </row>
    <row r="4349" spans="1:22" ht="51">
      <c r="A4349" s="537">
        <v>4334</v>
      </c>
      <c r="B4349" s="600">
        <v>90.15</v>
      </c>
      <c r="C4349" s="653" t="s">
        <v>4971</v>
      </c>
      <c r="D4349" s="543"/>
      <c r="E4349" s="703" t="s">
        <v>4972</v>
      </c>
      <c r="F4349" s="703">
        <v>42100</v>
      </c>
      <c r="G4349" s="543"/>
      <c r="H4349" s="543"/>
      <c r="I4349" s="543"/>
      <c r="J4349" s="543"/>
      <c r="K4349" s="543"/>
      <c r="L4349" s="543"/>
      <c r="M4349" s="543"/>
      <c r="N4349" s="543"/>
      <c r="O4349" s="543"/>
      <c r="P4349" s="543" t="s">
        <v>2872</v>
      </c>
      <c r="Q4349" s="543" t="s">
        <v>2873</v>
      </c>
      <c r="R4349" s="543"/>
      <c r="S4349" s="536"/>
      <c r="T4349" s="536"/>
      <c r="U4349" s="536"/>
      <c r="V4349" s="536"/>
    </row>
    <row r="4350" spans="1:22" ht="89.25">
      <c r="A4350" s="537">
        <v>4335</v>
      </c>
      <c r="B4350" s="600">
        <v>90.15</v>
      </c>
      <c r="C4350" s="621" t="s">
        <v>4973</v>
      </c>
      <c r="D4350" s="543"/>
      <c r="E4350" s="703" t="s">
        <v>4974</v>
      </c>
      <c r="F4350" s="703">
        <v>42095</v>
      </c>
      <c r="G4350" s="543"/>
      <c r="H4350" s="543"/>
      <c r="I4350" s="543"/>
      <c r="J4350" s="543"/>
      <c r="K4350" s="543"/>
      <c r="L4350" s="543"/>
      <c r="M4350" s="543"/>
      <c r="N4350" s="543"/>
      <c r="O4350" s="543"/>
      <c r="P4350" s="543" t="s">
        <v>2872</v>
      </c>
      <c r="Q4350" s="543" t="s">
        <v>2873</v>
      </c>
      <c r="R4350" s="543"/>
      <c r="S4350" s="536"/>
      <c r="T4350" s="536"/>
      <c r="U4350" s="536"/>
      <c r="V4350" s="536"/>
    </row>
    <row r="4351" spans="1:22" ht="51">
      <c r="A4351" s="537">
        <v>4336</v>
      </c>
      <c r="B4351" s="600">
        <v>90.15</v>
      </c>
      <c r="C4351" s="621" t="s">
        <v>4975</v>
      </c>
      <c r="D4351" s="543"/>
      <c r="E4351" s="703">
        <v>41842</v>
      </c>
      <c r="F4351" s="703">
        <v>42195</v>
      </c>
      <c r="G4351" s="543"/>
      <c r="H4351" s="543"/>
      <c r="I4351" s="543"/>
      <c r="J4351" s="543"/>
      <c r="K4351" s="543"/>
      <c r="L4351" s="543"/>
      <c r="M4351" s="543"/>
      <c r="N4351" s="543"/>
      <c r="O4351" s="543"/>
      <c r="P4351" s="543" t="s">
        <v>2872</v>
      </c>
      <c r="Q4351" s="543" t="s">
        <v>2873</v>
      </c>
      <c r="R4351" s="543"/>
      <c r="S4351" s="536"/>
      <c r="T4351" s="536"/>
      <c r="U4351" s="536"/>
      <c r="V4351" s="536"/>
    </row>
    <row r="4352" spans="1:22" ht="63.75">
      <c r="A4352" s="537">
        <v>4337</v>
      </c>
      <c r="B4352" s="600">
        <v>90.15</v>
      </c>
      <c r="C4352" s="650" t="s">
        <v>4976</v>
      </c>
      <c r="D4352" s="543"/>
      <c r="E4352" s="654">
        <v>41775</v>
      </c>
      <c r="F4352" s="654">
        <v>42459</v>
      </c>
      <c r="G4352" s="543"/>
      <c r="H4352" s="543"/>
      <c r="I4352" s="543"/>
      <c r="J4352" s="543"/>
      <c r="K4352" s="543"/>
      <c r="L4352" s="543"/>
      <c r="M4352" s="543"/>
      <c r="N4352" s="543"/>
      <c r="O4352" s="543"/>
      <c r="P4352" s="543" t="s">
        <v>2872</v>
      </c>
      <c r="Q4352" s="543" t="s">
        <v>2873</v>
      </c>
      <c r="R4352" s="543"/>
      <c r="S4352" s="536"/>
      <c r="T4352" s="536"/>
      <c r="U4352" s="536"/>
      <c r="V4352" s="536"/>
    </row>
    <row r="4353" spans="1:22" ht="76.5">
      <c r="A4353" s="537">
        <v>4338</v>
      </c>
      <c r="B4353" s="600">
        <v>90.15</v>
      </c>
      <c r="C4353" s="655" t="s">
        <v>4977</v>
      </c>
      <c r="D4353" s="543"/>
      <c r="E4353" s="701">
        <v>41347</v>
      </c>
      <c r="F4353" s="656">
        <v>42189</v>
      </c>
      <c r="G4353" s="543"/>
      <c r="H4353" s="543"/>
      <c r="I4353" s="543"/>
      <c r="J4353" s="543"/>
      <c r="K4353" s="543"/>
      <c r="L4353" s="543"/>
      <c r="M4353" s="543"/>
      <c r="N4353" s="543"/>
      <c r="O4353" s="543"/>
      <c r="P4353" s="543" t="s">
        <v>2872</v>
      </c>
      <c r="Q4353" s="543" t="s">
        <v>2873</v>
      </c>
      <c r="R4353" s="543"/>
      <c r="S4353" s="536"/>
      <c r="T4353" s="536"/>
      <c r="U4353" s="536"/>
      <c r="V4353" s="536"/>
    </row>
    <row r="4354" spans="1:22" ht="25.5">
      <c r="A4354" s="537">
        <v>4339</v>
      </c>
      <c r="B4354" s="600">
        <v>90.15</v>
      </c>
      <c r="C4354" s="657" t="s">
        <v>4978</v>
      </c>
      <c r="D4354" s="543"/>
      <c r="E4354" s="658">
        <v>41904</v>
      </c>
      <c r="F4354" s="658">
        <v>42656</v>
      </c>
      <c r="G4354" s="543"/>
      <c r="H4354" s="543"/>
      <c r="I4354" s="543"/>
      <c r="J4354" s="543"/>
      <c r="K4354" s="543"/>
      <c r="L4354" s="543"/>
      <c r="M4354" s="543"/>
      <c r="N4354" s="543"/>
      <c r="O4354" s="543"/>
      <c r="P4354" s="543" t="s">
        <v>2872</v>
      </c>
      <c r="Q4354" s="543" t="s">
        <v>2873</v>
      </c>
      <c r="R4354" s="543"/>
      <c r="S4354" s="536"/>
      <c r="T4354" s="536"/>
      <c r="U4354" s="536"/>
      <c r="V4354" s="536"/>
    </row>
    <row r="4355" spans="1:22" ht="25.5">
      <c r="A4355" s="537">
        <v>4340</v>
      </c>
      <c r="B4355" s="600">
        <v>90.15</v>
      </c>
      <c r="C4355" s="630" t="s">
        <v>4978</v>
      </c>
      <c r="D4355" s="543"/>
      <c r="E4355" s="647">
        <v>42276</v>
      </c>
      <c r="F4355" s="647">
        <v>42656</v>
      </c>
      <c r="G4355" s="543"/>
      <c r="H4355" s="543"/>
      <c r="I4355" s="543"/>
      <c r="J4355" s="543"/>
      <c r="K4355" s="543"/>
      <c r="L4355" s="543"/>
      <c r="M4355" s="543"/>
      <c r="N4355" s="543"/>
      <c r="O4355" s="543"/>
      <c r="P4355" s="543" t="s">
        <v>2872</v>
      </c>
      <c r="Q4355" s="543" t="s">
        <v>2873</v>
      </c>
      <c r="R4355" s="543"/>
      <c r="S4355" s="536"/>
      <c r="T4355" s="536"/>
      <c r="U4355" s="536"/>
      <c r="V4355" s="536"/>
    </row>
    <row r="4356" spans="1:22" ht="178.5">
      <c r="A4356" s="537">
        <v>4341</v>
      </c>
      <c r="B4356" s="600">
        <v>90.15</v>
      </c>
      <c r="C4356" s="622" t="s">
        <v>4979</v>
      </c>
      <c r="D4356" s="543"/>
      <c r="E4356" s="703">
        <v>41908</v>
      </c>
      <c r="F4356" s="703">
        <v>42186</v>
      </c>
      <c r="G4356" s="543"/>
      <c r="H4356" s="543"/>
      <c r="I4356" s="543"/>
      <c r="J4356" s="543"/>
      <c r="K4356" s="543"/>
      <c r="L4356" s="543"/>
      <c r="M4356" s="543"/>
      <c r="N4356" s="543"/>
      <c r="O4356" s="543"/>
      <c r="P4356" s="543" t="s">
        <v>2872</v>
      </c>
      <c r="Q4356" s="543" t="s">
        <v>2873</v>
      </c>
      <c r="R4356" s="543"/>
      <c r="S4356" s="536"/>
      <c r="T4356" s="536"/>
      <c r="U4356" s="536"/>
      <c r="V4356" s="536"/>
    </row>
    <row r="4357" spans="1:22" ht="63.75">
      <c r="A4357" s="537">
        <v>4342</v>
      </c>
      <c r="B4357" s="600">
        <v>90.15</v>
      </c>
      <c r="C4357" s="621" t="s">
        <v>4980</v>
      </c>
      <c r="D4357" s="543"/>
      <c r="E4357" s="703">
        <v>41922</v>
      </c>
      <c r="F4357" s="703">
        <v>41700</v>
      </c>
      <c r="G4357" s="543"/>
      <c r="H4357" s="543"/>
      <c r="I4357" s="543"/>
      <c r="J4357" s="543"/>
      <c r="K4357" s="543"/>
      <c r="L4357" s="543"/>
      <c r="M4357" s="543"/>
      <c r="N4357" s="543"/>
      <c r="O4357" s="543"/>
      <c r="P4357" s="543" t="s">
        <v>2872</v>
      </c>
      <c r="Q4357" s="543" t="s">
        <v>2873</v>
      </c>
      <c r="R4357" s="543"/>
      <c r="S4357" s="536"/>
      <c r="T4357" s="536"/>
      <c r="U4357" s="536"/>
      <c r="V4357" s="536"/>
    </row>
    <row r="4358" spans="1:22" ht="63.75">
      <c r="A4358" s="537">
        <v>4343</v>
      </c>
      <c r="B4358" s="600">
        <v>90.15</v>
      </c>
      <c r="C4358" s="621" t="s">
        <v>4981</v>
      </c>
      <c r="D4358" s="543"/>
      <c r="E4358" s="703">
        <v>41922</v>
      </c>
      <c r="F4358" s="703">
        <v>42095</v>
      </c>
      <c r="G4358" s="543"/>
      <c r="H4358" s="543"/>
      <c r="I4358" s="543"/>
      <c r="J4358" s="543"/>
      <c r="K4358" s="543"/>
      <c r="L4358" s="543"/>
      <c r="M4358" s="543"/>
      <c r="N4358" s="543"/>
      <c r="O4358" s="543"/>
      <c r="P4358" s="543" t="s">
        <v>2872</v>
      </c>
      <c r="Q4358" s="543" t="s">
        <v>2873</v>
      </c>
      <c r="R4358" s="543"/>
      <c r="S4358" s="536"/>
      <c r="T4358" s="536"/>
      <c r="U4358" s="536"/>
      <c r="V4358" s="536"/>
    </row>
    <row r="4359" spans="1:22" ht="114.75">
      <c r="A4359" s="537">
        <v>4344</v>
      </c>
      <c r="B4359" s="600">
        <v>90.15</v>
      </c>
      <c r="C4359" s="621" t="s">
        <v>4982</v>
      </c>
      <c r="D4359" s="543"/>
      <c r="E4359" s="703">
        <v>41922</v>
      </c>
      <c r="F4359" s="703">
        <v>42101</v>
      </c>
      <c r="G4359" s="543"/>
      <c r="H4359" s="543"/>
      <c r="I4359" s="543"/>
      <c r="J4359" s="543"/>
      <c r="K4359" s="543"/>
      <c r="L4359" s="543"/>
      <c r="M4359" s="543"/>
      <c r="N4359" s="543"/>
      <c r="O4359" s="543"/>
      <c r="P4359" s="543" t="s">
        <v>2872</v>
      </c>
      <c r="Q4359" s="543" t="s">
        <v>2873</v>
      </c>
      <c r="R4359" s="543"/>
      <c r="S4359" s="536"/>
      <c r="T4359" s="536"/>
      <c r="U4359" s="536"/>
      <c r="V4359" s="536"/>
    </row>
    <row r="4360" spans="1:22" ht="102">
      <c r="A4360" s="537">
        <v>4345</v>
      </c>
      <c r="B4360" s="600">
        <v>90.15</v>
      </c>
      <c r="C4360" s="621" t="s">
        <v>4983</v>
      </c>
      <c r="D4360" s="543"/>
      <c r="E4360" s="703">
        <v>41942</v>
      </c>
      <c r="F4360" s="703">
        <v>42121</v>
      </c>
      <c r="G4360" s="543"/>
      <c r="H4360" s="543"/>
      <c r="I4360" s="543"/>
      <c r="J4360" s="543"/>
      <c r="K4360" s="543"/>
      <c r="L4360" s="543"/>
      <c r="M4360" s="543"/>
      <c r="N4360" s="543"/>
      <c r="O4360" s="543"/>
      <c r="P4360" s="543" t="s">
        <v>2872</v>
      </c>
      <c r="Q4360" s="543" t="s">
        <v>2873</v>
      </c>
      <c r="R4360" s="543"/>
      <c r="S4360" s="536"/>
      <c r="T4360" s="536"/>
      <c r="U4360" s="536"/>
      <c r="V4360" s="536"/>
    </row>
    <row r="4361" spans="1:22" ht="89.25">
      <c r="A4361" s="537">
        <v>4346</v>
      </c>
      <c r="B4361" s="600">
        <v>90.15</v>
      </c>
      <c r="C4361" s="621" t="s">
        <v>4984</v>
      </c>
      <c r="D4361" s="543"/>
      <c r="E4361" s="703">
        <v>41939</v>
      </c>
      <c r="F4361" s="703">
        <v>42095</v>
      </c>
      <c r="G4361" s="543"/>
      <c r="H4361" s="543"/>
      <c r="I4361" s="543"/>
      <c r="J4361" s="543"/>
      <c r="K4361" s="543"/>
      <c r="L4361" s="543"/>
      <c r="M4361" s="543"/>
      <c r="N4361" s="543"/>
      <c r="O4361" s="543"/>
      <c r="P4361" s="543" t="s">
        <v>2872</v>
      </c>
      <c r="Q4361" s="543" t="s">
        <v>2873</v>
      </c>
      <c r="R4361" s="543"/>
      <c r="S4361" s="536"/>
      <c r="T4361" s="536"/>
      <c r="U4361" s="536"/>
      <c r="V4361" s="536"/>
    </row>
    <row r="4362" spans="1:22" ht="38.25">
      <c r="A4362" s="537">
        <v>4347</v>
      </c>
      <c r="B4362" s="600">
        <v>90.15</v>
      </c>
      <c r="C4362" s="621" t="s">
        <v>4985</v>
      </c>
      <c r="D4362" s="543"/>
      <c r="E4362" s="703">
        <v>41799</v>
      </c>
      <c r="F4362" s="703">
        <v>42268</v>
      </c>
      <c r="G4362" s="543"/>
      <c r="H4362" s="543"/>
      <c r="I4362" s="543"/>
      <c r="J4362" s="543"/>
      <c r="K4362" s="543"/>
      <c r="L4362" s="543"/>
      <c r="M4362" s="543"/>
      <c r="N4362" s="543"/>
      <c r="O4362" s="543"/>
      <c r="P4362" s="543" t="s">
        <v>2872</v>
      </c>
      <c r="Q4362" s="543" t="s">
        <v>2873</v>
      </c>
      <c r="R4362" s="543"/>
      <c r="S4362" s="536"/>
      <c r="T4362" s="536"/>
      <c r="U4362" s="536"/>
      <c r="V4362" s="536"/>
    </row>
    <row r="4363" spans="1:22" ht="38.25">
      <c r="A4363" s="537">
        <v>4348</v>
      </c>
      <c r="B4363" s="600">
        <v>90.15</v>
      </c>
      <c r="C4363" s="621" t="s">
        <v>4985</v>
      </c>
      <c r="D4363" s="543"/>
      <c r="E4363" s="703">
        <v>41799</v>
      </c>
      <c r="F4363" s="703">
        <v>42268</v>
      </c>
      <c r="G4363" s="543"/>
      <c r="H4363" s="543"/>
      <c r="I4363" s="543"/>
      <c r="J4363" s="543"/>
      <c r="K4363" s="543"/>
      <c r="L4363" s="543"/>
      <c r="M4363" s="543"/>
      <c r="N4363" s="543"/>
      <c r="O4363" s="543"/>
      <c r="P4363" s="543" t="s">
        <v>2872</v>
      </c>
      <c r="Q4363" s="543" t="s">
        <v>2873</v>
      </c>
      <c r="R4363" s="543"/>
      <c r="S4363" s="536"/>
      <c r="T4363" s="536"/>
      <c r="U4363" s="536"/>
      <c r="V4363" s="536"/>
    </row>
    <row r="4364" spans="1:22" ht="114.75">
      <c r="A4364" s="537">
        <v>4349</v>
      </c>
      <c r="B4364" s="600">
        <v>90.15</v>
      </c>
      <c r="C4364" s="621" t="s">
        <v>4986</v>
      </c>
      <c r="D4364" s="543"/>
      <c r="E4364" s="703">
        <v>41908</v>
      </c>
      <c r="F4364" s="703">
        <v>42100</v>
      </c>
      <c r="G4364" s="543"/>
      <c r="H4364" s="543"/>
      <c r="I4364" s="543"/>
      <c r="J4364" s="543"/>
      <c r="K4364" s="543"/>
      <c r="L4364" s="543"/>
      <c r="M4364" s="543"/>
      <c r="N4364" s="543"/>
      <c r="O4364" s="543"/>
      <c r="P4364" s="543" t="s">
        <v>2872</v>
      </c>
      <c r="Q4364" s="543" t="s">
        <v>2873</v>
      </c>
      <c r="R4364" s="543"/>
      <c r="S4364" s="536"/>
      <c r="T4364" s="536"/>
      <c r="U4364" s="536"/>
      <c r="V4364" s="536"/>
    </row>
    <row r="4365" spans="1:22" ht="63.75">
      <c r="A4365" s="537">
        <v>4350</v>
      </c>
      <c r="B4365" s="600">
        <v>90.15</v>
      </c>
      <c r="C4365" s="621" t="s">
        <v>4987</v>
      </c>
      <c r="D4365" s="543"/>
      <c r="E4365" s="703">
        <v>41942</v>
      </c>
      <c r="F4365" s="703">
        <v>42114</v>
      </c>
      <c r="G4365" s="543"/>
      <c r="H4365" s="543"/>
      <c r="I4365" s="543"/>
      <c r="J4365" s="543"/>
      <c r="K4365" s="543"/>
      <c r="L4365" s="543"/>
      <c r="M4365" s="543"/>
      <c r="N4365" s="543"/>
      <c r="O4365" s="543"/>
      <c r="P4365" s="543" t="s">
        <v>2872</v>
      </c>
      <c r="Q4365" s="543" t="s">
        <v>2873</v>
      </c>
      <c r="R4365" s="543"/>
      <c r="S4365" s="536"/>
      <c r="T4365" s="536"/>
      <c r="U4365" s="536"/>
      <c r="V4365" s="536"/>
    </row>
    <row r="4366" spans="1:22" ht="102">
      <c r="A4366" s="537">
        <v>4351</v>
      </c>
      <c r="B4366" s="600">
        <v>90.15</v>
      </c>
      <c r="C4366" s="621" t="s">
        <v>4988</v>
      </c>
      <c r="D4366" s="543"/>
      <c r="E4366" s="703">
        <v>41922</v>
      </c>
      <c r="F4366" s="703">
        <v>42172</v>
      </c>
      <c r="G4366" s="543"/>
      <c r="H4366" s="543"/>
      <c r="I4366" s="543"/>
      <c r="J4366" s="543"/>
      <c r="K4366" s="543"/>
      <c r="L4366" s="543"/>
      <c r="M4366" s="543"/>
      <c r="N4366" s="543"/>
      <c r="O4366" s="543"/>
      <c r="P4366" s="543" t="s">
        <v>2872</v>
      </c>
      <c r="Q4366" s="543" t="s">
        <v>2873</v>
      </c>
      <c r="R4366" s="543"/>
      <c r="S4366" s="536"/>
      <c r="T4366" s="536"/>
      <c r="U4366" s="536"/>
      <c r="V4366" s="536"/>
    </row>
    <row r="4367" spans="1:22" ht="89.25">
      <c r="A4367" s="537">
        <v>4352</v>
      </c>
      <c r="B4367" s="600">
        <v>90.15</v>
      </c>
      <c r="C4367" s="659" t="s">
        <v>4989</v>
      </c>
      <c r="D4367" s="543"/>
      <c r="E4367" s="701">
        <v>41654</v>
      </c>
      <c r="F4367" s="701">
        <v>42302</v>
      </c>
      <c r="G4367" s="543"/>
      <c r="H4367" s="543"/>
      <c r="I4367" s="543"/>
      <c r="J4367" s="543"/>
      <c r="K4367" s="543"/>
      <c r="L4367" s="543"/>
      <c r="M4367" s="543"/>
      <c r="N4367" s="543"/>
      <c r="O4367" s="543"/>
      <c r="P4367" s="543" t="s">
        <v>2872</v>
      </c>
      <c r="Q4367" s="543" t="s">
        <v>2873</v>
      </c>
      <c r="R4367" s="543"/>
      <c r="S4367" s="536"/>
      <c r="T4367" s="536"/>
      <c r="U4367" s="536"/>
      <c r="V4367" s="536"/>
    </row>
    <row r="4368" spans="1:22" ht="76.5">
      <c r="A4368" s="537">
        <v>4353</v>
      </c>
      <c r="B4368" s="600">
        <v>90.15</v>
      </c>
      <c r="C4368" s="621" t="s">
        <v>4990</v>
      </c>
      <c r="D4368" s="543"/>
      <c r="E4368" s="703">
        <v>41934</v>
      </c>
      <c r="F4368" s="703">
        <v>42145</v>
      </c>
      <c r="G4368" s="543"/>
      <c r="H4368" s="543"/>
      <c r="I4368" s="543"/>
      <c r="J4368" s="543"/>
      <c r="K4368" s="543"/>
      <c r="L4368" s="543"/>
      <c r="M4368" s="543"/>
      <c r="N4368" s="543"/>
      <c r="O4368" s="543"/>
      <c r="P4368" s="543" t="s">
        <v>2872</v>
      </c>
      <c r="Q4368" s="543" t="s">
        <v>2873</v>
      </c>
      <c r="R4368" s="543"/>
      <c r="S4368" s="536"/>
      <c r="T4368" s="536"/>
      <c r="U4368" s="536"/>
      <c r="V4368" s="536"/>
    </row>
    <row r="4369" spans="1:22" ht="102">
      <c r="A4369" s="537">
        <v>4354</v>
      </c>
      <c r="B4369" s="600">
        <v>90.15</v>
      </c>
      <c r="C4369" s="621" t="s">
        <v>4991</v>
      </c>
      <c r="D4369" s="543"/>
      <c r="E4369" s="703">
        <v>40871</v>
      </c>
      <c r="F4369" s="703">
        <v>42095</v>
      </c>
      <c r="G4369" s="543"/>
      <c r="H4369" s="543"/>
      <c r="I4369" s="543"/>
      <c r="J4369" s="543"/>
      <c r="K4369" s="543"/>
      <c r="L4369" s="543"/>
      <c r="M4369" s="543"/>
      <c r="N4369" s="543"/>
      <c r="O4369" s="543"/>
      <c r="P4369" s="543" t="s">
        <v>2872</v>
      </c>
      <c r="Q4369" s="543" t="s">
        <v>2873</v>
      </c>
      <c r="R4369" s="543"/>
      <c r="S4369" s="536"/>
      <c r="T4369" s="536"/>
      <c r="U4369" s="536"/>
      <c r="V4369" s="536"/>
    </row>
    <row r="4370" spans="1:22" ht="51.75">
      <c r="A4370" s="537">
        <v>4355</v>
      </c>
      <c r="B4370" s="600">
        <v>90.15</v>
      </c>
      <c r="C4370" s="660" t="s">
        <v>4992</v>
      </c>
      <c r="D4370" s="543"/>
      <c r="E4370" s="703">
        <v>41948</v>
      </c>
      <c r="F4370" s="703">
        <v>42128</v>
      </c>
      <c r="G4370" s="543"/>
      <c r="H4370" s="543"/>
      <c r="I4370" s="543"/>
      <c r="J4370" s="543"/>
      <c r="K4370" s="543"/>
      <c r="L4370" s="543"/>
      <c r="M4370" s="543"/>
      <c r="N4370" s="543"/>
      <c r="O4370" s="543"/>
      <c r="P4370" s="543" t="s">
        <v>2872</v>
      </c>
      <c r="Q4370" s="543" t="s">
        <v>2873</v>
      </c>
      <c r="R4370" s="543"/>
      <c r="S4370" s="536"/>
      <c r="T4370" s="536"/>
      <c r="U4370" s="536"/>
      <c r="V4370" s="536"/>
    </row>
    <row r="4371" spans="1:22" ht="96">
      <c r="A4371" s="537">
        <v>4356</v>
      </c>
      <c r="B4371" s="600">
        <v>90.15</v>
      </c>
      <c r="C4371" s="661" t="s">
        <v>4993</v>
      </c>
      <c r="D4371" s="543"/>
      <c r="E4371" s="647">
        <v>41949</v>
      </c>
      <c r="F4371" s="647">
        <v>42559</v>
      </c>
      <c r="G4371" s="543"/>
      <c r="H4371" s="543"/>
      <c r="I4371" s="543"/>
      <c r="J4371" s="543"/>
      <c r="K4371" s="543"/>
      <c r="L4371" s="543"/>
      <c r="M4371" s="543"/>
      <c r="N4371" s="543"/>
      <c r="O4371" s="543"/>
      <c r="P4371" s="543" t="s">
        <v>2872</v>
      </c>
      <c r="Q4371" s="543" t="s">
        <v>2873</v>
      </c>
      <c r="R4371" s="543"/>
      <c r="S4371" s="536"/>
      <c r="T4371" s="536"/>
      <c r="U4371" s="536"/>
      <c r="V4371" s="536"/>
    </row>
    <row r="4372" spans="1:22" ht="76.5">
      <c r="A4372" s="537">
        <v>4357</v>
      </c>
      <c r="B4372" s="600">
        <v>90.15</v>
      </c>
      <c r="C4372" s="621" t="s">
        <v>4994</v>
      </c>
      <c r="D4372" s="543"/>
      <c r="E4372" s="703">
        <v>41922</v>
      </c>
      <c r="F4372" s="703">
        <v>42192</v>
      </c>
      <c r="G4372" s="543"/>
      <c r="H4372" s="543"/>
      <c r="I4372" s="543"/>
      <c r="J4372" s="543"/>
      <c r="K4372" s="543"/>
      <c r="L4372" s="543"/>
      <c r="M4372" s="543"/>
      <c r="N4372" s="543"/>
      <c r="O4372" s="543"/>
      <c r="P4372" s="543" t="s">
        <v>2872</v>
      </c>
      <c r="Q4372" s="543" t="s">
        <v>2873</v>
      </c>
      <c r="R4372" s="543"/>
      <c r="S4372" s="536"/>
      <c r="T4372" s="536"/>
      <c r="U4372" s="536"/>
      <c r="V4372" s="536"/>
    </row>
    <row r="4373" spans="1:22" ht="89.25">
      <c r="A4373" s="537">
        <v>4358</v>
      </c>
      <c r="B4373" s="600">
        <v>90.15</v>
      </c>
      <c r="C4373" s="621" t="s">
        <v>4995</v>
      </c>
      <c r="D4373" s="543"/>
      <c r="E4373" s="703">
        <v>41922</v>
      </c>
      <c r="F4373" s="703">
        <v>42156</v>
      </c>
      <c r="G4373" s="543"/>
      <c r="H4373" s="543"/>
      <c r="I4373" s="543"/>
      <c r="J4373" s="543"/>
      <c r="K4373" s="543"/>
      <c r="L4373" s="543"/>
      <c r="M4373" s="543"/>
      <c r="N4373" s="543"/>
      <c r="O4373" s="543"/>
      <c r="P4373" s="543" t="s">
        <v>2872</v>
      </c>
      <c r="Q4373" s="543" t="s">
        <v>2873</v>
      </c>
      <c r="R4373" s="543"/>
      <c r="S4373" s="536"/>
      <c r="T4373" s="536"/>
      <c r="U4373" s="536"/>
      <c r="V4373" s="536"/>
    </row>
    <row r="4374" spans="1:22" ht="114.75">
      <c r="A4374" s="537">
        <v>4359</v>
      </c>
      <c r="B4374" s="600">
        <v>90.15</v>
      </c>
      <c r="C4374" s="627" t="s">
        <v>4996</v>
      </c>
      <c r="D4374" s="543"/>
      <c r="E4374" s="656">
        <v>41761</v>
      </c>
      <c r="F4374" s="656">
        <v>42339</v>
      </c>
      <c r="G4374" s="543"/>
      <c r="H4374" s="543"/>
      <c r="I4374" s="543"/>
      <c r="J4374" s="543"/>
      <c r="K4374" s="543"/>
      <c r="L4374" s="543"/>
      <c r="M4374" s="543"/>
      <c r="N4374" s="543"/>
      <c r="O4374" s="543"/>
      <c r="P4374" s="543" t="s">
        <v>2872</v>
      </c>
      <c r="Q4374" s="543" t="s">
        <v>2873</v>
      </c>
      <c r="R4374" s="543"/>
      <c r="S4374" s="536"/>
      <c r="T4374" s="536"/>
      <c r="U4374" s="536"/>
      <c r="V4374" s="536"/>
    </row>
    <row r="4375" spans="1:22" ht="76.5">
      <c r="A4375" s="537">
        <v>4360</v>
      </c>
      <c r="B4375" s="600">
        <v>90.15</v>
      </c>
      <c r="C4375" s="621" t="s">
        <v>4997</v>
      </c>
      <c r="D4375" s="543"/>
      <c r="E4375" s="703">
        <v>41984</v>
      </c>
      <c r="F4375" s="703">
        <v>41244</v>
      </c>
      <c r="G4375" s="543"/>
      <c r="H4375" s="543"/>
      <c r="I4375" s="543"/>
      <c r="J4375" s="543"/>
      <c r="K4375" s="543"/>
      <c r="L4375" s="543"/>
      <c r="M4375" s="543"/>
      <c r="N4375" s="543"/>
      <c r="O4375" s="543"/>
      <c r="P4375" s="543" t="s">
        <v>2872</v>
      </c>
      <c r="Q4375" s="543" t="s">
        <v>2873</v>
      </c>
      <c r="R4375" s="543"/>
      <c r="S4375" s="536"/>
      <c r="T4375" s="536"/>
      <c r="U4375" s="536"/>
      <c r="V4375" s="536"/>
    </row>
    <row r="4376" spans="1:22" ht="178.5">
      <c r="A4376" s="537">
        <v>4361</v>
      </c>
      <c r="B4376" s="600">
        <v>90.15</v>
      </c>
      <c r="C4376" s="662" t="s">
        <v>4998</v>
      </c>
      <c r="D4376" s="543"/>
      <c r="E4376" s="663">
        <v>42003</v>
      </c>
      <c r="F4376" s="663">
        <v>41763</v>
      </c>
      <c r="G4376" s="543"/>
      <c r="H4376" s="543"/>
      <c r="I4376" s="543"/>
      <c r="J4376" s="543"/>
      <c r="K4376" s="543"/>
      <c r="L4376" s="543"/>
      <c r="M4376" s="543"/>
      <c r="N4376" s="543"/>
      <c r="O4376" s="543"/>
      <c r="P4376" s="543" t="s">
        <v>2872</v>
      </c>
      <c r="Q4376" s="543" t="s">
        <v>2873</v>
      </c>
      <c r="R4376" s="543"/>
      <c r="S4376" s="536"/>
      <c r="T4376" s="536"/>
      <c r="U4376" s="536"/>
      <c r="V4376" s="536"/>
    </row>
    <row r="4377" spans="1:22" ht="153">
      <c r="A4377" s="537">
        <v>4362</v>
      </c>
      <c r="B4377" s="600">
        <v>90.15</v>
      </c>
      <c r="C4377" s="664" t="s">
        <v>4999</v>
      </c>
      <c r="D4377" s="543"/>
      <c r="E4377" s="663">
        <v>41894</v>
      </c>
      <c r="F4377" s="663">
        <v>42522</v>
      </c>
      <c r="G4377" s="543"/>
      <c r="H4377" s="543"/>
      <c r="I4377" s="543"/>
      <c r="J4377" s="543"/>
      <c r="K4377" s="543"/>
      <c r="L4377" s="543"/>
      <c r="M4377" s="543"/>
      <c r="N4377" s="543"/>
      <c r="O4377" s="543"/>
      <c r="P4377" s="543" t="s">
        <v>2872</v>
      </c>
      <c r="Q4377" s="543" t="s">
        <v>2873</v>
      </c>
      <c r="R4377" s="543"/>
      <c r="S4377" s="536"/>
      <c r="T4377" s="536"/>
      <c r="U4377" s="536"/>
      <c r="V4377" s="536"/>
    </row>
    <row r="4378" spans="1:22" ht="178.5">
      <c r="A4378" s="537">
        <v>4363</v>
      </c>
      <c r="B4378" s="600">
        <v>90.15</v>
      </c>
      <c r="C4378" s="664" t="s">
        <v>4998</v>
      </c>
      <c r="D4378" s="543"/>
      <c r="E4378" s="663">
        <v>41997</v>
      </c>
      <c r="F4378" s="663">
        <v>42041</v>
      </c>
      <c r="G4378" s="543"/>
      <c r="H4378" s="543"/>
      <c r="I4378" s="543"/>
      <c r="J4378" s="543"/>
      <c r="K4378" s="543"/>
      <c r="L4378" s="543"/>
      <c r="M4378" s="543"/>
      <c r="N4378" s="543"/>
      <c r="O4378" s="543"/>
      <c r="P4378" s="543" t="s">
        <v>2872</v>
      </c>
      <c r="Q4378" s="543" t="s">
        <v>2873</v>
      </c>
      <c r="R4378" s="543"/>
      <c r="S4378" s="536"/>
      <c r="T4378" s="536"/>
      <c r="U4378" s="536"/>
      <c r="V4378" s="536"/>
    </row>
    <row r="4379" spans="1:22" ht="140.25">
      <c r="A4379" s="537">
        <v>4364</v>
      </c>
      <c r="B4379" s="600">
        <v>90.15</v>
      </c>
      <c r="C4379" s="664" t="s">
        <v>5000</v>
      </c>
      <c r="D4379" s="543"/>
      <c r="E4379" s="663"/>
      <c r="F4379" s="663">
        <v>42342</v>
      </c>
      <c r="G4379" s="543"/>
      <c r="H4379" s="543"/>
      <c r="I4379" s="543"/>
      <c r="J4379" s="543"/>
      <c r="K4379" s="543"/>
      <c r="L4379" s="543"/>
      <c r="M4379" s="543"/>
      <c r="N4379" s="543"/>
      <c r="O4379" s="543"/>
      <c r="P4379" s="543" t="s">
        <v>2872</v>
      </c>
      <c r="Q4379" s="543" t="s">
        <v>2873</v>
      </c>
      <c r="R4379" s="543"/>
      <c r="S4379" s="536"/>
      <c r="T4379" s="536"/>
      <c r="U4379" s="536"/>
      <c r="V4379" s="536"/>
    </row>
    <row r="4380" spans="1:22" ht="178.5">
      <c r="A4380" s="537">
        <v>4365</v>
      </c>
      <c r="B4380" s="600">
        <v>90.15</v>
      </c>
      <c r="C4380" s="662" t="s">
        <v>5001</v>
      </c>
      <c r="D4380" s="543"/>
      <c r="E4380" s="663">
        <v>41970</v>
      </c>
      <c r="F4380" s="663">
        <v>42583</v>
      </c>
      <c r="G4380" s="543"/>
      <c r="H4380" s="543"/>
      <c r="I4380" s="543"/>
      <c r="J4380" s="543"/>
      <c r="K4380" s="543"/>
      <c r="L4380" s="543"/>
      <c r="M4380" s="543"/>
      <c r="N4380" s="543"/>
      <c r="O4380" s="543"/>
      <c r="P4380" s="543" t="s">
        <v>2872</v>
      </c>
      <c r="Q4380" s="543" t="s">
        <v>2873</v>
      </c>
      <c r="R4380" s="543"/>
      <c r="S4380" s="536"/>
      <c r="T4380" s="536"/>
      <c r="U4380" s="536"/>
      <c r="V4380" s="536"/>
    </row>
    <row r="4381" spans="1:22" ht="76.5">
      <c r="A4381" s="537">
        <v>4366</v>
      </c>
      <c r="B4381" s="600">
        <v>90.15</v>
      </c>
      <c r="C4381" s="630" t="s">
        <v>5002</v>
      </c>
      <c r="D4381" s="543"/>
      <c r="E4381" s="703">
        <v>41970</v>
      </c>
      <c r="F4381" s="703">
        <v>42565</v>
      </c>
      <c r="G4381" s="543"/>
      <c r="H4381" s="543"/>
      <c r="I4381" s="543"/>
      <c r="J4381" s="543"/>
      <c r="K4381" s="543"/>
      <c r="L4381" s="543"/>
      <c r="M4381" s="543"/>
      <c r="N4381" s="543"/>
      <c r="O4381" s="543"/>
      <c r="P4381" s="543" t="s">
        <v>2872</v>
      </c>
      <c r="Q4381" s="543" t="s">
        <v>2873</v>
      </c>
      <c r="R4381" s="543"/>
      <c r="S4381" s="536"/>
      <c r="T4381" s="536"/>
      <c r="U4381" s="536"/>
      <c r="V4381" s="536"/>
    </row>
    <row r="4382" spans="1:22" ht="178.5">
      <c r="A4382" s="537">
        <v>4367</v>
      </c>
      <c r="B4382" s="600">
        <v>90.15</v>
      </c>
      <c r="C4382" s="664" t="s">
        <v>5001</v>
      </c>
      <c r="D4382" s="543"/>
      <c r="E4382" s="663">
        <v>41970</v>
      </c>
      <c r="F4382" s="663">
        <v>42600</v>
      </c>
      <c r="G4382" s="543"/>
      <c r="H4382" s="543"/>
      <c r="I4382" s="543"/>
      <c r="J4382" s="543"/>
      <c r="K4382" s="543"/>
      <c r="L4382" s="543"/>
      <c r="M4382" s="543"/>
      <c r="N4382" s="543"/>
      <c r="O4382" s="543"/>
      <c r="P4382" s="543" t="s">
        <v>2872</v>
      </c>
      <c r="Q4382" s="543" t="s">
        <v>2873</v>
      </c>
      <c r="R4382" s="543"/>
      <c r="S4382" s="536"/>
      <c r="T4382" s="536"/>
      <c r="U4382" s="536"/>
      <c r="V4382" s="536"/>
    </row>
    <row r="4383" spans="1:22" ht="178.5">
      <c r="A4383" s="537">
        <v>4368</v>
      </c>
      <c r="B4383" s="600">
        <v>90.15</v>
      </c>
      <c r="C4383" s="664" t="s">
        <v>5001</v>
      </c>
      <c r="D4383" s="543"/>
      <c r="E4383" s="663">
        <v>41970</v>
      </c>
      <c r="F4383" s="663">
        <v>42580</v>
      </c>
      <c r="G4383" s="543"/>
      <c r="H4383" s="543"/>
      <c r="I4383" s="543"/>
      <c r="J4383" s="543"/>
      <c r="K4383" s="543"/>
      <c r="L4383" s="543"/>
      <c r="M4383" s="543"/>
      <c r="N4383" s="543"/>
      <c r="O4383" s="543"/>
      <c r="P4383" s="543" t="s">
        <v>2872</v>
      </c>
      <c r="Q4383" s="543" t="s">
        <v>2873</v>
      </c>
      <c r="R4383" s="543"/>
      <c r="S4383" s="536"/>
      <c r="T4383" s="536"/>
      <c r="U4383" s="536"/>
      <c r="V4383" s="536"/>
    </row>
    <row r="4384" spans="1:22" ht="76.5">
      <c r="A4384" s="537">
        <v>4369</v>
      </c>
      <c r="B4384" s="600">
        <v>90.15</v>
      </c>
      <c r="C4384" s="664" t="s">
        <v>5003</v>
      </c>
      <c r="D4384" s="543"/>
      <c r="E4384" s="663">
        <v>41983</v>
      </c>
      <c r="F4384" s="663">
        <v>42404</v>
      </c>
      <c r="G4384" s="543"/>
      <c r="H4384" s="543"/>
      <c r="I4384" s="543"/>
      <c r="J4384" s="543"/>
      <c r="K4384" s="543"/>
      <c r="L4384" s="543"/>
      <c r="M4384" s="543"/>
      <c r="N4384" s="543"/>
      <c r="O4384" s="543"/>
      <c r="P4384" s="543" t="s">
        <v>2872</v>
      </c>
      <c r="Q4384" s="543" t="s">
        <v>2873</v>
      </c>
      <c r="R4384" s="543"/>
      <c r="S4384" s="536"/>
      <c r="T4384" s="536"/>
      <c r="U4384" s="536"/>
      <c r="V4384" s="536"/>
    </row>
    <row r="4385" spans="1:22" ht="63.75">
      <c r="A4385" s="537">
        <v>4370</v>
      </c>
      <c r="B4385" s="600">
        <v>90.15</v>
      </c>
      <c r="C4385" s="665" t="s">
        <v>5004</v>
      </c>
      <c r="D4385" s="543"/>
      <c r="E4385" s="666">
        <v>42048</v>
      </c>
      <c r="F4385" s="686">
        <v>42381</v>
      </c>
      <c r="G4385" s="543"/>
      <c r="H4385" s="543"/>
      <c r="I4385" s="543"/>
      <c r="J4385" s="543"/>
      <c r="K4385" s="543"/>
      <c r="L4385" s="543"/>
      <c r="M4385" s="543"/>
      <c r="N4385" s="543"/>
      <c r="O4385" s="543"/>
      <c r="P4385" s="543" t="s">
        <v>2872</v>
      </c>
      <c r="Q4385" s="543" t="s">
        <v>2873</v>
      </c>
      <c r="R4385" s="543"/>
      <c r="S4385" s="536"/>
      <c r="T4385" s="536"/>
      <c r="U4385" s="536"/>
      <c r="V4385" s="536"/>
    </row>
    <row r="4386" spans="1:22" ht="102">
      <c r="A4386" s="537">
        <v>4371</v>
      </c>
      <c r="B4386" s="600">
        <v>90.15</v>
      </c>
      <c r="C4386" s="667" t="s">
        <v>5005</v>
      </c>
      <c r="D4386" s="543"/>
      <c r="E4386" s="693">
        <v>42048</v>
      </c>
      <c r="F4386" s="668">
        <v>42381</v>
      </c>
      <c r="G4386" s="543"/>
      <c r="H4386" s="543"/>
      <c r="I4386" s="543"/>
      <c r="J4386" s="543"/>
      <c r="K4386" s="543"/>
      <c r="L4386" s="543"/>
      <c r="M4386" s="543"/>
      <c r="N4386" s="543"/>
      <c r="O4386" s="543"/>
      <c r="P4386" s="543" t="s">
        <v>2872</v>
      </c>
      <c r="Q4386" s="543" t="s">
        <v>2873</v>
      </c>
      <c r="R4386" s="543"/>
      <c r="S4386" s="536"/>
      <c r="T4386" s="536"/>
      <c r="U4386" s="536"/>
      <c r="V4386" s="536"/>
    </row>
    <row r="4387" spans="1:22" ht="63.75">
      <c r="A4387" s="537">
        <v>4372</v>
      </c>
      <c r="B4387" s="600">
        <v>90.15</v>
      </c>
      <c r="C4387" s="667" t="s">
        <v>5006</v>
      </c>
      <c r="D4387" s="543"/>
      <c r="E4387" s="693">
        <v>42048</v>
      </c>
      <c r="F4387" s="668">
        <v>42381</v>
      </c>
      <c r="G4387" s="543"/>
      <c r="H4387" s="543"/>
      <c r="I4387" s="543"/>
      <c r="J4387" s="669">
        <v>1</v>
      </c>
      <c r="K4387" s="669">
        <v>2</v>
      </c>
      <c r="L4387" s="543"/>
      <c r="M4387" s="543"/>
      <c r="N4387" s="543"/>
      <c r="O4387" s="543"/>
      <c r="P4387" s="543" t="s">
        <v>2872</v>
      </c>
      <c r="Q4387" s="543" t="s">
        <v>2873</v>
      </c>
      <c r="R4387" s="543"/>
      <c r="S4387" s="536"/>
      <c r="T4387" s="536"/>
      <c r="U4387" s="536"/>
      <c r="V4387" s="536"/>
    </row>
    <row r="4388" spans="1:22" ht="63.75">
      <c r="A4388" s="537">
        <v>4373</v>
      </c>
      <c r="B4388" s="600">
        <v>90.15</v>
      </c>
      <c r="C4388" s="670" t="s">
        <v>5007</v>
      </c>
      <c r="D4388" s="543"/>
      <c r="E4388" s="693">
        <v>42067</v>
      </c>
      <c r="F4388" s="668">
        <v>42403</v>
      </c>
      <c r="G4388" s="543"/>
      <c r="H4388" s="543"/>
      <c r="I4388" s="543"/>
      <c r="J4388" s="671">
        <v>1</v>
      </c>
      <c r="K4388" s="671">
        <v>2</v>
      </c>
      <c r="L4388" s="543"/>
      <c r="M4388" s="543"/>
      <c r="N4388" s="543"/>
      <c r="O4388" s="543"/>
      <c r="P4388" s="543" t="s">
        <v>2872</v>
      </c>
      <c r="Q4388" s="543" t="s">
        <v>2873</v>
      </c>
      <c r="R4388" s="543"/>
      <c r="S4388" s="536"/>
      <c r="T4388" s="536"/>
      <c r="U4388" s="536"/>
      <c r="V4388" s="536"/>
    </row>
    <row r="4389" spans="1:22" ht="76.5">
      <c r="A4389" s="537">
        <v>4374</v>
      </c>
      <c r="B4389" s="600">
        <v>90.15</v>
      </c>
      <c r="C4389" s="667" t="s">
        <v>5008</v>
      </c>
      <c r="D4389" s="543"/>
      <c r="E4389" s="693">
        <v>42068</v>
      </c>
      <c r="F4389" s="668">
        <v>42404</v>
      </c>
      <c r="G4389" s="543"/>
      <c r="H4389" s="543"/>
      <c r="I4389" s="543"/>
      <c r="J4389" s="671">
        <v>1</v>
      </c>
      <c r="K4389" s="671">
        <v>2</v>
      </c>
      <c r="L4389" s="543"/>
      <c r="M4389" s="543"/>
      <c r="N4389" s="543"/>
      <c r="O4389" s="543"/>
      <c r="P4389" s="543" t="s">
        <v>2872</v>
      </c>
      <c r="Q4389" s="543" t="s">
        <v>2873</v>
      </c>
      <c r="R4389" s="543"/>
      <c r="S4389" s="536"/>
      <c r="T4389" s="536"/>
      <c r="U4389" s="536"/>
      <c r="V4389" s="536"/>
    </row>
    <row r="4390" spans="1:22" ht="76.5">
      <c r="A4390" s="537">
        <v>4375</v>
      </c>
      <c r="B4390" s="600">
        <v>90.15</v>
      </c>
      <c r="C4390" s="667" t="s">
        <v>5009</v>
      </c>
      <c r="D4390" s="543"/>
      <c r="E4390" s="693">
        <v>42054</v>
      </c>
      <c r="F4390" s="668">
        <v>42387</v>
      </c>
      <c r="G4390" s="543"/>
      <c r="H4390" s="543"/>
      <c r="I4390" s="543"/>
      <c r="J4390" s="671">
        <v>1</v>
      </c>
      <c r="K4390" s="671">
        <v>2</v>
      </c>
      <c r="L4390" s="543"/>
      <c r="M4390" s="543"/>
      <c r="N4390" s="543"/>
      <c r="O4390" s="543"/>
      <c r="P4390" s="543" t="s">
        <v>2872</v>
      </c>
      <c r="Q4390" s="543" t="s">
        <v>2873</v>
      </c>
      <c r="R4390" s="543"/>
      <c r="S4390" s="536"/>
      <c r="T4390" s="536"/>
      <c r="U4390" s="536"/>
      <c r="V4390" s="536"/>
    </row>
    <row r="4391" spans="1:22" ht="102">
      <c r="A4391" s="537">
        <v>4376</v>
      </c>
      <c r="B4391" s="600">
        <v>90.15</v>
      </c>
      <c r="C4391" s="667" t="s">
        <v>5010</v>
      </c>
      <c r="D4391" s="543"/>
      <c r="E4391" s="693">
        <v>42051</v>
      </c>
      <c r="F4391" s="668">
        <v>42384</v>
      </c>
      <c r="G4391" s="543"/>
      <c r="H4391" s="543"/>
      <c r="I4391" s="543"/>
      <c r="J4391" s="671">
        <v>1</v>
      </c>
      <c r="K4391" s="671">
        <v>3</v>
      </c>
      <c r="L4391" s="543"/>
      <c r="M4391" s="543"/>
      <c r="N4391" s="543"/>
      <c r="O4391" s="543"/>
      <c r="P4391" s="543" t="s">
        <v>2872</v>
      </c>
      <c r="Q4391" s="543" t="s">
        <v>2873</v>
      </c>
      <c r="R4391" s="543"/>
      <c r="S4391" s="536"/>
      <c r="T4391" s="536"/>
      <c r="U4391" s="536"/>
      <c r="V4391" s="536"/>
    </row>
    <row r="4392" spans="1:22" ht="102">
      <c r="A4392" s="537">
        <v>4377</v>
      </c>
      <c r="B4392" s="600">
        <v>90.15</v>
      </c>
      <c r="C4392" s="667" t="s">
        <v>5011</v>
      </c>
      <c r="D4392" s="543"/>
      <c r="E4392" s="693">
        <v>42053</v>
      </c>
      <c r="F4392" s="668">
        <v>42386</v>
      </c>
      <c r="G4392" s="543"/>
      <c r="H4392" s="543"/>
      <c r="I4392" s="543"/>
      <c r="J4392" s="671">
        <v>1</v>
      </c>
      <c r="K4392" s="671">
        <v>2</v>
      </c>
      <c r="L4392" s="543"/>
      <c r="M4392" s="543"/>
      <c r="N4392" s="543"/>
      <c r="O4392" s="543"/>
      <c r="P4392" s="543" t="s">
        <v>2872</v>
      </c>
      <c r="Q4392" s="543" t="s">
        <v>2873</v>
      </c>
      <c r="R4392" s="543"/>
      <c r="S4392" s="536"/>
      <c r="T4392" s="536"/>
      <c r="U4392" s="536"/>
      <c r="V4392" s="536"/>
    </row>
    <row r="4393" spans="1:22" ht="63.75">
      <c r="A4393" s="537">
        <v>4378</v>
      </c>
      <c r="B4393" s="600">
        <v>90.15</v>
      </c>
      <c r="C4393" s="667" t="s">
        <v>5012</v>
      </c>
      <c r="D4393" s="543"/>
      <c r="E4393" s="693">
        <v>42052</v>
      </c>
      <c r="F4393" s="668">
        <v>42385</v>
      </c>
      <c r="G4393" s="543"/>
      <c r="H4393" s="543"/>
      <c r="I4393" s="543"/>
      <c r="J4393" s="671">
        <v>1</v>
      </c>
      <c r="K4393" s="671">
        <v>2</v>
      </c>
      <c r="L4393" s="543"/>
      <c r="M4393" s="543"/>
      <c r="N4393" s="543"/>
      <c r="O4393" s="543"/>
      <c r="P4393" s="543" t="s">
        <v>2872</v>
      </c>
      <c r="Q4393" s="543" t="s">
        <v>2873</v>
      </c>
      <c r="R4393" s="543"/>
      <c r="S4393" s="536"/>
      <c r="T4393" s="536"/>
      <c r="U4393" s="536"/>
      <c r="V4393" s="536"/>
    </row>
    <row r="4394" spans="1:22" ht="102">
      <c r="A4394" s="537">
        <v>4379</v>
      </c>
      <c r="B4394" s="600">
        <v>90.15</v>
      </c>
      <c r="C4394" s="667" t="s">
        <v>5013</v>
      </c>
      <c r="D4394" s="543"/>
      <c r="E4394" s="693">
        <v>42054</v>
      </c>
      <c r="F4394" s="668">
        <v>42387</v>
      </c>
      <c r="G4394" s="543"/>
      <c r="H4394" s="543"/>
      <c r="I4394" s="543"/>
      <c r="J4394" s="671">
        <v>1</v>
      </c>
      <c r="K4394" s="671">
        <v>2</v>
      </c>
      <c r="L4394" s="543"/>
      <c r="M4394" s="543"/>
      <c r="N4394" s="543"/>
      <c r="O4394" s="543"/>
      <c r="P4394" s="543" t="s">
        <v>2872</v>
      </c>
      <c r="Q4394" s="543" t="s">
        <v>2873</v>
      </c>
      <c r="R4394" s="543"/>
      <c r="S4394" s="536"/>
      <c r="T4394" s="536"/>
      <c r="U4394" s="536"/>
      <c r="V4394" s="536"/>
    </row>
    <row r="4395" spans="1:22" ht="102">
      <c r="A4395" s="537">
        <v>4380</v>
      </c>
      <c r="B4395" s="600">
        <v>90.15</v>
      </c>
      <c r="C4395" s="667" t="s">
        <v>5014</v>
      </c>
      <c r="D4395" s="543"/>
      <c r="E4395" s="693">
        <v>42054</v>
      </c>
      <c r="F4395" s="668">
        <v>42387</v>
      </c>
      <c r="G4395" s="543"/>
      <c r="H4395" s="543"/>
      <c r="I4395" s="543"/>
      <c r="J4395" s="671">
        <v>1</v>
      </c>
      <c r="K4395" s="671">
        <v>1</v>
      </c>
      <c r="L4395" s="543"/>
      <c r="M4395" s="543"/>
      <c r="N4395" s="543"/>
      <c r="O4395" s="543"/>
      <c r="P4395" s="543" t="s">
        <v>2872</v>
      </c>
      <c r="Q4395" s="543" t="s">
        <v>2873</v>
      </c>
      <c r="R4395" s="543"/>
      <c r="S4395" s="536"/>
      <c r="T4395" s="536"/>
      <c r="U4395" s="536"/>
      <c r="V4395" s="536"/>
    </row>
    <row r="4396" spans="1:22" ht="102">
      <c r="A4396" s="537">
        <v>4381</v>
      </c>
      <c r="B4396" s="600">
        <v>90.15</v>
      </c>
      <c r="C4396" s="667" t="s">
        <v>5015</v>
      </c>
      <c r="D4396" s="543"/>
      <c r="E4396" s="693">
        <v>42055</v>
      </c>
      <c r="F4396" s="668">
        <v>42388</v>
      </c>
      <c r="G4396" s="543"/>
      <c r="H4396" s="543"/>
      <c r="I4396" s="543"/>
      <c r="J4396" s="671">
        <v>1</v>
      </c>
      <c r="K4396" s="671">
        <v>2</v>
      </c>
      <c r="L4396" s="543"/>
      <c r="M4396" s="543"/>
      <c r="N4396" s="543"/>
      <c r="O4396" s="543"/>
      <c r="P4396" s="543" t="s">
        <v>2872</v>
      </c>
      <c r="Q4396" s="543" t="s">
        <v>2873</v>
      </c>
      <c r="R4396" s="543"/>
      <c r="S4396" s="536"/>
      <c r="T4396" s="536"/>
      <c r="U4396" s="536"/>
      <c r="V4396" s="536"/>
    </row>
    <row r="4397" spans="1:22" ht="51">
      <c r="A4397" s="537">
        <v>4382</v>
      </c>
      <c r="B4397" s="600">
        <v>90.15</v>
      </c>
      <c r="C4397" s="667" t="s">
        <v>5016</v>
      </c>
      <c r="D4397" s="543"/>
      <c r="E4397" s="693">
        <v>42061</v>
      </c>
      <c r="F4397" s="668">
        <v>42394</v>
      </c>
      <c r="G4397" s="543"/>
      <c r="H4397" s="543"/>
      <c r="I4397" s="543"/>
      <c r="J4397" s="671">
        <v>1</v>
      </c>
      <c r="K4397" s="671">
        <v>2</v>
      </c>
      <c r="L4397" s="543"/>
      <c r="M4397" s="543"/>
      <c r="N4397" s="543"/>
      <c r="O4397" s="543"/>
      <c r="P4397" s="543" t="s">
        <v>2872</v>
      </c>
      <c r="Q4397" s="543" t="s">
        <v>2873</v>
      </c>
      <c r="R4397" s="543"/>
      <c r="S4397" s="536"/>
      <c r="T4397" s="536"/>
      <c r="U4397" s="536"/>
      <c r="V4397" s="536"/>
    </row>
    <row r="4398" spans="1:22" ht="89.25">
      <c r="A4398" s="537">
        <v>4383</v>
      </c>
      <c r="B4398" s="600">
        <v>90.15</v>
      </c>
      <c r="C4398" s="667" t="s">
        <v>5017</v>
      </c>
      <c r="D4398" s="543"/>
      <c r="E4398" s="693">
        <v>42054</v>
      </c>
      <c r="F4398" s="668">
        <v>42387</v>
      </c>
      <c r="G4398" s="543"/>
      <c r="H4398" s="543"/>
      <c r="I4398" s="543"/>
      <c r="J4398" s="671">
        <v>1</v>
      </c>
      <c r="K4398" s="671">
        <v>2</v>
      </c>
      <c r="L4398" s="543"/>
      <c r="M4398" s="543"/>
      <c r="N4398" s="543"/>
      <c r="O4398" s="543"/>
      <c r="P4398" s="543" t="s">
        <v>2872</v>
      </c>
      <c r="Q4398" s="543" t="s">
        <v>2873</v>
      </c>
      <c r="R4398" s="543"/>
      <c r="S4398" s="536"/>
      <c r="T4398" s="536"/>
      <c r="U4398" s="536"/>
      <c r="V4398" s="536"/>
    </row>
    <row r="4399" spans="1:22" ht="89.25">
      <c r="A4399" s="537">
        <v>4384</v>
      </c>
      <c r="B4399" s="600">
        <v>90.15</v>
      </c>
      <c r="C4399" s="667" t="s">
        <v>5018</v>
      </c>
      <c r="D4399" s="543"/>
      <c r="E4399" s="693">
        <v>42059</v>
      </c>
      <c r="F4399" s="668">
        <v>42392</v>
      </c>
      <c r="G4399" s="543"/>
      <c r="H4399" s="543"/>
      <c r="I4399" s="543"/>
      <c r="J4399" s="671">
        <v>1</v>
      </c>
      <c r="K4399" s="671">
        <v>2</v>
      </c>
      <c r="L4399" s="543"/>
      <c r="M4399" s="543"/>
      <c r="N4399" s="543"/>
      <c r="O4399" s="543"/>
      <c r="P4399" s="543" t="s">
        <v>2872</v>
      </c>
      <c r="Q4399" s="543" t="s">
        <v>2873</v>
      </c>
      <c r="R4399" s="543"/>
      <c r="S4399" s="536"/>
      <c r="T4399" s="536"/>
      <c r="U4399" s="536"/>
      <c r="V4399" s="536"/>
    </row>
    <row r="4400" spans="1:22" ht="63.75">
      <c r="A4400" s="537">
        <v>4385</v>
      </c>
      <c r="B4400" s="600">
        <v>90.15</v>
      </c>
      <c r="C4400" s="667" t="s">
        <v>5019</v>
      </c>
      <c r="D4400" s="543"/>
      <c r="E4400" s="693">
        <v>42059</v>
      </c>
      <c r="F4400" s="668">
        <v>42392</v>
      </c>
      <c r="G4400" s="543"/>
      <c r="H4400" s="543"/>
      <c r="I4400" s="543"/>
      <c r="J4400" s="671">
        <v>1</v>
      </c>
      <c r="K4400" s="671">
        <v>2</v>
      </c>
      <c r="L4400" s="543"/>
      <c r="M4400" s="543"/>
      <c r="N4400" s="543"/>
      <c r="O4400" s="543"/>
      <c r="P4400" s="543" t="s">
        <v>2872</v>
      </c>
      <c r="Q4400" s="543" t="s">
        <v>2873</v>
      </c>
      <c r="R4400" s="543"/>
      <c r="S4400" s="536"/>
      <c r="T4400" s="536"/>
      <c r="U4400" s="536"/>
      <c r="V4400" s="536"/>
    </row>
    <row r="4401" spans="1:22" ht="51">
      <c r="A4401" s="537">
        <v>4386</v>
      </c>
      <c r="B4401" s="600">
        <v>90.15</v>
      </c>
      <c r="C4401" s="667" t="s">
        <v>5020</v>
      </c>
      <c r="D4401" s="543"/>
      <c r="E4401" s="693">
        <v>42053</v>
      </c>
      <c r="F4401" s="668">
        <v>42386</v>
      </c>
      <c r="G4401" s="543"/>
      <c r="H4401" s="543"/>
      <c r="I4401" s="543"/>
      <c r="J4401" s="671">
        <v>1</v>
      </c>
      <c r="K4401" s="671">
        <v>2</v>
      </c>
      <c r="L4401" s="543"/>
      <c r="M4401" s="543"/>
      <c r="N4401" s="543"/>
      <c r="O4401" s="543"/>
      <c r="P4401" s="543" t="s">
        <v>2872</v>
      </c>
      <c r="Q4401" s="543" t="s">
        <v>2873</v>
      </c>
      <c r="R4401" s="543"/>
      <c r="S4401" s="536"/>
      <c r="T4401" s="536"/>
      <c r="U4401" s="536"/>
      <c r="V4401" s="536"/>
    </row>
    <row r="4402" spans="1:22" ht="140.25">
      <c r="A4402" s="537">
        <v>4387</v>
      </c>
      <c r="B4402" s="600">
        <v>90.15</v>
      </c>
      <c r="C4402" s="667" t="s">
        <v>5021</v>
      </c>
      <c r="D4402" s="543"/>
      <c r="E4402" s="693">
        <v>42059</v>
      </c>
      <c r="F4402" s="668">
        <v>42392</v>
      </c>
      <c r="G4402" s="543"/>
      <c r="H4402" s="543"/>
      <c r="I4402" s="543"/>
      <c r="J4402" s="671">
        <v>1</v>
      </c>
      <c r="K4402" s="671">
        <v>2</v>
      </c>
      <c r="L4402" s="543"/>
      <c r="M4402" s="543"/>
      <c r="N4402" s="543"/>
      <c r="O4402" s="543"/>
      <c r="P4402" s="543" t="s">
        <v>2872</v>
      </c>
      <c r="Q4402" s="543" t="s">
        <v>2873</v>
      </c>
      <c r="R4402" s="543"/>
      <c r="S4402" s="536"/>
      <c r="T4402" s="536"/>
      <c r="U4402" s="536"/>
      <c r="V4402" s="536"/>
    </row>
    <row r="4403" spans="1:22" ht="114.75">
      <c r="A4403" s="537">
        <v>4388</v>
      </c>
      <c r="B4403" s="600">
        <v>90.15</v>
      </c>
      <c r="C4403" s="667" t="s">
        <v>5022</v>
      </c>
      <c r="D4403" s="543"/>
      <c r="E4403" s="693">
        <v>42061</v>
      </c>
      <c r="F4403" s="668">
        <v>42394</v>
      </c>
      <c r="G4403" s="543"/>
      <c r="H4403" s="543"/>
      <c r="I4403" s="543"/>
      <c r="J4403" s="671">
        <v>1</v>
      </c>
      <c r="K4403" s="671">
        <v>2</v>
      </c>
      <c r="L4403" s="543"/>
      <c r="M4403" s="543"/>
      <c r="N4403" s="543"/>
      <c r="O4403" s="543"/>
      <c r="P4403" s="543" t="s">
        <v>2872</v>
      </c>
      <c r="Q4403" s="543" t="s">
        <v>2873</v>
      </c>
      <c r="R4403" s="543"/>
      <c r="S4403" s="536"/>
      <c r="T4403" s="536"/>
      <c r="U4403" s="536"/>
      <c r="V4403" s="536"/>
    </row>
    <row r="4404" spans="1:22" ht="114.75">
      <c r="A4404" s="537">
        <v>4389</v>
      </c>
      <c r="B4404" s="600">
        <v>90.15</v>
      </c>
      <c r="C4404" s="667" t="s">
        <v>5022</v>
      </c>
      <c r="D4404" s="543"/>
      <c r="E4404" s="693">
        <v>42061</v>
      </c>
      <c r="F4404" s="668">
        <v>42394</v>
      </c>
      <c r="G4404" s="543"/>
      <c r="H4404" s="543"/>
      <c r="I4404" s="543"/>
      <c r="J4404" s="671">
        <v>1</v>
      </c>
      <c r="K4404" s="671">
        <v>2</v>
      </c>
      <c r="L4404" s="543"/>
      <c r="M4404" s="543"/>
      <c r="N4404" s="543"/>
      <c r="O4404" s="543"/>
      <c r="P4404" s="543" t="s">
        <v>2872</v>
      </c>
      <c r="Q4404" s="543" t="s">
        <v>2873</v>
      </c>
      <c r="R4404" s="543"/>
      <c r="S4404" s="536"/>
      <c r="T4404" s="536"/>
      <c r="U4404" s="536"/>
      <c r="V4404" s="536"/>
    </row>
    <row r="4405" spans="1:22" ht="51">
      <c r="A4405" s="537">
        <v>4390</v>
      </c>
      <c r="B4405" s="600">
        <v>90.15</v>
      </c>
      <c r="C4405" s="667" t="s">
        <v>5023</v>
      </c>
      <c r="D4405" s="543"/>
      <c r="E4405" s="693">
        <v>42061</v>
      </c>
      <c r="F4405" s="668">
        <v>42394</v>
      </c>
      <c r="G4405" s="543"/>
      <c r="H4405" s="543"/>
      <c r="I4405" s="543"/>
      <c r="J4405" s="671">
        <v>1</v>
      </c>
      <c r="K4405" s="671">
        <v>2</v>
      </c>
      <c r="L4405" s="543"/>
      <c r="M4405" s="543"/>
      <c r="N4405" s="543"/>
      <c r="O4405" s="543"/>
      <c r="P4405" s="543" t="s">
        <v>2872</v>
      </c>
      <c r="Q4405" s="543" t="s">
        <v>2873</v>
      </c>
      <c r="R4405" s="543"/>
      <c r="S4405" s="536"/>
      <c r="T4405" s="536"/>
      <c r="U4405" s="536"/>
      <c r="V4405" s="536"/>
    </row>
    <row r="4406" spans="1:22" ht="140.25">
      <c r="A4406" s="537">
        <v>4391</v>
      </c>
      <c r="B4406" s="600">
        <v>90.15</v>
      </c>
      <c r="C4406" s="667" t="s">
        <v>5024</v>
      </c>
      <c r="D4406" s="543"/>
      <c r="E4406" s="693">
        <v>42061</v>
      </c>
      <c r="F4406" s="668">
        <v>42394</v>
      </c>
      <c r="G4406" s="543"/>
      <c r="H4406" s="543"/>
      <c r="I4406" s="543"/>
      <c r="J4406" s="671">
        <v>1</v>
      </c>
      <c r="K4406" s="671">
        <v>2</v>
      </c>
      <c r="L4406" s="543"/>
      <c r="M4406" s="543"/>
      <c r="N4406" s="543"/>
      <c r="O4406" s="543"/>
      <c r="P4406" s="543" t="s">
        <v>2872</v>
      </c>
      <c r="Q4406" s="543" t="s">
        <v>2873</v>
      </c>
      <c r="R4406" s="543"/>
      <c r="S4406" s="536"/>
      <c r="T4406" s="536"/>
      <c r="U4406" s="536"/>
      <c r="V4406" s="536"/>
    </row>
    <row r="4407" spans="1:22" ht="114.75">
      <c r="A4407" s="537">
        <v>4392</v>
      </c>
      <c r="B4407" s="600">
        <v>90.15</v>
      </c>
      <c r="C4407" s="667" t="s">
        <v>5022</v>
      </c>
      <c r="D4407" s="543"/>
      <c r="E4407" s="693">
        <v>42061</v>
      </c>
      <c r="F4407" s="668">
        <v>42394</v>
      </c>
      <c r="G4407" s="543"/>
      <c r="H4407" s="543"/>
      <c r="I4407" s="543"/>
      <c r="J4407" s="671">
        <v>1</v>
      </c>
      <c r="K4407" s="671">
        <v>2</v>
      </c>
      <c r="L4407" s="543"/>
      <c r="M4407" s="543"/>
      <c r="N4407" s="543"/>
      <c r="O4407" s="543"/>
      <c r="P4407" s="543" t="s">
        <v>2872</v>
      </c>
      <c r="Q4407" s="543" t="s">
        <v>2873</v>
      </c>
      <c r="R4407" s="543"/>
      <c r="S4407" s="536"/>
      <c r="T4407" s="536"/>
      <c r="U4407" s="536"/>
      <c r="V4407" s="536"/>
    </row>
    <row r="4408" spans="1:22" ht="76.5">
      <c r="A4408" s="537">
        <v>4393</v>
      </c>
      <c r="B4408" s="600">
        <v>90.15</v>
      </c>
      <c r="C4408" s="667" t="s">
        <v>5025</v>
      </c>
      <c r="D4408" s="543"/>
      <c r="E4408" s="693">
        <v>42065</v>
      </c>
      <c r="F4408" s="668">
        <v>42401</v>
      </c>
      <c r="G4408" s="543"/>
      <c r="H4408" s="543"/>
      <c r="I4408" s="543"/>
      <c r="J4408" s="671">
        <v>1</v>
      </c>
      <c r="K4408" s="671">
        <v>2</v>
      </c>
      <c r="L4408" s="543"/>
      <c r="M4408" s="543"/>
      <c r="N4408" s="543"/>
      <c r="O4408" s="543"/>
      <c r="P4408" s="543" t="s">
        <v>2872</v>
      </c>
      <c r="Q4408" s="543" t="s">
        <v>2873</v>
      </c>
      <c r="R4408" s="543"/>
      <c r="S4408" s="536"/>
      <c r="T4408" s="536"/>
      <c r="U4408" s="536"/>
      <c r="V4408" s="536"/>
    </row>
    <row r="4409" spans="1:22" ht="76.5">
      <c r="A4409" s="537">
        <v>4394</v>
      </c>
      <c r="B4409" s="600">
        <v>90.15</v>
      </c>
      <c r="C4409" s="667" t="s">
        <v>5026</v>
      </c>
      <c r="D4409" s="543"/>
      <c r="E4409" s="693">
        <v>42101</v>
      </c>
      <c r="F4409" s="668">
        <v>42435</v>
      </c>
      <c r="G4409" s="543"/>
      <c r="H4409" s="543"/>
      <c r="I4409" s="543"/>
      <c r="J4409" s="671">
        <v>1</v>
      </c>
      <c r="K4409" s="671">
        <v>2</v>
      </c>
      <c r="L4409" s="543"/>
      <c r="M4409" s="543"/>
      <c r="N4409" s="543"/>
      <c r="O4409" s="543"/>
      <c r="P4409" s="543" t="s">
        <v>2872</v>
      </c>
      <c r="Q4409" s="543" t="s">
        <v>2873</v>
      </c>
      <c r="R4409" s="543"/>
      <c r="S4409" s="536"/>
      <c r="T4409" s="536"/>
      <c r="U4409" s="536"/>
      <c r="V4409" s="536"/>
    </row>
    <row r="4410" spans="1:22" ht="102">
      <c r="A4410" s="537">
        <v>4395</v>
      </c>
      <c r="B4410" s="600">
        <v>90.15</v>
      </c>
      <c r="C4410" s="667" t="s">
        <v>5015</v>
      </c>
      <c r="D4410" s="543"/>
      <c r="E4410" s="693">
        <v>42059</v>
      </c>
      <c r="F4410" s="668">
        <v>42392</v>
      </c>
      <c r="G4410" s="543"/>
      <c r="H4410" s="543"/>
      <c r="I4410" s="543"/>
      <c r="J4410" s="671">
        <v>1</v>
      </c>
      <c r="K4410" s="671">
        <v>2</v>
      </c>
      <c r="L4410" s="543"/>
      <c r="M4410" s="543"/>
      <c r="N4410" s="543"/>
      <c r="O4410" s="543"/>
      <c r="P4410" s="543" t="s">
        <v>2872</v>
      </c>
      <c r="Q4410" s="543" t="s">
        <v>2873</v>
      </c>
      <c r="R4410" s="543"/>
      <c r="S4410" s="536"/>
      <c r="T4410" s="536"/>
      <c r="U4410" s="536"/>
      <c r="V4410" s="536"/>
    </row>
    <row r="4411" spans="1:22" ht="102">
      <c r="A4411" s="537">
        <v>4396</v>
      </c>
      <c r="B4411" s="600">
        <v>90.15</v>
      </c>
      <c r="C4411" s="667" t="s">
        <v>5027</v>
      </c>
      <c r="D4411" s="543"/>
      <c r="E4411" s="693">
        <v>42059</v>
      </c>
      <c r="F4411" s="668">
        <v>42392</v>
      </c>
      <c r="G4411" s="543"/>
      <c r="H4411" s="543"/>
      <c r="I4411" s="543"/>
      <c r="J4411" s="671">
        <v>1</v>
      </c>
      <c r="K4411" s="671">
        <v>2</v>
      </c>
      <c r="L4411" s="543"/>
      <c r="M4411" s="543"/>
      <c r="N4411" s="543"/>
      <c r="O4411" s="543"/>
      <c r="P4411" s="543" t="s">
        <v>2872</v>
      </c>
      <c r="Q4411" s="543" t="s">
        <v>2873</v>
      </c>
      <c r="R4411" s="543"/>
      <c r="S4411" s="536"/>
      <c r="T4411" s="536"/>
      <c r="U4411" s="536"/>
      <c r="V4411" s="536"/>
    </row>
    <row r="4412" spans="1:22" ht="89.25">
      <c r="A4412" s="537">
        <v>4397</v>
      </c>
      <c r="B4412" s="600">
        <v>90.15</v>
      </c>
      <c r="C4412" s="667" t="s">
        <v>5028</v>
      </c>
      <c r="D4412" s="543"/>
      <c r="E4412" s="693">
        <v>42069</v>
      </c>
      <c r="F4412" s="668">
        <v>42405</v>
      </c>
      <c r="G4412" s="543"/>
      <c r="H4412" s="543"/>
      <c r="I4412" s="543"/>
      <c r="J4412" s="671">
        <v>1</v>
      </c>
      <c r="K4412" s="671">
        <v>2</v>
      </c>
      <c r="L4412" s="543"/>
      <c r="M4412" s="543"/>
      <c r="N4412" s="543"/>
      <c r="O4412" s="543"/>
      <c r="P4412" s="543" t="s">
        <v>2872</v>
      </c>
      <c r="Q4412" s="543" t="s">
        <v>2873</v>
      </c>
      <c r="R4412" s="543"/>
      <c r="S4412" s="536"/>
      <c r="T4412" s="536"/>
      <c r="U4412" s="536"/>
      <c r="V4412" s="536"/>
    </row>
    <row r="4413" spans="1:22" ht="140.25">
      <c r="A4413" s="537">
        <v>4398</v>
      </c>
      <c r="B4413" s="600">
        <v>90.15</v>
      </c>
      <c r="C4413" s="667" t="s">
        <v>5029</v>
      </c>
      <c r="D4413" s="543"/>
      <c r="E4413" s="693">
        <v>42062</v>
      </c>
      <c r="F4413" s="668">
        <v>42395</v>
      </c>
      <c r="G4413" s="543"/>
      <c r="H4413" s="543"/>
      <c r="I4413" s="543"/>
      <c r="J4413" s="671">
        <v>1</v>
      </c>
      <c r="K4413" s="671">
        <v>2</v>
      </c>
      <c r="L4413" s="543"/>
      <c r="M4413" s="543"/>
      <c r="N4413" s="543"/>
      <c r="O4413" s="543"/>
      <c r="P4413" s="543" t="s">
        <v>2872</v>
      </c>
      <c r="Q4413" s="543" t="s">
        <v>2873</v>
      </c>
      <c r="R4413" s="543"/>
      <c r="S4413" s="536"/>
      <c r="T4413" s="536"/>
      <c r="U4413" s="536"/>
      <c r="V4413" s="536"/>
    </row>
    <row r="4414" spans="1:22" ht="114.75">
      <c r="A4414" s="537">
        <v>4399</v>
      </c>
      <c r="B4414" s="600">
        <v>90.15</v>
      </c>
      <c r="C4414" s="667" t="s">
        <v>5022</v>
      </c>
      <c r="D4414" s="543"/>
      <c r="E4414" s="693">
        <v>42066</v>
      </c>
      <c r="F4414" s="668">
        <v>42402</v>
      </c>
      <c r="G4414" s="543"/>
      <c r="H4414" s="543"/>
      <c r="I4414" s="543"/>
      <c r="J4414" s="671">
        <v>1</v>
      </c>
      <c r="K4414" s="671">
        <v>2</v>
      </c>
      <c r="L4414" s="543"/>
      <c r="M4414" s="543"/>
      <c r="N4414" s="543"/>
      <c r="O4414" s="543"/>
      <c r="P4414" s="543" t="s">
        <v>2872</v>
      </c>
      <c r="Q4414" s="543" t="s">
        <v>2873</v>
      </c>
      <c r="R4414" s="543"/>
      <c r="S4414" s="536"/>
      <c r="T4414" s="536"/>
      <c r="U4414" s="536"/>
      <c r="V4414" s="536"/>
    </row>
    <row r="4415" spans="1:22" ht="89.25">
      <c r="A4415" s="537">
        <v>4400</v>
      </c>
      <c r="B4415" s="600">
        <v>90.15</v>
      </c>
      <c r="C4415" s="667" t="s">
        <v>5030</v>
      </c>
      <c r="D4415" s="543"/>
      <c r="E4415" s="693">
        <v>42067</v>
      </c>
      <c r="F4415" s="668">
        <v>42432</v>
      </c>
      <c r="G4415" s="543"/>
      <c r="H4415" s="543"/>
      <c r="I4415" s="543"/>
      <c r="J4415" s="671">
        <v>1</v>
      </c>
      <c r="K4415" s="671">
        <v>2</v>
      </c>
      <c r="L4415" s="543"/>
      <c r="M4415" s="543"/>
      <c r="N4415" s="543"/>
      <c r="O4415" s="543"/>
      <c r="P4415" s="543" t="s">
        <v>2872</v>
      </c>
      <c r="Q4415" s="543" t="s">
        <v>2873</v>
      </c>
      <c r="R4415" s="543"/>
      <c r="S4415" s="536"/>
      <c r="T4415" s="536"/>
      <c r="U4415" s="536"/>
      <c r="V4415" s="536"/>
    </row>
    <row r="4416" spans="1:22" ht="63.75">
      <c r="A4416" s="537">
        <v>4401</v>
      </c>
      <c r="B4416" s="600">
        <v>90.15</v>
      </c>
      <c r="C4416" s="667" t="s">
        <v>5031</v>
      </c>
      <c r="D4416" s="543"/>
      <c r="E4416" s="693">
        <v>42067</v>
      </c>
      <c r="F4416" s="668">
        <v>42403</v>
      </c>
      <c r="G4416" s="543"/>
      <c r="H4416" s="543"/>
      <c r="I4416" s="543"/>
      <c r="J4416" s="671">
        <v>1</v>
      </c>
      <c r="K4416" s="671">
        <v>2</v>
      </c>
      <c r="L4416" s="543"/>
      <c r="M4416" s="543"/>
      <c r="N4416" s="543"/>
      <c r="O4416" s="543"/>
      <c r="P4416" s="543" t="s">
        <v>2872</v>
      </c>
      <c r="Q4416" s="543" t="s">
        <v>2873</v>
      </c>
      <c r="R4416" s="543"/>
      <c r="S4416" s="536"/>
      <c r="T4416" s="536"/>
      <c r="U4416" s="536"/>
      <c r="V4416" s="536"/>
    </row>
    <row r="4417" spans="1:22" ht="63.75">
      <c r="A4417" s="537">
        <v>4402</v>
      </c>
      <c r="B4417" s="600">
        <v>90.15</v>
      </c>
      <c r="C4417" s="667" t="s">
        <v>5032</v>
      </c>
      <c r="D4417" s="543"/>
      <c r="E4417" s="693">
        <v>42069</v>
      </c>
      <c r="F4417" s="668">
        <v>42490</v>
      </c>
      <c r="G4417" s="543"/>
      <c r="H4417" s="543"/>
      <c r="I4417" s="543"/>
      <c r="J4417" s="671">
        <v>1</v>
      </c>
      <c r="K4417" s="671">
        <v>2</v>
      </c>
      <c r="L4417" s="543"/>
      <c r="M4417" s="543"/>
      <c r="N4417" s="543"/>
      <c r="O4417" s="543"/>
      <c r="P4417" s="543" t="s">
        <v>2872</v>
      </c>
      <c r="Q4417" s="543" t="s">
        <v>2873</v>
      </c>
      <c r="R4417" s="543"/>
      <c r="S4417" s="536"/>
      <c r="T4417" s="536"/>
      <c r="U4417" s="536"/>
      <c r="V4417" s="536"/>
    </row>
    <row r="4418" spans="1:22" ht="102">
      <c r="A4418" s="537">
        <v>4403</v>
      </c>
      <c r="B4418" s="600">
        <v>90.15</v>
      </c>
      <c r="C4418" s="667" t="s">
        <v>5033</v>
      </c>
      <c r="D4418" s="543"/>
      <c r="E4418" s="693">
        <v>42068</v>
      </c>
      <c r="F4418" s="658">
        <v>42404</v>
      </c>
      <c r="G4418" s="543"/>
      <c r="H4418" s="543"/>
      <c r="I4418" s="543"/>
      <c r="J4418" s="671">
        <v>1</v>
      </c>
      <c r="K4418" s="671">
        <v>1</v>
      </c>
      <c r="L4418" s="543"/>
      <c r="M4418" s="543"/>
      <c r="N4418" s="543"/>
      <c r="O4418" s="543"/>
      <c r="P4418" s="543" t="s">
        <v>2872</v>
      </c>
      <c r="Q4418" s="543" t="s">
        <v>2873</v>
      </c>
      <c r="R4418" s="543"/>
      <c r="S4418" s="536"/>
      <c r="T4418" s="536"/>
      <c r="U4418" s="536"/>
      <c r="V4418" s="536"/>
    </row>
    <row r="4419" spans="1:22" ht="114.75">
      <c r="A4419" s="537">
        <v>4404</v>
      </c>
      <c r="B4419" s="600">
        <v>90.15</v>
      </c>
      <c r="C4419" s="667" t="s">
        <v>5034</v>
      </c>
      <c r="D4419" s="543"/>
      <c r="E4419" s="693">
        <v>42076</v>
      </c>
      <c r="F4419" s="668">
        <v>42413</v>
      </c>
      <c r="G4419" s="543"/>
      <c r="H4419" s="543"/>
      <c r="I4419" s="543"/>
      <c r="J4419" s="671">
        <v>1</v>
      </c>
      <c r="K4419" s="671">
        <v>2</v>
      </c>
      <c r="L4419" s="543"/>
      <c r="M4419" s="543"/>
      <c r="N4419" s="543"/>
      <c r="O4419" s="543"/>
      <c r="P4419" s="543" t="s">
        <v>2872</v>
      </c>
      <c r="Q4419" s="543" t="s">
        <v>2873</v>
      </c>
      <c r="R4419" s="543"/>
      <c r="S4419" s="536"/>
      <c r="T4419" s="536"/>
      <c r="U4419" s="536"/>
      <c r="V4419" s="536"/>
    </row>
    <row r="4420" spans="1:22" ht="102">
      <c r="A4420" s="537">
        <v>4405</v>
      </c>
      <c r="B4420" s="600">
        <v>90.15</v>
      </c>
      <c r="C4420" s="667" t="s">
        <v>5035</v>
      </c>
      <c r="D4420" s="543"/>
      <c r="E4420" s="693">
        <v>42076</v>
      </c>
      <c r="F4420" s="668">
        <v>42412</v>
      </c>
      <c r="G4420" s="543"/>
      <c r="H4420" s="543"/>
      <c r="I4420" s="543"/>
      <c r="J4420" s="671">
        <v>1</v>
      </c>
      <c r="K4420" s="671">
        <v>2</v>
      </c>
      <c r="L4420" s="543"/>
      <c r="M4420" s="543"/>
      <c r="N4420" s="543"/>
      <c r="O4420" s="543"/>
      <c r="P4420" s="543" t="s">
        <v>2872</v>
      </c>
      <c r="Q4420" s="543" t="s">
        <v>2873</v>
      </c>
      <c r="R4420" s="543"/>
      <c r="S4420" s="536"/>
      <c r="T4420" s="536"/>
      <c r="U4420" s="536"/>
      <c r="V4420" s="536"/>
    </row>
    <row r="4421" spans="1:22" ht="76.5">
      <c r="A4421" s="537">
        <v>4406</v>
      </c>
      <c r="B4421" s="600">
        <v>90.15</v>
      </c>
      <c r="C4421" s="667" t="s">
        <v>5036</v>
      </c>
      <c r="D4421" s="543"/>
      <c r="E4421" s="693">
        <v>42079</v>
      </c>
      <c r="F4421" s="668">
        <v>42050</v>
      </c>
      <c r="G4421" s="543"/>
      <c r="H4421" s="543"/>
      <c r="I4421" s="543"/>
      <c r="J4421" s="671">
        <v>1</v>
      </c>
      <c r="K4421" s="671">
        <v>2</v>
      </c>
      <c r="L4421" s="543"/>
      <c r="M4421" s="543"/>
      <c r="N4421" s="543"/>
      <c r="O4421" s="543"/>
      <c r="P4421" s="543" t="s">
        <v>2872</v>
      </c>
      <c r="Q4421" s="543" t="s">
        <v>2873</v>
      </c>
      <c r="R4421" s="543"/>
      <c r="S4421" s="536"/>
      <c r="T4421" s="536"/>
      <c r="U4421" s="536"/>
      <c r="V4421" s="536"/>
    </row>
    <row r="4422" spans="1:22" ht="89.25">
      <c r="A4422" s="537">
        <v>4407</v>
      </c>
      <c r="B4422" s="600">
        <v>90.15</v>
      </c>
      <c r="C4422" s="667" t="s">
        <v>5037</v>
      </c>
      <c r="D4422" s="543"/>
      <c r="E4422" s="693">
        <v>42079</v>
      </c>
      <c r="F4422" s="668">
        <v>42415</v>
      </c>
      <c r="G4422" s="543"/>
      <c r="H4422" s="543"/>
      <c r="I4422" s="543"/>
      <c r="J4422" s="671">
        <v>1</v>
      </c>
      <c r="K4422" s="671">
        <v>2</v>
      </c>
      <c r="L4422" s="543"/>
      <c r="M4422" s="543"/>
      <c r="N4422" s="543"/>
      <c r="O4422" s="543"/>
      <c r="P4422" s="543" t="s">
        <v>2872</v>
      </c>
      <c r="Q4422" s="543" t="s">
        <v>2873</v>
      </c>
      <c r="R4422" s="543"/>
      <c r="S4422" s="536"/>
      <c r="T4422" s="536"/>
      <c r="U4422" s="536"/>
      <c r="V4422" s="536"/>
    </row>
    <row r="4423" spans="1:22" ht="89.25">
      <c r="A4423" s="537">
        <v>4408</v>
      </c>
      <c r="B4423" s="600">
        <v>90.15</v>
      </c>
      <c r="C4423" s="667" t="s">
        <v>5038</v>
      </c>
      <c r="D4423" s="543"/>
      <c r="E4423" s="693">
        <v>42081</v>
      </c>
      <c r="F4423" s="668">
        <v>42417</v>
      </c>
      <c r="G4423" s="543"/>
      <c r="H4423" s="543"/>
      <c r="I4423" s="543"/>
      <c r="J4423" s="671">
        <v>1</v>
      </c>
      <c r="K4423" s="671">
        <v>2</v>
      </c>
      <c r="L4423" s="543"/>
      <c r="M4423" s="543"/>
      <c r="N4423" s="543"/>
      <c r="O4423" s="543"/>
      <c r="P4423" s="543" t="s">
        <v>2872</v>
      </c>
      <c r="Q4423" s="543" t="s">
        <v>2873</v>
      </c>
      <c r="R4423" s="543"/>
      <c r="S4423" s="536"/>
      <c r="T4423" s="536"/>
      <c r="U4423" s="536"/>
      <c r="V4423" s="536"/>
    </row>
    <row r="4424" spans="1:22" ht="89.25">
      <c r="A4424" s="537">
        <v>4409</v>
      </c>
      <c r="B4424" s="600">
        <v>90.15</v>
      </c>
      <c r="C4424" s="667" t="s">
        <v>5030</v>
      </c>
      <c r="D4424" s="543"/>
      <c r="E4424" s="693">
        <v>42087</v>
      </c>
      <c r="F4424" s="668">
        <v>42423</v>
      </c>
      <c r="G4424" s="543"/>
      <c r="H4424" s="543"/>
      <c r="I4424" s="543"/>
      <c r="J4424" s="671">
        <v>1</v>
      </c>
      <c r="K4424" s="671">
        <v>1</v>
      </c>
      <c r="L4424" s="543"/>
      <c r="M4424" s="543"/>
      <c r="N4424" s="543"/>
      <c r="O4424" s="543"/>
      <c r="P4424" s="543" t="s">
        <v>2872</v>
      </c>
      <c r="Q4424" s="543" t="s">
        <v>2873</v>
      </c>
      <c r="R4424" s="543"/>
      <c r="S4424" s="536"/>
      <c r="T4424" s="536"/>
      <c r="U4424" s="536"/>
      <c r="V4424" s="536"/>
    </row>
    <row r="4425" spans="1:22" ht="89.25">
      <c r="A4425" s="537">
        <v>4410</v>
      </c>
      <c r="B4425" s="600">
        <v>90.15</v>
      </c>
      <c r="C4425" s="667" t="s">
        <v>5030</v>
      </c>
      <c r="D4425" s="543"/>
      <c r="E4425" s="693">
        <v>42090</v>
      </c>
      <c r="F4425" s="668">
        <v>42426</v>
      </c>
      <c r="G4425" s="543"/>
      <c r="H4425" s="543"/>
      <c r="I4425" s="543"/>
      <c r="J4425" s="671">
        <v>1</v>
      </c>
      <c r="K4425" s="671">
        <v>3</v>
      </c>
      <c r="L4425" s="543"/>
      <c r="M4425" s="543"/>
      <c r="N4425" s="543"/>
      <c r="O4425" s="543"/>
      <c r="P4425" s="543" t="s">
        <v>2872</v>
      </c>
      <c r="Q4425" s="543" t="s">
        <v>2873</v>
      </c>
      <c r="R4425" s="543"/>
      <c r="S4425" s="536"/>
      <c r="T4425" s="536"/>
      <c r="U4425" s="536"/>
      <c r="V4425" s="536"/>
    </row>
    <row r="4426" spans="1:22" ht="89.25">
      <c r="A4426" s="537">
        <v>4411</v>
      </c>
      <c r="B4426" s="600">
        <v>90.15</v>
      </c>
      <c r="C4426" s="667" t="s">
        <v>5030</v>
      </c>
      <c r="D4426" s="543"/>
      <c r="E4426" s="693">
        <v>42100</v>
      </c>
      <c r="F4426" s="668">
        <v>42434</v>
      </c>
      <c r="G4426" s="543"/>
      <c r="H4426" s="543"/>
      <c r="I4426" s="543"/>
      <c r="J4426" s="671">
        <v>1</v>
      </c>
      <c r="K4426" s="671">
        <v>2</v>
      </c>
      <c r="L4426" s="543"/>
      <c r="M4426" s="543"/>
      <c r="N4426" s="543"/>
      <c r="O4426" s="543"/>
      <c r="P4426" s="543" t="s">
        <v>2872</v>
      </c>
      <c r="Q4426" s="543" t="s">
        <v>2873</v>
      </c>
      <c r="R4426" s="543"/>
      <c r="S4426" s="536"/>
      <c r="T4426" s="536"/>
      <c r="U4426" s="536"/>
      <c r="V4426" s="536"/>
    </row>
    <row r="4427" spans="1:22" ht="102">
      <c r="A4427" s="537">
        <v>4412</v>
      </c>
      <c r="B4427" s="600">
        <v>90.15</v>
      </c>
      <c r="C4427" s="667" t="s">
        <v>5039</v>
      </c>
      <c r="D4427" s="543"/>
      <c r="E4427" s="693">
        <v>42090</v>
      </c>
      <c r="F4427" s="668">
        <v>42179</v>
      </c>
      <c r="G4427" s="543"/>
      <c r="H4427" s="543"/>
      <c r="I4427" s="543"/>
      <c r="J4427" s="671">
        <v>1</v>
      </c>
      <c r="K4427" s="671">
        <v>2</v>
      </c>
      <c r="L4427" s="543"/>
      <c r="M4427" s="543"/>
      <c r="N4427" s="543"/>
      <c r="O4427" s="543"/>
      <c r="P4427" s="543" t="s">
        <v>2872</v>
      </c>
      <c r="Q4427" s="543" t="s">
        <v>2873</v>
      </c>
      <c r="R4427" s="543"/>
      <c r="S4427" s="536"/>
      <c r="T4427" s="536"/>
      <c r="U4427" s="536"/>
      <c r="V4427" s="536"/>
    </row>
    <row r="4428" spans="1:22" ht="114.75">
      <c r="A4428" s="537">
        <v>4413</v>
      </c>
      <c r="B4428" s="600">
        <v>90.15</v>
      </c>
      <c r="C4428" s="667" t="s">
        <v>5040</v>
      </c>
      <c r="D4428" s="543"/>
      <c r="E4428" s="693">
        <v>42093</v>
      </c>
      <c r="F4428" s="668">
        <v>42296</v>
      </c>
      <c r="G4428" s="543"/>
      <c r="H4428" s="543"/>
      <c r="I4428" s="543"/>
      <c r="J4428" s="671">
        <v>1</v>
      </c>
      <c r="K4428" s="671">
        <v>2</v>
      </c>
      <c r="L4428" s="543"/>
      <c r="M4428" s="543"/>
      <c r="N4428" s="543"/>
      <c r="O4428" s="543"/>
      <c r="P4428" s="543" t="s">
        <v>2872</v>
      </c>
      <c r="Q4428" s="543" t="s">
        <v>2873</v>
      </c>
      <c r="R4428" s="543"/>
      <c r="S4428" s="536"/>
      <c r="T4428" s="536"/>
      <c r="U4428" s="536"/>
      <c r="V4428" s="536"/>
    </row>
    <row r="4429" spans="1:22" ht="102">
      <c r="A4429" s="537">
        <v>4414</v>
      </c>
      <c r="B4429" s="600">
        <v>90.15</v>
      </c>
      <c r="C4429" s="672" t="s">
        <v>5041</v>
      </c>
      <c r="D4429" s="543"/>
      <c r="E4429" s="673">
        <v>42093</v>
      </c>
      <c r="F4429" s="668">
        <v>42429</v>
      </c>
      <c r="G4429" s="543"/>
      <c r="H4429" s="543"/>
      <c r="I4429" s="543"/>
      <c r="J4429" s="671">
        <v>1</v>
      </c>
      <c r="K4429" s="671">
        <v>1</v>
      </c>
      <c r="L4429" s="543"/>
      <c r="M4429" s="543"/>
      <c r="N4429" s="543"/>
      <c r="O4429" s="543"/>
      <c r="P4429" s="543" t="s">
        <v>2872</v>
      </c>
      <c r="Q4429" s="543" t="s">
        <v>2873</v>
      </c>
      <c r="R4429" s="543"/>
      <c r="S4429" s="536"/>
      <c r="T4429" s="536"/>
      <c r="U4429" s="536"/>
      <c r="V4429" s="536"/>
    </row>
    <row r="4430" spans="1:22" ht="51">
      <c r="A4430" s="537">
        <v>4415</v>
      </c>
      <c r="B4430" s="600">
        <v>90.15</v>
      </c>
      <c r="C4430" s="667" t="s">
        <v>5042</v>
      </c>
      <c r="D4430" s="543"/>
      <c r="E4430" s="693">
        <v>42090</v>
      </c>
      <c r="F4430" s="668">
        <v>42426</v>
      </c>
      <c r="G4430" s="543"/>
      <c r="H4430" s="543"/>
      <c r="I4430" s="543"/>
      <c r="J4430" s="671">
        <v>1</v>
      </c>
      <c r="K4430" s="671">
        <v>2</v>
      </c>
      <c r="L4430" s="543"/>
      <c r="M4430" s="543"/>
      <c r="N4430" s="543"/>
      <c r="O4430" s="543"/>
      <c r="P4430" s="543" t="s">
        <v>2872</v>
      </c>
      <c r="Q4430" s="543" t="s">
        <v>2873</v>
      </c>
      <c r="R4430" s="543"/>
      <c r="S4430" s="536"/>
      <c r="T4430" s="536"/>
      <c r="U4430" s="536"/>
      <c r="V4430" s="536"/>
    </row>
    <row r="4431" spans="1:22" ht="51">
      <c r="A4431" s="537">
        <v>4416</v>
      </c>
      <c r="B4431" s="600">
        <v>90.15</v>
      </c>
      <c r="C4431" s="667" t="s">
        <v>5042</v>
      </c>
      <c r="D4431" s="543"/>
      <c r="E4431" s="693">
        <v>42093</v>
      </c>
      <c r="F4431" s="668">
        <v>42429</v>
      </c>
      <c r="G4431" s="543"/>
      <c r="H4431" s="543"/>
      <c r="I4431" s="543"/>
      <c r="J4431" s="671">
        <v>1</v>
      </c>
      <c r="K4431" s="671">
        <v>3</v>
      </c>
      <c r="L4431" s="543"/>
      <c r="M4431" s="543"/>
      <c r="N4431" s="543"/>
      <c r="O4431" s="543"/>
      <c r="P4431" s="543" t="s">
        <v>2872</v>
      </c>
      <c r="Q4431" s="543" t="s">
        <v>2873</v>
      </c>
      <c r="R4431" s="543"/>
      <c r="S4431" s="536"/>
      <c r="T4431" s="536"/>
      <c r="U4431" s="536"/>
      <c r="V4431" s="536"/>
    </row>
    <row r="4432" spans="1:22" ht="89.25">
      <c r="A4432" s="537">
        <v>4417</v>
      </c>
      <c r="B4432" s="600">
        <v>90.15</v>
      </c>
      <c r="C4432" s="667" t="s">
        <v>5043</v>
      </c>
      <c r="D4432" s="543"/>
      <c r="E4432" s="693">
        <v>42101</v>
      </c>
      <c r="F4432" s="668">
        <v>42406</v>
      </c>
      <c r="G4432" s="543"/>
      <c r="H4432" s="543"/>
      <c r="I4432" s="543"/>
      <c r="J4432" s="671">
        <v>1</v>
      </c>
      <c r="K4432" s="671">
        <v>2</v>
      </c>
      <c r="L4432" s="543"/>
      <c r="M4432" s="543"/>
      <c r="N4432" s="543"/>
      <c r="O4432" s="543"/>
      <c r="P4432" s="543" t="s">
        <v>2872</v>
      </c>
      <c r="Q4432" s="543" t="s">
        <v>2873</v>
      </c>
      <c r="R4432" s="543"/>
      <c r="S4432" s="536"/>
      <c r="T4432" s="536"/>
      <c r="U4432" s="536"/>
      <c r="V4432" s="536"/>
    </row>
    <row r="4433" spans="1:22" ht="89.25">
      <c r="A4433" s="537">
        <v>4418</v>
      </c>
      <c r="B4433" s="600">
        <v>90.15</v>
      </c>
      <c r="C4433" s="667" t="s">
        <v>5044</v>
      </c>
      <c r="D4433" s="543"/>
      <c r="E4433" s="693">
        <v>42111</v>
      </c>
      <c r="F4433" s="668"/>
      <c r="G4433" s="543"/>
      <c r="H4433" s="543"/>
      <c r="I4433" s="543"/>
      <c r="J4433" s="671">
        <v>1</v>
      </c>
      <c r="K4433" s="671">
        <v>2</v>
      </c>
      <c r="L4433" s="543"/>
      <c r="M4433" s="543"/>
      <c r="N4433" s="543"/>
      <c r="O4433" s="543"/>
      <c r="P4433" s="543" t="s">
        <v>2872</v>
      </c>
      <c r="Q4433" s="543" t="s">
        <v>2873</v>
      </c>
      <c r="R4433" s="543"/>
      <c r="S4433" s="536"/>
      <c r="T4433" s="536"/>
      <c r="U4433" s="536"/>
      <c r="V4433" s="536"/>
    </row>
    <row r="4434" spans="1:22" ht="165.75">
      <c r="A4434" s="537">
        <v>4419</v>
      </c>
      <c r="B4434" s="600">
        <v>90.15</v>
      </c>
      <c r="C4434" s="667" t="s">
        <v>5045</v>
      </c>
      <c r="D4434" s="543"/>
      <c r="E4434" s="693">
        <v>42102</v>
      </c>
      <c r="F4434" s="668">
        <v>42587</v>
      </c>
      <c r="G4434" s="543"/>
      <c r="H4434" s="543"/>
      <c r="I4434" s="543"/>
      <c r="J4434" s="671">
        <v>1</v>
      </c>
      <c r="K4434" s="671">
        <v>2</v>
      </c>
      <c r="L4434" s="543"/>
      <c r="M4434" s="543"/>
      <c r="N4434" s="543"/>
      <c r="O4434" s="543"/>
      <c r="P4434" s="543" t="s">
        <v>2872</v>
      </c>
      <c r="Q4434" s="543" t="s">
        <v>2873</v>
      </c>
      <c r="R4434" s="543"/>
      <c r="S4434" s="536"/>
      <c r="T4434" s="536"/>
      <c r="U4434" s="536"/>
      <c r="V4434" s="536"/>
    </row>
    <row r="4435" spans="1:22" ht="76.5">
      <c r="A4435" s="537">
        <v>4420</v>
      </c>
      <c r="B4435" s="600">
        <v>90.15</v>
      </c>
      <c r="C4435" s="667" t="s">
        <v>5046</v>
      </c>
      <c r="D4435" s="543"/>
      <c r="E4435" s="693">
        <v>42115</v>
      </c>
      <c r="F4435" s="668">
        <v>42480</v>
      </c>
      <c r="G4435" s="543"/>
      <c r="H4435" s="543"/>
      <c r="I4435" s="543"/>
      <c r="J4435" s="671"/>
      <c r="K4435" s="671"/>
      <c r="L4435" s="543"/>
      <c r="M4435" s="543"/>
      <c r="N4435" s="543"/>
      <c r="O4435" s="543"/>
      <c r="P4435" s="543" t="s">
        <v>2872</v>
      </c>
      <c r="Q4435" s="543" t="s">
        <v>2873</v>
      </c>
      <c r="R4435" s="543"/>
      <c r="S4435" s="536"/>
      <c r="T4435" s="536"/>
      <c r="U4435" s="536"/>
      <c r="V4435" s="536"/>
    </row>
    <row r="4436" spans="1:22" ht="89.25">
      <c r="A4436" s="537">
        <v>4421</v>
      </c>
      <c r="B4436" s="600">
        <v>90.15</v>
      </c>
      <c r="C4436" s="667" t="s">
        <v>5047</v>
      </c>
      <c r="D4436" s="543"/>
      <c r="E4436" s="693">
        <v>42108</v>
      </c>
      <c r="F4436" s="668">
        <v>42413</v>
      </c>
      <c r="G4436" s="543"/>
      <c r="H4436" s="543"/>
      <c r="I4436" s="543"/>
      <c r="J4436" s="671">
        <v>1</v>
      </c>
      <c r="K4436" s="671">
        <v>3</v>
      </c>
      <c r="L4436" s="543"/>
      <c r="M4436" s="543"/>
      <c r="N4436" s="543"/>
      <c r="O4436" s="543"/>
      <c r="P4436" s="543" t="s">
        <v>2872</v>
      </c>
      <c r="Q4436" s="543" t="s">
        <v>2873</v>
      </c>
      <c r="R4436" s="543"/>
      <c r="S4436" s="536"/>
      <c r="T4436" s="536"/>
      <c r="U4436" s="536"/>
      <c r="V4436" s="536"/>
    </row>
    <row r="4437" spans="1:22" ht="165.75">
      <c r="A4437" s="537">
        <v>4422</v>
      </c>
      <c r="B4437" s="600">
        <v>90.15</v>
      </c>
      <c r="C4437" s="667" t="s">
        <v>5045</v>
      </c>
      <c r="D4437" s="543"/>
      <c r="E4437" s="693">
        <v>42109</v>
      </c>
      <c r="F4437" s="668">
        <v>42587</v>
      </c>
      <c r="G4437" s="543"/>
      <c r="H4437" s="543"/>
      <c r="I4437" s="543"/>
      <c r="J4437" s="671">
        <v>1</v>
      </c>
      <c r="K4437" s="671">
        <v>2</v>
      </c>
      <c r="L4437" s="543"/>
      <c r="M4437" s="543"/>
      <c r="N4437" s="543"/>
      <c r="O4437" s="543"/>
      <c r="P4437" s="543" t="s">
        <v>2872</v>
      </c>
      <c r="Q4437" s="543" t="s">
        <v>2873</v>
      </c>
      <c r="R4437" s="543"/>
      <c r="S4437" s="536"/>
      <c r="T4437" s="536"/>
      <c r="U4437" s="536"/>
      <c r="V4437" s="536"/>
    </row>
    <row r="4438" spans="1:22" ht="63.75">
      <c r="A4438" s="537">
        <v>4423</v>
      </c>
      <c r="B4438" s="600">
        <v>90.15</v>
      </c>
      <c r="C4438" s="667" t="s">
        <v>5048</v>
      </c>
      <c r="D4438" s="543"/>
      <c r="E4438" s="693">
        <v>42122</v>
      </c>
      <c r="F4438" s="668">
        <v>42445</v>
      </c>
      <c r="G4438" s="543"/>
      <c r="H4438" s="543"/>
      <c r="I4438" s="543"/>
      <c r="J4438" s="671">
        <v>1</v>
      </c>
      <c r="K4438" s="671">
        <v>2</v>
      </c>
      <c r="L4438" s="543"/>
      <c r="M4438" s="543"/>
      <c r="N4438" s="543"/>
      <c r="O4438" s="543"/>
      <c r="P4438" s="543" t="s">
        <v>2872</v>
      </c>
      <c r="Q4438" s="543" t="s">
        <v>2873</v>
      </c>
      <c r="R4438" s="543"/>
      <c r="S4438" s="536"/>
      <c r="T4438" s="536"/>
      <c r="U4438" s="536"/>
      <c r="V4438" s="536"/>
    </row>
    <row r="4439" spans="1:22" ht="63.75">
      <c r="A4439" s="537">
        <v>4424</v>
      </c>
      <c r="B4439" s="600">
        <v>90.15</v>
      </c>
      <c r="C4439" s="667" t="s">
        <v>5049</v>
      </c>
      <c r="D4439" s="543"/>
      <c r="E4439" s="693">
        <v>42118</v>
      </c>
      <c r="F4439" s="674">
        <v>42483</v>
      </c>
      <c r="G4439" s="543"/>
      <c r="H4439" s="543"/>
      <c r="I4439" s="543"/>
      <c r="J4439" s="671">
        <v>1</v>
      </c>
      <c r="K4439" s="671">
        <v>3</v>
      </c>
      <c r="L4439" s="543"/>
      <c r="M4439" s="543"/>
      <c r="N4439" s="543"/>
      <c r="O4439" s="543"/>
      <c r="P4439" s="543" t="s">
        <v>2872</v>
      </c>
      <c r="Q4439" s="543" t="s">
        <v>2873</v>
      </c>
      <c r="R4439" s="543"/>
      <c r="S4439" s="536"/>
      <c r="T4439" s="536"/>
      <c r="U4439" s="536"/>
      <c r="V4439" s="536"/>
    </row>
    <row r="4440" spans="1:22" ht="63.75">
      <c r="A4440" s="537">
        <v>4425</v>
      </c>
      <c r="B4440" s="600">
        <v>90.15</v>
      </c>
      <c r="C4440" s="667" t="s">
        <v>5050</v>
      </c>
      <c r="D4440" s="543"/>
      <c r="E4440" s="693">
        <v>42132</v>
      </c>
      <c r="F4440" s="668">
        <v>42490</v>
      </c>
      <c r="G4440" s="543"/>
      <c r="H4440" s="543"/>
      <c r="I4440" s="543"/>
      <c r="J4440" s="671">
        <v>1</v>
      </c>
      <c r="K4440" s="671">
        <v>2</v>
      </c>
      <c r="L4440" s="543"/>
      <c r="M4440" s="543"/>
      <c r="N4440" s="543"/>
      <c r="O4440" s="543"/>
      <c r="P4440" s="543" t="s">
        <v>2872</v>
      </c>
      <c r="Q4440" s="543" t="s">
        <v>2873</v>
      </c>
      <c r="R4440" s="543"/>
      <c r="S4440" s="536"/>
      <c r="T4440" s="536"/>
      <c r="U4440" s="536"/>
      <c r="V4440" s="536"/>
    </row>
    <row r="4441" spans="1:22" ht="140.25">
      <c r="A4441" s="537">
        <v>4426</v>
      </c>
      <c r="B4441" s="600">
        <v>90.15</v>
      </c>
      <c r="C4441" s="667" t="s">
        <v>5051</v>
      </c>
      <c r="D4441" s="543"/>
      <c r="E4441" s="693">
        <v>42132</v>
      </c>
      <c r="F4441" s="668">
        <v>42490</v>
      </c>
      <c r="G4441" s="543"/>
      <c r="H4441" s="543"/>
      <c r="I4441" s="543"/>
      <c r="J4441" s="675">
        <v>1</v>
      </c>
      <c r="K4441" s="675">
        <v>3</v>
      </c>
      <c r="L4441" s="543"/>
      <c r="M4441" s="543"/>
      <c r="N4441" s="543"/>
      <c r="O4441" s="543"/>
      <c r="P4441" s="543" t="s">
        <v>2872</v>
      </c>
      <c r="Q4441" s="543" t="s">
        <v>2873</v>
      </c>
      <c r="R4441" s="543"/>
      <c r="S4441" s="536"/>
      <c r="T4441" s="536"/>
      <c r="U4441" s="536"/>
      <c r="V4441" s="536"/>
    </row>
    <row r="4442" spans="1:22" ht="76.5">
      <c r="A4442" s="537">
        <v>4427</v>
      </c>
      <c r="B4442" s="600">
        <v>90.15</v>
      </c>
      <c r="C4442" s="667" t="s">
        <v>5052</v>
      </c>
      <c r="D4442" s="543"/>
      <c r="E4442" s="693">
        <v>42145</v>
      </c>
      <c r="F4442" s="668">
        <v>42389</v>
      </c>
      <c r="G4442" s="543"/>
      <c r="H4442" s="543"/>
      <c r="I4442" s="543"/>
      <c r="J4442" s="671">
        <v>1</v>
      </c>
      <c r="K4442" s="671">
        <v>2</v>
      </c>
      <c r="L4442" s="543"/>
      <c r="M4442" s="543"/>
      <c r="N4442" s="543"/>
      <c r="O4442" s="543"/>
      <c r="P4442" s="543" t="s">
        <v>2872</v>
      </c>
      <c r="Q4442" s="543" t="s">
        <v>2873</v>
      </c>
      <c r="R4442" s="543"/>
      <c r="S4442" s="536"/>
      <c r="T4442" s="536"/>
      <c r="U4442" s="536"/>
      <c r="V4442" s="536"/>
    </row>
    <row r="4443" spans="1:22" ht="102">
      <c r="A4443" s="537">
        <v>4428</v>
      </c>
      <c r="B4443" s="600">
        <v>90.15</v>
      </c>
      <c r="C4443" s="667" t="s">
        <v>5053</v>
      </c>
      <c r="D4443" s="543"/>
      <c r="E4443" s="693">
        <v>42123</v>
      </c>
      <c r="F4443" s="674">
        <v>42457</v>
      </c>
      <c r="G4443" s="543"/>
      <c r="H4443" s="543"/>
      <c r="I4443" s="543"/>
      <c r="J4443" s="671">
        <v>1</v>
      </c>
      <c r="K4443" s="671">
        <v>2</v>
      </c>
      <c r="L4443" s="543"/>
      <c r="M4443" s="543"/>
      <c r="N4443" s="543"/>
      <c r="O4443" s="543"/>
      <c r="P4443" s="543" t="s">
        <v>2872</v>
      </c>
      <c r="Q4443" s="543" t="s">
        <v>2873</v>
      </c>
      <c r="R4443" s="543"/>
      <c r="S4443" s="536"/>
      <c r="T4443" s="536"/>
      <c r="U4443" s="536"/>
      <c r="V4443" s="536"/>
    </row>
    <row r="4444" spans="1:22" ht="76.5">
      <c r="A4444" s="537">
        <v>4429</v>
      </c>
      <c r="B4444" s="600">
        <v>90.15</v>
      </c>
      <c r="C4444" s="667" t="s">
        <v>5054</v>
      </c>
      <c r="D4444" s="543"/>
      <c r="E4444" s="693">
        <v>42124</v>
      </c>
      <c r="F4444" s="668">
        <v>42398</v>
      </c>
      <c r="G4444" s="543"/>
      <c r="H4444" s="543"/>
      <c r="I4444" s="543"/>
      <c r="J4444" s="671">
        <v>2</v>
      </c>
      <c r="K4444" s="671">
        <v>0</v>
      </c>
      <c r="L4444" s="543"/>
      <c r="M4444" s="543"/>
      <c r="N4444" s="543"/>
      <c r="O4444" s="543"/>
      <c r="P4444" s="543" t="s">
        <v>2872</v>
      </c>
      <c r="Q4444" s="543" t="s">
        <v>2873</v>
      </c>
      <c r="R4444" s="543"/>
      <c r="S4444" s="536"/>
      <c r="T4444" s="536"/>
      <c r="U4444" s="536"/>
      <c r="V4444" s="536"/>
    </row>
    <row r="4445" spans="1:22" ht="89.25">
      <c r="A4445" s="537">
        <v>4430</v>
      </c>
      <c r="B4445" s="600">
        <v>90.15</v>
      </c>
      <c r="C4445" s="667" t="s">
        <v>5055</v>
      </c>
      <c r="D4445" s="543"/>
      <c r="E4445" s="693">
        <v>42130</v>
      </c>
      <c r="F4445" s="668">
        <v>42434</v>
      </c>
      <c r="G4445" s="543"/>
      <c r="H4445" s="543"/>
      <c r="I4445" s="543"/>
      <c r="J4445" s="675">
        <v>1</v>
      </c>
      <c r="K4445" s="675">
        <v>2</v>
      </c>
      <c r="L4445" s="543"/>
      <c r="M4445" s="543"/>
      <c r="N4445" s="543"/>
      <c r="O4445" s="543"/>
      <c r="P4445" s="543" t="s">
        <v>2872</v>
      </c>
      <c r="Q4445" s="543" t="s">
        <v>2873</v>
      </c>
      <c r="R4445" s="543"/>
      <c r="S4445" s="536"/>
      <c r="T4445" s="536"/>
      <c r="U4445" s="536"/>
      <c r="V4445" s="536"/>
    </row>
    <row r="4446" spans="1:22" ht="127.5">
      <c r="A4446" s="537">
        <v>4431</v>
      </c>
      <c r="B4446" s="600">
        <v>90.15</v>
      </c>
      <c r="C4446" s="667" t="s">
        <v>5056</v>
      </c>
      <c r="D4446" s="543"/>
      <c r="E4446" s="693">
        <v>42132</v>
      </c>
      <c r="F4446" s="668">
        <v>42497</v>
      </c>
      <c r="G4446" s="543"/>
      <c r="H4446" s="543"/>
      <c r="I4446" s="543"/>
      <c r="J4446" s="671">
        <v>1</v>
      </c>
      <c r="K4446" s="671">
        <v>2</v>
      </c>
      <c r="L4446" s="543"/>
      <c r="M4446" s="543"/>
      <c r="N4446" s="543"/>
      <c r="O4446" s="543"/>
      <c r="P4446" s="543" t="s">
        <v>2872</v>
      </c>
      <c r="Q4446" s="543" t="s">
        <v>2873</v>
      </c>
      <c r="R4446" s="543"/>
      <c r="S4446" s="536"/>
      <c r="T4446" s="536"/>
      <c r="U4446" s="536"/>
      <c r="V4446" s="536"/>
    </row>
    <row r="4447" spans="1:22" ht="140.25">
      <c r="A4447" s="537">
        <v>4432</v>
      </c>
      <c r="B4447" s="600">
        <v>90.15</v>
      </c>
      <c r="C4447" s="667" t="s">
        <v>5057</v>
      </c>
      <c r="D4447" s="543"/>
      <c r="E4447" s="693">
        <v>42131</v>
      </c>
      <c r="F4447" s="668">
        <v>42490</v>
      </c>
      <c r="G4447" s="543"/>
      <c r="H4447" s="543"/>
      <c r="I4447" s="543"/>
      <c r="J4447" s="671">
        <v>1</v>
      </c>
      <c r="K4447" s="671">
        <v>2</v>
      </c>
      <c r="L4447" s="543"/>
      <c r="M4447" s="543"/>
      <c r="N4447" s="543"/>
      <c r="O4447" s="543"/>
      <c r="P4447" s="543" t="s">
        <v>2872</v>
      </c>
      <c r="Q4447" s="543" t="s">
        <v>2873</v>
      </c>
      <c r="R4447" s="543"/>
      <c r="S4447" s="536"/>
      <c r="T4447" s="536"/>
      <c r="U4447" s="536"/>
      <c r="V4447" s="536"/>
    </row>
    <row r="4448" spans="1:22" ht="102">
      <c r="A4448" s="537">
        <v>4433</v>
      </c>
      <c r="B4448" s="600">
        <v>90.15</v>
      </c>
      <c r="C4448" s="667" t="s">
        <v>5058</v>
      </c>
      <c r="D4448" s="543"/>
      <c r="E4448" s="693">
        <v>42137</v>
      </c>
      <c r="F4448" s="668">
        <v>42490</v>
      </c>
      <c r="G4448" s="543"/>
      <c r="H4448" s="543"/>
      <c r="I4448" s="543"/>
      <c r="J4448" s="671">
        <v>1</v>
      </c>
      <c r="K4448" s="671">
        <v>3</v>
      </c>
      <c r="L4448" s="543"/>
      <c r="M4448" s="543"/>
      <c r="N4448" s="543"/>
      <c r="O4448" s="543"/>
      <c r="P4448" s="543" t="s">
        <v>2872</v>
      </c>
      <c r="Q4448" s="543" t="s">
        <v>2873</v>
      </c>
      <c r="R4448" s="543"/>
      <c r="S4448" s="536"/>
      <c r="T4448" s="536"/>
      <c r="U4448" s="536"/>
      <c r="V4448" s="536"/>
    </row>
    <row r="4449" spans="1:22" ht="63.75">
      <c r="A4449" s="537">
        <v>4434</v>
      </c>
      <c r="B4449" s="600">
        <v>90.15</v>
      </c>
      <c r="C4449" s="667" t="s">
        <v>5059</v>
      </c>
      <c r="D4449" s="543"/>
      <c r="E4449" s="693">
        <v>42146</v>
      </c>
      <c r="F4449" s="668">
        <v>42450</v>
      </c>
      <c r="G4449" s="543"/>
      <c r="H4449" s="543"/>
      <c r="I4449" s="543"/>
      <c r="J4449" s="671">
        <v>1</v>
      </c>
      <c r="K4449" s="671">
        <v>2</v>
      </c>
      <c r="L4449" s="543"/>
      <c r="M4449" s="543"/>
      <c r="N4449" s="543"/>
      <c r="O4449" s="543"/>
      <c r="P4449" s="543" t="s">
        <v>2872</v>
      </c>
      <c r="Q4449" s="543" t="s">
        <v>2873</v>
      </c>
      <c r="R4449" s="543"/>
      <c r="S4449" s="536"/>
      <c r="T4449" s="536"/>
      <c r="U4449" s="536"/>
      <c r="V4449" s="536"/>
    </row>
    <row r="4450" spans="1:22" ht="51">
      <c r="A4450" s="537">
        <v>4435</v>
      </c>
      <c r="B4450" s="600">
        <v>90.15</v>
      </c>
      <c r="C4450" s="667" t="s">
        <v>5060</v>
      </c>
      <c r="D4450" s="543"/>
      <c r="E4450" s="693">
        <v>42139</v>
      </c>
      <c r="F4450" s="668">
        <v>42490</v>
      </c>
      <c r="G4450" s="543"/>
      <c r="H4450" s="543"/>
      <c r="I4450" s="543"/>
      <c r="J4450" s="671">
        <v>1</v>
      </c>
      <c r="K4450" s="671">
        <v>2</v>
      </c>
      <c r="L4450" s="543"/>
      <c r="M4450" s="543"/>
      <c r="N4450" s="543"/>
      <c r="O4450" s="543"/>
      <c r="P4450" s="543" t="s">
        <v>2872</v>
      </c>
      <c r="Q4450" s="543" t="s">
        <v>2873</v>
      </c>
      <c r="R4450" s="543"/>
      <c r="S4450" s="536"/>
      <c r="T4450" s="536"/>
      <c r="U4450" s="536"/>
      <c r="V4450" s="536"/>
    </row>
    <row r="4451" spans="1:22" ht="89.25">
      <c r="A4451" s="537">
        <v>4436</v>
      </c>
      <c r="B4451" s="600">
        <v>90.15</v>
      </c>
      <c r="C4451" s="667" t="s">
        <v>5061</v>
      </c>
      <c r="D4451" s="543"/>
      <c r="E4451" s="693">
        <v>42138</v>
      </c>
      <c r="F4451" s="668">
        <v>42490</v>
      </c>
      <c r="G4451" s="543"/>
      <c r="H4451" s="543"/>
      <c r="I4451" s="543"/>
      <c r="J4451" s="675">
        <v>1</v>
      </c>
      <c r="K4451" s="675">
        <v>2</v>
      </c>
      <c r="L4451" s="543"/>
      <c r="M4451" s="543"/>
      <c r="N4451" s="543"/>
      <c r="O4451" s="543"/>
      <c r="P4451" s="543" t="s">
        <v>2872</v>
      </c>
      <c r="Q4451" s="543" t="s">
        <v>2873</v>
      </c>
      <c r="R4451" s="543"/>
      <c r="S4451" s="536"/>
      <c r="T4451" s="536"/>
      <c r="U4451" s="536"/>
      <c r="V4451" s="536"/>
    </row>
    <row r="4452" spans="1:22" ht="140.25">
      <c r="A4452" s="537">
        <v>4437</v>
      </c>
      <c r="B4452" s="600">
        <v>90.15</v>
      </c>
      <c r="C4452" s="672" t="s">
        <v>5062</v>
      </c>
      <c r="D4452" s="543"/>
      <c r="E4452" s="676">
        <v>42159</v>
      </c>
      <c r="F4452" s="674">
        <v>42490</v>
      </c>
      <c r="G4452" s="543"/>
      <c r="H4452" s="543"/>
      <c r="I4452" s="543"/>
      <c r="J4452" s="671">
        <v>1</v>
      </c>
      <c r="K4452" s="671">
        <v>2</v>
      </c>
      <c r="L4452" s="543"/>
      <c r="M4452" s="543"/>
      <c r="N4452" s="543"/>
      <c r="O4452" s="543"/>
      <c r="P4452" s="543" t="s">
        <v>2872</v>
      </c>
      <c r="Q4452" s="543" t="s">
        <v>2873</v>
      </c>
      <c r="R4452" s="543"/>
      <c r="S4452" s="536"/>
      <c r="T4452" s="536"/>
      <c r="U4452" s="536"/>
      <c r="V4452" s="536"/>
    </row>
    <row r="4453" spans="1:22" ht="89.25">
      <c r="A4453" s="537">
        <v>4438</v>
      </c>
      <c r="B4453" s="600">
        <v>90.15</v>
      </c>
      <c r="C4453" s="667" t="s">
        <v>5061</v>
      </c>
      <c r="D4453" s="543"/>
      <c r="E4453" s="676">
        <v>42143</v>
      </c>
      <c r="F4453" s="668">
        <v>42490</v>
      </c>
      <c r="G4453" s="543"/>
      <c r="H4453" s="543"/>
      <c r="I4453" s="543"/>
      <c r="J4453" s="671">
        <v>1</v>
      </c>
      <c r="K4453" s="671">
        <v>2</v>
      </c>
      <c r="L4453" s="543"/>
      <c r="M4453" s="543"/>
      <c r="N4453" s="543"/>
      <c r="O4453" s="543"/>
      <c r="P4453" s="543" t="s">
        <v>2872</v>
      </c>
      <c r="Q4453" s="543" t="s">
        <v>2873</v>
      </c>
      <c r="R4453" s="543"/>
      <c r="S4453" s="536"/>
      <c r="T4453" s="536"/>
      <c r="U4453" s="536"/>
      <c r="V4453" s="536"/>
    </row>
    <row r="4454" spans="1:22" ht="76.5">
      <c r="A4454" s="537">
        <v>4439</v>
      </c>
      <c r="B4454" s="600">
        <v>90.15</v>
      </c>
      <c r="C4454" s="672" t="s">
        <v>5063</v>
      </c>
      <c r="D4454" s="543"/>
      <c r="E4454" s="676">
        <v>42144</v>
      </c>
      <c r="F4454" s="668">
        <v>42479</v>
      </c>
      <c r="G4454" s="543"/>
      <c r="H4454" s="543"/>
      <c r="I4454" s="543"/>
      <c r="J4454" s="675">
        <v>1</v>
      </c>
      <c r="K4454" s="675">
        <v>2</v>
      </c>
      <c r="L4454" s="543"/>
      <c r="M4454" s="543"/>
      <c r="N4454" s="543"/>
      <c r="O4454" s="543"/>
      <c r="P4454" s="543" t="s">
        <v>2872</v>
      </c>
      <c r="Q4454" s="543" t="s">
        <v>2873</v>
      </c>
      <c r="R4454" s="543"/>
      <c r="S4454" s="536"/>
      <c r="T4454" s="536"/>
      <c r="U4454" s="536"/>
      <c r="V4454" s="536"/>
    </row>
    <row r="4455" spans="1:22" ht="102">
      <c r="A4455" s="537">
        <v>4440</v>
      </c>
      <c r="B4455" s="600">
        <v>90.15</v>
      </c>
      <c r="C4455" s="672" t="s">
        <v>5064</v>
      </c>
      <c r="D4455" s="543"/>
      <c r="E4455" s="676">
        <v>42157</v>
      </c>
      <c r="F4455" s="668">
        <v>42491</v>
      </c>
      <c r="G4455" s="543"/>
      <c r="H4455" s="543"/>
      <c r="I4455" s="543"/>
      <c r="J4455" s="671">
        <v>1</v>
      </c>
      <c r="K4455" s="671">
        <v>2</v>
      </c>
      <c r="L4455" s="543"/>
      <c r="M4455" s="543"/>
      <c r="N4455" s="543"/>
      <c r="O4455" s="543"/>
      <c r="P4455" s="543" t="s">
        <v>2872</v>
      </c>
      <c r="Q4455" s="543" t="s">
        <v>2873</v>
      </c>
      <c r="R4455" s="543"/>
      <c r="S4455" s="536"/>
      <c r="T4455" s="536"/>
      <c r="U4455" s="536"/>
      <c r="V4455" s="536"/>
    </row>
    <row r="4456" spans="1:22" ht="63.75">
      <c r="A4456" s="537">
        <v>4441</v>
      </c>
      <c r="B4456" s="600">
        <v>90.15</v>
      </c>
      <c r="C4456" s="672" t="s">
        <v>5065</v>
      </c>
      <c r="D4456" s="543"/>
      <c r="E4456" s="676">
        <v>42206</v>
      </c>
      <c r="F4456" s="668">
        <v>42510</v>
      </c>
      <c r="G4456" s="543"/>
      <c r="H4456" s="543"/>
      <c r="I4456" s="543"/>
      <c r="J4456" s="671">
        <v>1</v>
      </c>
      <c r="K4456" s="671">
        <v>2</v>
      </c>
      <c r="L4456" s="543"/>
      <c r="M4456" s="543"/>
      <c r="N4456" s="543"/>
      <c r="O4456" s="543"/>
      <c r="P4456" s="543" t="s">
        <v>2872</v>
      </c>
      <c r="Q4456" s="543" t="s">
        <v>2873</v>
      </c>
      <c r="R4456" s="543"/>
      <c r="S4456" s="536"/>
      <c r="T4456" s="536"/>
      <c r="U4456" s="536"/>
      <c r="V4456" s="536"/>
    </row>
    <row r="4457" spans="1:22" ht="89.25">
      <c r="A4457" s="537">
        <v>4442</v>
      </c>
      <c r="B4457" s="600">
        <v>90.15</v>
      </c>
      <c r="C4457" s="672" t="s">
        <v>5066</v>
      </c>
      <c r="D4457" s="543"/>
      <c r="E4457" s="676">
        <v>42157</v>
      </c>
      <c r="F4457" s="668">
        <v>42401</v>
      </c>
      <c r="G4457" s="543"/>
      <c r="H4457" s="543"/>
      <c r="I4457" s="543"/>
      <c r="J4457" s="671">
        <v>1</v>
      </c>
      <c r="K4457" s="671">
        <v>3</v>
      </c>
      <c r="L4457" s="543"/>
      <c r="M4457" s="543"/>
      <c r="N4457" s="543"/>
      <c r="O4457" s="543"/>
      <c r="P4457" s="543" t="s">
        <v>2872</v>
      </c>
      <c r="Q4457" s="543" t="s">
        <v>2873</v>
      </c>
      <c r="R4457" s="543"/>
      <c r="S4457" s="536"/>
      <c r="T4457" s="536"/>
      <c r="U4457" s="536"/>
      <c r="V4457" s="536"/>
    </row>
    <row r="4458" spans="1:22" ht="89.25">
      <c r="A4458" s="537">
        <v>4443</v>
      </c>
      <c r="B4458" s="600">
        <v>90.15</v>
      </c>
      <c r="C4458" s="672" t="s">
        <v>5067</v>
      </c>
      <c r="D4458" s="543"/>
      <c r="E4458" s="676">
        <v>42153</v>
      </c>
      <c r="F4458" s="674">
        <v>42488</v>
      </c>
      <c r="G4458" s="543"/>
      <c r="H4458" s="543"/>
      <c r="I4458" s="543"/>
      <c r="J4458" s="671">
        <v>1</v>
      </c>
      <c r="K4458" s="671">
        <v>2</v>
      </c>
      <c r="L4458" s="543"/>
      <c r="M4458" s="543"/>
      <c r="N4458" s="543"/>
      <c r="O4458" s="543"/>
      <c r="P4458" s="543" t="s">
        <v>2872</v>
      </c>
      <c r="Q4458" s="543" t="s">
        <v>2873</v>
      </c>
      <c r="R4458" s="543"/>
      <c r="S4458" s="536"/>
      <c r="T4458" s="536"/>
      <c r="U4458" s="536"/>
      <c r="V4458" s="536"/>
    </row>
    <row r="4459" spans="1:22" ht="63.75">
      <c r="A4459" s="537">
        <v>4444</v>
      </c>
      <c r="B4459" s="600">
        <v>90.15</v>
      </c>
      <c r="C4459" s="672" t="s">
        <v>5068</v>
      </c>
      <c r="D4459" s="543"/>
      <c r="E4459" s="676">
        <v>42193</v>
      </c>
      <c r="F4459" s="658">
        <v>42254</v>
      </c>
      <c r="G4459" s="543"/>
      <c r="H4459" s="543"/>
      <c r="I4459" s="543"/>
      <c r="J4459" s="671">
        <v>1</v>
      </c>
      <c r="K4459" s="671">
        <v>1</v>
      </c>
      <c r="L4459" s="543"/>
      <c r="M4459" s="543"/>
      <c r="N4459" s="543"/>
      <c r="O4459" s="543"/>
      <c r="P4459" s="543" t="s">
        <v>2872</v>
      </c>
      <c r="Q4459" s="543" t="s">
        <v>2873</v>
      </c>
      <c r="R4459" s="543"/>
      <c r="S4459" s="536"/>
      <c r="T4459" s="536"/>
      <c r="U4459" s="536"/>
      <c r="V4459" s="536"/>
    </row>
    <row r="4460" spans="1:22" ht="140.25">
      <c r="A4460" s="537">
        <v>4445</v>
      </c>
      <c r="B4460" s="600">
        <v>90.15</v>
      </c>
      <c r="C4460" s="672" t="s">
        <v>5069</v>
      </c>
      <c r="D4460" s="543"/>
      <c r="E4460" s="676">
        <v>42185</v>
      </c>
      <c r="F4460" s="658">
        <v>42489</v>
      </c>
      <c r="G4460" s="543"/>
      <c r="H4460" s="543"/>
      <c r="I4460" s="543"/>
      <c r="J4460" s="675">
        <v>1</v>
      </c>
      <c r="K4460" s="675">
        <v>2</v>
      </c>
      <c r="L4460" s="543"/>
      <c r="M4460" s="543"/>
      <c r="N4460" s="543"/>
      <c r="O4460" s="543"/>
      <c r="P4460" s="543" t="s">
        <v>2872</v>
      </c>
      <c r="Q4460" s="543" t="s">
        <v>2873</v>
      </c>
      <c r="R4460" s="543"/>
      <c r="S4460" s="536"/>
      <c r="T4460" s="536"/>
      <c r="U4460" s="536"/>
      <c r="V4460" s="536"/>
    </row>
    <row r="4461" spans="1:22" ht="127.5">
      <c r="A4461" s="537">
        <v>4446</v>
      </c>
      <c r="B4461" s="600">
        <v>90.15</v>
      </c>
      <c r="C4461" s="672" t="s">
        <v>5070</v>
      </c>
      <c r="D4461" s="543"/>
      <c r="E4461" s="676">
        <v>42172</v>
      </c>
      <c r="F4461" s="658">
        <v>42476</v>
      </c>
      <c r="G4461" s="543"/>
      <c r="H4461" s="543"/>
      <c r="I4461" s="543"/>
      <c r="J4461" s="671">
        <v>1</v>
      </c>
      <c r="K4461" s="671">
        <v>2</v>
      </c>
      <c r="L4461" s="543"/>
      <c r="M4461" s="543"/>
      <c r="N4461" s="543"/>
      <c r="O4461" s="543"/>
      <c r="P4461" s="543" t="s">
        <v>2872</v>
      </c>
      <c r="Q4461" s="543" t="s">
        <v>2873</v>
      </c>
      <c r="R4461" s="543"/>
      <c r="S4461" s="536"/>
      <c r="T4461" s="536"/>
      <c r="U4461" s="536"/>
      <c r="V4461" s="536"/>
    </row>
    <row r="4462" spans="1:22" ht="76.5">
      <c r="A4462" s="537">
        <v>4447</v>
      </c>
      <c r="B4462" s="600">
        <v>90.15</v>
      </c>
      <c r="C4462" s="672" t="s">
        <v>5071</v>
      </c>
      <c r="D4462" s="543"/>
      <c r="E4462" s="676">
        <v>42157</v>
      </c>
      <c r="F4462" s="668">
        <v>42491</v>
      </c>
      <c r="G4462" s="543"/>
      <c r="H4462" s="543"/>
      <c r="I4462" s="543"/>
      <c r="J4462" s="671">
        <v>1</v>
      </c>
      <c r="K4462" s="671">
        <v>2</v>
      </c>
      <c r="L4462" s="543"/>
      <c r="M4462" s="543"/>
      <c r="N4462" s="543"/>
      <c r="O4462" s="543"/>
      <c r="P4462" s="543" t="s">
        <v>2872</v>
      </c>
      <c r="Q4462" s="543" t="s">
        <v>2873</v>
      </c>
      <c r="R4462" s="543"/>
      <c r="S4462" s="536"/>
      <c r="T4462" s="536"/>
      <c r="U4462" s="536"/>
      <c r="V4462" s="536"/>
    </row>
    <row r="4463" spans="1:22" ht="102">
      <c r="A4463" s="537">
        <v>4448</v>
      </c>
      <c r="B4463" s="600">
        <v>90.15</v>
      </c>
      <c r="C4463" s="672" t="s">
        <v>5072</v>
      </c>
      <c r="D4463" s="543"/>
      <c r="E4463" s="676">
        <v>42160</v>
      </c>
      <c r="F4463" s="668">
        <v>42490</v>
      </c>
      <c r="G4463" s="543"/>
      <c r="H4463" s="543"/>
      <c r="I4463" s="543"/>
      <c r="J4463" s="677">
        <v>1</v>
      </c>
      <c r="K4463" s="677">
        <v>2</v>
      </c>
      <c r="L4463" s="543"/>
      <c r="M4463" s="543"/>
      <c r="N4463" s="543"/>
      <c r="O4463" s="543"/>
      <c r="P4463" s="543" t="s">
        <v>2872</v>
      </c>
      <c r="Q4463" s="543" t="s">
        <v>2873</v>
      </c>
      <c r="R4463" s="543"/>
      <c r="S4463" s="536"/>
      <c r="T4463" s="536"/>
      <c r="U4463" s="536"/>
      <c r="V4463" s="536"/>
    </row>
    <row r="4464" spans="1:22" ht="51">
      <c r="A4464" s="537">
        <v>4449</v>
      </c>
      <c r="B4464" s="600">
        <v>90.15</v>
      </c>
      <c r="C4464" s="672" t="s">
        <v>5042</v>
      </c>
      <c r="D4464" s="543"/>
      <c r="E4464" s="676">
        <v>42171</v>
      </c>
      <c r="F4464" s="668">
        <v>42475</v>
      </c>
      <c r="G4464" s="543"/>
      <c r="H4464" s="543"/>
      <c r="I4464" s="543"/>
      <c r="J4464" s="671">
        <v>1</v>
      </c>
      <c r="K4464" s="671">
        <v>2</v>
      </c>
      <c r="L4464" s="543"/>
      <c r="M4464" s="543"/>
      <c r="N4464" s="543"/>
      <c r="O4464" s="543"/>
      <c r="P4464" s="543" t="s">
        <v>2872</v>
      </c>
      <c r="Q4464" s="543" t="s">
        <v>2873</v>
      </c>
      <c r="R4464" s="543"/>
      <c r="S4464" s="536"/>
      <c r="T4464" s="536"/>
      <c r="U4464" s="536"/>
      <c r="V4464" s="536"/>
    </row>
    <row r="4465" spans="1:22" ht="76.5">
      <c r="A4465" s="537">
        <v>4450</v>
      </c>
      <c r="B4465" s="600">
        <v>90.15</v>
      </c>
      <c r="C4465" s="672" t="s">
        <v>5073</v>
      </c>
      <c r="D4465" s="543"/>
      <c r="E4465" s="676">
        <v>42167</v>
      </c>
      <c r="F4465" s="668">
        <v>42459</v>
      </c>
      <c r="G4465" s="543"/>
      <c r="H4465" s="543"/>
      <c r="I4465" s="543"/>
      <c r="J4465" s="671">
        <v>1</v>
      </c>
      <c r="K4465" s="671">
        <v>2</v>
      </c>
      <c r="L4465" s="543"/>
      <c r="M4465" s="543"/>
      <c r="N4465" s="543"/>
      <c r="O4465" s="543"/>
      <c r="P4465" s="543" t="s">
        <v>2872</v>
      </c>
      <c r="Q4465" s="543" t="s">
        <v>2873</v>
      </c>
      <c r="R4465" s="543"/>
      <c r="S4465" s="536"/>
      <c r="T4465" s="536"/>
      <c r="U4465" s="536"/>
      <c r="V4465" s="536"/>
    </row>
    <row r="4466" spans="1:22" ht="76.5">
      <c r="A4466" s="537">
        <v>4451</v>
      </c>
      <c r="B4466" s="600">
        <v>90.15</v>
      </c>
      <c r="C4466" s="672" t="s">
        <v>5074</v>
      </c>
      <c r="D4466" s="543"/>
      <c r="E4466" s="676">
        <v>42174</v>
      </c>
      <c r="F4466" s="668">
        <v>42459</v>
      </c>
      <c r="G4466" s="543"/>
      <c r="H4466" s="543"/>
      <c r="I4466" s="543"/>
      <c r="J4466" s="671">
        <v>1</v>
      </c>
      <c r="K4466" s="671">
        <v>2</v>
      </c>
      <c r="L4466" s="543"/>
      <c r="M4466" s="543"/>
      <c r="N4466" s="543"/>
      <c r="O4466" s="543"/>
      <c r="P4466" s="543" t="s">
        <v>2872</v>
      </c>
      <c r="Q4466" s="543" t="s">
        <v>2873</v>
      </c>
      <c r="R4466" s="543"/>
      <c r="S4466" s="536"/>
      <c r="T4466" s="536"/>
      <c r="U4466" s="536"/>
      <c r="V4466" s="536"/>
    </row>
    <row r="4467" spans="1:22" ht="127.5">
      <c r="A4467" s="537">
        <v>4452</v>
      </c>
      <c r="B4467" s="600">
        <v>90.15</v>
      </c>
      <c r="C4467" s="672" t="s">
        <v>5075</v>
      </c>
      <c r="D4467" s="543"/>
      <c r="E4467" s="676">
        <v>42181</v>
      </c>
      <c r="F4467" s="668">
        <v>42485</v>
      </c>
      <c r="G4467" s="543"/>
      <c r="H4467" s="543"/>
      <c r="I4467" s="543"/>
      <c r="J4467" s="671">
        <v>1</v>
      </c>
      <c r="K4467" s="671">
        <v>2</v>
      </c>
      <c r="L4467" s="543"/>
      <c r="M4467" s="543"/>
      <c r="N4467" s="543"/>
      <c r="O4467" s="543"/>
      <c r="P4467" s="543" t="s">
        <v>2872</v>
      </c>
      <c r="Q4467" s="543" t="s">
        <v>2873</v>
      </c>
      <c r="R4467" s="543"/>
      <c r="S4467" s="536"/>
      <c r="T4467" s="536"/>
      <c r="U4467" s="536"/>
      <c r="V4467" s="536"/>
    </row>
    <row r="4468" spans="1:22" ht="102">
      <c r="A4468" s="537">
        <v>4453</v>
      </c>
      <c r="B4468" s="600">
        <v>90.15</v>
      </c>
      <c r="C4468" s="672" t="s">
        <v>5076</v>
      </c>
      <c r="D4468" s="543"/>
      <c r="E4468" s="676">
        <v>42181</v>
      </c>
      <c r="F4468" s="668">
        <v>42485</v>
      </c>
      <c r="G4468" s="543"/>
      <c r="H4468" s="543"/>
      <c r="I4468" s="543"/>
      <c r="J4468" s="671">
        <v>1</v>
      </c>
      <c r="K4468" s="671">
        <v>2</v>
      </c>
      <c r="L4468" s="543"/>
      <c r="M4468" s="543"/>
      <c r="N4468" s="543"/>
      <c r="O4468" s="543"/>
      <c r="P4468" s="543" t="s">
        <v>2872</v>
      </c>
      <c r="Q4468" s="543" t="s">
        <v>2873</v>
      </c>
      <c r="R4468" s="543"/>
      <c r="S4468" s="536"/>
      <c r="T4468" s="536"/>
      <c r="U4468" s="536"/>
      <c r="V4468" s="536"/>
    </row>
    <row r="4469" spans="1:22" ht="51">
      <c r="A4469" s="537">
        <v>4454</v>
      </c>
      <c r="B4469" s="600">
        <v>90.15</v>
      </c>
      <c r="C4469" s="678" t="s">
        <v>5077</v>
      </c>
      <c r="D4469" s="543"/>
      <c r="E4469" s="679">
        <v>42206</v>
      </c>
      <c r="F4469" s="668">
        <v>42510</v>
      </c>
      <c r="G4469" s="543"/>
      <c r="H4469" s="543"/>
      <c r="I4469" s="543"/>
      <c r="J4469" s="671">
        <v>1</v>
      </c>
      <c r="K4469" s="671">
        <v>2</v>
      </c>
      <c r="L4469" s="543"/>
      <c r="M4469" s="543"/>
      <c r="N4469" s="543"/>
      <c r="O4469" s="543"/>
      <c r="P4469" s="543" t="s">
        <v>2872</v>
      </c>
      <c r="Q4469" s="543" t="s">
        <v>2873</v>
      </c>
      <c r="R4469" s="543"/>
      <c r="S4469" s="536"/>
      <c r="T4469" s="536"/>
      <c r="U4469" s="536"/>
      <c r="V4469" s="536"/>
    </row>
    <row r="4470" spans="1:22" ht="38.25">
      <c r="A4470" s="537">
        <v>4455</v>
      </c>
      <c r="B4470" s="600">
        <v>90.15</v>
      </c>
      <c r="C4470" s="680" t="s">
        <v>5078</v>
      </c>
      <c r="D4470" s="543"/>
      <c r="E4470" s="676">
        <v>42268</v>
      </c>
      <c r="F4470" s="668">
        <v>42669</v>
      </c>
      <c r="G4470" s="543"/>
      <c r="H4470" s="543"/>
      <c r="I4470" s="543"/>
      <c r="J4470" s="671">
        <v>1</v>
      </c>
      <c r="K4470" s="671">
        <v>2</v>
      </c>
      <c r="L4470" s="543"/>
      <c r="M4470" s="543"/>
      <c r="N4470" s="543"/>
      <c r="O4470" s="543"/>
      <c r="P4470" s="543" t="s">
        <v>2872</v>
      </c>
      <c r="Q4470" s="543" t="s">
        <v>2873</v>
      </c>
      <c r="R4470" s="543"/>
      <c r="S4470" s="536"/>
      <c r="T4470" s="536"/>
      <c r="U4470" s="536"/>
      <c r="V4470" s="536"/>
    </row>
    <row r="4471" spans="1:22" ht="51">
      <c r="A4471" s="537">
        <v>4456</v>
      </c>
      <c r="B4471" s="600">
        <v>90.15</v>
      </c>
      <c r="C4471" s="681" t="s">
        <v>5079</v>
      </c>
      <c r="D4471" s="543"/>
      <c r="E4471" s="682">
        <v>42268</v>
      </c>
      <c r="F4471" s="668">
        <v>42699</v>
      </c>
      <c r="G4471" s="543"/>
      <c r="H4471" s="543"/>
      <c r="I4471" s="543"/>
      <c r="J4471" s="671">
        <v>1</v>
      </c>
      <c r="K4471" s="671">
        <v>3</v>
      </c>
      <c r="L4471" s="543"/>
      <c r="M4471" s="543"/>
      <c r="N4471" s="543"/>
      <c r="O4471" s="543"/>
      <c r="P4471" s="543" t="s">
        <v>2872</v>
      </c>
      <c r="Q4471" s="543" t="s">
        <v>2873</v>
      </c>
      <c r="R4471" s="543"/>
      <c r="S4471" s="536"/>
      <c r="T4471" s="536"/>
      <c r="U4471" s="536"/>
      <c r="V4471" s="536"/>
    </row>
    <row r="4472" spans="1:22" ht="89.25">
      <c r="A4472" s="537">
        <v>4457</v>
      </c>
      <c r="B4472" s="600">
        <v>90.15</v>
      </c>
      <c r="C4472" s="672" t="s">
        <v>5080</v>
      </c>
      <c r="D4472" s="543"/>
      <c r="E4472" s="676">
        <v>42207</v>
      </c>
      <c r="F4472" s="668">
        <v>42572</v>
      </c>
      <c r="G4472" s="543"/>
      <c r="H4472" s="543"/>
      <c r="I4472" s="543"/>
      <c r="J4472" s="671">
        <v>9</v>
      </c>
      <c r="K4472" s="671">
        <v>50</v>
      </c>
      <c r="L4472" s="543"/>
      <c r="M4472" s="543"/>
      <c r="N4472" s="543"/>
      <c r="O4472" s="543"/>
      <c r="P4472" s="543" t="s">
        <v>2872</v>
      </c>
      <c r="Q4472" s="543" t="s">
        <v>2873</v>
      </c>
      <c r="R4472" s="543"/>
      <c r="S4472" s="536"/>
      <c r="T4472" s="536"/>
      <c r="U4472" s="536"/>
      <c r="V4472" s="536"/>
    </row>
    <row r="4473" spans="1:22" ht="204">
      <c r="A4473" s="537">
        <v>4458</v>
      </c>
      <c r="B4473" s="600">
        <v>90.15</v>
      </c>
      <c r="C4473" s="683" t="s">
        <v>5081</v>
      </c>
      <c r="D4473" s="543"/>
      <c r="E4473" s="684">
        <v>42206</v>
      </c>
      <c r="F4473" s="668">
        <v>42358</v>
      </c>
      <c r="G4473" s="543"/>
      <c r="H4473" s="543"/>
      <c r="I4473" s="543"/>
      <c r="J4473" s="671">
        <v>3</v>
      </c>
      <c r="K4473" s="671">
        <v>16</v>
      </c>
      <c r="L4473" s="543"/>
      <c r="M4473" s="543"/>
      <c r="N4473" s="543"/>
      <c r="O4473" s="543"/>
      <c r="P4473" s="543" t="s">
        <v>2872</v>
      </c>
      <c r="Q4473" s="543" t="s">
        <v>2873</v>
      </c>
      <c r="R4473" s="543"/>
      <c r="S4473" s="536"/>
      <c r="T4473" s="536"/>
      <c r="U4473" s="536"/>
      <c r="V4473" s="536"/>
    </row>
    <row r="4474" spans="1:22" ht="165.75">
      <c r="A4474" s="537">
        <v>4459</v>
      </c>
      <c r="B4474" s="600">
        <v>90.15</v>
      </c>
      <c r="C4474" s="672" t="s">
        <v>5082</v>
      </c>
      <c r="D4474" s="543"/>
      <c r="E4474" s="676">
        <v>42188</v>
      </c>
      <c r="F4474" s="668">
        <v>42587</v>
      </c>
      <c r="G4474" s="543"/>
      <c r="H4474" s="543"/>
      <c r="I4474" s="543"/>
      <c r="J4474" s="671">
        <v>1</v>
      </c>
      <c r="K4474" s="671">
        <v>2</v>
      </c>
      <c r="L4474" s="543"/>
      <c r="M4474" s="543"/>
      <c r="N4474" s="543"/>
      <c r="O4474" s="543"/>
      <c r="P4474" s="543" t="s">
        <v>2872</v>
      </c>
      <c r="Q4474" s="543" t="s">
        <v>2873</v>
      </c>
      <c r="R4474" s="543"/>
      <c r="S4474" s="536"/>
      <c r="T4474" s="536"/>
      <c r="U4474" s="536"/>
      <c r="V4474" s="536"/>
    </row>
    <row r="4475" spans="1:22" ht="63.75">
      <c r="A4475" s="537">
        <v>4460</v>
      </c>
      <c r="B4475" s="600">
        <v>90.15</v>
      </c>
      <c r="C4475" s="672" t="s">
        <v>5083</v>
      </c>
      <c r="D4475" s="543"/>
      <c r="E4475" s="676">
        <v>42191</v>
      </c>
      <c r="F4475" s="668" t="s">
        <v>5084</v>
      </c>
      <c r="G4475" s="543"/>
      <c r="H4475" s="543"/>
      <c r="I4475" s="543"/>
      <c r="J4475" s="671">
        <v>3</v>
      </c>
      <c r="K4475" s="671">
        <v>14</v>
      </c>
      <c r="L4475" s="543"/>
      <c r="M4475" s="543"/>
      <c r="N4475" s="543"/>
      <c r="O4475" s="543"/>
      <c r="P4475" s="543" t="s">
        <v>2872</v>
      </c>
      <c r="Q4475" s="543" t="s">
        <v>2873</v>
      </c>
      <c r="R4475" s="543"/>
      <c r="S4475" s="536"/>
      <c r="T4475" s="536"/>
      <c r="U4475" s="536"/>
      <c r="V4475" s="536"/>
    </row>
    <row r="4476" spans="1:22" ht="51">
      <c r="A4476" s="537">
        <v>4461</v>
      </c>
      <c r="B4476" s="600">
        <v>90.15</v>
      </c>
      <c r="C4476" s="672" t="s">
        <v>5085</v>
      </c>
      <c r="D4476" s="543"/>
      <c r="E4476" s="676">
        <v>42209</v>
      </c>
      <c r="F4476" s="668">
        <v>42574</v>
      </c>
      <c r="G4476" s="543"/>
      <c r="H4476" s="543"/>
      <c r="I4476" s="543"/>
      <c r="J4476" s="671">
        <v>1</v>
      </c>
      <c r="K4476" s="671">
        <v>3</v>
      </c>
      <c r="L4476" s="543"/>
      <c r="M4476" s="543"/>
      <c r="N4476" s="543"/>
      <c r="O4476" s="543"/>
      <c r="P4476" s="543" t="s">
        <v>2872</v>
      </c>
      <c r="Q4476" s="543" t="s">
        <v>2873</v>
      </c>
      <c r="R4476" s="543"/>
      <c r="S4476" s="536"/>
      <c r="T4476" s="536"/>
      <c r="U4476" s="536"/>
      <c r="V4476" s="536"/>
    </row>
    <row r="4477" spans="1:22" ht="76.5">
      <c r="A4477" s="537">
        <v>4462</v>
      </c>
      <c r="B4477" s="600">
        <v>90.15</v>
      </c>
      <c r="C4477" s="672" t="s">
        <v>5086</v>
      </c>
      <c r="D4477" s="543"/>
      <c r="E4477" s="676">
        <v>42206</v>
      </c>
      <c r="F4477" s="668"/>
      <c r="G4477" s="543"/>
      <c r="H4477" s="543"/>
      <c r="I4477" s="543"/>
      <c r="J4477" s="671">
        <v>1</v>
      </c>
      <c r="K4477" s="671">
        <v>1</v>
      </c>
      <c r="L4477" s="543"/>
      <c r="M4477" s="543"/>
      <c r="N4477" s="543"/>
      <c r="O4477" s="543"/>
      <c r="P4477" s="543" t="s">
        <v>2872</v>
      </c>
      <c r="Q4477" s="543" t="s">
        <v>2873</v>
      </c>
      <c r="R4477" s="543"/>
      <c r="S4477" s="536"/>
      <c r="T4477" s="536"/>
      <c r="U4477" s="536"/>
      <c r="V4477" s="536"/>
    </row>
    <row r="4478" spans="1:22" ht="102">
      <c r="A4478" s="537">
        <v>4463</v>
      </c>
      <c r="B4478" s="600">
        <v>90.15</v>
      </c>
      <c r="C4478" s="672" t="s">
        <v>5087</v>
      </c>
      <c r="D4478" s="543"/>
      <c r="E4478" s="676">
        <v>42230</v>
      </c>
      <c r="F4478" s="668">
        <v>42442</v>
      </c>
      <c r="G4478" s="543"/>
      <c r="H4478" s="543"/>
      <c r="I4478" s="543"/>
      <c r="J4478" s="671">
        <v>1</v>
      </c>
      <c r="K4478" s="671">
        <v>2</v>
      </c>
      <c r="L4478" s="543"/>
      <c r="M4478" s="543"/>
      <c r="N4478" s="543"/>
      <c r="O4478" s="543"/>
      <c r="P4478" s="543" t="s">
        <v>2872</v>
      </c>
      <c r="Q4478" s="543" t="s">
        <v>2873</v>
      </c>
      <c r="R4478" s="543"/>
      <c r="S4478" s="536"/>
      <c r="T4478" s="536"/>
      <c r="U4478" s="536"/>
      <c r="V4478" s="536"/>
    </row>
    <row r="4479" spans="1:22" ht="127.5">
      <c r="A4479" s="537">
        <v>4464</v>
      </c>
      <c r="B4479" s="600">
        <v>90.15</v>
      </c>
      <c r="C4479" s="672" t="s">
        <v>5088</v>
      </c>
      <c r="D4479" s="543"/>
      <c r="E4479" s="676">
        <v>42261</v>
      </c>
      <c r="F4479" s="658">
        <v>42413</v>
      </c>
      <c r="G4479" s="543"/>
      <c r="H4479" s="543"/>
      <c r="I4479" s="543"/>
      <c r="J4479" s="671">
        <v>1</v>
      </c>
      <c r="K4479" s="671">
        <v>6</v>
      </c>
      <c r="L4479" s="543"/>
      <c r="M4479" s="543"/>
      <c r="N4479" s="543"/>
      <c r="O4479" s="543"/>
      <c r="P4479" s="543" t="s">
        <v>2872</v>
      </c>
      <c r="Q4479" s="543" t="s">
        <v>2873</v>
      </c>
      <c r="R4479" s="543"/>
      <c r="S4479" s="536"/>
      <c r="T4479" s="536"/>
      <c r="U4479" s="536"/>
      <c r="V4479" s="536"/>
    </row>
    <row r="4480" spans="1:22" ht="102">
      <c r="A4480" s="537">
        <v>4465</v>
      </c>
      <c r="B4480" s="600">
        <v>90.15</v>
      </c>
      <c r="C4480" s="672" t="s">
        <v>5089</v>
      </c>
      <c r="D4480" s="543"/>
      <c r="E4480" s="676">
        <v>42282</v>
      </c>
      <c r="F4480" s="668">
        <v>42678</v>
      </c>
      <c r="G4480" s="543"/>
      <c r="H4480" s="543"/>
      <c r="I4480" s="543"/>
      <c r="J4480" s="671">
        <v>1</v>
      </c>
      <c r="K4480" s="671">
        <v>7</v>
      </c>
      <c r="L4480" s="543"/>
      <c r="M4480" s="543"/>
      <c r="N4480" s="543"/>
      <c r="O4480" s="543"/>
      <c r="P4480" s="543" t="s">
        <v>2872</v>
      </c>
      <c r="Q4480" s="543" t="s">
        <v>2873</v>
      </c>
      <c r="R4480" s="543"/>
      <c r="S4480" s="536"/>
      <c r="T4480" s="536"/>
      <c r="U4480" s="536"/>
      <c r="V4480" s="536"/>
    </row>
    <row r="4481" spans="1:22" ht="102">
      <c r="A4481" s="537">
        <v>4466</v>
      </c>
      <c r="B4481" s="600">
        <v>90.15</v>
      </c>
      <c r="C4481" s="672" t="s">
        <v>5089</v>
      </c>
      <c r="D4481" s="543"/>
      <c r="E4481" s="676">
        <v>42264</v>
      </c>
      <c r="F4481" s="668">
        <v>42354</v>
      </c>
      <c r="G4481" s="543"/>
      <c r="H4481" s="543"/>
      <c r="I4481" s="543"/>
      <c r="J4481" s="671">
        <v>1</v>
      </c>
      <c r="K4481" s="671">
        <v>6</v>
      </c>
      <c r="L4481" s="543"/>
      <c r="M4481" s="543"/>
      <c r="N4481" s="543"/>
      <c r="O4481" s="543"/>
      <c r="P4481" s="543" t="s">
        <v>2872</v>
      </c>
      <c r="Q4481" s="543" t="s">
        <v>2873</v>
      </c>
      <c r="R4481" s="543"/>
      <c r="S4481" s="536"/>
      <c r="T4481" s="536"/>
      <c r="U4481" s="536"/>
      <c r="V4481" s="536"/>
    </row>
    <row r="4482" spans="1:22" ht="102">
      <c r="A4482" s="537">
        <v>4467</v>
      </c>
      <c r="B4482" s="600">
        <v>90.15</v>
      </c>
      <c r="C4482" s="672" t="s">
        <v>5089</v>
      </c>
      <c r="D4482" s="543"/>
      <c r="E4482" s="676">
        <v>42272</v>
      </c>
      <c r="F4482" s="668">
        <v>42362</v>
      </c>
      <c r="G4482" s="543"/>
      <c r="H4482" s="543"/>
      <c r="I4482" s="543"/>
      <c r="J4482" s="671">
        <v>2</v>
      </c>
      <c r="K4482" s="671">
        <v>11</v>
      </c>
      <c r="L4482" s="543"/>
      <c r="M4482" s="543"/>
      <c r="N4482" s="543"/>
      <c r="O4482" s="543"/>
      <c r="P4482" s="543" t="s">
        <v>2872</v>
      </c>
      <c r="Q4482" s="543" t="s">
        <v>2873</v>
      </c>
      <c r="R4482" s="543"/>
      <c r="S4482" s="536"/>
      <c r="T4482" s="536"/>
      <c r="U4482" s="536"/>
      <c r="V4482" s="536"/>
    </row>
    <row r="4483" spans="1:22" ht="102">
      <c r="A4483" s="537">
        <v>4468</v>
      </c>
      <c r="B4483" s="600">
        <v>90.15</v>
      </c>
      <c r="C4483" s="672" t="s">
        <v>5089</v>
      </c>
      <c r="D4483" s="543"/>
      <c r="E4483" s="676">
        <v>42272</v>
      </c>
      <c r="F4483" s="668">
        <v>42362</v>
      </c>
      <c r="G4483" s="543"/>
      <c r="H4483" s="543"/>
      <c r="I4483" s="543"/>
      <c r="J4483" s="671">
        <v>1</v>
      </c>
      <c r="K4483" s="671">
        <v>1</v>
      </c>
      <c r="L4483" s="543"/>
      <c r="M4483" s="543"/>
      <c r="N4483" s="543"/>
      <c r="O4483" s="543"/>
      <c r="P4483" s="543" t="s">
        <v>2872</v>
      </c>
      <c r="Q4483" s="543" t="s">
        <v>2873</v>
      </c>
      <c r="R4483" s="543"/>
      <c r="S4483" s="536"/>
      <c r="T4483" s="536"/>
      <c r="U4483" s="536"/>
      <c r="V4483" s="536"/>
    </row>
    <row r="4484" spans="1:22" ht="102">
      <c r="A4484" s="537">
        <v>4469</v>
      </c>
      <c r="B4484" s="600">
        <v>90.15</v>
      </c>
      <c r="C4484" s="672" t="s">
        <v>5089</v>
      </c>
      <c r="D4484" s="543"/>
      <c r="E4484" s="676">
        <v>42291</v>
      </c>
      <c r="F4484" s="668">
        <v>42382</v>
      </c>
      <c r="G4484" s="543"/>
      <c r="H4484" s="543"/>
      <c r="I4484" s="543"/>
      <c r="J4484" s="671">
        <v>1</v>
      </c>
      <c r="K4484" s="671">
        <v>1</v>
      </c>
      <c r="L4484" s="543"/>
      <c r="M4484" s="543"/>
      <c r="N4484" s="543"/>
      <c r="O4484" s="543"/>
      <c r="P4484" s="543" t="s">
        <v>2872</v>
      </c>
      <c r="Q4484" s="543" t="s">
        <v>2873</v>
      </c>
      <c r="R4484" s="543"/>
      <c r="S4484" s="536"/>
      <c r="T4484" s="536"/>
      <c r="U4484" s="536"/>
      <c r="V4484" s="536"/>
    </row>
    <row r="4485" spans="1:22" ht="63.75">
      <c r="A4485" s="537">
        <v>4470</v>
      </c>
      <c r="B4485" s="600">
        <v>90.15</v>
      </c>
      <c r="C4485" s="672" t="s">
        <v>5090</v>
      </c>
      <c r="D4485" s="543"/>
      <c r="E4485" s="676">
        <v>42389</v>
      </c>
      <c r="F4485" s="668">
        <v>42632</v>
      </c>
      <c r="G4485" s="543"/>
      <c r="H4485" s="543"/>
      <c r="I4485" s="543"/>
      <c r="J4485" s="671">
        <v>1</v>
      </c>
      <c r="K4485" s="671">
        <v>1</v>
      </c>
      <c r="L4485" s="543"/>
      <c r="M4485" s="543"/>
      <c r="N4485" s="543"/>
      <c r="O4485" s="543"/>
      <c r="P4485" s="543" t="s">
        <v>2872</v>
      </c>
      <c r="Q4485" s="543" t="s">
        <v>2873</v>
      </c>
      <c r="R4485" s="543"/>
      <c r="S4485" s="536"/>
      <c r="T4485" s="536"/>
      <c r="U4485" s="536"/>
      <c r="V4485" s="536"/>
    </row>
    <row r="4486" spans="1:22" ht="51">
      <c r="A4486" s="537">
        <v>4471</v>
      </c>
      <c r="B4486" s="600">
        <v>90.15</v>
      </c>
      <c r="C4486" s="672" t="s">
        <v>5091</v>
      </c>
      <c r="D4486" s="543"/>
      <c r="E4486" s="676">
        <v>42282</v>
      </c>
      <c r="F4486" s="668">
        <v>42571</v>
      </c>
      <c r="G4486" s="543"/>
      <c r="H4486" s="543"/>
      <c r="I4486" s="543"/>
      <c r="J4486" s="671">
        <v>1</v>
      </c>
      <c r="K4486" s="671">
        <v>1</v>
      </c>
      <c r="L4486" s="543"/>
      <c r="M4486" s="543"/>
      <c r="N4486" s="543"/>
      <c r="O4486" s="543"/>
      <c r="P4486" s="543" t="s">
        <v>2872</v>
      </c>
      <c r="Q4486" s="543" t="s">
        <v>2873</v>
      </c>
      <c r="R4486" s="543"/>
      <c r="S4486" s="536"/>
      <c r="T4486" s="536"/>
      <c r="U4486" s="536"/>
      <c r="V4486" s="536"/>
    </row>
    <row r="4487" spans="1:22" ht="38.25">
      <c r="A4487" s="537">
        <v>4472</v>
      </c>
      <c r="B4487" s="600">
        <v>90.15</v>
      </c>
      <c r="C4487" s="672" t="s">
        <v>5092</v>
      </c>
      <c r="D4487" s="543"/>
      <c r="E4487" s="676">
        <v>42291</v>
      </c>
      <c r="F4487" s="668">
        <v>42594</v>
      </c>
      <c r="G4487" s="543"/>
      <c r="H4487" s="543"/>
      <c r="I4487" s="543"/>
      <c r="J4487" s="671">
        <v>9</v>
      </c>
      <c r="K4487" s="671">
        <v>52</v>
      </c>
      <c r="L4487" s="543"/>
      <c r="M4487" s="543"/>
      <c r="N4487" s="543"/>
      <c r="O4487" s="543"/>
      <c r="P4487" s="543" t="s">
        <v>2872</v>
      </c>
      <c r="Q4487" s="543" t="s">
        <v>2873</v>
      </c>
      <c r="R4487" s="543"/>
      <c r="S4487" s="536"/>
      <c r="T4487" s="536"/>
      <c r="U4487" s="536"/>
      <c r="V4487" s="536"/>
    </row>
    <row r="4488" spans="1:22" ht="51">
      <c r="A4488" s="537">
        <v>4473</v>
      </c>
      <c r="B4488" s="600">
        <v>90.15</v>
      </c>
      <c r="C4488" s="672" t="s">
        <v>5093</v>
      </c>
      <c r="D4488" s="543"/>
      <c r="E4488" s="676">
        <v>42292</v>
      </c>
      <c r="F4488" s="668">
        <v>42322</v>
      </c>
      <c r="G4488" s="543"/>
      <c r="H4488" s="543"/>
      <c r="I4488" s="543"/>
      <c r="J4488" s="671"/>
      <c r="K4488" s="671"/>
      <c r="L4488" s="543"/>
      <c r="M4488" s="543"/>
      <c r="N4488" s="543"/>
      <c r="O4488" s="543"/>
      <c r="P4488" s="543" t="s">
        <v>2872</v>
      </c>
      <c r="Q4488" s="543" t="s">
        <v>2873</v>
      </c>
      <c r="R4488" s="543"/>
      <c r="S4488" s="536"/>
      <c r="T4488" s="536"/>
      <c r="U4488" s="536"/>
      <c r="V4488" s="536"/>
    </row>
    <row r="4489" spans="1:22" ht="140.25">
      <c r="A4489" s="537">
        <v>4474</v>
      </c>
      <c r="B4489" s="600">
        <v>90.15</v>
      </c>
      <c r="C4489" s="672" t="s">
        <v>5094</v>
      </c>
      <c r="D4489" s="543"/>
      <c r="E4489" s="676">
        <v>42269</v>
      </c>
      <c r="F4489" s="668">
        <v>42656</v>
      </c>
      <c r="G4489" s="543"/>
      <c r="H4489" s="543"/>
      <c r="I4489" s="543"/>
      <c r="J4489" s="671">
        <v>1</v>
      </c>
      <c r="K4489" s="671">
        <v>2</v>
      </c>
      <c r="L4489" s="543"/>
      <c r="M4489" s="543"/>
      <c r="N4489" s="543"/>
      <c r="O4489" s="543"/>
      <c r="P4489" s="543" t="s">
        <v>2872</v>
      </c>
      <c r="Q4489" s="543" t="s">
        <v>2873</v>
      </c>
      <c r="R4489" s="543"/>
      <c r="S4489" s="536"/>
      <c r="T4489" s="536"/>
      <c r="U4489" s="536"/>
      <c r="V4489" s="536"/>
    </row>
    <row r="4490" spans="1:22" ht="51">
      <c r="A4490" s="537">
        <v>4475</v>
      </c>
      <c r="B4490" s="600">
        <v>90.15</v>
      </c>
      <c r="C4490" s="672" t="s">
        <v>5095</v>
      </c>
      <c r="D4490" s="543"/>
      <c r="E4490" s="676">
        <v>42381</v>
      </c>
      <c r="F4490" s="668">
        <v>42532</v>
      </c>
      <c r="G4490" s="543"/>
      <c r="H4490" s="543"/>
      <c r="I4490" s="543"/>
      <c r="J4490" s="671">
        <v>1</v>
      </c>
      <c r="K4490" s="671">
        <v>2</v>
      </c>
      <c r="L4490" s="543"/>
      <c r="M4490" s="543"/>
      <c r="N4490" s="543"/>
      <c r="O4490" s="543"/>
      <c r="P4490" s="543" t="s">
        <v>2872</v>
      </c>
      <c r="Q4490" s="543" t="s">
        <v>2873</v>
      </c>
      <c r="R4490" s="543"/>
      <c r="S4490" s="536"/>
      <c r="T4490" s="536"/>
      <c r="U4490" s="536"/>
      <c r="V4490" s="536"/>
    </row>
    <row r="4491" spans="1:22" ht="89.25">
      <c r="A4491" s="537">
        <v>4476</v>
      </c>
      <c r="B4491" s="600">
        <v>90.15</v>
      </c>
      <c r="C4491" s="672" t="s">
        <v>5096</v>
      </c>
      <c r="D4491" s="543"/>
      <c r="E4491" s="676">
        <v>42381</v>
      </c>
      <c r="F4491" s="668">
        <v>42532</v>
      </c>
      <c r="G4491" s="543"/>
      <c r="H4491" s="543"/>
      <c r="I4491" s="543"/>
      <c r="J4491" s="671">
        <v>1</v>
      </c>
      <c r="K4491" s="671">
        <v>4</v>
      </c>
      <c r="L4491" s="543"/>
      <c r="M4491" s="543"/>
      <c r="N4491" s="543"/>
      <c r="O4491" s="543"/>
      <c r="P4491" s="543" t="s">
        <v>2872</v>
      </c>
      <c r="Q4491" s="543" t="s">
        <v>2873</v>
      </c>
      <c r="R4491" s="543"/>
      <c r="S4491" s="536"/>
      <c r="T4491" s="536"/>
      <c r="U4491" s="536"/>
      <c r="V4491" s="536"/>
    </row>
    <row r="4492" spans="1:22" ht="140.25">
      <c r="A4492" s="537">
        <v>4477</v>
      </c>
      <c r="B4492" s="600">
        <v>90.15</v>
      </c>
      <c r="C4492" s="672" t="s">
        <v>5097</v>
      </c>
      <c r="D4492" s="543"/>
      <c r="E4492" s="676">
        <v>42389</v>
      </c>
      <c r="F4492" s="668">
        <v>42632</v>
      </c>
      <c r="G4492" s="543"/>
      <c r="H4492" s="543"/>
      <c r="I4492" s="543"/>
      <c r="J4492" s="671">
        <v>40</v>
      </c>
      <c r="K4492" s="671">
        <v>316</v>
      </c>
      <c r="L4492" s="543"/>
      <c r="M4492" s="543"/>
      <c r="N4492" s="543"/>
      <c r="O4492" s="543"/>
      <c r="P4492" s="543" t="s">
        <v>2872</v>
      </c>
      <c r="Q4492" s="543" t="s">
        <v>2873</v>
      </c>
      <c r="R4492" s="543"/>
      <c r="S4492" s="536"/>
      <c r="T4492" s="536"/>
      <c r="U4492" s="536"/>
      <c r="V4492" s="536"/>
    </row>
    <row r="4493" spans="1:22" ht="102">
      <c r="A4493" s="537">
        <v>4478</v>
      </c>
      <c r="B4493" s="600">
        <v>90.15</v>
      </c>
      <c r="C4493" s="672" t="s">
        <v>5098</v>
      </c>
      <c r="D4493" s="543"/>
      <c r="E4493" s="676">
        <v>42320</v>
      </c>
      <c r="F4493" s="668">
        <v>42347</v>
      </c>
      <c r="G4493" s="543"/>
      <c r="H4493" s="543"/>
      <c r="I4493" s="543"/>
      <c r="J4493" s="671">
        <v>2</v>
      </c>
      <c r="K4493" s="671">
        <v>12</v>
      </c>
      <c r="L4493" s="543"/>
      <c r="M4493" s="543"/>
      <c r="N4493" s="543"/>
      <c r="O4493" s="543"/>
      <c r="P4493" s="543" t="s">
        <v>2872</v>
      </c>
      <c r="Q4493" s="543" t="s">
        <v>2873</v>
      </c>
      <c r="R4493" s="543"/>
      <c r="S4493" s="536"/>
      <c r="T4493" s="536"/>
      <c r="U4493" s="536"/>
      <c r="V4493" s="536"/>
    </row>
    <row r="4494" spans="1:22" ht="76.5">
      <c r="A4494" s="537">
        <v>4479</v>
      </c>
      <c r="B4494" s="600">
        <v>90.15</v>
      </c>
      <c r="C4494" s="672" t="s">
        <v>5099</v>
      </c>
      <c r="D4494" s="543"/>
      <c r="E4494" s="676">
        <v>42354</v>
      </c>
      <c r="F4494" s="668">
        <v>42384</v>
      </c>
      <c r="G4494" s="543"/>
      <c r="H4494" s="543"/>
      <c r="I4494" s="543"/>
      <c r="J4494" s="671">
        <v>6</v>
      </c>
      <c r="K4494" s="671">
        <v>37</v>
      </c>
      <c r="L4494" s="543"/>
      <c r="M4494" s="543"/>
      <c r="N4494" s="543"/>
      <c r="O4494" s="543"/>
      <c r="P4494" s="543" t="s">
        <v>2872</v>
      </c>
      <c r="Q4494" s="543" t="s">
        <v>2873</v>
      </c>
      <c r="R4494" s="543"/>
      <c r="S4494" s="536"/>
      <c r="T4494" s="536"/>
      <c r="U4494" s="536"/>
      <c r="V4494" s="536"/>
    </row>
    <row r="4495" spans="1:22" ht="114.75">
      <c r="A4495" s="537">
        <v>4480</v>
      </c>
      <c r="B4495" s="600">
        <v>90.15</v>
      </c>
      <c r="C4495" s="672" t="s">
        <v>5100</v>
      </c>
      <c r="D4495" s="543"/>
      <c r="E4495" s="676">
        <v>42292</v>
      </c>
      <c r="F4495" s="668">
        <v>42461</v>
      </c>
      <c r="G4495" s="543"/>
      <c r="H4495" s="543"/>
      <c r="I4495" s="543"/>
      <c r="J4495" s="671">
        <v>1</v>
      </c>
      <c r="K4495" s="671">
        <v>1</v>
      </c>
      <c r="L4495" s="543"/>
      <c r="M4495" s="543"/>
      <c r="N4495" s="543"/>
      <c r="O4495" s="543"/>
      <c r="P4495" s="543" t="s">
        <v>2872</v>
      </c>
      <c r="Q4495" s="543" t="s">
        <v>2873</v>
      </c>
      <c r="R4495" s="543"/>
      <c r="S4495" s="536"/>
      <c r="T4495" s="536"/>
      <c r="U4495" s="536"/>
      <c r="V4495" s="536"/>
    </row>
    <row r="4496" spans="1:22" ht="76.5">
      <c r="A4496" s="537">
        <v>4481</v>
      </c>
      <c r="B4496" s="600">
        <v>90.15</v>
      </c>
      <c r="C4496" s="672" t="s">
        <v>5101</v>
      </c>
      <c r="D4496" s="543"/>
      <c r="E4496" s="676">
        <v>42360</v>
      </c>
      <c r="F4496" s="668">
        <v>42725</v>
      </c>
      <c r="G4496" s="543"/>
      <c r="H4496" s="543"/>
      <c r="I4496" s="543"/>
      <c r="J4496" s="671">
        <v>1</v>
      </c>
      <c r="K4496" s="671">
        <v>2</v>
      </c>
      <c r="L4496" s="543"/>
      <c r="M4496" s="543"/>
      <c r="N4496" s="543"/>
      <c r="O4496" s="543"/>
      <c r="P4496" s="543" t="s">
        <v>2872</v>
      </c>
      <c r="Q4496" s="543" t="s">
        <v>2873</v>
      </c>
      <c r="R4496" s="543"/>
      <c r="S4496" s="536"/>
      <c r="T4496" s="536"/>
      <c r="U4496" s="536"/>
      <c r="V4496" s="536"/>
    </row>
    <row r="4497" spans="1:22" ht="38.25">
      <c r="A4497" s="537">
        <v>4482</v>
      </c>
      <c r="B4497" s="600">
        <v>90.15</v>
      </c>
      <c r="C4497" s="672" t="s">
        <v>5102</v>
      </c>
      <c r="D4497" s="543"/>
      <c r="E4497" s="676">
        <v>42347</v>
      </c>
      <c r="F4497" s="668">
        <v>42377</v>
      </c>
      <c r="G4497" s="543"/>
      <c r="H4497" s="543"/>
      <c r="I4497" s="543"/>
      <c r="J4497" s="671">
        <v>1</v>
      </c>
      <c r="K4497" s="671">
        <v>1</v>
      </c>
      <c r="L4497" s="543"/>
      <c r="M4497" s="543"/>
      <c r="N4497" s="543"/>
      <c r="O4497" s="543"/>
      <c r="P4497" s="543" t="s">
        <v>2872</v>
      </c>
      <c r="Q4497" s="543" t="s">
        <v>2873</v>
      </c>
      <c r="R4497" s="543"/>
      <c r="S4497" s="536"/>
      <c r="T4497" s="536"/>
      <c r="U4497" s="536"/>
      <c r="V4497" s="536"/>
    </row>
    <row r="4498" spans="1:22" ht="114.75">
      <c r="A4498" s="537">
        <v>4483</v>
      </c>
      <c r="B4498" s="600">
        <v>90.15</v>
      </c>
      <c r="C4498" s="672" t="s">
        <v>5100</v>
      </c>
      <c r="D4498" s="543"/>
      <c r="E4498" s="676">
        <v>42361</v>
      </c>
      <c r="F4498" s="668">
        <v>42669</v>
      </c>
      <c r="G4498" s="543"/>
      <c r="H4498" s="543"/>
      <c r="I4498" s="543"/>
      <c r="J4498" s="671">
        <v>2</v>
      </c>
      <c r="K4498" s="671">
        <v>9</v>
      </c>
      <c r="L4498" s="543"/>
      <c r="M4498" s="543"/>
      <c r="N4498" s="543"/>
      <c r="O4498" s="543"/>
      <c r="P4498" s="543" t="s">
        <v>2872</v>
      </c>
      <c r="Q4498" s="543" t="s">
        <v>2873</v>
      </c>
      <c r="R4498" s="543"/>
      <c r="S4498" s="536"/>
      <c r="T4498" s="536"/>
      <c r="U4498" s="536"/>
      <c r="V4498" s="536"/>
    </row>
    <row r="4499" spans="1:22" ht="114.75">
      <c r="A4499" s="537">
        <v>4484</v>
      </c>
      <c r="B4499" s="600">
        <v>90.15</v>
      </c>
      <c r="C4499" s="672" t="s">
        <v>5100</v>
      </c>
      <c r="D4499" s="543"/>
      <c r="E4499" s="676">
        <v>42292</v>
      </c>
      <c r="F4499" s="658">
        <v>42467</v>
      </c>
      <c r="G4499" s="543"/>
      <c r="H4499" s="543"/>
      <c r="I4499" s="543"/>
      <c r="J4499" s="671">
        <v>1</v>
      </c>
      <c r="K4499" s="671">
        <v>4</v>
      </c>
      <c r="L4499" s="543"/>
      <c r="M4499" s="543"/>
      <c r="N4499" s="543"/>
      <c r="O4499" s="543"/>
      <c r="P4499" s="543" t="s">
        <v>2872</v>
      </c>
      <c r="Q4499" s="543" t="s">
        <v>2873</v>
      </c>
      <c r="R4499" s="543"/>
      <c r="S4499" s="536"/>
      <c r="T4499" s="536"/>
      <c r="U4499" s="536"/>
      <c r="V4499" s="536"/>
    </row>
    <row r="4500" spans="1:22" ht="114.75">
      <c r="A4500" s="537">
        <v>4485</v>
      </c>
      <c r="B4500" s="600">
        <v>90.15</v>
      </c>
      <c r="C4500" s="672" t="s">
        <v>5100</v>
      </c>
      <c r="D4500" s="543"/>
      <c r="E4500" s="676">
        <v>42292</v>
      </c>
      <c r="F4500" s="658">
        <v>42684</v>
      </c>
      <c r="G4500" s="543"/>
      <c r="H4500" s="543"/>
      <c r="I4500" s="543"/>
      <c r="J4500" s="671">
        <v>1</v>
      </c>
      <c r="K4500" s="671">
        <v>1</v>
      </c>
      <c r="L4500" s="543"/>
      <c r="M4500" s="543"/>
      <c r="N4500" s="543"/>
      <c r="O4500" s="543"/>
      <c r="P4500" s="543" t="s">
        <v>2872</v>
      </c>
      <c r="Q4500" s="543" t="s">
        <v>2873</v>
      </c>
      <c r="R4500" s="543"/>
      <c r="S4500" s="536"/>
      <c r="T4500" s="536"/>
      <c r="U4500" s="536"/>
      <c r="V4500" s="536"/>
    </row>
    <row r="4501" spans="1:22" ht="114.75">
      <c r="A4501" s="537">
        <v>4486</v>
      </c>
      <c r="B4501" s="600">
        <v>90.15</v>
      </c>
      <c r="C4501" s="672" t="s">
        <v>5100</v>
      </c>
      <c r="D4501" s="543"/>
      <c r="E4501" s="676">
        <v>42292</v>
      </c>
      <c r="F4501" s="658">
        <v>42467</v>
      </c>
      <c r="G4501" s="543"/>
      <c r="H4501" s="543"/>
      <c r="I4501" s="543"/>
      <c r="J4501" s="671">
        <v>1</v>
      </c>
      <c r="K4501" s="671">
        <v>1</v>
      </c>
      <c r="L4501" s="543"/>
      <c r="M4501" s="543"/>
      <c r="N4501" s="543"/>
      <c r="O4501" s="543"/>
      <c r="P4501" s="543" t="s">
        <v>2872</v>
      </c>
      <c r="Q4501" s="543" t="s">
        <v>2873</v>
      </c>
      <c r="R4501" s="543"/>
      <c r="S4501" s="536"/>
      <c r="T4501" s="536"/>
      <c r="U4501" s="536"/>
      <c r="V4501" s="536"/>
    </row>
    <row r="4502" spans="1:22" ht="115.5" thickBot="1">
      <c r="A4502" s="537">
        <v>4487</v>
      </c>
      <c r="B4502" s="600">
        <v>90.15</v>
      </c>
      <c r="C4502" s="672" t="s">
        <v>5100</v>
      </c>
      <c r="D4502" s="543"/>
      <c r="E4502" s="676">
        <v>42292</v>
      </c>
      <c r="F4502" s="685">
        <v>42391</v>
      </c>
      <c r="G4502" s="543"/>
      <c r="H4502" s="543"/>
      <c r="I4502" s="543"/>
      <c r="J4502" s="671">
        <v>1</v>
      </c>
      <c r="K4502" s="671">
        <v>1</v>
      </c>
      <c r="L4502" s="543"/>
      <c r="M4502" s="543"/>
      <c r="N4502" s="543"/>
      <c r="O4502" s="543"/>
      <c r="P4502" s="543" t="s">
        <v>2872</v>
      </c>
      <c r="Q4502" s="543" t="s">
        <v>2873</v>
      </c>
      <c r="R4502" s="543"/>
      <c r="S4502" s="536"/>
      <c r="T4502" s="536"/>
      <c r="U4502" s="536"/>
      <c r="V4502" s="536"/>
    </row>
    <row r="4503" spans="1:22" ht="114.75">
      <c r="A4503" s="537">
        <v>4488</v>
      </c>
      <c r="B4503" s="600">
        <v>90.15</v>
      </c>
      <c r="C4503" s="672" t="s">
        <v>5100</v>
      </c>
      <c r="D4503" s="543"/>
      <c r="E4503" s="676">
        <v>42292</v>
      </c>
      <c r="F4503" s="686">
        <v>42467</v>
      </c>
      <c r="G4503" s="543"/>
      <c r="H4503" s="543"/>
      <c r="I4503" s="543"/>
      <c r="J4503" s="671">
        <v>1</v>
      </c>
      <c r="K4503" s="671">
        <v>1</v>
      </c>
      <c r="L4503" s="543"/>
      <c r="M4503" s="543"/>
      <c r="N4503" s="543"/>
      <c r="O4503" s="543"/>
      <c r="P4503" s="543" t="s">
        <v>2872</v>
      </c>
      <c r="Q4503" s="543" t="s">
        <v>2873</v>
      </c>
      <c r="R4503" s="543"/>
      <c r="S4503" s="536"/>
      <c r="T4503" s="536"/>
      <c r="U4503" s="536"/>
      <c r="V4503" s="536"/>
    </row>
    <row r="4504" spans="1:22" ht="153.75" thickBot="1">
      <c r="A4504" s="537">
        <v>4489</v>
      </c>
      <c r="B4504" s="600">
        <v>90.15</v>
      </c>
      <c r="C4504" s="672" t="s">
        <v>5103</v>
      </c>
      <c r="D4504" s="543"/>
      <c r="E4504" s="676">
        <v>42384</v>
      </c>
      <c r="F4504" s="668">
        <v>42474</v>
      </c>
      <c r="G4504" s="543"/>
      <c r="H4504" s="543"/>
      <c r="I4504" s="543"/>
      <c r="J4504" s="687">
        <v>1</v>
      </c>
      <c r="K4504" s="687">
        <v>1</v>
      </c>
      <c r="L4504" s="543"/>
      <c r="M4504" s="543"/>
      <c r="N4504" s="543"/>
      <c r="O4504" s="543"/>
      <c r="P4504" s="543" t="s">
        <v>2872</v>
      </c>
      <c r="Q4504" s="543" t="s">
        <v>2873</v>
      </c>
      <c r="R4504" s="543"/>
      <c r="S4504" s="536"/>
      <c r="T4504" s="536"/>
      <c r="U4504" s="536"/>
      <c r="V4504" s="536"/>
    </row>
    <row r="4505" spans="1:22" ht="114.75">
      <c r="A4505" s="537">
        <v>4490</v>
      </c>
      <c r="B4505" s="600">
        <v>90.15</v>
      </c>
      <c r="C4505" s="672" t="s">
        <v>5104</v>
      </c>
      <c r="D4505" s="543"/>
      <c r="E4505" s="676">
        <v>42467</v>
      </c>
      <c r="F4505" s="668">
        <v>42466</v>
      </c>
      <c r="G4505" s="543"/>
      <c r="H4505" s="543"/>
      <c r="I4505" s="543"/>
      <c r="J4505" s="669">
        <v>1</v>
      </c>
      <c r="K4505" s="669">
        <v>1</v>
      </c>
      <c r="L4505" s="543"/>
      <c r="M4505" s="543"/>
      <c r="N4505" s="543"/>
      <c r="O4505" s="543"/>
      <c r="P4505" s="543" t="s">
        <v>2872</v>
      </c>
      <c r="Q4505" s="543" t="s">
        <v>2873</v>
      </c>
      <c r="R4505" s="543"/>
      <c r="S4505" s="536"/>
      <c r="T4505" s="536"/>
      <c r="U4505" s="536"/>
      <c r="V4505" s="536"/>
    </row>
    <row r="4506" spans="1:22" ht="153">
      <c r="A4506" s="537">
        <v>4491</v>
      </c>
      <c r="B4506" s="600">
        <v>90.15</v>
      </c>
      <c r="C4506" s="672" t="s">
        <v>5105</v>
      </c>
      <c r="D4506" s="543"/>
      <c r="E4506" s="676">
        <v>42391</v>
      </c>
      <c r="F4506" s="668">
        <v>42481</v>
      </c>
      <c r="G4506" s="543"/>
      <c r="H4506" s="543"/>
      <c r="I4506" s="543"/>
      <c r="J4506" s="671">
        <v>1</v>
      </c>
      <c r="K4506" s="671">
        <v>1</v>
      </c>
      <c r="L4506" s="543"/>
      <c r="M4506" s="543"/>
      <c r="N4506" s="543"/>
      <c r="O4506" s="543"/>
      <c r="P4506" s="543" t="s">
        <v>2872</v>
      </c>
      <c r="Q4506" s="543" t="s">
        <v>2873</v>
      </c>
      <c r="R4506" s="543"/>
      <c r="S4506" s="536"/>
      <c r="T4506" s="536"/>
      <c r="U4506" s="536"/>
      <c r="V4506" s="536"/>
    </row>
    <row r="4507" spans="1:22" ht="76.5">
      <c r="A4507" s="537">
        <v>4492</v>
      </c>
      <c r="B4507" s="600">
        <v>90.15</v>
      </c>
      <c r="C4507" s="672" t="s">
        <v>5106</v>
      </c>
      <c r="D4507" s="543"/>
      <c r="E4507" s="676">
        <v>42376</v>
      </c>
      <c r="F4507" s="668">
        <v>42466</v>
      </c>
      <c r="G4507" s="543"/>
      <c r="H4507" s="543"/>
      <c r="I4507" s="543"/>
      <c r="J4507" s="671">
        <v>1</v>
      </c>
      <c r="K4507" s="671">
        <v>1</v>
      </c>
      <c r="L4507" s="543"/>
      <c r="M4507" s="543"/>
      <c r="N4507" s="543"/>
      <c r="O4507" s="543"/>
      <c r="P4507" s="543" t="s">
        <v>2872</v>
      </c>
      <c r="Q4507" s="543" t="s">
        <v>2873</v>
      </c>
      <c r="R4507" s="543"/>
      <c r="S4507" s="536"/>
      <c r="T4507" s="536"/>
      <c r="U4507" s="536"/>
      <c r="V4507" s="536"/>
    </row>
    <row r="4508" spans="1:22" ht="102">
      <c r="A4508" s="537">
        <v>4493</v>
      </c>
      <c r="B4508" s="600">
        <v>90.15</v>
      </c>
      <c r="C4508" s="672" t="s">
        <v>5107</v>
      </c>
      <c r="D4508" s="543"/>
      <c r="E4508" s="676">
        <v>42383</v>
      </c>
      <c r="F4508" s="668">
        <v>42473</v>
      </c>
      <c r="G4508" s="543"/>
      <c r="H4508" s="543"/>
      <c r="I4508" s="543"/>
      <c r="J4508" s="671">
        <v>1</v>
      </c>
      <c r="K4508" s="671">
        <v>1</v>
      </c>
      <c r="L4508" s="543"/>
      <c r="M4508" s="543"/>
      <c r="N4508" s="543"/>
      <c r="O4508" s="543"/>
      <c r="P4508" s="543" t="s">
        <v>2872</v>
      </c>
      <c r="Q4508" s="543" t="s">
        <v>2873</v>
      </c>
      <c r="R4508" s="543"/>
      <c r="S4508" s="536"/>
      <c r="T4508" s="536"/>
      <c r="U4508" s="536"/>
      <c r="V4508" s="536"/>
    </row>
    <row r="4509" spans="1:22" ht="127.5">
      <c r="A4509" s="537">
        <v>4494</v>
      </c>
      <c r="B4509" s="600">
        <v>90.15</v>
      </c>
      <c r="C4509" s="672" t="s">
        <v>5108</v>
      </c>
      <c r="D4509" s="543"/>
      <c r="E4509" s="676">
        <v>42401</v>
      </c>
      <c r="F4509" s="668">
        <v>42490</v>
      </c>
      <c r="G4509" s="543"/>
      <c r="H4509" s="543"/>
      <c r="I4509" s="543"/>
      <c r="J4509" s="671">
        <v>1</v>
      </c>
      <c r="K4509" s="671">
        <v>1</v>
      </c>
      <c r="L4509" s="543"/>
      <c r="M4509" s="543"/>
      <c r="N4509" s="543"/>
      <c r="O4509" s="543"/>
      <c r="P4509" s="543" t="s">
        <v>2872</v>
      </c>
      <c r="Q4509" s="543" t="s">
        <v>2873</v>
      </c>
      <c r="R4509" s="543"/>
      <c r="S4509" s="536"/>
      <c r="T4509" s="536"/>
      <c r="U4509" s="536"/>
      <c r="V4509" s="536"/>
    </row>
    <row r="4510" spans="1:22" ht="89.25">
      <c r="A4510" s="537">
        <v>4495</v>
      </c>
      <c r="B4510" s="600">
        <v>90.15</v>
      </c>
      <c r="C4510" s="672" t="s">
        <v>5109</v>
      </c>
      <c r="D4510" s="543"/>
      <c r="E4510" s="676">
        <v>42377</v>
      </c>
      <c r="F4510" s="668">
        <v>42467</v>
      </c>
      <c r="G4510" s="543"/>
      <c r="H4510" s="543"/>
      <c r="I4510" s="543"/>
      <c r="J4510" s="688">
        <v>1</v>
      </c>
      <c r="K4510" s="688">
        <v>1</v>
      </c>
      <c r="L4510" s="543"/>
      <c r="M4510" s="543"/>
      <c r="N4510" s="543"/>
      <c r="O4510" s="543"/>
      <c r="P4510" s="543" t="s">
        <v>2872</v>
      </c>
      <c r="Q4510" s="543" t="s">
        <v>2873</v>
      </c>
      <c r="R4510" s="543"/>
      <c r="S4510" s="536"/>
      <c r="T4510" s="536"/>
      <c r="U4510" s="536"/>
      <c r="V4510" s="536"/>
    </row>
    <row r="4511" spans="1:22" ht="102">
      <c r="A4511" s="537">
        <v>4496</v>
      </c>
      <c r="B4511" s="600">
        <v>90.15</v>
      </c>
      <c r="C4511" s="672" t="s">
        <v>5110</v>
      </c>
      <c r="D4511" s="543"/>
      <c r="E4511" s="676">
        <v>42376</v>
      </c>
      <c r="F4511" s="668">
        <v>42466</v>
      </c>
      <c r="G4511" s="543"/>
      <c r="H4511" s="543"/>
      <c r="I4511" s="543"/>
      <c r="J4511" s="671">
        <v>1</v>
      </c>
      <c r="K4511" s="671">
        <v>1</v>
      </c>
      <c r="L4511" s="543"/>
      <c r="M4511" s="543"/>
      <c r="N4511" s="543"/>
      <c r="O4511" s="543"/>
      <c r="P4511" s="543" t="s">
        <v>2872</v>
      </c>
      <c r="Q4511" s="543" t="s">
        <v>2873</v>
      </c>
      <c r="R4511" s="543"/>
      <c r="S4511" s="536"/>
      <c r="T4511" s="536"/>
      <c r="U4511" s="536"/>
      <c r="V4511" s="536"/>
    </row>
    <row r="4512" spans="1:22" ht="76.5">
      <c r="A4512" s="537">
        <v>4497</v>
      </c>
      <c r="B4512" s="600">
        <v>90.15</v>
      </c>
      <c r="C4512" s="689" t="s">
        <v>5111</v>
      </c>
      <c r="D4512" s="543"/>
      <c r="E4512" s="668">
        <v>42251</v>
      </c>
      <c r="F4512" s="668">
        <v>42616</v>
      </c>
      <c r="G4512" s="543"/>
      <c r="H4512" s="543"/>
      <c r="I4512" s="543"/>
      <c r="J4512" s="671">
        <v>1</v>
      </c>
      <c r="K4512" s="671">
        <v>1</v>
      </c>
      <c r="L4512" s="543"/>
      <c r="M4512" s="543"/>
      <c r="N4512" s="543"/>
      <c r="O4512" s="543"/>
      <c r="P4512" s="543" t="s">
        <v>2872</v>
      </c>
      <c r="Q4512" s="543" t="s">
        <v>2873</v>
      </c>
      <c r="R4512" s="543"/>
      <c r="S4512" s="536"/>
      <c r="T4512" s="536"/>
      <c r="U4512" s="536"/>
      <c r="V4512" s="536"/>
    </row>
    <row r="4513" spans="1:22">
      <c r="A4513" s="537">
        <v>4498</v>
      </c>
      <c r="B4513" s="600">
        <v>90.15</v>
      </c>
      <c r="C4513" s="688" t="s">
        <v>5112</v>
      </c>
      <c r="D4513" s="543"/>
      <c r="E4513" s="671" t="s">
        <v>5113</v>
      </c>
      <c r="F4513" s="668">
        <v>42495</v>
      </c>
      <c r="G4513" s="543"/>
      <c r="H4513" s="543"/>
      <c r="I4513" s="543"/>
      <c r="J4513" s="688">
        <v>1</v>
      </c>
      <c r="K4513" s="688">
        <v>1</v>
      </c>
      <c r="L4513" s="543"/>
      <c r="M4513" s="543"/>
      <c r="N4513" s="543"/>
      <c r="O4513" s="543"/>
      <c r="P4513" s="543" t="s">
        <v>2872</v>
      </c>
      <c r="Q4513" s="543" t="s">
        <v>2873</v>
      </c>
      <c r="R4513" s="543"/>
      <c r="S4513" s="536"/>
      <c r="T4513" s="536"/>
      <c r="U4513" s="536"/>
      <c r="V4513" s="536"/>
    </row>
    <row r="4514" spans="1:22" ht="141">
      <c r="A4514" s="537">
        <v>4499</v>
      </c>
      <c r="B4514" s="600">
        <v>90.15</v>
      </c>
      <c r="C4514" s="690" t="s">
        <v>5114</v>
      </c>
      <c r="D4514" s="543"/>
      <c r="E4514" s="668">
        <v>41963</v>
      </c>
      <c r="F4514" s="671" t="s">
        <v>5115</v>
      </c>
      <c r="G4514" s="543"/>
      <c r="H4514" s="543"/>
      <c r="I4514" s="543"/>
      <c r="J4514" s="671">
        <v>1</v>
      </c>
      <c r="K4514" s="671">
        <v>2</v>
      </c>
      <c r="L4514" s="543"/>
      <c r="M4514" s="543"/>
      <c r="N4514" s="543"/>
      <c r="O4514" s="543"/>
      <c r="P4514" s="543" t="s">
        <v>2872</v>
      </c>
      <c r="Q4514" s="543" t="s">
        <v>2873</v>
      </c>
      <c r="R4514" s="543"/>
      <c r="S4514" s="536"/>
      <c r="T4514" s="536"/>
      <c r="U4514" s="536"/>
      <c r="V4514" s="536"/>
    </row>
    <row r="4515" spans="1:22" ht="141">
      <c r="A4515" s="537">
        <v>4500</v>
      </c>
      <c r="B4515" s="600">
        <v>90.15</v>
      </c>
      <c r="C4515" s="690" t="s">
        <v>5114</v>
      </c>
      <c r="D4515" s="543"/>
      <c r="E4515" s="668">
        <v>42174</v>
      </c>
      <c r="F4515" s="668">
        <v>42174</v>
      </c>
      <c r="G4515" s="543"/>
      <c r="H4515" s="543"/>
      <c r="I4515" s="543"/>
      <c r="J4515" s="671">
        <v>1</v>
      </c>
      <c r="K4515" s="671">
        <v>1</v>
      </c>
      <c r="L4515" s="543"/>
      <c r="M4515" s="543"/>
      <c r="N4515" s="543"/>
      <c r="O4515" s="543"/>
      <c r="P4515" s="543" t="s">
        <v>2872</v>
      </c>
      <c r="Q4515" s="543" t="s">
        <v>2873</v>
      </c>
      <c r="R4515" s="543"/>
      <c r="S4515" s="536"/>
      <c r="T4515" s="536"/>
      <c r="U4515" s="536"/>
      <c r="V4515" s="536"/>
    </row>
    <row r="4516" spans="1:22" ht="105">
      <c r="A4516" s="537">
        <v>4501</v>
      </c>
      <c r="B4516" s="600">
        <v>90.15</v>
      </c>
      <c r="C4516" s="580" t="s">
        <v>5116</v>
      </c>
      <c r="D4516" s="543"/>
      <c r="E4516" s="691" t="s">
        <v>5117</v>
      </c>
      <c r="F4516" s="692">
        <v>43105</v>
      </c>
      <c r="G4516" s="543"/>
      <c r="H4516" s="543"/>
      <c r="I4516" s="543"/>
      <c r="J4516" s="671">
        <v>1</v>
      </c>
      <c r="K4516" s="671">
        <v>6</v>
      </c>
      <c r="L4516" s="543"/>
      <c r="M4516" s="543"/>
      <c r="N4516" s="543"/>
      <c r="O4516" s="543"/>
      <c r="P4516" s="543" t="s">
        <v>2872</v>
      </c>
      <c r="Q4516" s="543" t="s">
        <v>2873</v>
      </c>
      <c r="R4516" s="543"/>
      <c r="S4516" s="536"/>
      <c r="T4516" s="536"/>
      <c r="U4516" s="536"/>
      <c r="V4516" s="536"/>
    </row>
    <row r="4517" spans="1:22" ht="180">
      <c r="A4517" s="537">
        <v>4502</v>
      </c>
      <c r="B4517" s="600">
        <v>90.15</v>
      </c>
      <c r="C4517" s="593" t="s">
        <v>5118</v>
      </c>
      <c r="D4517" s="543"/>
      <c r="E4517" s="691" t="s">
        <v>5117</v>
      </c>
      <c r="F4517" s="692">
        <v>43152</v>
      </c>
      <c r="G4517" s="543"/>
      <c r="H4517" s="543"/>
      <c r="I4517" s="543"/>
      <c r="J4517" s="671">
        <v>1</v>
      </c>
      <c r="K4517" s="671">
        <v>3</v>
      </c>
      <c r="L4517" s="543"/>
      <c r="M4517" s="543"/>
      <c r="N4517" s="543"/>
      <c r="O4517" s="543"/>
      <c r="P4517" s="543" t="s">
        <v>2872</v>
      </c>
      <c r="Q4517" s="543" t="s">
        <v>2873</v>
      </c>
      <c r="R4517" s="543"/>
      <c r="S4517" s="536"/>
      <c r="T4517" s="536"/>
      <c r="U4517" s="536"/>
      <c r="V4517" s="536"/>
    </row>
    <row r="4518" spans="1:22" ht="75">
      <c r="A4518" s="537">
        <v>4503</v>
      </c>
      <c r="B4518" s="600">
        <v>90.15</v>
      </c>
      <c r="C4518" s="593" t="s">
        <v>5119</v>
      </c>
      <c r="D4518" s="543"/>
      <c r="E4518" s="691" t="s">
        <v>5117</v>
      </c>
      <c r="F4518" s="692">
        <v>43121</v>
      </c>
      <c r="G4518" s="543"/>
      <c r="H4518" s="543"/>
      <c r="I4518" s="543"/>
      <c r="J4518" s="688">
        <v>1</v>
      </c>
      <c r="K4518" s="688">
        <v>1</v>
      </c>
      <c r="L4518" s="543"/>
      <c r="M4518" s="543"/>
      <c r="N4518" s="543"/>
      <c r="O4518" s="543"/>
      <c r="P4518" s="543" t="s">
        <v>2872</v>
      </c>
      <c r="Q4518" s="543" t="s">
        <v>2873</v>
      </c>
      <c r="R4518" s="543"/>
      <c r="S4518" s="536"/>
      <c r="T4518" s="536"/>
      <c r="U4518" s="536"/>
      <c r="V4518" s="536"/>
    </row>
    <row r="4519" spans="1:22" ht="165">
      <c r="A4519" s="537">
        <v>4504</v>
      </c>
      <c r="B4519" s="600">
        <v>90.15</v>
      </c>
      <c r="C4519" s="593" t="s">
        <v>5120</v>
      </c>
      <c r="D4519" s="543"/>
      <c r="E4519" s="691" t="s">
        <v>5117</v>
      </c>
      <c r="F4519" s="693">
        <v>43121</v>
      </c>
      <c r="G4519" s="543"/>
      <c r="H4519" s="543"/>
      <c r="I4519" s="543"/>
      <c r="J4519" s="671">
        <v>1</v>
      </c>
      <c r="K4519" s="671">
        <v>2</v>
      </c>
      <c r="L4519" s="543"/>
      <c r="M4519" s="543"/>
      <c r="N4519" s="543"/>
      <c r="O4519" s="543"/>
      <c r="P4519" s="543" t="s">
        <v>2872</v>
      </c>
      <c r="Q4519" s="543" t="s">
        <v>2873</v>
      </c>
      <c r="R4519" s="543"/>
      <c r="S4519" s="536"/>
      <c r="T4519" s="536"/>
      <c r="U4519" s="536"/>
      <c r="V4519" s="536"/>
    </row>
    <row r="4520" spans="1:22" ht="75">
      <c r="A4520" s="537">
        <v>4505</v>
      </c>
      <c r="B4520" s="600">
        <v>90.15</v>
      </c>
      <c r="C4520" s="593" t="s">
        <v>5121</v>
      </c>
      <c r="D4520" s="543"/>
      <c r="E4520" s="691" t="s">
        <v>5117</v>
      </c>
      <c r="F4520" s="693">
        <v>43121</v>
      </c>
      <c r="G4520" s="543"/>
      <c r="H4520" s="543"/>
      <c r="I4520" s="543"/>
      <c r="J4520" s="688">
        <v>1</v>
      </c>
      <c r="K4520" s="688">
        <v>1</v>
      </c>
      <c r="L4520" s="543"/>
      <c r="M4520" s="543"/>
      <c r="N4520" s="543"/>
      <c r="O4520" s="543"/>
      <c r="P4520" s="543" t="s">
        <v>2872</v>
      </c>
      <c r="Q4520" s="543" t="s">
        <v>2873</v>
      </c>
      <c r="R4520" s="543"/>
      <c r="S4520" s="536"/>
      <c r="T4520" s="536"/>
      <c r="U4520" s="536"/>
      <c r="V4520" s="536"/>
    </row>
    <row r="4521" spans="1:22" ht="90">
      <c r="A4521" s="537">
        <v>4506</v>
      </c>
      <c r="B4521" s="600">
        <v>90.15</v>
      </c>
      <c r="C4521" s="593" t="s">
        <v>5122</v>
      </c>
      <c r="D4521" s="543"/>
      <c r="E4521" s="691" t="s">
        <v>5117</v>
      </c>
      <c r="F4521" s="693">
        <v>42395</v>
      </c>
      <c r="G4521" s="543"/>
      <c r="H4521" s="543"/>
      <c r="I4521" s="543"/>
      <c r="J4521" s="671">
        <v>1</v>
      </c>
      <c r="K4521" s="671">
        <v>2</v>
      </c>
      <c r="L4521" s="543"/>
      <c r="M4521" s="543"/>
      <c r="N4521" s="543"/>
      <c r="O4521" s="543"/>
      <c r="P4521" s="543" t="s">
        <v>2872</v>
      </c>
      <c r="Q4521" s="543" t="s">
        <v>2873</v>
      </c>
      <c r="R4521" s="543"/>
      <c r="S4521" s="536"/>
      <c r="T4521" s="536"/>
      <c r="U4521" s="536"/>
      <c r="V4521" s="536"/>
    </row>
    <row r="4522" spans="1:22" ht="180">
      <c r="A4522" s="537">
        <v>4507</v>
      </c>
      <c r="B4522" s="600">
        <v>90.15</v>
      </c>
      <c r="C4522" s="593" t="s">
        <v>5123</v>
      </c>
      <c r="D4522" s="543"/>
      <c r="E4522" s="692">
        <v>42415</v>
      </c>
      <c r="F4522" s="693">
        <v>42504</v>
      </c>
      <c r="G4522" s="543"/>
      <c r="H4522" s="543"/>
      <c r="I4522" s="543"/>
      <c r="J4522" s="688">
        <v>1</v>
      </c>
      <c r="K4522" s="688">
        <v>1</v>
      </c>
      <c r="L4522" s="543"/>
      <c r="M4522" s="543"/>
      <c r="N4522" s="543"/>
      <c r="O4522" s="543"/>
      <c r="P4522" s="543" t="s">
        <v>2872</v>
      </c>
      <c r="Q4522" s="543" t="s">
        <v>2873</v>
      </c>
      <c r="R4522" s="543"/>
      <c r="S4522" s="536"/>
      <c r="T4522" s="536"/>
      <c r="U4522" s="536"/>
      <c r="V4522" s="536"/>
    </row>
    <row r="4523" spans="1:22" ht="150">
      <c r="A4523" s="537">
        <v>4508</v>
      </c>
      <c r="B4523" s="600">
        <v>90.15</v>
      </c>
      <c r="C4523" s="593" t="s">
        <v>5124</v>
      </c>
      <c r="D4523" s="543"/>
      <c r="E4523" s="691" t="s">
        <v>5117</v>
      </c>
      <c r="F4523" s="693">
        <v>43128</v>
      </c>
      <c r="G4523" s="543"/>
      <c r="H4523" s="543"/>
      <c r="I4523" s="543"/>
      <c r="J4523" s="671">
        <v>1</v>
      </c>
      <c r="K4523" s="671">
        <v>2</v>
      </c>
      <c r="L4523" s="543"/>
      <c r="M4523" s="543"/>
      <c r="N4523" s="543"/>
      <c r="O4523" s="543"/>
      <c r="P4523" s="543" t="s">
        <v>2872</v>
      </c>
      <c r="Q4523" s="543" t="s">
        <v>2873</v>
      </c>
      <c r="R4523" s="543"/>
      <c r="S4523" s="536"/>
      <c r="T4523" s="536"/>
      <c r="U4523" s="536"/>
      <c r="V4523" s="536"/>
    </row>
    <row r="4524" spans="1:22" ht="180">
      <c r="A4524" s="537">
        <v>4509</v>
      </c>
      <c r="B4524" s="600">
        <v>90.15</v>
      </c>
      <c r="C4524" s="593" t="s">
        <v>5125</v>
      </c>
      <c r="D4524" s="543"/>
      <c r="E4524" s="692" t="s">
        <v>5117</v>
      </c>
      <c r="F4524" s="693">
        <v>43149</v>
      </c>
      <c r="G4524" s="543"/>
      <c r="H4524" s="543"/>
      <c r="I4524" s="543"/>
      <c r="J4524" s="688">
        <v>1</v>
      </c>
      <c r="K4524" s="688">
        <v>1</v>
      </c>
      <c r="L4524" s="543"/>
      <c r="M4524" s="543"/>
      <c r="N4524" s="543"/>
      <c r="O4524" s="543"/>
      <c r="P4524" s="543" t="s">
        <v>2872</v>
      </c>
      <c r="Q4524" s="543" t="s">
        <v>2873</v>
      </c>
      <c r="R4524" s="543"/>
      <c r="S4524" s="536"/>
      <c r="T4524" s="536"/>
      <c r="U4524" s="536"/>
      <c r="V4524" s="536"/>
    </row>
    <row r="4525" spans="1:22" ht="105">
      <c r="A4525" s="537">
        <v>4510</v>
      </c>
      <c r="B4525" s="600">
        <v>90.15</v>
      </c>
      <c r="C4525" s="593" t="s">
        <v>5126</v>
      </c>
      <c r="D4525" s="543"/>
      <c r="E4525" s="692" t="s">
        <v>5117</v>
      </c>
      <c r="F4525" s="673" t="s">
        <v>5127</v>
      </c>
      <c r="G4525" s="543"/>
      <c r="H4525" s="543"/>
      <c r="I4525" s="543"/>
      <c r="J4525" s="671">
        <v>1</v>
      </c>
      <c r="K4525" s="671">
        <v>2</v>
      </c>
      <c r="L4525" s="543"/>
      <c r="M4525" s="543"/>
      <c r="N4525" s="543"/>
      <c r="O4525" s="543"/>
      <c r="P4525" s="543" t="s">
        <v>2872</v>
      </c>
      <c r="Q4525" s="543" t="s">
        <v>2873</v>
      </c>
      <c r="R4525" s="543"/>
      <c r="S4525" s="536"/>
      <c r="T4525" s="536"/>
      <c r="U4525" s="536"/>
      <c r="V4525" s="536"/>
    </row>
    <row r="4526" spans="1:22" ht="180">
      <c r="A4526" s="537">
        <v>4511</v>
      </c>
      <c r="B4526" s="600">
        <v>90.15</v>
      </c>
      <c r="C4526" s="593" t="s">
        <v>5125</v>
      </c>
      <c r="D4526" s="543"/>
      <c r="E4526" s="692" t="s">
        <v>5117</v>
      </c>
      <c r="F4526" s="693">
        <v>43166</v>
      </c>
      <c r="G4526" s="543"/>
      <c r="H4526" s="543"/>
      <c r="I4526" s="543"/>
      <c r="J4526" s="688">
        <v>1</v>
      </c>
      <c r="K4526" s="688">
        <v>1</v>
      </c>
      <c r="L4526" s="543"/>
      <c r="M4526" s="543"/>
      <c r="N4526" s="543"/>
      <c r="O4526" s="543"/>
      <c r="P4526" s="543" t="s">
        <v>2872</v>
      </c>
      <c r="Q4526" s="543" t="s">
        <v>2873</v>
      </c>
      <c r="R4526" s="543"/>
      <c r="S4526" s="536"/>
      <c r="T4526" s="536"/>
      <c r="U4526" s="536"/>
      <c r="V4526" s="536"/>
    </row>
    <row r="4527" spans="1:22" ht="195">
      <c r="A4527" s="537">
        <v>4512</v>
      </c>
      <c r="B4527" s="600">
        <v>90.15</v>
      </c>
      <c r="C4527" s="593" t="s">
        <v>5128</v>
      </c>
      <c r="D4527" s="543"/>
      <c r="E4527" s="668">
        <v>42451</v>
      </c>
      <c r="F4527" s="668">
        <v>42495</v>
      </c>
      <c r="G4527" s="543"/>
      <c r="H4527" s="543"/>
      <c r="I4527" s="543"/>
      <c r="J4527" s="671">
        <v>1</v>
      </c>
      <c r="K4527" s="671">
        <v>2</v>
      </c>
      <c r="L4527" s="543"/>
      <c r="M4527" s="543"/>
      <c r="N4527" s="543"/>
      <c r="O4527" s="543"/>
      <c r="P4527" s="543" t="s">
        <v>2872</v>
      </c>
      <c r="Q4527" s="543" t="s">
        <v>2873</v>
      </c>
      <c r="R4527" s="543"/>
      <c r="S4527" s="536"/>
      <c r="T4527" s="536"/>
      <c r="U4527" s="536"/>
      <c r="V4527" s="536"/>
    </row>
    <row r="4528" spans="1:22" ht="150">
      <c r="A4528" s="537">
        <v>4513</v>
      </c>
      <c r="B4528" s="600">
        <v>90.15</v>
      </c>
      <c r="C4528" s="593" t="s">
        <v>5129</v>
      </c>
      <c r="D4528" s="543"/>
      <c r="E4528" s="668">
        <v>42460</v>
      </c>
      <c r="F4528" s="668">
        <v>42766</v>
      </c>
      <c r="G4528" s="543"/>
      <c r="H4528" s="543"/>
      <c r="I4528" s="543"/>
      <c r="J4528" s="688">
        <v>1</v>
      </c>
      <c r="K4528" s="688">
        <v>1</v>
      </c>
      <c r="L4528" s="543"/>
      <c r="M4528" s="543"/>
      <c r="N4528" s="543"/>
      <c r="O4528" s="543"/>
      <c r="P4528" s="543" t="s">
        <v>2872</v>
      </c>
      <c r="Q4528" s="543" t="s">
        <v>2873</v>
      </c>
      <c r="R4528" s="543"/>
      <c r="S4528" s="536"/>
      <c r="T4528" s="536"/>
      <c r="U4528" s="536"/>
      <c r="V4528" s="536"/>
    </row>
    <row r="4529" spans="1:22" ht="195">
      <c r="A4529" s="537">
        <v>4514</v>
      </c>
      <c r="B4529" s="600">
        <v>90.15</v>
      </c>
      <c r="C4529" s="593" t="s">
        <v>5130</v>
      </c>
      <c r="D4529" s="543"/>
      <c r="E4529" s="692">
        <v>42480</v>
      </c>
      <c r="F4529" s="694">
        <v>42540</v>
      </c>
      <c r="G4529" s="543"/>
      <c r="H4529" s="543"/>
      <c r="I4529" s="543"/>
      <c r="J4529" s="671">
        <v>1</v>
      </c>
      <c r="K4529" s="671">
        <v>2</v>
      </c>
      <c r="L4529" s="543"/>
      <c r="M4529" s="543"/>
      <c r="N4529" s="543"/>
      <c r="O4529" s="543"/>
      <c r="P4529" s="543" t="s">
        <v>2872</v>
      </c>
      <c r="Q4529" s="543" t="s">
        <v>2873</v>
      </c>
      <c r="R4529" s="543"/>
      <c r="S4529" s="536"/>
      <c r="T4529" s="536"/>
      <c r="U4529" s="536"/>
      <c r="V4529" s="536"/>
    </row>
    <row r="4530" spans="1:22" ht="150">
      <c r="A4530" s="537">
        <v>4515</v>
      </c>
      <c r="B4530" s="600">
        <v>90.15</v>
      </c>
      <c r="C4530" s="593" t="s">
        <v>5131</v>
      </c>
      <c r="D4530" s="543"/>
      <c r="E4530" s="668">
        <v>42487</v>
      </c>
      <c r="F4530" s="671" t="s">
        <v>5132</v>
      </c>
      <c r="G4530" s="543"/>
      <c r="H4530" s="543"/>
      <c r="I4530" s="543"/>
      <c r="J4530" s="688">
        <v>1</v>
      </c>
      <c r="K4530" s="688">
        <v>1</v>
      </c>
      <c r="L4530" s="543"/>
      <c r="M4530" s="543"/>
      <c r="N4530" s="543"/>
      <c r="O4530" s="543"/>
      <c r="P4530" s="543" t="s">
        <v>2872</v>
      </c>
      <c r="Q4530" s="543" t="s">
        <v>2873</v>
      </c>
      <c r="R4530" s="543"/>
      <c r="S4530" s="536"/>
      <c r="T4530" s="536"/>
      <c r="U4530" s="536"/>
      <c r="V4530" s="536"/>
    </row>
    <row r="4531" spans="1:22" ht="120">
      <c r="A4531" s="537">
        <v>4516</v>
      </c>
      <c r="B4531" s="600">
        <v>90.15</v>
      </c>
      <c r="C4531" s="593" t="s">
        <v>5133</v>
      </c>
      <c r="D4531" s="543"/>
      <c r="E4531" s="668">
        <v>42502</v>
      </c>
      <c r="F4531" s="668">
        <v>42639</v>
      </c>
      <c r="G4531" s="543"/>
      <c r="H4531" s="543"/>
      <c r="I4531" s="543"/>
      <c r="J4531" s="671">
        <v>1</v>
      </c>
      <c r="K4531" s="671">
        <v>2</v>
      </c>
      <c r="L4531" s="543"/>
      <c r="M4531" s="543"/>
      <c r="N4531" s="543"/>
      <c r="O4531" s="543"/>
      <c r="P4531" s="543" t="s">
        <v>2872</v>
      </c>
      <c r="Q4531" s="543" t="s">
        <v>2873</v>
      </c>
      <c r="R4531" s="543"/>
      <c r="S4531" s="536"/>
      <c r="T4531" s="536"/>
      <c r="U4531" s="536"/>
      <c r="V4531" s="536"/>
    </row>
    <row r="4532" spans="1:22" ht="90">
      <c r="A4532" s="537">
        <v>4517</v>
      </c>
      <c r="B4532" s="600">
        <v>90.15</v>
      </c>
      <c r="C4532" s="593" t="s">
        <v>5134</v>
      </c>
      <c r="D4532" s="543"/>
      <c r="E4532" s="668">
        <v>42501</v>
      </c>
      <c r="F4532" s="668">
        <v>42735</v>
      </c>
      <c r="G4532" s="543"/>
      <c r="H4532" s="543"/>
      <c r="I4532" s="543"/>
      <c r="J4532" s="688">
        <v>1</v>
      </c>
      <c r="K4532" s="688">
        <v>1</v>
      </c>
      <c r="L4532" s="543"/>
      <c r="M4532" s="543"/>
      <c r="N4532" s="543"/>
      <c r="O4532" s="543"/>
      <c r="P4532" s="543" t="s">
        <v>2872</v>
      </c>
      <c r="Q4532" s="543" t="s">
        <v>2873</v>
      </c>
      <c r="R4532" s="543"/>
      <c r="S4532" s="536"/>
      <c r="T4532" s="536"/>
      <c r="U4532" s="536"/>
      <c r="V4532" s="536"/>
    </row>
    <row r="4533" spans="1:22" ht="45">
      <c r="A4533" s="537">
        <v>4518</v>
      </c>
      <c r="B4533" s="600">
        <v>90.15</v>
      </c>
      <c r="C4533" s="593" t="s">
        <v>5135</v>
      </c>
      <c r="D4533" s="543"/>
      <c r="E4533" s="668">
        <v>42503</v>
      </c>
      <c r="F4533" s="694">
        <v>42735</v>
      </c>
      <c r="G4533" s="543"/>
      <c r="H4533" s="543"/>
      <c r="I4533" s="543"/>
      <c r="J4533" s="671">
        <v>1</v>
      </c>
      <c r="K4533" s="671">
        <v>2</v>
      </c>
      <c r="L4533" s="543"/>
      <c r="M4533" s="543"/>
      <c r="N4533" s="543"/>
      <c r="O4533" s="543"/>
      <c r="P4533" s="543" t="s">
        <v>2872</v>
      </c>
      <c r="Q4533" s="543" t="s">
        <v>2873</v>
      </c>
      <c r="R4533" s="543"/>
      <c r="S4533" s="536"/>
      <c r="T4533" s="536"/>
      <c r="U4533" s="536"/>
      <c r="V4533" s="536"/>
    </row>
    <row r="4534" spans="1:22" ht="195">
      <c r="A4534" s="537">
        <v>4519</v>
      </c>
      <c r="B4534" s="600">
        <v>90.15</v>
      </c>
      <c r="C4534" s="593" t="s">
        <v>5136</v>
      </c>
      <c r="D4534" s="543"/>
      <c r="E4534" s="694">
        <v>42503</v>
      </c>
      <c r="F4534" s="694">
        <v>42735</v>
      </c>
      <c r="G4534" s="543"/>
      <c r="H4534" s="543"/>
      <c r="I4534" s="543"/>
      <c r="J4534" s="688">
        <v>1</v>
      </c>
      <c r="K4534" s="688">
        <v>1</v>
      </c>
      <c r="L4534" s="543"/>
      <c r="M4534" s="543"/>
      <c r="N4534" s="543"/>
      <c r="O4534" s="543"/>
      <c r="P4534" s="543" t="s">
        <v>2872</v>
      </c>
      <c r="Q4534" s="543" t="s">
        <v>2873</v>
      </c>
      <c r="R4534" s="543"/>
      <c r="S4534" s="536"/>
      <c r="T4534" s="536"/>
      <c r="U4534" s="536"/>
      <c r="V4534" s="536"/>
    </row>
    <row r="4535" spans="1:22" ht="150">
      <c r="A4535" s="537">
        <v>4520</v>
      </c>
      <c r="B4535" s="600">
        <v>90.15</v>
      </c>
      <c r="C4535" s="593" t="s">
        <v>5137</v>
      </c>
      <c r="D4535" s="543"/>
      <c r="E4535" s="668">
        <v>42505</v>
      </c>
      <c r="F4535" s="668">
        <v>42781</v>
      </c>
      <c r="G4535" s="543"/>
      <c r="H4535" s="543"/>
      <c r="I4535" s="543"/>
      <c r="J4535" s="671">
        <v>1</v>
      </c>
      <c r="K4535" s="671">
        <v>2</v>
      </c>
      <c r="L4535" s="543"/>
      <c r="M4535" s="543"/>
      <c r="N4535" s="543"/>
      <c r="O4535" s="543"/>
      <c r="P4535" s="543" t="s">
        <v>2872</v>
      </c>
      <c r="Q4535" s="543" t="s">
        <v>2873</v>
      </c>
      <c r="R4535" s="543"/>
      <c r="S4535" s="536"/>
      <c r="T4535" s="536"/>
      <c r="U4535" s="536"/>
      <c r="V4535" s="536"/>
    </row>
    <row r="4536" spans="1:22" ht="90">
      <c r="A4536" s="537">
        <v>4521</v>
      </c>
      <c r="B4536" s="600">
        <v>90.15</v>
      </c>
      <c r="C4536" s="593" t="s">
        <v>5138</v>
      </c>
      <c r="D4536" s="543"/>
      <c r="E4536" s="668">
        <v>42503</v>
      </c>
      <c r="F4536" s="668">
        <v>42428</v>
      </c>
      <c r="G4536" s="543"/>
      <c r="H4536" s="543"/>
      <c r="I4536" s="543"/>
      <c r="J4536" s="688">
        <v>1</v>
      </c>
      <c r="K4536" s="688">
        <v>1</v>
      </c>
      <c r="L4536" s="543"/>
      <c r="M4536" s="543"/>
      <c r="N4536" s="543"/>
      <c r="O4536" s="543"/>
      <c r="P4536" s="543" t="s">
        <v>2872</v>
      </c>
      <c r="Q4536" s="543" t="s">
        <v>2873</v>
      </c>
      <c r="R4536" s="543"/>
      <c r="S4536" s="536"/>
      <c r="T4536" s="536"/>
      <c r="U4536" s="536"/>
      <c r="V4536" s="536"/>
    </row>
    <row r="4537" spans="1:22" ht="165">
      <c r="A4537" s="537">
        <v>4522</v>
      </c>
      <c r="B4537" s="600">
        <v>90.15</v>
      </c>
      <c r="C4537" s="593" t="s">
        <v>5139</v>
      </c>
      <c r="D4537" s="543"/>
      <c r="E4537" s="668">
        <v>42503</v>
      </c>
      <c r="F4537" s="668">
        <v>42794</v>
      </c>
      <c r="G4537" s="543"/>
      <c r="H4537" s="543"/>
      <c r="I4537" s="543"/>
      <c r="J4537" s="671">
        <v>1</v>
      </c>
      <c r="K4537" s="671">
        <v>2</v>
      </c>
      <c r="L4537" s="543"/>
      <c r="M4537" s="543"/>
      <c r="N4537" s="543"/>
      <c r="O4537" s="543"/>
      <c r="P4537" s="543" t="s">
        <v>2872</v>
      </c>
      <c r="Q4537" s="543" t="s">
        <v>2873</v>
      </c>
      <c r="R4537" s="543"/>
      <c r="S4537" s="536"/>
      <c r="T4537" s="536"/>
      <c r="U4537" s="536"/>
      <c r="V4537" s="536"/>
    </row>
    <row r="4538" spans="1:22" ht="90">
      <c r="A4538" s="537">
        <v>4523</v>
      </c>
      <c r="B4538" s="600">
        <v>90.15</v>
      </c>
      <c r="C4538" s="593" t="s">
        <v>5138</v>
      </c>
      <c r="D4538" s="543"/>
      <c r="E4538" s="671"/>
      <c r="F4538" s="668">
        <v>42677</v>
      </c>
      <c r="G4538" s="543"/>
      <c r="H4538" s="543"/>
      <c r="I4538" s="543"/>
      <c r="J4538" s="688">
        <v>1</v>
      </c>
      <c r="K4538" s="688">
        <v>1</v>
      </c>
      <c r="L4538" s="543"/>
      <c r="M4538" s="543"/>
      <c r="N4538" s="543"/>
      <c r="O4538" s="543"/>
      <c r="P4538" s="543" t="s">
        <v>2872</v>
      </c>
      <c r="Q4538" s="543" t="s">
        <v>2873</v>
      </c>
      <c r="R4538" s="543"/>
      <c r="S4538" s="536"/>
      <c r="T4538" s="536"/>
      <c r="U4538" s="536"/>
      <c r="V4538" s="536"/>
    </row>
    <row r="4539" spans="1:22" ht="120">
      <c r="A4539" s="537">
        <v>4524</v>
      </c>
      <c r="B4539" s="600">
        <v>90.15</v>
      </c>
      <c r="C4539" s="593" t="s">
        <v>5140</v>
      </c>
      <c r="D4539" s="543"/>
      <c r="E4539" s="671"/>
      <c r="F4539" s="668">
        <v>42428</v>
      </c>
      <c r="G4539" s="543"/>
      <c r="H4539" s="543"/>
      <c r="I4539" s="543"/>
      <c r="J4539" s="671">
        <v>1</v>
      </c>
      <c r="K4539" s="671">
        <v>2</v>
      </c>
      <c r="L4539" s="543"/>
      <c r="M4539" s="543"/>
      <c r="N4539" s="543"/>
      <c r="O4539" s="543"/>
      <c r="P4539" s="543" t="s">
        <v>2872</v>
      </c>
      <c r="Q4539" s="543" t="s">
        <v>2873</v>
      </c>
      <c r="R4539" s="543"/>
      <c r="S4539" s="536"/>
      <c r="T4539" s="536"/>
      <c r="U4539" s="536"/>
      <c r="V4539" s="536"/>
    </row>
    <row r="4540" spans="1:22" ht="150">
      <c r="A4540" s="537">
        <v>4525</v>
      </c>
      <c r="B4540" s="600">
        <v>90.15</v>
      </c>
      <c r="C4540" s="593" t="s">
        <v>5141</v>
      </c>
      <c r="D4540" s="543"/>
      <c r="E4540" s="671"/>
      <c r="F4540" s="668">
        <v>42735</v>
      </c>
      <c r="G4540" s="543"/>
      <c r="H4540" s="543"/>
      <c r="I4540" s="543"/>
      <c r="J4540" s="671">
        <v>1</v>
      </c>
      <c r="K4540" s="671">
        <v>1</v>
      </c>
      <c r="L4540" s="543"/>
      <c r="M4540" s="543"/>
      <c r="N4540" s="543"/>
      <c r="O4540" s="543"/>
      <c r="P4540" s="543" t="s">
        <v>2872</v>
      </c>
      <c r="Q4540" s="543" t="s">
        <v>2873</v>
      </c>
      <c r="R4540" s="543"/>
      <c r="S4540" s="536"/>
      <c r="T4540" s="536"/>
      <c r="U4540" s="536"/>
      <c r="V4540" s="536"/>
    </row>
    <row r="4541" spans="1:22" ht="135">
      <c r="A4541" s="537">
        <v>4526</v>
      </c>
      <c r="B4541" s="600">
        <v>90.15</v>
      </c>
      <c r="C4541" s="593" t="s">
        <v>5142</v>
      </c>
      <c r="D4541" s="543"/>
      <c r="E4541" s="671"/>
      <c r="F4541" s="668">
        <v>42735</v>
      </c>
      <c r="G4541" s="543"/>
      <c r="H4541" s="543"/>
      <c r="I4541" s="543"/>
      <c r="J4541" s="671">
        <v>1</v>
      </c>
      <c r="K4541" s="671">
        <v>6</v>
      </c>
      <c r="L4541" s="543"/>
      <c r="M4541" s="543"/>
      <c r="N4541" s="543"/>
      <c r="O4541" s="543"/>
      <c r="P4541" s="543" t="s">
        <v>2872</v>
      </c>
      <c r="Q4541" s="543" t="s">
        <v>2873</v>
      </c>
      <c r="R4541" s="543"/>
      <c r="S4541" s="536"/>
      <c r="T4541" s="536"/>
      <c r="U4541" s="536"/>
      <c r="V4541" s="536"/>
    </row>
    <row r="4542" spans="1:22" ht="165">
      <c r="A4542" s="537">
        <v>4527</v>
      </c>
      <c r="B4542" s="600">
        <v>90.15</v>
      </c>
      <c r="C4542" s="593" t="s">
        <v>5143</v>
      </c>
      <c r="D4542" s="543"/>
      <c r="E4542" s="671"/>
      <c r="F4542" s="668">
        <v>42735</v>
      </c>
      <c r="G4542" s="543"/>
      <c r="H4542" s="543"/>
      <c r="I4542" s="543"/>
      <c r="J4542" s="671">
        <v>1</v>
      </c>
      <c r="K4542" s="671">
        <v>3</v>
      </c>
      <c r="L4542" s="543"/>
      <c r="M4542" s="543"/>
      <c r="N4542" s="543"/>
      <c r="O4542" s="543"/>
      <c r="P4542" s="543" t="s">
        <v>2872</v>
      </c>
      <c r="Q4542" s="543" t="s">
        <v>2873</v>
      </c>
      <c r="R4542" s="543"/>
      <c r="S4542" s="536"/>
      <c r="T4542" s="536"/>
      <c r="U4542" s="536"/>
      <c r="V4542" s="536"/>
    </row>
    <row r="4543" spans="1:22" ht="105">
      <c r="A4543" s="537">
        <v>4528</v>
      </c>
      <c r="B4543" s="600">
        <v>90.15</v>
      </c>
      <c r="C4543" s="593" t="s">
        <v>5144</v>
      </c>
      <c r="D4543" s="543"/>
      <c r="E4543" s="671"/>
      <c r="F4543" s="695" t="s">
        <v>5145</v>
      </c>
      <c r="G4543" s="543"/>
      <c r="H4543" s="543"/>
      <c r="I4543" s="543"/>
      <c r="J4543" s="688">
        <v>1</v>
      </c>
      <c r="K4543" s="688">
        <v>1</v>
      </c>
      <c r="L4543" s="543"/>
      <c r="M4543" s="543"/>
      <c r="N4543" s="543"/>
      <c r="O4543" s="543"/>
      <c r="P4543" s="543" t="s">
        <v>2872</v>
      </c>
      <c r="Q4543" s="543" t="s">
        <v>2873</v>
      </c>
      <c r="R4543" s="543"/>
      <c r="S4543" s="536"/>
      <c r="T4543" s="536"/>
      <c r="U4543" s="536"/>
      <c r="V4543" s="536"/>
    </row>
    <row r="4544" spans="1:22" ht="120">
      <c r="A4544" s="537">
        <v>4529</v>
      </c>
      <c r="B4544" s="600">
        <v>90.15</v>
      </c>
      <c r="C4544" s="593" t="s">
        <v>5146</v>
      </c>
      <c r="D4544" s="543"/>
      <c r="E4544" s="671"/>
      <c r="F4544" s="668">
        <v>42735</v>
      </c>
      <c r="G4544" s="543"/>
      <c r="H4544" s="543"/>
      <c r="I4544" s="543"/>
      <c r="J4544" s="671">
        <v>1</v>
      </c>
      <c r="K4544" s="671">
        <v>2</v>
      </c>
      <c r="L4544" s="543"/>
      <c r="M4544" s="543"/>
      <c r="N4544" s="543"/>
      <c r="O4544" s="543"/>
      <c r="P4544" s="543" t="s">
        <v>2872</v>
      </c>
      <c r="Q4544" s="543" t="s">
        <v>2873</v>
      </c>
      <c r="R4544" s="543"/>
      <c r="S4544" s="536"/>
      <c r="T4544" s="536"/>
      <c r="U4544" s="536"/>
      <c r="V4544" s="536"/>
    </row>
    <row r="4545" spans="1:22" ht="90">
      <c r="A4545" s="537">
        <v>4530</v>
      </c>
      <c r="B4545" s="600">
        <v>90.15</v>
      </c>
      <c r="C4545" s="593" t="s">
        <v>5147</v>
      </c>
      <c r="D4545" s="543"/>
      <c r="E4545" s="671"/>
      <c r="F4545" s="668">
        <v>42735</v>
      </c>
      <c r="G4545" s="543"/>
      <c r="H4545" s="543"/>
      <c r="I4545" s="543"/>
      <c r="J4545" s="688">
        <v>1</v>
      </c>
      <c r="K4545" s="688">
        <v>1</v>
      </c>
      <c r="L4545" s="543"/>
      <c r="M4545" s="543"/>
      <c r="N4545" s="543"/>
      <c r="O4545" s="543"/>
      <c r="P4545" s="543" t="s">
        <v>2872</v>
      </c>
      <c r="Q4545" s="543" t="s">
        <v>2873</v>
      </c>
      <c r="R4545" s="543"/>
      <c r="S4545" s="536"/>
      <c r="T4545" s="536"/>
      <c r="U4545" s="536"/>
      <c r="V4545" s="536"/>
    </row>
    <row r="4546" spans="1:22" ht="105">
      <c r="A4546" s="537">
        <v>4531</v>
      </c>
      <c r="B4546" s="600">
        <v>90.15</v>
      </c>
      <c r="C4546" s="593" t="s">
        <v>5148</v>
      </c>
      <c r="D4546" s="543"/>
      <c r="E4546" s="668">
        <v>42880</v>
      </c>
      <c r="F4546" s="668">
        <v>42735</v>
      </c>
      <c r="G4546" s="543"/>
      <c r="H4546" s="543"/>
      <c r="I4546" s="543"/>
      <c r="J4546" s="671">
        <v>1</v>
      </c>
      <c r="K4546" s="671">
        <v>2</v>
      </c>
      <c r="L4546" s="543"/>
      <c r="M4546" s="543"/>
      <c r="N4546" s="543"/>
      <c r="O4546" s="543"/>
      <c r="P4546" s="543" t="s">
        <v>2872</v>
      </c>
      <c r="Q4546" s="543" t="s">
        <v>2873</v>
      </c>
      <c r="R4546" s="543"/>
      <c r="S4546" s="536"/>
      <c r="T4546" s="536"/>
      <c r="U4546" s="536"/>
      <c r="V4546" s="536"/>
    </row>
    <row r="4547" spans="1:22" ht="150">
      <c r="A4547" s="537">
        <v>4532</v>
      </c>
      <c r="B4547" s="600">
        <v>90.15</v>
      </c>
      <c r="C4547" s="593" t="s">
        <v>5149</v>
      </c>
      <c r="D4547" s="543"/>
      <c r="E4547" s="668">
        <v>42515</v>
      </c>
      <c r="F4547" s="668">
        <v>42735</v>
      </c>
      <c r="G4547" s="543"/>
      <c r="H4547" s="543"/>
      <c r="I4547" s="543"/>
      <c r="J4547" s="688">
        <v>1</v>
      </c>
      <c r="K4547" s="688">
        <v>1</v>
      </c>
      <c r="L4547" s="543"/>
      <c r="M4547" s="543"/>
      <c r="N4547" s="543"/>
      <c r="O4547" s="543"/>
      <c r="P4547" s="543" t="s">
        <v>2872</v>
      </c>
      <c r="Q4547" s="543" t="s">
        <v>2873</v>
      </c>
      <c r="R4547" s="543"/>
      <c r="S4547" s="536"/>
      <c r="T4547" s="536"/>
      <c r="U4547" s="536"/>
      <c r="V4547" s="536"/>
    </row>
    <row r="4548" spans="1:22" ht="120">
      <c r="A4548" s="537">
        <v>4533</v>
      </c>
      <c r="B4548" s="600">
        <v>90.15</v>
      </c>
      <c r="C4548" s="593" t="s">
        <v>5150</v>
      </c>
      <c r="D4548" s="543"/>
      <c r="E4548" s="671"/>
      <c r="F4548" s="668">
        <v>42794</v>
      </c>
      <c r="G4548" s="543"/>
      <c r="H4548" s="543"/>
      <c r="I4548" s="543"/>
      <c r="J4548" s="671">
        <v>1</v>
      </c>
      <c r="K4548" s="671">
        <v>2</v>
      </c>
      <c r="L4548" s="543"/>
      <c r="M4548" s="543"/>
      <c r="N4548" s="543"/>
      <c r="O4548" s="543"/>
      <c r="P4548" s="543" t="s">
        <v>2872</v>
      </c>
      <c r="Q4548" s="543" t="s">
        <v>2873</v>
      </c>
      <c r="R4548" s="543"/>
      <c r="S4548" s="536"/>
      <c r="T4548" s="536"/>
      <c r="U4548" s="536"/>
      <c r="V4548" s="536"/>
    </row>
    <row r="4549" spans="1:22" ht="135">
      <c r="A4549" s="537">
        <v>4534</v>
      </c>
      <c r="B4549" s="600">
        <v>90.15</v>
      </c>
      <c r="C4549" s="593" t="s">
        <v>5151</v>
      </c>
      <c r="D4549" s="543"/>
      <c r="E4549" s="671"/>
      <c r="F4549" s="668">
        <v>42766</v>
      </c>
      <c r="G4549" s="543"/>
      <c r="H4549" s="543"/>
      <c r="I4549" s="543"/>
      <c r="J4549" s="688">
        <v>1</v>
      </c>
      <c r="K4549" s="688">
        <v>1</v>
      </c>
      <c r="L4549" s="543"/>
      <c r="M4549" s="543"/>
      <c r="N4549" s="543"/>
      <c r="O4549" s="543"/>
      <c r="P4549" s="543" t="s">
        <v>2872</v>
      </c>
      <c r="Q4549" s="543" t="s">
        <v>2873</v>
      </c>
      <c r="R4549" s="543"/>
      <c r="S4549" s="536"/>
      <c r="T4549" s="536"/>
      <c r="U4549" s="536"/>
      <c r="V4549" s="536"/>
    </row>
    <row r="4550" spans="1:22" ht="150">
      <c r="A4550" s="537">
        <v>4535</v>
      </c>
      <c r="B4550" s="600">
        <v>90.15</v>
      </c>
      <c r="C4550" s="593" t="s">
        <v>5152</v>
      </c>
      <c r="D4550" s="543"/>
      <c r="E4550" s="671"/>
      <c r="F4550" s="668">
        <v>42735</v>
      </c>
      <c r="G4550" s="543"/>
      <c r="H4550" s="543"/>
      <c r="I4550" s="543"/>
      <c r="J4550" s="671">
        <v>1</v>
      </c>
      <c r="K4550" s="671">
        <v>1</v>
      </c>
      <c r="L4550" s="543"/>
      <c r="M4550" s="543"/>
      <c r="N4550" s="543"/>
      <c r="O4550" s="543"/>
      <c r="P4550" s="543" t="s">
        <v>2872</v>
      </c>
      <c r="Q4550" s="543" t="s">
        <v>2873</v>
      </c>
      <c r="R4550" s="543"/>
      <c r="S4550" s="536"/>
      <c r="T4550" s="536"/>
      <c r="U4550" s="536"/>
      <c r="V4550" s="536"/>
    </row>
    <row r="4551" spans="1:22" ht="120">
      <c r="A4551" s="537">
        <v>4536</v>
      </c>
      <c r="B4551" s="600">
        <v>90.15</v>
      </c>
      <c r="C4551" s="593" t="s">
        <v>5153</v>
      </c>
      <c r="D4551" s="543"/>
      <c r="E4551" s="671"/>
      <c r="F4551" s="668">
        <v>42735</v>
      </c>
      <c r="G4551" s="543"/>
      <c r="H4551" s="543"/>
      <c r="I4551" s="543"/>
      <c r="J4551" s="671">
        <v>1</v>
      </c>
      <c r="K4551" s="671">
        <v>6</v>
      </c>
      <c r="L4551" s="543"/>
      <c r="M4551" s="543"/>
      <c r="N4551" s="543"/>
      <c r="O4551" s="543"/>
      <c r="P4551" s="543" t="s">
        <v>2872</v>
      </c>
      <c r="Q4551" s="543" t="s">
        <v>2873</v>
      </c>
      <c r="R4551" s="543"/>
      <c r="S4551" s="536"/>
      <c r="T4551" s="536"/>
      <c r="U4551" s="536"/>
      <c r="V4551" s="536"/>
    </row>
    <row r="4552" spans="1:22" ht="150">
      <c r="A4552" s="537">
        <v>4537</v>
      </c>
      <c r="B4552" s="600">
        <v>90.15</v>
      </c>
      <c r="C4552" s="593" t="s">
        <v>5152</v>
      </c>
      <c r="D4552" s="543"/>
      <c r="E4552" s="671"/>
      <c r="F4552" s="668">
        <v>42735</v>
      </c>
      <c r="G4552" s="543"/>
      <c r="H4552" s="543"/>
      <c r="I4552" s="543"/>
      <c r="J4552" s="671">
        <v>1</v>
      </c>
      <c r="K4552" s="671">
        <v>3</v>
      </c>
      <c r="L4552" s="543"/>
      <c r="M4552" s="543"/>
      <c r="N4552" s="543"/>
      <c r="O4552" s="543"/>
      <c r="P4552" s="543" t="s">
        <v>2872</v>
      </c>
      <c r="Q4552" s="543" t="s">
        <v>2873</v>
      </c>
      <c r="R4552" s="543"/>
      <c r="S4552" s="536"/>
      <c r="T4552" s="536"/>
      <c r="U4552" s="536"/>
      <c r="V4552" s="536"/>
    </row>
    <row r="4553" spans="1:22" ht="180">
      <c r="A4553" s="537">
        <v>4538</v>
      </c>
      <c r="B4553" s="600">
        <v>90.15</v>
      </c>
      <c r="C4553" s="593" t="s">
        <v>5154</v>
      </c>
      <c r="D4553" s="543"/>
      <c r="E4553" s="671"/>
      <c r="F4553" s="668">
        <v>42766</v>
      </c>
      <c r="G4553" s="543"/>
      <c r="H4553" s="543"/>
      <c r="I4553" s="543"/>
      <c r="J4553" s="688">
        <v>1</v>
      </c>
      <c r="K4553" s="688">
        <v>1</v>
      </c>
      <c r="L4553" s="543"/>
      <c r="M4553" s="543"/>
      <c r="N4553" s="543"/>
      <c r="O4553" s="543"/>
      <c r="P4553" s="543" t="s">
        <v>2872</v>
      </c>
      <c r="Q4553" s="543" t="s">
        <v>2873</v>
      </c>
      <c r="R4553" s="543"/>
      <c r="S4553" s="536"/>
      <c r="T4553" s="536"/>
      <c r="U4553" s="536"/>
      <c r="V4553" s="536"/>
    </row>
    <row r="4554" spans="1:22" ht="135">
      <c r="A4554" s="537">
        <v>4539</v>
      </c>
      <c r="B4554" s="600">
        <v>90.15</v>
      </c>
      <c r="C4554" s="593" t="s">
        <v>5155</v>
      </c>
      <c r="D4554" s="543"/>
      <c r="E4554" s="671"/>
      <c r="F4554" s="668">
        <v>42794</v>
      </c>
      <c r="G4554" s="543"/>
      <c r="H4554" s="543"/>
      <c r="I4554" s="543"/>
      <c r="J4554" s="671">
        <v>1</v>
      </c>
      <c r="K4554" s="671">
        <v>2</v>
      </c>
      <c r="L4554" s="543"/>
      <c r="M4554" s="543"/>
      <c r="N4554" s="543"/>
      <c r="O4554" s="543"/>
      <c r="P4554" s="543" t="s">
        <v>2872</v>
      </c>
      <c r="Q4554" s="543" t="s">
        <v>2873</v>
      </c>
      <c r="R4554" s="543"/>
      <c r="S4554" s="536"/>
      <c r="T4554" s="536"/>
      <c r="U4554" s="536"/>
      <c r="V4554" s="536"/>
    </row>
    <row r="4555" spans="1:22" ht="195">
      <c r="A4555" s="537">
        <v>4540</v>
      </c>
      <c r="B4555" s="600">
        <v>90.15</v>
      </c>
      <c r="C4555" s="593" t="s">
        <v>5136</v>
      </c>
      <c r="D4555" s="543"/>
      <c r="E4555" s="671"/>
      <c r="F4555" s="668">
        <v>42735</v>
      </c>
      <c r="G4555" s="543"/>
      <c r="H4555" s="543"/>
      <c r="I4555" s="543"/>
      <c r="J4555" s="688">
        <v>1</v>
      </c>
      <c r="K4555" s="688">
        <v>1</v>
      </c>
      <c r="L4555" s="543"/>
      <c r="M4555" s="543"/>
      <c r="N4555" s="543"/>
      <c r="O4555" s="543"/>
      <c r="P4555" s="543" t="s">
        <v>2872</v>
      </c>
      <c r="Q4555" s="543" t="s">
        <v>2873</v>
      </c>
      <c r="R4555" s="543"/>
      <c r="S4555" s="536"/>
      <c r="T4555" s="536"/>
      <c r="U4555" s="536"/>
      <c r="V4555" s="536"/>
    </row>
    <row r="4556" spans="1:22" ht="195">
      <c r="A4556" s="537">
        <v>4541</v>
      </c>
      <c r="B4556" s="600">
        <v>90.15</v>
      </c>
      <c r="C4556" s="593" t="s">
        <v>5136</v>
      </c>
      <c r="D4556" s="543"/>
      <c r="E4556" s="671"/>
      <c r="F4556" s="668">
        <v>42735</v>
      </c>
      <c r="G4556" s="543"/>
      <c r="H4556" s="543"/>
      <c r="I4556" s="543"/>
      <c r="J4556" s="671">
        <v>1</v>
      </c>
      <c r="K4556" s="671">
        <v>2</v>
      </c>
      <c r="L4556" s="543"/>
      <c r="M4556" s="543"/>
      <c r="N4556" s="543"/>
      <c r="O4556" s="543"/>
      <c r="P4556" s="543" t="s">
        <v>2872</v>
      </c>
      <c r="Q4556" s="543" t="s">
        <v>2873</v>
      </c>
      <c r="R4556" s="543"/>
      <c r="S4556" s="536"/>
      <c r="T4556" s="536"/>
      <c r="U4556" s="536"/>
      <c r="V4556" s="536"/>
    </row>
    <row r="4557" spans="1:22" ht="90">
      <c r="A4557" s="537">
        <v>4542</v>
      </c>
      <c r="B4557" s="600">
        <v>90.15</v>
      </c>
      <c r="C4557" s="593" t="s">
        <v>5156</v>
      </c>
      <c r="D4557" s="543"/>
      <c r="E4557" s="671"/>
      <c r="F4557" s="668">
        <v>42765</v>
      </c>
      <c r="G4557" s="543"/>
      <c r="H4557" s="543"/>
      <c r="I4557" s="543"/>
      <c r="J4557" s="688">
        <v>1</v>
      </c>
      <c r="K4557" s="688">
        <v>1</v>
      </c>
      <c r="L4557" s="543"/>
      <c r="M4557" s="543"/>
      <c r="N4557" s="543"/>
      <c r="O4557" s="543"/>
      <c r="P4557" s="543" t="s">
        <v>2872</v>
      </c>
      <c r="Q4557" s="543" t="s">
        <v>2873</v>
      </c>
      <c r="R4557" s="543"/>
      <c r="S4557" s="536"/>
      <c r="T4557" s="536"/>
      <c r="U4557" s="536"/>
      <c r="V4557" s="536"/>
    </row>
    <row r="4558" spans="1:22" ht="150">
      <c r="A4558" s="537">
        <v>4543</v>
      </c>
      <c r="B4558" s="600">
        <v>90.15</v>
      </c>
      <c r="C4558" s="593" t="s">
        <v>5157</v>
      </c>
      <c r="D4558" s="543"/>
      <c r="E4558" s="671"/>
      <c r="F4558" s="668">
        <v>43100</v>
      </c>
      <c r="G4558" s="543"/>
      <c r="H4558" s="543"/>
      <c r="I4558" s="543"/>
      <c r="J4558" s="671">
        <v>1</v>
      </c>
      <c r="K4558" s="671">
        <v>2</v>
      </c>
      <c r="L4558" s="543"/>
      <c r="M4558" s="543"/>
      <c r="N4558" s="543"/>
      <c r="O4558" s="543"/>
      <c r="P4558" s="543" t="s">
        <v>2872</v>
      </c>
      <c r="Q4558" s="543" t="s">
        <v>2873</v>
      </c>
      <c r="R4558" s="543"/>
      <c r="S4558" s="536"/>
      <c r="T4558" s="536"/>
      <c r="U4558" s="536"/>
      <c r="V4558" s="536"/>
    </row>
    <row r="4559" spans="1:22" ht="135">
      <c r="A4559" s="537">
        <v>4544</v>
      </c>
      <c r="B4559" s="600">
        <v>90.15</v>
      </c>
      <c r="C4559" s="593" t="s">
        <v>5158</v>
      </c>
      <c r="D4559" s="543"/>
      <c r="E4559" s="671"/>
      <c r="F4559" s="668">
        <v>42735</v>
      </c>
      <c r="G4559" s="543"/>
      <c r="H4559" s="543"/>
      <c r="I4559" s="543"/>
      <c r="J4559" s="688">
        <v>1</v>
      </c>
      <c r="K4559" s="688">
        <v>1</v>
      </c>
      <c r="L4559" s="543"/>
      <c r="M4559" s="543"/>
      <c r="N4559" s="543"/>
      <c r="O4559" s="543"/>
      <c r="P4559" s="543" t="s">
        <v>2872</v>
      </c>
      <c r="Q4559" s="543" t="s">
        <v>2873</v>
      </c>
      <c r="R4559" s="543"/>
      <c r="S4559" s="536"/>
      <c r="T4559" s="536"/>
      <c r="U4559" s="536"/>
      <c r="V4559" s="536"/>
    </row>
    <row r="4560" spans="1:22" ht="120">
      <c r="A4560" s="537">
        <v>4545</v>
      </c>
      <c r="B4560" s="600">
        <v>90.15</v>
      </c>
      <c r="C4560" s="593" t="s">
        <v>5159</v>
      </c>
      <c r="D4560" s="543"/>
      <c r="E4560" s="671"/>
      <c r="F4560" s="668">
        <v>42794</v>
      </c>
      <c r="G4560" s="543"/>
      <c r="H4560" s="543"/>
      <c r="I4560" s="543"/>
      <c r="J4560" s="671">
        <v>1</v>
      </c>
      <c r="K4560" s="671">
        <v>1</v>
      </c>
      <c r="L4560" s="543"/>
      <c r="M4560" s="543"/>
      <c r="N4560" s="543"/>
      <c r="O4560" s="543"/>
      <c r="P4560" s="543" t="s">
        <v>2872</v>
      </c>
      <c r="Q4560" s="543" t="s">
        <v>2873</v>
      </c>
      <c r="R4560" s="543"/>
      <c r="S4560" s="536"/>
      <c r="T4560" s="536"/>
      <c r="U4560" s="536"/>
      <c r="V4560" s="536"/>
    </row>
    <row r="4561" spans="1:22" ht="150">
      <c r="A4561" s="537">
        <v>4546</v>
      </c>
      <c r="B4561" s="600">
        <v>90.15</v>
      </c>
      <c r="C4561" s="593" t="s">
        <v>5160</v>
      </c>
      <c r="D4561" s="543"/>
      <c r="E4561" s="671"/>
      <c r="F4561" s="668">
        <v>42735</v>
      </c>
      <c r="G4561" s="543"/>
      <c r="H4561" s="543"/>
      <c r="I4561" s="543"/>
      <c r="J4561" s="671">
        <v>1</v>
      </c>
      <c r="K4561" s="671">
        <v>6</v>
      </c>
      <c r="L4561" s="543"/>
      <c r="M4561" s="543"/>
      <c r="N4561" s="543"/>
      <c r="O4561" s="543"/>
      <c r="P4561" s="543" t="s">
        <v>2872</v>
      </c>
      <c r="Q4561" s="543" t="s">
        <v>2873</v>
      </c>
      <c r="R4561" s="543"/>
      <c r="S4561" s="536"/>
      <c r="T4561" s="536"/>
      <c r="U4561" s="536"/>
      <c r="V4561" s="536"/>
    </row>
    <row r="4562" spans="1:22" ht="90">
      <c r="A4562" s="537">
        <v>4547</v>
      </c>
      <c r="B4562" s="600">
        <v>90.15</v>
      </c>
      <c r="C4562" s="593" t="s">
        <v>5161</v>
      </c>
      <c r="D4562" s="543"/>
      <c r="E4562" s="671"/>
      <c r="F4562" s="668">
        <v>42794</v>
      </c>
      <c r="G4562" s="543"/>
      <c r="H4562" s="543"/>
      <c r="I4562" s="543"/>
      <c r="J4562" s="671">
        <v>1</v>
      </c>
      <c r="K4562" s="671">
        <v>3</v>
      </c>
      <c r="L4562" s="543"/>
      <c r="M4562" s="543"/>
      <c r="N4562" s="543"/>
      <c r="O4562" s="543"/>
      <c r="P4562" s="543" t="s">
        <v>2872</v>
      </c>
      <c r="Q4562" s="543" t="s">
        <v>2873</v>
      </c>
      <c r="R4562" s="543"/>
      <c r="S4562" s="536"/>
      <c r="T4562" s="536"/>
      <c r="U4562" s="536"/>
      <c r="V4562" s="536"/>
    </row>
    <row r="4563" spans="1:22" ht="135">
      <c r="A4563" s="537">
        <v>4548</v>
      </c>
      <c r="B4563" s="600">
        <v>90.15</v>
      </c>
      <c r="C4563" s="593" t="s">
        <v>5162</v>
      </c>
      <c r="D4563" s="543"/>
      <c r="E4563" s="671"/>
      <c r="F4563" s="668">
        <v>42766</v>
      </c>
      <c r="G4563" s="543"/>
      <c r="H4563" s="543"/>
      <c r="I4563" s="543"/>
      <c r="J4563" s="688">
        <v>1</v>
      </c>
      <c r="K4563" s="688">
        <v>1</v>
      </c>
      <c r="L4563" s="543"/>
      <c r="M4563" s="543"/>
      <c r="N4563" s="543"/>
      <c r="O4563" s="543"/>
      <c r="P4563" s="543" t="s">
        <v>2872</v>
      </c>
      <c r="Q4563" s="543" t="s">
        <v>2873</v>
      </c>
      <c r="R4563" s="543"/>
      <c r="S4563" s="536"/>
      <c r="T4563" s="536"/>
      <c r="U4563" s="536"/>
      <c r="V4563" s="536"/>
    </row>
    <row r="4564" spans="1:22" ht="135">
      <c r="A4564" s="537">
        <v>4549</v>
      </c>
      <c r="B4564" s="600">
        <v>90.15</v>
      </c>
      <c r="C4564" s="593" t="s">
        <v>5163</v>
      </c>
      <c r="D4564" s="543"/>
      <c r="E4564" s="671"/>
      <c r="F4564" s="668">
        <v>42766</v>
      </c>
      <c r="G4564" s="543"/>
      <c r="H4564" s="543"/>
      <c r="I4564" s="543"/>
      <c r="J4564" s="671">
        <v>1</v>
      </c>
      <c r="K4564" s="671">
        <v>2</v>
      </c>
      <c r="L4564" s="543"/>
      <c r="M4564" s="543"/>
      <c r="N4564" s="543"/>
      <c r="O4564" s="543"/>
      <c r="P4564" s="543" t="s">
        <v>2872</v>
      </c>
      <c r="Q4564" s="543" t="s">
        <v>2873</v>
      </c>
      <c r="R4564" s="543"/>
      <c r="S4564" s="536"/>
      <c r="T4564" s="536"/>
      <c r="U4564" s="536"/>
      <c r="V4564" s="536"/>
    </row>
    <row r="4565" spans="1:22" ht="120">
      <c r="A4565" s="537">
        <v>4550</v>
      </c>
      <c r="B4565" s="600">
        <v>90.15</v>
      </c>
      <c r="C4565" s="593" t="s">
        <v>5164</v>
      </c>
      <c r="D4565" s="543"/>
      <c r="E4565" s="671"/>
      <c r="F4565" s="668">
        <v>42735</v>
      </c>
      <c r="G4565" s="543"/>
      <c r="H4565" s="543"/>
      <c r="I4565" s="543"/>
      <c r="J4565" s="688">
        <v>1</v>
      </c>
      <c r="K4565" s="688">
        <v>1</v>
      </c>
      <c r="L4565" s="543"/>
      <c r="M4565" s="543"/>
      <c r="N4565" s="543"/>
      <c r="O4565" s="543"/>
      <c r="P4565" s="543" t="s">
        <v>2872</v>
      </c>
      <c r="Q4565" s="543" t="s">
        <v>2873</v>
      </c>
      <c r="R4565" s="543"/>
      <c r="S4565" s="536"/>
      <c r="T4565" s="536"/>
      <c r="U4565" s="536"/>
      <c r="V4565" s="536"/>
    </row>
    <row r="4566" spans="1:22" ht="135">
      <c r="A4566" s="537">
        <v>4551</v>
      </c>
      <c r="B4566" s="600">
        <v>90.15</v>
      </c>
      <c r="C4566" s="593" t="s">
        <v>5163</v>
      </c>
      <c r="D4566" s="543"/>
      <c r="E4566" s="671"/>
      <c r="F4566" s="668">
        <v>42735</v>
      </c>
      <c r="G4566" s="543"/>
      <c r="H4566" s="543"/>
      <c r="I4566" s="543"/>
      <c r="J4566" s="671">
        <v>1</v>
      </c>
      <c r="K4566" s="671">
        <v>2</v>
      </c>
      <c r="L4566" s="543"/>
      <c r="M4566" s="543"/>
      <c r="N4566" s="543"/>
      <c r="O4566" s="543"/>
      <c r="P4566" s="543" t="s">
        <v>2872</v>
      </c>
      <c r="Q4566" s="543" t="s">
        <v>2873</v>
      </c>
      <c r="R4566" s="543"/>
      <c r="S4566" s="536"/>
      <c r="T4566" s="536"/>
      <c r="U4566" s="536"/>
      <c r="V4566" s="536"/>
    </row>
    <row r="4567" spans="1:22" ht="180">
      <c r="A4567" s="537">
        <v>4552</v>
      </c>
      <c r="B4567" s="600">
        <v>90.15</v>
      </c>
      <c r="C4567" s="593" t="s">
        <v>5165</v>
      </c>
      <c r="D4567" s="543"/>
      <c r="E4567" s="671"/>
      <c r="F4567" s="668">
        <v>42735</v>
      </c>
      <c r="G4567" s="543"/>
      <c r="H4567" s="543"/>
      <c r="I4567" s="543"/>
      <c r="J4567" s="688">
        <v>1</v>
      </c>
      <c r="K4567" s="688">
        <v>1</v>
      </c>
      <c r="L4567" s="543"/>
      <c r="M4567" s="543"/>
      <c r="N4567" s="543"/>
      <c r="O4567" s="543"/>
      <c r="P4567" s="543" t="s">
        <v>2872</v>
      </c>
      <c r="Q4567" s="543" t="s">
        <v>2873</v>
      </c>
      <c r="R4567" s="543"/>
      <c r="S4567" s="536"/>
      <c r="T4567" s="536"/>
      <c r="U4567" s="536"/>
      <c r="V4567" s="536"/>
    </row>
    <row r="4568" spans="1:22" ht="150">
      <c r="A4568" s="537">
        <v>4553</v>
      </c>
      <c r="B4568" s="600">
        <v>90.15</v>
      </c>
      <c r="C4568" s="593" t="s">
        <v>5166</v>
      </c>
      <c r="D4568" s="543"/>
      <c r="E4568" s="671"/>
      <c r="F4568" s="668">
        <v>42735</v>
      </c>
      <c r="G4568" s="543"/>
      <c r="H4568" s="543"/>
      <c r="I4568" s="543"/>
      <c r="J4568" s="671">
        <v>1</v>
      </c>
      <c r="K4568" s="671">
        <v>2</v>
      </c>
      <c r="L4568" s="543"/>
      <c r="M4568" s="543"/>
      <c r="N4568" s="543"/>
      <c r="O4568" s="543"/>
      <c r="P4568" s="543" t="s">
        <v>2872</v>
      </c>
      <c r="Q4568" s="543" t="s">
        <v>2873</v>
      </c>
      <c r="R4568" s="543"/>
      <c r="S4568" s="536"/>
      <c r="T4568" s="536"/>
      <c r="U4568" s="536"/>
      <c r="V4568" s="536"/>
    </row>
    <row r="4569" spans="1:22" ht="105">
      <c r="A4569" s="537">
        <v>4554</v>
      </c>
      <c r="B4569" s="600">
        <v>90.15</v>
      </c>
      <c r="C4569" s="593" t="s">
        <v>5167</v>
      </c>
      <c r="D4569" s="543"/>
      <c r="E4569" s="671"/>
      <c r="F4569" s="668">
        <v>42735</v>
      </c>
      <c r="G4569" s="543"/>
      <c r="H4569" s="543"/>
      <c r="I4569" s="543"/>
      <c r="J4569" s="688">
        <v>1</v>
      </c>
      <c r="K4569" s="688">
        <v>1</v>
      </c>
      <c r="L4569" s="543"/>
      <c r="M4569" s="543"/>
      <c r="N4569" s="543"/>
      <c r="O4569" s="543"/>
      <c r="P4569" s="543" t="s">
        <v>2872</v>
      </c>
      <c r="Q4569" s="543" t="s">
        <v>2873</v>
      </c>
      <c r="R4569" s="543"/>
      <c r="S4569" s="536"/>
      <c r="T4569" s="536"/>
      <c r="U4569" s="536"/>
      <c r="V4569" s="536"/>
    </row>
    <row r="4570" spans="1:22" ht="195">
      <c r="A4570" s="537">
        <v>4555</v>
      </c>
      <c r="B4570" s="600">
        <v>90.15</v>
      </c>
      <c r="C4570" s="593" t="s">
        <v>5168</v>
      </c>
      <c r="D4570" s="543"/>
      <c r="E4570" s="671"/>
      <c r="F4570" s="668">
        <v>42735</v>
      </c>
      <c r="G4570" s="543"/>
      <c r="H4570" s="543"/>
      <c r="I4570" s="543"/>
      <c r="J4570" s="671">
        <v>1</v>
      </c>
      <c r="K4570" s="671">
        <v>1</v>
      </c>
      <c r="L4570" s="543"/>
      <c r="M4570" s="543"/>
      <c r="N4570" s="543"/>
      <c r="O4570" s="543"/>
      <c r="P4570" s="543" t="s">
        <v>2872</v>
      </c>
      <c r="Q4570" s="543" t="s">
        <v>2873</v>
      </c>
      <c r="R4570" s="543"/>
      <c r="S4570" s="536"/>
      <c r="T4570" s="536"/>
      <c r="U4570" s="536"/>
      <c r="V4570" s="536"/>
    </row>
    <row r="4571" spans="1:22" ht="195">
      <c r="A4571" s="537">
        <v>4556</v>
      </c>
      <c r="B4571" s="600">
        <v>90.15</v>
      </c>
      <c r="C4571" s="593" t="s">
        <v>5168</v>
      </c>
      <c r="D4571" s="543"/>
      <c r="E4571" s="671"/>
      <c r="F4571" s="668">
        <v>42832</v>
      </c>
      <c r="G4571" s="543"/>
      <c r="H4571" s="543"/>
      <c r="I4571" s="543"/>
      <c r="J4571" s="671">
        <v>1</v>
      </c>
      <c r="K4571" s="671">
        <v>6</v>
      </c>
      <c r="L4571" s="543"/>
      <c r="M4571" s="543"/>
      <c r="N4571" s="543"/>
      <c r="O4571" s="543"/>
      <c r="P4571" s="543" t="s">
        <v>2872</v>
      </c>
      <c r="Q4571" s="543" t="s">
        <v>2873</v>
      </c>
      <c r="R4571" s="543"/>
      <c r="S4571" s="536"/>
      <c r="T4571" s="536"/>
      <c r="U4571" s="536"/>
      <c r="V4571" s="536"/>
    </row>
    <row r="4572" spans="1:22" ht="150">
      <c r="A4572" s="537">
        <v>4557</v>
      </c>
      <c r="B4572" s="600">
        <v>90.15</v>
      </c>
      <c r="C4572" s="593" t="s">
        <v>5169</v>
      </c>
      <c r="D4572" s="543"/>
      <c r="E4572" s="671"/>
      <c r="F4572" s="668">
        <v>42735</v>
      </c>
      <c r="G4572" s="543"/>
      <c r="H4572" s="543"/>
      <c r="I4572" s="543"/>
      <c r="J4572" s="671">
        <v>1</v>
      </c>
      <c r="K4572" s="671">
        <v>3</v>
      </c>
      <c r="L4572" s="543"/>
      <c r="M4572" s="543"/>
      <c r="N4572" s="543"/>
      <c r="O4572" s="543"/>
      <c r="P4572" s="543" t="s">
        <v>2872</v>
      </c>
      <c r="Q4572" s="543" t="s">
        <v>2873</v>
      </c>
      <c r="R4572" s="543"/>
      <c r="S4572" s="536"/>
      <c r="T4572" s="536"/>
      <c r="U4572" s="536"/>
      <c r="V4572" s="536"/>
    </row>
    <row r="4573" spans="1:22" ht="195">
      <c r="A4573" s="537">
        <v>4558</v>
      </c>
      <c r="B4573" s="600">
        <v>90.15</v>
      </c>
      <c r="C4573" s="593" t="s">
        <v>5136</v>
      </c>
      <c r="D4573" s="543"/>
      <c r="E4573" s="671"/>
      <c r="F4573" s="668">
        <v>42735</v>
      </c>
      <c r="G4573" s="543"/>
      <c r="H4573" s="543"/>
      <c r="I4573" s="543"/>
      <c r="J4573" s="688">
        <v>1</v>
      </c>
      <c r="K4573" s="688">
        <v>1</v>
      </c>
      <c r="L4573" s="543"/>
      <c r="M4573" s="543"/>
      <c r="N4573" s="543"/>
      <c r="O4573" s="543"/>
      <c r="P4573" s="543" t="s">
        <v>2872</v>
      </c>
      <c r="Q4573" s="543" t="s">
        <v>2873</v>
      </c>
      <c r="R4573" s="543"/>
      <c r="S4573" s="536"/>
      <c r="T4573" s="536"/>
      <c r="U4573" s="536"/>
      <c r="V4573" s="536"/>
    </row>
    <row r="4574" spans="1:22" ht="135">
      <c r="A4574" s="537">
        <v>4559</v>
      </c>
      <c r="B4574" s="600">
        <v>90.15</v>
      </c>
      <c r="C4574" s="593" t="s">
        <v>5170</v>
      </c>
      <c r="D4574" s="543"/>
      <c r="E4574" s="671"/>
      <c r="F4574" s="668">
        <v>42735</v>
      </c>
      <c r="G4574" s="543"/>
      <c r="H4574" s="543"/>
      <c r="I4574" s="543"/>
      <c r="J4574" s="671">
        <v>1</v>
      </c>
      <c r="K4574" s="671">
        <v>2</v>
      </c>
      <c r="L4574" s="543"/>
      <c r="M4574" s="543"/>
      <c r="N4574" s="543"/>
      <c r="O4574" s="543"/>
      <c r="P4574" s="543" t="s">
        <v>2872</v>
      </c>
      <c r="Q4574" s="543" t="s">
        <v>2873</v>
      </c>
      <c r="R4574" s="543"/>
      <c r="S4574" s="536"/>
      <c r="T4574" s="536"/>
      <c r="U4574" s="536"/>
      <c r="V4574" s="536"/>
    </row>
    <row r="4575" spans="1:22" ht="60">
      <c r="A4575" s="537">
        <v>4560</v>
      </c>
      <c r="B4575" s="600">
        <v>90.15</v>
      </c>
      <c r="C4575" s="593" t="s">
        <v>5171</v>
      </c>
      <c r="D4575" s="543"/>
      <c r="E4575" s="671"/>
      <c r="F4575" s="668">
        <v>43035</v>
      </c>
      <c r="G4575" s="543"/>
      <c r="H4575" s="543"/>
      <c r="I4575" s="543"/>
      <c r="J4575" s="688">
        <v>1</v>
      </c>
      <c r="K4575" s="688">
        <v>1</v>
      </c>
      <c r="L4575" s="543"/>
      <c r="M4575" s="543"/>
      <c r="N4575" s="543"/>
      <c r="O4575" s="543"/>
      <c r="P4575" s="543" t="s">
        <v>2872</v>
      </c>
      <c r="Q4575" s="543" t="s">
        <v>2873</v>
      </c>
      <c r="R4575" s="543"/>
      <c r="S4575" s="536"/>
      <c r="T4575" s="536"/>
      <c r="U4575" s="536"/>
      <c r="V4575" s="536"/>
    </row>
    <row r="4576" spans="1:22" ht="195">
      <c r="A4576" s="537">
        <v>4561</v>
      </c>
      <c r="B4576" s="600">
        <v>90.15</v>
      </c>
      <c r="C4576" s="593" t="s">
        <v>5168</v>
      </c>
      <c r="D4576" s="543"/>
      <c r="E4576" s="671"/>
      <c r="F4576" s="668">
        <v>42735</v>
      </c>
      <c r="G4576" s="543"/>
      <c r="H4576" s="543"/>
      <c r="I4576" s="543"/>
      <c r="J4576" s="671">
        <v>1</v>
      </c>
      <c r="K4576" s="671">
        <v>2</v>
      </c>
      <c r="L4576" s="543"/>
      <c r="M4576" s="543"/>
      <c r="N4576" s="543"/>
      <c r="O4576" s="543"/>
      <c r="P4576" s="543" t="s">
        <v>2872</v>
      </c>
      <c r="Q4576" s="543" t="s">
        <v>2873</v>
      </c>
      <c r="R4576" s="543"/>
      <c r="S4576" s="536"/>
      <c r="T4576" s="536"/>
      <c r="U4576" s="536"/>
      <c r="V4576" s="536"/>
    </row>
    <row r="4577" spans="1:22" ht="165">
      <c r="A4577" s="537">
        <v>4562</v>
      </c>
      <c r="B4577" s="600">
        <v>90.15</v>
      </c>
      <c r="C4577" s="593" t="s">
        <v>5172</v>
      </c>
      <c r="D4577" s="543"/>
      <c r="E4577" s="671"/>
      <c r="F4577" s="668">
        <v>42766</v>
      </c>
      <c r="G4577" s="543"/>
      <c r="H4577" s="543"/>
      <c r="I4577" s="543"/>
      <c r="J4577" s="688">
        <v>1</v>
      </c>
      <c r="K4577" s="688">
        <v>1</v>
      </c>
      <c r="L4577" s="543"/>
      <c r="M4577" s="543"/>
      <c r="N4577" s="543"/>
      <c r="O4577" s="543"/>
      <c r="P4577" s="543" t="s">
        <v>2872</v>
      </c>
      <c r="Q4577" s="543" t="s">
        <v>2873</v>
      </c>
      <c r="R4577" s="543"/>
      <c r="S4577" s="536"/>
      <c r="T4577" s="536"/>
      <c r="U4577" s="536"/>
      <c r="V4577" s="536"/>
    </row>
    <row r="4578" spans="1:22" ht="75">
      <c r="A4578" s="537">
        <v>4563</v>
      </c>
      <c r="B4578" s="600">
        <v>90.15</v>
      </c>
      <c r="C4578" s="593" t="s">
        <v>5173</v>
      </c>
      <c r="D4578" s="543"/>
      <c r="E4578" s="671"/>
      <c r="F4578" s="668">
        <v>42735</v>
      </c>
      <c r="G4578" s="543"/>
      <c r="H4578" s="543"/>
      <c r="I4578" s="543"/>
      <c r="J4578" s="671">
        <v>1</v>
      </c>
      <c r="K4578" s="671">
        <v>2</v>
      </c>
      <c r="L4578" s="543"/>
      <c r="M4578" s="543"/>
      <c r="N4578" s="543"/>
      <c r="O4578" s="543"/>
      <c r="P4578" s="543" t="s">
        <v>2872</v>
      </c>
      <c r="Q4578" s="543" t="s">
        <v>2873</v>
      </c>
      <c r="R4578" s="543"/>
      <c r="S4578" s="536"/>
      <c r="T4578" s="536"/>
      <c r="U4578" s="536"/>
      <c r="V4578" s="536"/>
    </row>
    <row r="4579" spans="1:22" ht="195">
      <c r="A4579" s="537">
        <v>4564</v>
      </c>
      <c r="B4579" s="600">
        <v>90.15</v>
      </c>
      <c r="C4579" s="593" t="s">
        <v>5174</v>
      </c>
      <c r="D4579" s="543"/>
      <c r="E4579" s="671"/>
      <c r="F4579" s="668">
        <v>42794</v>
      </c>
      <c r="G4579" s="543"/>
      <c r="H4579" s="543"/>
      <c r="I4579" s="543"/>
      <c r="J4579" s="688">
        <v>1</v>
      </c>
      <c r="K4579" s="688">
        <v>1</v>
      </c>
      <c r="L4579" s="543"/>
      <c r="M4579" s="543"/>
      <c r="N4579" s="543"/>
      <c r="O4579" s="543"/>
      <c r="P4579" s="543" t="s">
        <v>2872</v>
      </c>
      <c r="Q4579" s="543" t="s">
        <v>2873</v>
      </c>
      <c r="R4579" s="543"/>
      <c r="S4579" s="536"/>
      <c r="T4579" s="536"/>
      <c r="U4579" s="536"/>
      <c r="V4579" s="536"/>
    </row>
    <row r="4580" spans="1:22" ht="135">
      <c r="A4580" s="537">
        <v>4565</v>
      </c>
      <c r="B4580" s="600">
        <v>90.15</v>
      </c>
      <c r="C4580" s="593" t="s">
        <v>5175</v>
      </c>
      <c r="D4580" s="543"/>
      <c r="E4580" s="671"/>
      <c r="F4580" s="668">
        <v>42840</v>
      </c>
      <c r="G4580" s="543"/>
      <c r="H4580" s="543"/>
      <c r="I4580" s="543"/>
      <c r="J4580" s="671">
        <v>1</v>
      </c>
      <c r="K4580" s="671">
        <v>1</v>
      </c>
      <c r="L4580" s="543"/>
      <c r="M4580" s="543"/>
      <c r="N4580" s="543"/>
      <c r="O4580" s="543"/>
      <c r="P4580" s="543" t="s">
        <v>2872</v>
      </c>
      <c r="Q4580" s="543" t="s">
        <v>2873</v>
      </c>
      <c r="R4580" s="543"/>
      <c r="S4580" s="536"/>
      <c r="T4580" s="536"/>
      <c r="U4580" s="536"/>
      <c r="V4580" s="536"/>
    </row>
    <row r="4581" spans="1:22" ht="135">
      <c r="A4581" s="537">
        <v>4566</v>
      </c>
      <c r="B4581" s="600">
        <v>90.15</v>
      </c>
      <c r="C4581" s="593" t="s">
        <v>5176</v>
      </c>
      <c r="D4581" s="543"/>
      <c r="E4581" s="671"/>
      <c r="F4581" s="668">
        <v>42766</v>
      </c>
      <c r="G4581" s="543"/>
      <c r="H4581" s="543"/>
      <c r="I4581" s="543"/>
      <c r="J4581" s="671">
        <v>1</v>
      </c>
      <c r="K4581" s="671">
        <v>6</v>
      </c>
      <c r="L4581" s="543"/>
      <c r="M4581" s="543"/>
      <c r="N4581" s="543"/>
      <c r="O4581" s="543"/>
      <c r="P4581" s="543" t="s">
        <v>2872</v>
      </c>
      <c r="Q4581" s="543" t="s">
        <v>2873</v>
      </c>
      <c r="R4581" s="543"/>
      <c r="S4581" s="536"/>
      <c r="T4581" s="536"/>
      <c r="U4581" s="536"/>
      <c r="V4581" s="536"/>
    </row>
    <row r="4582" spans="1:22" ht="195">
      <c r="A4582" s="537">
        <v>4567</v>
      </c>
      <c r="B4582" s="600">
        <v>90.15</v>
      </c>
      <c r="C4582" s="593" t="s">
        <v>5136</v>
      </c>
      <c r="D4582" s="543"/>
      <c r="E4582" s="671"/>
      <c r="F4582" s="668">
        <v>42735</v>
      </c>
      <c r="G4582" s="543"/>
      <c r="H4582" s="543"/>
      <c r="I4582" s="543"/>
      <c r="J4582" s="671">
        <v>1</v>
      </c>
      <c r="K4582" s="671">
        <v>3</v>
      </c>
      <c r="L4582" s="543"/>
      <c r="M4582" s="543"/>
      <c r="N4582" s="543"/>
      <c r="O4582" s="543"/>
      <c r="P4582" s="543" t="s">
        <v>2872</v>
      </c>
      <c r="Q4582" s="543" t="s">
        <v>2873</v>
      </c>
      <c r="R4582" s="543"/>
      <c r="S4582" s="536"/>
      <c r="T4582" s="536"/>
      <c r="U4582" s="536"/>
      <c r="V4582" s="536"/>
    </row>
    <row r="4583" spans="1:22" ht="195">
      <c r="A4583" s="537">
        <v>4568</v>
      </c>
      <c r="B4583" s="600">
        <v>90.15</v>
      </c>
      <c r="C4583" s="593" t="s">
        <v>5136</v>
      </c>
      <c r="D4583" s="543"/>
      <c r="E4583" s="671"/>
      <c r="F4583" s="668">
        <v>43100</v>
      </c>
      <c r="G4583" s="543"/>
      <c r="H4583" s="543"/>
      <c r="I4583" s="543"/>
      <c r="J4583" s="688">
        <v>1</v>
      </c>
      <c r="K4583" s="688">
        <v>1</v>
      </c>
      <c r="L4583" s="543"/>
      <c r="M4583" s="543"/>
      <c r="N4583" s="543"/>
      <c r="O4583" s="543"/>
      <c r="P4583" s="543" t="s">
        <v>2872</v>
      </c>
      <c r="Q4583" s="543" t="s">
        <v>2873</v>
      </c>
      <c r="R4583" s="543"/>
      <c r="S4583" s="536"/>
      <c r="T4583" s="536"/>
      <c r="U4583" s="536"/>
      <c r="V4583" s="536"/>
    </row>
    <row r="4584" spans="1:22" ht="90">
      <c r="A4584" s="537">
        <v>4569</v>
      </c>
      <c r="B4584" s="600">
        <v>90.15</v>
      </c>
      <c r="C4584" s="593" t="s">
        <v>5177</v>
      </c>
      <c r="D4584" s="543"/>
      <c r="E4584" s="696"/>
      <c r="F4584" s="697">
        <v>42766</v>
      </c>
      <c r="G4584" s="543"/>
      <c r="H4584" s="543"/>
      <c r="I4584" s="543"/>
      <c r="J4584" s="671">
        <v>1</v>
      </c>
      <c r="K4584" s="671">
        <v>2</v>
      </c>
      <c r="L4584" s="543"/>
      <c r="M4584" s="543"/>
      <c r="N4584" s="543"/>
      <c r="O4584" s="543"/>
      <c r="P4584" s="543" t="s">
        <v>2872</v>
      </c>
      <c r="Q4584" s="543" t="s">
        <v>2873</v>
      </c>
      <c r="R4584" s="543"/>
      <c r="S4584" s="536"/>
      <c r="T4584" s="536"/>
      <c r="U4584" s="536"/>
      <c r="V4584" s="536"/>
    </row>
    <row r="4585" spans="1:22" ht="90">
      <c r="A4585" s="537">
        <v>4570</v>
      </c>
      <c r="B4585" s="600">
        <v>90.15</v>
      </c>
      <c r="C4585" s="593" t="s">
        <v>5178</v>
      </c>
      <c r="D4585" s="543"/>
      <c r="E4585" s="671"/>
      <c r="F4585" s="668">
        <v>42685</v>
      </c>
      <c r="G4585" s="543"/>
      <c r="H4585" s="543"/>
      <c r="I4585" s="543"/>
      <c r="J4585" s="688">
        <v>1</v>
      </c>
      <c r="K4585" s="688">
        <v>1</v>
      </c>
      <c r="L4585" s="543"/>
      <c r="M4585" s="543"/>
      <c r="N4585" s="543"/>
      <c r="O4585" s="543"/>
      <c r="P4585" s="543" t="s">
        <v>2872</v>
      </c>
      <c r="Q4585" s="543" t="s">
        <v>2873</v>
      </c>
      <c r="R4585" s="543"/>
      <c r="S4585" s="536"/>
      <c r="T4585" s="536"/>
      <c r="U4585" s="536"/>
      <c r="V4585" s="536"/>
    </row>
    <row r="4586" spans="1:22" ht="195">
      <c r="A4586" s="537">
        <v>4571</v>
      </c>
      <c r="B4586" s="600">
        <v>90.15</v>
      </c>
      <c r="C4586" s="593" t="s">
        <v>5136</v>
      </c>
      <c r="D4586" s="543"/>
      <c r="E4586" s="671"/>
      <c r="F4586" s="668">
        <v>42809</v>
      </c>
      <c r="G4586" s="543"/>
      <c r="H4586" s="543"/>
      <c r="I4586" s="543"/>
      <c r="J4586" s="671">
        <v>1</v>
      </c>
      <c r="K4586" s="671">
        <v>2</v>
      </c>
      <c r="L4586" s="543"/>
      <c r="M4586" s="543"/>
      <c r="N4586" s="543"/>
      <c r="O4586" s="543"/>
      <c r="P4586" s="543" t="s">
        <v>2872</v>
      </c>
      <c r="Q4586" s="543" t="s">
        <v>2873</v>
      </c>
      <c r="R4586" s="543"/>
      <c r="S4586" s="536"/>
      <c r="T4586" s="536"/>
      <c r="U4586" s="536"/>
      <c r="V4586" s="536"/>
    </row>
    <row r="4587" spans="1:22" ht="120">
      <c r="A4587" s="537">
        <v>4572</v>
      </c>
      <c r="B4587" s="600">
        <v>90.15</v>
      </c>
      <c r="C4587" s="593" t="s">
        <v>5179</v>
      </c>
      <c r="D4587" s="543"/>
      <c r="E4587" s="671"/>
      <c r="F4587" s="695" t="s">
        <v>5180</v>
      </c>
      <c r="G4587" s="543"/>
      <c r="H4587" s="543"/>
      <c r="I4587" s="543"/>
      <c r="J4587" s="688">
        <v>1</v>
      </c>
      <c r="K4587" s="688">
        <v>1</v>
      </c>
      <c r="L4587" s="543"/>
      <c r="M4587" s="543"/>
      <c r="N4587" s="543"/>
      <c r="O4587" s="543"/>
      <c r="P4587" s="543" t="s">
        <v>2872</v>
      </c>
      <c r="Q4587" s="543" t="s">
        <v>2873</v>
      </c>
      <c r="R4587" s="543"/>
      <c r="S4587" s="536"/>
      <c r="T4587" s="536"/>
      <c r="U4587" s="536"/>
      <c r="V4587" s="536"/>
    </row>
    <row r="4588" spans="1:22" ht="90">
      <c r="A4588" s="537">
        <v>4573</v>
      </c>
      <c r="B4588" s="600">
        <v>90.15</v>
      </c>
      <c r="C4588" s="593" t="s">
        <v>5181</v>
      </c>
      <c r="D4588" s="543"/>
      <c r="E4588" s="671"/>
      <c r="F4588" s="668">
        <v>43157</v>
      </c>
      <c r="G4588" s="543"/>
      <c r="H4588" s="543"/>
      <c r="I4588" s="543"/>
      <c r="J4588" s="671">
        <v>1</v>
      </c>
      <c r="K4588" s="671">
        <v>2</v>
      </c>
      <c r="L4588" s="543"/>
      <c r="M4588" s="543"/>
      <c r="N4588" s="543"/>
      <c r="O4588" s="543"/>
      <c r="P4588" s="543" t="s">
        <v>2872</v>
      </c>
      <c r="Q4588" s="543" t="s">
        <v>2873</v>
      </c>
      <c r="R4588" s="543"/>
      <c r="S4588" s="536"/>
      <c r="T4588" s="536"/>
      <c r="U4588" s="536"/>
      <c r="V4588" s="536"/>
    </row>
    <row r="4589" spans="1:22" ht="195">
      <c r="A4589" s="537">
        <v>4574</v>
      </c>
      <c r="B4589" s="600">
        <v>90.15</v>
      </c>
      <c r="C4589" s="593" t="s">
        <v>5136</v>
      </c>
      <c r="D4589" s="543"/>
      <c r="E4589" s="671"/>
      <c r="F4589" s="671" t="s">
        <v>5182</v>
      </c>
      <c r="G4589" s="543"/>
      <c r="H4589" s="543"/>
      <c r="I4589" s="543"/>
      <c r="J4589" s="688">
        <v>1</v>
      </c>
      <c r="K4589" s="688">
        <v>1</v>
      </c>
      <c r="L4589" s="543"/>
      <c r="M4589" s="543"/>
      <c r="N4589" s="543"/>
      <c r="O4589" s="543"/>
      <c r="P4589" s="543" t="s">
        <v>2872</v>
      </c>
      <c r="Q4589" s="543" t="s">
        <v>2873</v>
      </c>
      <c r="R4589" s="543"/>
      <c r="S4589" s="536"/>
      <c r="T4589" s="536"/>
      <c r="U4589" s="536"/>
      <c r="V4589" s="536"/>
    </row>
    <row r="4590" spans="1:22" ht="90">
      <c r="A4590" s="537">
        <v>4575</v>
      </c>
      <c r="B4590" s="600">
        <v>90.15</v>
      </c>
      <c r="C4590" s="593" t="s">
        <v>5183</v>
      </c>
      <c r="D4590" s="543"/>
      <c r="E4590" s="671"/>
      <c r="F4590" s="668">
        <v>42847</v>
      </c>
      <c r="G4590" s="543"/>
      <c r="H4590" s="543"/>
      <c r="I4590" s="543"/>
      <c r="J4590" s="671">
        <v>1</v>
      </c>
      <c r="K4590" s="671">
        <v>1</v>
      </c>
      <c r="L4590" s="543"/>
      <c r="M4590" s="543"/>
      <c r="N4590" s="543"/>
      <c r="O4590" s="543"/>
      <c r="P4590" s="543" t="s">
        <v>2872</v>
      </c>
      <c r="Q4590" s="543" t="s">
        <v>2873</v>
      </c>
      <c r="R4590" s="543"/>
      <c r="S4590" s="536"/>
      <c r="T4590" s="536"/>
      <c r="U4590" s="536"/>
      <c r="V4590" s="536"/>
    </row>
    <row r="4591" spans="1:22" ht="105">
      <c r="A4591" s="537">
        <v>4576</v>
      </c>
      <c r="B4591" s="600">
        <v>90.15</v>
      </c>
      <c r="C4591" s="593" t="s">
        <v>5184</v>
      </c>
      <c r="D4591" s="543"/>
      <c r="E4591" s="671"/>
      <c r="F4591" s="668">
        <v>42735</v>
      </c>
      <c r="G4591" s="543"/>
      <c r="H4591" s="543"/>
      <c r="I4591" s="543"/>
      <c r="J4591" s="671">
        <v>1</v>
      </c>
      <c r="K4591" s="671">
        <v>6</v>
      </c>
      <c r="L4591" s="543"/>
      <c r="M4591" s="543"/>
      <c r="N4591" s="543"/>
      <c r="O4591" s="543"/>
      <c r="P4591" s="543" t="s">
        <v>2872</v>
      </c>
      <c r="Q4591" s="543" t="s">
        <v>2873</v>
      </c>
      <c r="R4591" s="543"/>
      <c r="S4591" s="536"/>
      <c r="T4591" s="536"/>
      <c r="U4591" s="536"/>
      <c r="V4591" s="536"/>
    </row>
    <row r="4592" spans="1:22" ht="105">
      <c r="A4592" s="537">
        <v>4577</v>
      </c>
      <c r="B4592" s="600">
        <v>90.15</v>
      </c>
      <c r="C4592" s="593" t="s">
        <v>5185</v>
      </c>
      <c r="D4592" s="543"/>
      <c r="E4592" s="671"/>
      <c r="F4592" s="668">
        <v>42761</v>
      </c>
      <c r="G4592" s="543"/>
      <c r="H4592" s="543"/>
      <c r="I4592" s="543"/>
      <c r="J4592" s="671">
        <v>1</v>
      </c>
      <c r="K4592" s="671">
        <v>3</v>
      </c>
      <c r="L4592" s="543"/>
      <c r="M4592" s="543"/>
      <c r="N4592" s="543"/>
      <c r="O4592" s="543"/>
      <c r="P4592" s="543" t="s">
        <v>2872</v>
      </c>
      <c r="Q4592" s="543" t="s">
        <v>2873</v>
      </c>
      <c r="R4592" s="543"/>
      <c r="S4592" s="536"/>
      <c r="T4592" s="536"/>
      <c r="U4592" s="536"/>
      <c r="V4592" s="536"/>
    </row>
    <row r="4593" spans="1:22" ht="45">
      <c r="A4593" s="537">
        <v>4578</v>
      </c>
      <c r="B4593" s="600">
        <v>90.15</v>
      </c>
      <c r="C4593" s="593" t="s">
        <v>5186</v>
      </c>
      <c r="D4593" s="543"/>
      <c r="E4593" s="671"/>
      <c r="F4593" s="671" t="s">
        <v>5187</v>
      </c>
      <c r="G4593" s="543"/>
      <c r="H4593" s="543"/>
      <c r="I4593" s="543"/>
      <c r="J4593" s="688">
        <v>1</v>
      </c>
      <c r="K4593" s="688">
        <v>1</v>
      </c>
      <c r="L4593" s="543"/>
      <c r="M4593" s="543"/>
      <c r="N4593" s="543"/>
      <c r="O4593" s="543"/>
      <c r="P4593" s="543" t="s">
        <v>2872</v>
      </c>
      <c r="Q4593" s="543" t="s">
        <v>2873</v>
      </c>
      <c r="R4593" s="543"/>
      <c r="S4593" s="536"/>
      <c r="T4593" s="536"/>
      <c r="U4593" s="536"/>
      <c r="V4593" s="536"/>
    </row>
    <row r="4594" spans="1:22" ht="90">
      <c r="A4594" s="537">
        <v>4579</v>
      </c>
      <c r="B4594" s="600">
        <v>90.15</v>
      </c>
      <c r="C4594" s="593" t="s">
        <v>5188</v>
      </c>
      <c r="D4594" s="543"/>
      <c r="E4594" s="671"/>
      <c r="F4594" s="668">
        <v>42719</v>
      </c>
      <c r="G4594" s="543"/>
      <c r="H4594" s="543"/>
      <c r="I4594" s="543"/>
      <c r="J4594" s="671">
        <v>1</v>
      </c>
      <c r="K4594" s="671">
        <v>2</v>
      </c>
      <c r="L4594" s="543"/>
      <c r="M4594" s="543"/>
      <c r="N4594" s="543"/>
      <c r="O4594" s="543"/>
      <c r="P4594" s="543" t="s">
        <v>2872</v>
      </c>
      <c r="Q4594" s="543" t="s">
        <v>2873</v>
      </c>
      <c r="R4594" s="543"/>
      <c r="S4594" s="536"/>
      <c r="T4594" s="536"/>
      <c r="U4594" s="536"/>
      <c r="V4594" s="536"/>
    </row>
    <row r="4595" spans="1:22" ht="150">
      <c r="A4595" s="537">
        <v>4580</v>
      </c>
      <c r="B4595" s="600">
        <v>90.15</v>
      </c>
      <c r="C4595" s="593" t="s">
        <v>5189</v>
      </c>
      <c r="D4595" s="543"/>
      <c r="E4595" s="671"/>
      <c r="F4595" s="668">
        <v>42734</v>
      </c>
      <c r="G4595" s="543"/>
      <c r="H4595" s="543"/>
      <c r="I4595" s="543"/>
      <c r="J4595" s="688">
        <v>1</v>
      </c>
      <c r="K4595" s="688">
        <v>1</v>
      </c>
      <c r="L4595" s="543"/>
      <c r="M4595" s="543"/>
      <c r="N4595" s="543"/>
      <c r="O4595" s="543"/>
      <c r="P4595" s="543" t="s">
        <v>2872</v>
      </c>
      <c r="Q4595" s="543" t="s">
        <v>2873</v>
      </c>
      <c r="R4595" s="543"/>
      <c r="S4595" s="536"/>
      <c r="T4595" s="536"/>
      <c r="U4595" s="536"/>
      <c r="V4595" s="536"/>
    </row>
    <row r="4596" spans="1:22" ht="45">
      <c r="A4596" s="537">
        <v>4581</v>
      </c>
      <c r="B4596" s="600">
        <v>90.15</v>
      </c>
      <c r="C4596" s="593" t="s">
        <v>5190</v>
      </c>
      <c r="D4596" s="543"/>
      <c r="E4596" s="671"/>
      <c r="F4596" s="668">
        <v>42369</v>
      </c>
      <c r="G4596" s="543"/>
      <c r="H4596" s="543"/>
      <c r="I4596" s="543"/>
      <c r="J4596" s="671">
        <v>1</v>
      </c>
      <c r="K4596" s="671">
        <v>2</v>
      </c>
      <c r="L4596" s="543"/>
      <c r="M4596" s="543"/>
      <c r="N4596" s="543"/>
      <c r="O4596" s="543"/>
      <c r="P4596" s="543" t="s">
        <v>2872</v>
      </c>
      <c r="Q4596" s="543" t="s">
        <v>2873</v>
      </c>
      <c r="R4596" s="543"/>
      <c r="S4596" s="536"/>
      <c r="T4596" s="536"/>
      <c r="U4596" s="536"/>
      <c r="V4596" s="536"/>
    </row>
    <row r="4597" spans="1:22" ht="75">
      <c r="A4597" s="537">
        <v>4582</v>
      </c>
      <c r="B4597" s="600">
        <v>90.15</v>
      </c>
      <c r="C4597" s="593" t="s">
        <v>5191</v>
      </c>
      <c r="D4597" s="543"/>
      <c r="E4597" s="671"/>
      <c r="F4597" s="668">
        <v>42847</v>
      </c>
      <c r="G4597" s="543"/>
      <c r="H4597" s="543"/>
      <c r="I4597" s="543"/>
      <c r="J4597" s="688">
        <v>1</v>
      </c>
      <c r="K4597" s="688">
        <v>1</v>
      </c>
      <c r="L4597" s="543"/>
      <c r="M4597" s="543"/>
      <c r="N4597" s="543"/>
      <c r="O4597" s="543"/>
      <c r="P4597" s="543" t="s">
        <v>2872</v>
      </c>
      <c r="Q4597" s="543" t="s">
        <v>2873</v>
      </c>
      <c r="R4597" s="543"/>
      <c r="S4597" s="536"/>
      <c r="T4597" s="536"/>
      <c r="U4597" s="536"/>
      <c r="V4597" s="536"/>
    </row>
    <row r="4598" spans="1:22" ht="45">
      <c r="A4598" s="537">
        <v>4583</v>
      </c>
      <c r="B4598" s="600">
        <v>90.15</v>
      </c>
      <c r="C4598" s="593" t="s">
        <v>5192</v>
      </c>
      <c r="D4598" s="543"/>
      <c r="E4598" s="671"/>
      <c r="F4598" s="668">
        <v>42759</v>
      </c>
      <c r="G4598" s="543"/>
      <c r="H4598" s="543"/>
      <c r="I4598" s="543"/>
      <c r="J4598" s="671">
        <v>1</v>
      </c>
      <c r="K4598" s="671">
        <v>2</v>
      </c>
      <c r="L4598" s="543"/>
      <c r="M4598" s="543"/>
      <c r="N4598" s="543"/>
      <c r="O4598" s="543"/>
      <c r="P4598" s="543" t="s">
        <v>2872</v>
      </c>
      <c r="Q4598" s="543" t="s">
        <v>2873</v>
      </c>
      <c r="R4598" s="543"/>
      <c r="S4598" s="536"/>
      <c r="T4598" s="536"/>
      <c r="U4598" s="536"/>
      <c r="V4598" s="536"/>
    </row>
    <row r="4599" spans="1:22" ht="45">
      <c r="A4599" s="537">
        <v>4584</v>
      </c>
      <c r="B4599" s="600">
        <v>90.15</v>
      </c>
      <c r="C4599" s="593" t="s">
        <v>5193</v>
      </c>
      <c r="D4599" s="543"/>
      <c r="E4599" s="671"/>
      <c r="F4599" s="668">
        <v>42759</v>
      </c>
      <c r="G4599" s="543"/>
      <c r="H4599" s="543"/>
      <c r="I4599" s="543"/>
      <c r="J4599" s="688">
        <v>1</v>
      </c>
      <c r="K4599" s="688">
        <v>1</v>
      </c>
      <c r="L4599" s="543"/>
      <c r="M4599" s="543"/>
      <c r="N4599" s="543"/>
      <c r="O4599" s="543"/>
      <c r="P4599" s="543" t="s">
        <v>2872</v>
      </c>
      <c r="Q4599" s="543" t="s">
        <v>2873</v>
      </c>
      <c r="R4599" s="543"/>
      <c r="S4599" s="536"/>
      <c r="T4599" s="536"/>
      <c r="U4599" s="536"/>
      <c r="V4599" s="536"/>
    </row>
    <row r="4600" spans="1:22" ht="90">
      <c r="A4600" s="537">
        <v>4585</v>
      </c>
      <c r="B4600" s="600">
        <v>90.15</v>
      </c>
      <c r="C4600" s="593" t="s">
        <v>5194</v>
      </c>
      <c r="D4600" s="543"/>
      <c r="E4600" s="671"/>
      <c r="F4600" s="668">
        <v>42760</v>
      </c>
      <c r="G4600" s="543"/>
      <c r="H4600" s="543"/>
      <c r="I4600" s="543"/>
      <c r="J4600" s="671">
        <v>1</v>
      </c>
      <c r="K4600" s="671">
        <v>1</v>
      </c>
      <c r="L4600" s="543"/>
      <c r="M4600" s="543"/>
      <c r="N4600" s="543"/>
      <c r="O4600" s="543"/>
      <c r="P4600" s="543" t="s">
        <v>2872</v>
      </c>
      <c r="Q4600" s="543" t="s">
        <v>2873</v>
      </c>
      <c r="R4600" s="543"/>
      <c r="S4600" s="536"/>
      <c r="T4600" s="536"/>
      <c r="U4600" s="536"/>
      <c r="V4600" s="536"/>
    </row>
    <row r="4601" spans="1:22" ht="45">
      <c r="A4601" s="537">
        <v>4586</v>
      </c>
      <c r="B4601" s="600">
        <v>90.15</v>
      </c>
      <c r="C4601" s="593" t="s">
        <v>5195</v>
      </c>
      <c r="D4601" s="543"/>
      <c r="E4601" s="671"/>
      <c r="F4601" s="671" t="s">
        <v>5196</v>
      </c>
      <c r="G4601" s="543"/>
      <c r="H4601" s="543"/>
      <c r="I4601" s="543"/>
      <c r="J4601" s="671">
        <v>1</v>
      </c>
      <c r="K4601" s="671">
        <v>6</v>
      </c>
      <c r="L4601" s="543"/>
      <c r="M4601" s="543"/>
      <c r="N4601" s="543"/>
      <c r="O4601" s="543"/>
      <c r="P4601" s="543" t="s">
        <v>2872</v>
      </c>
      <c r="Q4601" s="543" t="s">
        <v>2873</v>
      </c>
      <c r="R4601" s="543"/>
      <c r="S4601" s="536"/>
      <c r="T4601" s="536"/>
      <c r="U4601" s="536"/>
      <c r="V4601" s="536"/>
    </row>
    <row r="4602" spans="1:22" ht="105">
      <c r="A4602" s="537">
        <v>4587</v>
      </c>
      <c r="B4602" s="600">
        <v>90.15</v>
      </c>
      <c r="C4602" s="593" t="s">
        <v>5197</v>
      </c>
      <c r="D4602" s="543"/>
      <c r="E4602" s="671"/>
      <c r="F4602" s="668">
        <v>42920</v>
      </c>
      <c r="G4602" s="543"/>
      <c r="H4602" s="543"/>
      <c r="I4602" s="543"/>
      <c r="J4602" s="671">
        <v>1</v>
      </c>
      <c r="K4602" s="671">
        <v>3</v>
      </c>
      <c r="L4602" s="543"/>
      <c r="M4602" s="543"/>
      <c r="N4602" s="543"/>
      <c r="O4602" s="543"/>
      <c r="P4602" s="543" t="s">
        <v>2872</v>
      </c>
      <c r="Q4602" s="543" t="s">
        <v>2873</v>
      </c>
      <c r="R4602" s="543"/>
      <c r="S4602" s="536"/>
      <c r="T4602" s="536"/>
      <c r="U4602" s="536"/>
      <c r="V4602" s="536"/>
    </row>
    <row r="4603" spans="1:22">
      <c r="A4603" s="537">
        <v>4588</v>
      </c>
      <c r="B4603" s="600">
        <v>90.15</v>
      </c>
      <c r="C4603" s="600" t="s">
        <v>5198</v>
      </c>
      <c r="D4603" s="543"/>
      <c r="E4603" s="671"/>
      <c r="F4603" s="668">
        <v>43080</v>
      </c>
      <c r="G4603" s="543"/>
      <c r="H4603" s="543"/>
      <c r="I4603" s="543"/>
      <c r="J4603" s="688">
        <v>1</v>
      </c>
      <c r="K4603" s="688">
        <v>1</v>
      </c>
      <c r="L4603" s="543"/>
      <c r="M4603" s="543"/>
      <c r="N4603" s="543"/>
      <c r="O4603" s="543"/>
      <c r="P4603" s="543" t="s">
        <v>2872</v>
      </c>
      <c r="Q4603" s="543" t="s">
        <v>2873</v>
      </c>
      <c r="R4603" s="543"/>
      <c r="S4603" s="536"/>
      <c r="T4603" s="536"/>
      <c r="U4603" s="536"/>
      <c r="V4603" s="536"/>
    </row>
    <row r="4604" spans="1:22">
      <c r="A4604" s="537">
        <v>4589</v>
      </c>
      <c r="B4604" s="543">
        <v>90</v>
      </c>
      <c r="C4604" s="600" t="s">
        <v>5199</v>
      </c>
      <c r="D4604" s="543"/>
      <c r="E4604" s="671"/>
      <c r="F4604" s="668">
        <v>42904</v>
      </c>
      <c r="G4604" s="543"/>
      <c r="H4604" s="543"/>
      <c r="I4604" s="543"/>
      <c r="J4604" s="671">
        <v>1</v>
      </c>
      <c r="K4604" s="671">
        <v>2</v>
      </c>
      <c r="L4604" s="543"/>
      <c r="M4604" s="543"/>
      <c r="N4604" s="543"/>
      <c r="O4604" s="543"/>
      <c r="P4604" s="543" t="s">
        <v>2872</v>
      </c>
      <c r="Q4604" s="543" t="s">
        <v>2873</v>
      </c>
      <c r="R4604" s="543"/>
      <c r="S4604" s="536"/>
      <c r="T4604" s="536"/>
      <c r="U4604" s="536"/>
      <c r="V4604" s="536"/>
    </row>
    <row r="4605" spans="1:22">
      <c r="A4605" s="537">
        <v>4590</v>
      </c>
      <c r="B4605" s="543">
        <v>90</v>
      </c>
      <c r="C4605" s="600" t="s">
        <v>5200</v>
      </c>
      <c r="D4605" s="543"/>
      <c r="E4605" s="671"/>
      <c r="F4605" s="668">
        <v>43157</v>
      </c>
      <c r="G4605" s="543"/>
      <c r="H4605" s="543"/>
      <c r="I4605" s="543"/>
      <c r="J4605" s="688">
        <v>1</v>
      </c>
      <c r="K4605" s="688">
        <v>1</v>
      </c>
      <c r="L4605" s="543"/>
      <c r="M4605" s="543"/>
      <c r="N4605" s="543"/>
      <c r="O4605" s="543"/>
      <c r="P4605" s="543" t="s">
        <v>2872</v>
      </c>
      <c r="Q4605" s="543" t="s">
        <v>2873</v>
      </c>
      <c r="R4605" s="543"/>
      <c r="S4605" s="536"/>
      <c r="T4605" s="536"/>
      <c r="U4605" s="536"/>
      <c r="V4605" s="536"/>
    </row>
    <row r="4606" spans="1:22">
      <c r="A4606" s="537">
        <v>4591</v>
      </c>
      <c r="B4606" s="543">
        <v>90</v>
      </c>
      <c r="C4606" s="600" t="s">
        <v>5201</v>
      </c>
      <c r="D4606" s="543"/>
      <c r="E4606" s="671"/>
      <c r="F4606" s="668">
        <v>43100</v>
      </c>
      <c r="G4606" s="543"/>
      <c r="H4606" s="543"/>
      <c r="I4606" s="543"/>
      <c r="J4606" s="671">
        <v>1</v>
      </c>
      <c r="K4606" s="671">
        <v>2</v>
      </c>
      <c r="L4606" s="543"/>
      <c r="M4606" s="543"/>
      <c r="N4606" s="543"/>
      <c r="O4606" s="543"/>
      <c r="P4606" s="543" t="s">
        <v>2872</v>
      </c>
      <c r="Q4606" s="543" t="s">
        <v>2873</v>
      </c>
      <c r="R4606" s="543"/>
      <c r="S4606" s="536"/>
      <c r="T4606" s="536"/>
      <c r="U4606" s="536"/>
      <c r="V4606" s="536"/>
    </row>
    <row r="4607" spans="1:22">
      <c r="A4607" s="537">
        <v>4592</v>
      </c>
      <c r="B4607" s="543">
        <v>90</v>
      </c>
      <c r="C4607" s="600" t="s">
        <v>5202</v>
      </c>
      <c r="D4607" s="543"/>
      <c r="E4607" s="671"/>
      <c r="F4607" s="668">
        <v>42898</v>
      </c>
      <c r="G4607" s="543"/>
      <c r="H4607" s="543"/>
      <c r="I4607" s="543"/>
      <c r="J4607" s="688">
        <v>1</v>
      </c>
      <c r="K4607" s="688">
        <v>1</v>
      </c>
      <c r="L4607" s="543"/>
      <c r="M4607" s="543"/>
      <c r="N4607" s="543"/>
      <c r="O4607" s="543"/>
      <c r="P4607" s="543" t="s">
        <v>2872</v>
      </c>
      <c r="Q4607" s="543" t="s">
        <v>2873</v>
      </c>
      <c r="R4607" s="543"/>
      <c r="S4607" s="536"/>
      <c r="T4607" s="536"/>
      <c r="U4607" s="536"/>
      <c r="V4607" s="536"/>
    </row>
    <row r="4608" spans="1:22" ht="140.25">
      <c r="A4608" s="537">
        <v>4593</v>
      </c>
      <c r="B4608" s="543">
        <v>90</v>
      </c>
      <c r="C4608" s="698" t="s">
        <v>5203</v>
      </c>
      <c r="D4608" s="543"/>
      <c r="E4608" s="703">
        <v>42766</v>
      </c>
      <c r="F4608" s="699"/>
      <c r="G4608" s="543"/>
      <c r="H4608" s="543"/>
      <c r="I4608" s="543"/>
      <c r="J4608" s="671">
        <v>1</v>
      </c>
      <c r="K4608" s="671">
        <v>2</v>
      </c>
      <c r="L4608" s="543"/>
      <c r="M4608" s="543"/>
      <c r="N4608" s="543"/>
      <c r="O4608" s="543"/>
      <c r="P4608" s="543" t="s">
        <v>2872</v>
      </c>
      <c r="Q4608" s="543" t="s">
        <v>2873</v>
      </c>
      <c r="R4608" s="543"/>
      <c r="S4608" s="536"/>
      <c r="T4608" s="536"/>
      <c r="U4608" s="536"/>
      <c r="V4608" s="536"/>
    </row>
    <row r="4609" spans="1:22" ht="76.5">
      <c r="A4609" s="537">
        <v>4594</v>
      </c>
      <c r="B4609" s="543">
        <v>90</v>
      </c>
      <c r="C4609" s="700" t="s">
        <v>5204</v>
      </c>
      <c r="D4609" s="543"/>
      <c r="E4609" s="703">
        <v>42766</v>
      </c>
      <c r="F4609" s="668"/>
      <c r="G4609" s="543"/>
      <c r="H4609" s="543"/>
      <c r="I4609" s="543"/>
      <c r="J4609" s="688">
        <v>1</v>
      </c>
      <c r="K4609" s="688">
        <v>1</v>
      </c>
      <c r="L4609" s="543"/>
      <c r="M4609" s="543"/>
      <c r="N4609" s="543"/>
      <c r="O4609" s="543"/>
      <c r="P4609" s="543" t="s">
        <v>2872</v>
      </c>
      <c r="Q4609" s="543" t="s">
        <v>2873</v>
      </c>
      <c r="R4609" s="543"/>
      <c r="S4609" s="536"/>
      <c r="T4609" s="536"/>
      <c r="U4609" s="536"/>
      <c r="V4609" s="536"/>
    </row>
    <row r="4610" spans="1:22" ht="140.25">
      <c r="A4610" s="537">
        <v>4595</v>
      </c>
      <c r="B4610" s="543">
        <v>90</v>
      </c>
      <c r="C4610" s="698" t="s">
        <v>5205</v>
      </c>
      <c r="D4610" s="543"/>
      <c r="E4610" s="703">
        <v>42767</v>
      </c>
      <c r="F4610" s="668"/>
      <c r="G4610" s="543"/>
      <c r="H4610" s="543"/>
      <c r="I4610" s="543"/>
      <c r="J4610" s="671">
        <v>1</v>
      </c>
      <c r="K4610" s="671">
        <v>1</v>
      </c>
      <c r="L4610" s="543"/>
      <c r="M4610" s="543"/>
      <c r="N4610" s="543"/>
      <c r="O4610" s="543"/>
      <c r="P4610" s="543" t="s">
        <v>2872</v>
      </c>
      <c r="Q4610" s="543" t="s">
        <v>2873</v>
      </c>
      <c r="R4610" s="543"/>
      <c r="S4610" s="536"/>
      <c r="T4610" s="536"/>
      <c r="U4610" s="536"/>
      <c r="V4610" s="536"/>
    </row>
    <row r="4611" spans="1:22" ht="76.5">
      <c r="A4611" s="537">
        <v>4596</v>
      </c>
      <c r="B4611" s="543">
        <v>90</v>
      </c>
      <c r="C4611" s="698" t="s">
        <v>5206</v>
      </c>
      <c r="D4611" s="543"/>
      <c r="E4611" s="703">
        <v>42767</v>
      </c>
      <c r="F4611" s="668"/>
      <c r="G4611" s="543"/>
      <c r="H4611" s="543"/>
      <c r="I4611" s="543"/>
      <c r="J4611" s="671">
        <v>1</v>
      </c>
      <c r="K4611" s="671">
        <v>6</v>
      </c>
      <c r="L4611" s="543"/>
      <c r="M4611" s="543"/>
      <c r="N4611" s="543"/>
      <c r="O4611" s="543"/>
      <c r="P4611" s="543" t="s">
        <v>2872</v>
      </c>
      <c r="Q4611" s="543" t="s">
        <v>2873</v>
      </c>
      <c r="R4611" s="543"/>
      <c r="S4611" s="536"/>
      <c r="T4611" s="536"/>
      <c r="U4611" s="536"/>
      <c r="V4611" s="536"/>
    </row>
    <row r="4612" spans="1:22" ht="63.75">
      <c r="A4612" s="537">
        <v>4597</v>
      </c>
      <c r="B4612" s="543">
        <v>90</v>
      </c>
      <c r="C4612" s="698" t="s">
        <v>5207</v>
      </c>
      <c r="D4612" s="543"/>
      <c r="E4612" s="703">
        <v>42767</v>
      </c>
      <c r="F4612" s="668"/>
      <c r="G4612" s="543"/>
      <c r="H4612" s="543"/>
      <c r="I4612" s="543"/>
      <c r="J4612" s="671">
        <v>1</v>
      </c>
      <c r="K4612" s="671">
        <v>3</v>
      </c>
      <c r="L4612" s="543"/>
      <c r="M4612" s="543"/>
      <c r="N4612" s="543"/>
      <c r="O4612" s="543"/>
      <c r="P4612" s="543" t="s">
        <v>2872</v>
      </c>
      <c r="Q4612" s="543" t="s">
        <v>2873</v>
      </c>
      <c r="R4612" s="543"/>
      <c r="S4612" s="536"/>
      <c r="T4612" s="536"/>
      <c r="U4612" s="536"/>
      <c r="V4612" s="536"/>
    </row>
    <row r="4613" spans="1:22" ht="63.75">
      <c r="A4613" s="537">
        <v>4598</v>
      </c>
      <c r="B4613" s="543">
        <v>90</v>
      </c>
      <c r="C4613" s="698" t="s">
        <v>5208</v>
      </c>
      <c r="D4613" s="543"/>
      <c r="E4613" s="703">
        <v>42767</v>
      </c>
      <c r="F4613" s="701"/>
      <c r="G4613" s="543"/>
      <c r="H4613" s="543"/>
      <c r="I4613" s="543"/>
      <c r="J4613" s="688">
        <v>1</v>
      </c>
      <c r="K4613" s="688">
        <v>1</v>
      </c>
      <c r="L4613" s="543"/>
      <c r="M4613" s="543"/>
      <c r="N4613" s="543"/>
      <c r="O4613" s="543"/>
      <c r="P4613" s="543" t="s">
        <v>2872</v>
      </c>
      <c r="Q4613" s="543" t="s">
        <v>2873</v>
      </c>
      <c r="R4613" s="543"/>
      <c r="S4613" s="536"/>
      <c r="T4613" s="536"/>
      <c r="U4613" s="536"/>
      <c r="V4613" s="536"/>
    </row>
    <row r="4614" spans="1:22" ht="102">
      <c r="A4614" s="537">
        <v>4599</v>
      </c>
      <c r="B4614" s="543">
        <v>90</v>
      </c>
      <c r="C4614" s="702" t="s">
        <v>5209</v>
      </c>
      <c r="D4614" s="543"/>
      <c r="E4614" s="703">
        <v>42769</v>
      </c>
      <c r="F4614" s="703"/>
      <c r="G4614" s="543"/>
      <c r="H4614" s="543"/>
      <c r="I4614" s="543"/>
      <c r="J4614" s="671">
        <v>1</v>
      </c>
      <c r="K4614" s="671">
        <v>2</v>
      </c>
      <c r="L4614" s="543"/>
      <c r="M4614" s="543"/>
      <c r="N4614" s="543"/>
      <c r="O4614" s="543"/>
      <c r="P4614" s="543" t="s">
        <v>2872</v>
      </c>
      <c r="Q4614" s="543" t="s">
        <v>2873</v>
      </c>
      <c r="R4614" s="543"/>
      <c r="S4614" s="536"/>
      <c r="T4614" s="536"/>
      <c r="U4614" s="536"/>
      <c r="V4614" s="536"/>
    </row>
    <row r="4615" spans="1:22" ht="114.75">
      <c r="A4615" s="537">
        <v>4600</v>
      </c>
      <c r="B4615" s="543">
        <v>90</v>
      </c>
      <c r="C4615" s="698" t="s">
        <v>5210</v>
      </c>
      <c r="D4615" s="543"/>
      <c r="E4615" s="703">
        <v>42768</v>
      </c>
      <c r="F4615" s="703"/>
      <c r="G4615" s="543"/>
      <c r="H4615" s="543"/>
      <c r="I4615" s="543"/>
      <c r="J4615" s="688">
        <v>1</v>
      </c>
      <c r="K4615" s="688">
        <v>1</v>
      </c>
      <c r="L4615" s="543"/>
      <c r="M4615" s="543"/>
      <c r="N4615" s="543"/>
      <c r="O4615" s="543"/>
      <c r="P4615" s="543" t="s">
        <v>2872</v>
      </c>
      <c r="Q4615" s="543" t="s">
        <v>2873</v>
      </c>
      <c r="R4615" s="543"/>
      <c r="S4615" s="536"/>
      <c r="T4615" s="536"/>
      <c r="U4615" s="536"/>
      <c r="V4615" s="536"/>
    </row>
    <row r="4616" spans="1:22" ht="76.5">
      <c r="A4616" s="537">
        <v>4601</v>
      </c>
      <c r="B4616" s="543">
        <v>90</v>
      </c>
      <c r="C4616" s="700" t="s">
        <v>5211</v>
      </c>
      <c r="D4616" s="543"/>
      <c r="E4616" s="703">
        <v>42796</v>
      </c>
      <c r="F4616" s="646"/>
      <c r="G4616" s="543"/>
      <c r="H4616" s="543"/>
      <c r="I4616" s="543"/>
      <c r="J4616" s="671">
        <v>1</v>
      </c>
      <c r="K4616" s="671">
        <v>2</v>
      </c>
      <c r="L4616" s="543"/>
      <c r="M4616" s="543"/>
      <c r="N4616" s="543"/>
      <c r="O4616" s="543"/>
      <c r="P4616" s="543" t="s">
        <v>2872</v>
      </c>
      <c r="Q4616" s="543" t="s">
        <v>2873</v>
      </c>
      <c r="R4616" s="543"/>
      <c r="S4616" s="536"/>
      <c r="T4616" s="536"/>
      <c r="U4616" s="536"/>
      <c r="V4616" s="536"/>
    </row>
    <row r="4617" spans="1:22" ht="76.5">
      <c r="A4617" s="537">
        <v>4602</v>
      </c>
      <c r="B4617" s="543">
        <v>90</v>
      </c>
      <c r="C4617" s="700" t="s">
        <v>5212</v>
      </c>
      <c r="D4617" s="543"/>
      <c r="E4617" s="703">
        <v>42768</v>
      </c>
      <c r="F4617" s="543"/>
      <c r="G4617" s="543"/>
      <c r="H4617" s="543"/>
      <c r="I4617" s="543"/>
      <c r="J4617" s="688">
        <v>1</v>
      </c>
      <c r="K4617" s="688">
        <v>1</v>
      </c>
      <c r="L4617" s="543"/>
      <c r="M4617" s="543"/>
      <c r="N4617" s="543"/>
      <c r="O4617" s="543"/>
      <c r="P4617" s="543" t="s">
        <v>2872</v>
      </c>
      <c r="Q4617" s="543" t="s">
        <v>2873</v>
      </c>
      <c r="R4617" s="543"/>
      <c r="S4617" s="536"/>
      <c r="T4617" s="536"/>
      <c r="U4617" s="536"/>
      <c r="V4617" s="536"/>
    </row>
    <row r="4618" spans="1:22" ht="89.25">
      <c r="A4618" s="537">
        <v>4603</v>
      </c>
      <c r="B4618" s="543">
        <v>90</v>
      </c>
      <c r="C4618" s="698" t="s">
        <v>5213</v>
      </c>
      <c r="D4618" s="543"/>
      <c r="E4618" s="703">
        <v>42768</v>
      </c>
      <c r="F4618" s="543"/>
      <c r="G4618" s="543"/>
      <c r="H4618" s="543"/>
      <c r="I4618" s="543"/>
      <c r="J4618" s="671">
        <v>1</v>
      </c>
      <c r="K4618" s="671">
        <v>2</v>
      </c>
      <c r="L4618" s="543"/>
      <c r="M4618" s="543"/>
      <c r="N4618" s="543"/>
      <c r="O4618" s="543"/>
      <c r="P4618" s="543" t="s">
        <v>2872</v>
      </c>
      <c r="Q4618" s="543" t="s">
        <v>2873</v>
      </c>
      <c r="R4618" s="543"/>
      <c r="S4618" s="536"/>
      <c r="T4618" s="536"/>
      <c r="U4618" s="536"/>
      <c r="V4618" s="536"/>
    </row>
    <row r="4619" spans="1:22" ht="102">
      <c r="A4619" s="537">
        <v>4604</v>
      </c>
      <c r="B4619" s="543">
        <v>90</v>
      </c>
      <c r="C4619" s="698" t="s">
        <v>5214</v>
      </c>
      <c r="D4619" s="543"/>
      <c r="E4619" s="703" t="s">
        <v>5215</v>
      </c>
      <c r="F4619" s="543"/>
      <c r="G4619" s="543"/>
      <c r="H4619" s="543"/>
      <c r="I4619" s="543"/>
      <c r="J4619" s="688">
        <v>1</v>
      </c>
      <c r="K4619" s="688">
        <v>1</v>
      </c>
      <c r="L4619" s="543"/>
      <c r="M4619" s="543"/>
      <c r="N4619" s="543"/>
      <c r="O4619" s="543"/>
      <c r="P4619" s="543" t="s">
        <v>2872</v>
      </c>
      <c r="Q4619" s="543" t="s">
        <v>2873</v>
      </c>
      <c r="R4619" s="543"/>
      <c r="S4619" s="536"/>
      <c r="T4619" s="536"/>
      <c r="U4619" s="536"/>
      <c r="V4619" s="536"/>
    </row>
    <row r="4620" spans="1:22" ht="89.25">
      <c r="A4620" s="537">
        <v>4605</v>
      </c>
      <c r="B4620" s="543">
        <v>90</v>
      </c>
      <c r="C4620" s="698" t="s">
        <v>5216</v>
      </c>
      <c r="D4620" s="543"/>
      <c r="E4620" s="703">
        <v>42775</v>
      </c>
      <c r="F4620" s="543"/>
      <c r="G4620" s="543"/>
      <c r="H4620" s="543"/>
      <c r="I4620" s="543"/>
      <c r="J4620" s="671">
        <v>1</v>
      </c>
      <c r="K4620" s="671">
        <v>1</v>
      </c>
      <c r="L4620" s="543"/>
      <c r="M4620" s="543"/>
      <c r="N4620" s="543"/>
      <c r="O4620" s="543"/>
      <c r="P4620" s="543" t="s">
        <v>2872</v>
      </c>
      <c r="Q4620" s="543" t="s">
        <v>2873</v>
      </c>
      <c r="R4620" s="543"/>
      <c r="S4620" s="536"/>
      <c r="T4620" s="536"/>
      <c r="U4620" s="536"/>
      <c r="V4620" s="536"/>
    </row>
    <row r="4621" spans="1:22" ht="76.5">
      <c r="A4621" s="537">
        <v>4606</v>
      </c>
      <c r="B4621" s="543">
        <v>90</v>
      </c>
      <c r="C4621" s="704" t="s">
        <v>5217</v>
      </c>
      <c r="D4621" s="543"/>
      <c r="E4621" s="703">
        <v>42768</v>
      </c>
      <c r="F4621" s="543"/>
      <c r="G4621" s="543"/>
      <c r="H4621" s="543"/>
      <c r="I4621" s="543"/>
      <c r="J4621" s="671">
        <v>1</v>
      </c>
      <c r="K4621" s="671">
        <v>6</v>
      </c>
      <c r="L4621" s="543"/>
      <c r="M4621" s="543"/>
      <c r="N4621" s="543"/>
      <c r="O4621" s="543"/>
      <c r="P4621" s="543" t="s">
        <v>2872</v>
      </c>
      <c r="Q4621" s="543" t="s">
        <v>2873</v>
      </c>
      <c r="R4621" s="543"/>
      <c r="S4621" s="536"/>
      <c r="T4621" s="536"/>
      <c r="U4621" s="536"/>
      <c r="V4621" s="536"/>
    </row>
    <row r="4622" spans="1:22" ht="102">
      <c r="A4622" s="537">
        <v>4607</v>
      </c>
      <c r="B4622" s="543">
        <v>90</v>
      </c>
      <c r="C4622" s="698" t="s">
        <v>5218</v>
      </c>
      <c r="D4622" s="543"/>
      <c r="E4622" s="703">
        <v>42772</v>
      </c>
      <c r="F4622" s="543"/>
      <c r="G4622" s="543"/>
      <c r="H4622" s="543"/>
      <c r="I4622" s="543"/>
      <c r="J4622" s="671">
        <v>1</v>
      </c>
      <c r="K4622" s="671">
        <v>3</v>
      </c>
      <c r="L4622" s="543"/>
      <c r="M4622" s="543"/>
      <c r="N4622" s="543"/>
      <c r="O4622" s="543"/>
      <c r="P4622" s="543" t="s">
        <v>2872</v>
      </c>
      <c r="Q4622" s="543" t="s">
        <v>2873</v>
      </c>
      <c r="R4622" s="543"/>
      <c r="S4622" s="536"/>
      <c r="T4622" s="536"/>
      <c r="U4622" s="536"/>
      <c r="V4622" s="536"/>
    </row>
    <row r="4623" spans="1:22" ht="89.25">
      <c r="A4623" s="537">
        <v>4608</v>
      </c>
      <c r="B4623" s="543">
        <v>90</v>
      </c>
      <c r="C4623" s="698" t="s">
        <v>5219</v>
      </c>
      <c r="D4623" s="543"/>
      <c r="E4623" s="703">
        <v>42775</v>
      </c>
      <c r="F4623" s="543"/>
      <c r="G4623" s="543"/>
      <c r="H4623" s="543"/>
      <c r="I4623" s="543"/>
      <c r="J4623" s="688">
        <v>1</v>
      </c>
      <c r="K4623" s="688">
        <v>1</v>
      </c>
      <c r="L4623" s="543"/>
      <c r="M4623" s="543"/>
      <c r="N4623" s="543"/>
      <c r="O4623" s="543"/>
      <c r="P4623" s="543" t="s">
        <v>2872</v>
      </c>
      <c r="Q4623" s="543" t="s">
        <v>2873</v>
      </c>
      <c r="R4623" s="543"/>
      <c r="S4623" s="536"/>
      <c r="T4623" s="536"/>
      <c r="U4623" s="536"/>
      <c r="V4623" s="536"/>
    </row>
    <row r="4624" spans="1:22" ht="38.25">
      <c r="A4624" s="537">
        <v>4609</v>
      </c>
      <c r="B4624" s="543">
        <v>90</v>
      </c>
      <c r="C4624" s="698" t="s">
        <v>5220</v>
      </c>
      <c r="D4624" s="543"/>
      <c r="E4624" s="703">
        <v>42779</v>
      </c>
      <c r="F4624" s="543"/>
      <c r="G4624" s="543"/>
      <c r="H4624" s="543"/>
      <c r="I4624" s="543"/>
      <c r="J4624" s="671">
        <v>1</v>
      </c>
      <c r="K4624" s="671">
        <v>2</v>
      </c>
      <c r="L4624" s="543"/>
      <c r="M4624" s="543"/>
      <c r="N4624" s="543"/>
      <c r="O4624" s="543"/>
      <c r="P4624" s="543" t="s">
        <v>2872</v>
      </c>
      <c r="Q4624" s="543" t="s">
        <v>2873</v>
      </c>
      <c r="R4624" s="543"/>
      <c r="S4624" s="536"/>
      <c r="T4624" s="536"/>
      <c r="U4624" s="536"/>
      <c r="V4624" s="536"/>
    </row>
    <row r="4625" spans="1:22" ht="63.75">
      <c r="A4625" s="537">
        <v>4610</v>
      </c>
      <c r="B4625" s="543">
        <v>90</v>
      </c>
      <c r="C4625" s="698" t="s">
        <v>5221</v>
      </c>
      <c r="D4625" s="543"/>
      <c r="E4625" s="703">
        <v>42768</v>
      </c>
      <c r="F4625" s="543"/>
      <c r="G4625" s="543"/>
      <c r="H4625" s="543"/>
      <c r="I4625" s="543"/>
      <c r="J4625" s="688">
        <v>1</v>
      </c>
      <c r="K4625" s="688">
        <v>1</v>
      </c>
      <c r="L4625" s="543"/>
      <c r="M4625" s="543"/>
      <c r="N4625" s="543"/>
      <c r="O4625" s="543"/>
      <c r="P4625" s="543" t="s">
        <v>2872</v>
      </c>
      <c r="Q4625" s="543" t="s">
        <v>2873</v>
      </c>
      <c r="R4625" s="543"/>
      <c r="S4625" s="536"/>
      <c r="T4625" s="536"/>
      <c r="U4625" s="536"/>
      <c r="V4625" s="536"/>
    </row>
    <row r="4626" spans="1:22" ht="76.5">
      <c r="A4626" s="537">
        <v>4611</v>
      </c>
      <c r="B4626" s="543">
        <v>90</v>
      </c>
      <c r="C4626" s="705" t="s">
        <v>5222</v>
      </c>
      <c r="D4626" s="543"/>
      <c r="E4626" s="703">
        <v>42772</v>
      </c>
      <c r="F4626" s="543"/>
      <c r="G4626" s="543"/>
      <c r="H4626" s="543"/>
      <c r="I4626" s="543"/>
      <c r="J4626" s="671">
        <v>1</v>
      </c>
      <c r="K4626" s="671">
        <v>2</v>
      </c>
      <c r="L4626" s="543"/>
      <c r="M4626" s="543"/>
      <c r="N4626" s="543"/>
      <c r="O4626" s="543"/>
      <c r="P4626" s="543" t="s">
        <v>2872</v>
      </c>
      <c r="Q4626" s="543" t="s">
        <v>2873</v>
      </c>
      <c r="R4626" s="543"/>
      <c r="S4626" s="536"/>
      <c r="T4626" s="536"/>
      <c r="U4626" s="536"/>
      <c r="V4626" s="536"/>
    </row>
    <row r="4627" spans="1:22" ht="76.5">
      <c r="A4627" s="537">
        <v>4612</v>
      </c>
      <c r="B4627" s="543">
        <v>90</v>
      </c>
      <c r="C4627" s="705" t="s">
        <v>5222</v>
      </c>
      <c r="D4627" s="543"/>
      <c r="E4627" s="703">
        <v>42772</v>
      </c>
      <c r="F4627" s="543"/>
      <c r="G4627" s="543"/>
      <c r="H4627" s="543"/>
      <c r="I4627" s="543"/>
      <c r="J4627" s="688">
        <v>1</v>
      </c>
      <c r="K4627" s="688">
        <v>1</v>
      </c>
      <c r="L4627" s="543"/>
      <c r="M4627" s="543"/>
      <c r="N4627" s="543"/>
      <c r="O4627" s="543"/>
      <c r="P4627" s="543" t="s">
        <v>2872</v>
      </c>
      <c r="Q4627" s="543" t="s">
        <v>2873</v>
      </c>
      <c r="R4627" s="543"/>
      <c r="S4627" s="536"/>
      <c r="T4627" s="536"/>
      <c r="U4627" s="536"/>
      <c r="V4627" s="536"/>
    </row>
    <row r="4628" spans="1:22" ht="89.25">
      <c r="A4628" s="537">
        <v>4613</v>
      </c>
      <c r="B4628" s="543">
        <v>90</v>
      </c>
      <c r="C4628" s="698" t="s">
        <v>5223</v>
      </c>
      <c r="D4628" s="543"/>
      <c r="E4628" s="703">
        <v>-322464</v>
      </c>
      <c r="F4628" s="543"/>
      <c r="G4628" s="543"/>
      <c r="H4628" s="543"/>
      <c r="I4628" s="543"/>
      <c r="J4628" s="671">
        <v>1</v>
      </c>
      <c r="K4628" s="671">
        <v>2</v>
      </c>
      <c r="L4628" s="543"/>
      <c r="M4628" s="543"/>
      <c r="N4628" s="543"/>
      <c r="O4628" s="543"/>
      <c r="P4628" s="543" t="s">
        <v>2872</v>
      </c>
      <c r="Q4628" s="543" t="s">
        <v>2873</v>
      </c>
      <c r="R4628" s="543"/>
      <c r="S4628" s="536"/>
      <c r="T4628" s="536"/>
      <c r="U4628" s="536"/>
      <c r="V4628" s="536"/>
    </row>
    <row r="4629" spans="1:22" ht="89.25">
      <c r="A4629" s="537">
        <v>4614</v>
      </c>
      <c r="B4629" s="543">
        <v>90</v>
      </c>
      <c r="C4629" s="698" t="s">
        <v>5224</v>
      </c>
      <c r="D4629" s="543"/>
      <c r="E4629" s="703">
        <v>42772</v>
      </c>
      <c r="F4629" s="543"/>
      <c r="G4629" s="543"/>
      <c r="H4629" s="543"/>
      <c r="I4629" s="543"/>
      <c r="J4629" s="688">
        <v>1</v>
      </c>
      <c r="K4629" s="688">
        <v>1</v>
      </c>
      <c r="L4629" s="543"/>
      <c r="M4629" s="543"/>
      <c r="N4629" s="543"/>
      <c r="O4629" s="543"/>
      <c r="P4629" s="543" t="s">
        <v>2872</v>
      </c>
      <c r="Q4629" s="543" t="s">
        <v>2873</v>
      </c>
      <c r="R4629" s="543"/>
      <c r="S4629" s="536"/>
      <c r="T4629" s="536"/>
      <c r="U4629" s="536"/>
      <c r="V4629" s="536"/>
    </row>
    <row r="4630" spans="1:22" ht="76.5">
      <c r="A4630" s="537">
        <v>4615</v>
      </c>
      <c r="B4630" s="543">
        <v>90</v>
      </c>
      <c r="C4630" s="698" t="s">
        <v>5225</v>
      </c>
      <c r="D4630" s="543"/>
      <c r="E4630" s="703">
        <v>42773</v>
      </c>
      <c r="F4630" s="543"/>
      <c r="G4630" s="543"/>
      <c r="H4630" s="543"/>
      <c r="I4630" s="543"/>
      <c r="J4630" s="688">
        <v>1</v>
      </c>
      <c r="K4630" s="688">
        <v>1</v>
      </c>
      <c r="L4630" s="543"/>
      <c r="M4630" s="543"/>
      <c r="N4630" s="543"/>
      <c r="O4630" s="543"/>
      <c r="P4630" s="543" t="s">
        <v>2872</v>
      </c>
      <c r="Q4630" s="543" t="s">
        <v>2873</v>
      </c>
      <c r="R4630" s="543"/>
      <c r="S4630" s="536"/>
      <c r="T4630" s="536"/>
      <c r="U4630" s="536"/>
      <c r="V4630" s="536"/>
    </row>
    <row r="4631" spans="1:22" ht="76.5">
      <c r="A4631" s="537">
        <v>4616</v>
      </c>
      <c r="B4631" s="543">
        <v>90</v>
      </c>
      <c r="C4631" s="705" t="s">
        <v>5222</v>
      </c>
      <c r="D4631" s="543"/>
      <c r="E4631" s="703">
        <v>42773</v>
      </c>
      <c r="F4631" s="543"/>
      <c r="G4631" s="543"/>
      <c r="H4631" s="543"/>
      <c r="I4631" s="543"/>
      <c r="J4631" s="671">
        <v>1</v>
      </c>
      <c r="K4631" s="671">
        <v>2</v>
      </c>
      <c r="L4631" s="543"/>
      <c r="M4631" s="543"/>
      <c r="N4631" s="543"/>
      <c r="O4631" s="543"/>
      <c r="P4631" s="543" t="s">
        <v>2872</v>
      </c>
      <c r="Q4631" s="543" t="s">
        <v>2873</v>
      </c>
      <c r="R4631" s="543"/>
      <c r="S4631" s="536"/>
      <c r="T4631" s="536"/>
      <c r="U4631" s="536"/>
      <c r="V4631" s="536"/>
    </row>
    <row r="4632" spans="1:22" ht="76.5">
      <c r="A4632" s="537">
        <v>4617</v>
      </c>
      <c r="B4632" s="543">
        <v>90</v>
      </c>
      <c r="C4632" s="698" t="s">
        <v>5226</v>
      </c>
      <c r="D4632" s="543"/>
      <c r="E4632" s="703">
        <v>42774</v>
      </c>
      <c r="F4632" s="543"/>
      <c r="G4632" s="543"/>
      <c r="H4632" s="543"/>
      <c r="I4632" s="543"/>
      <c r="J4632" s="688">
        <v>1</v>
      </c>
      <c r="K4632" s="688">
        <v>1</v>
      </c>
      <c r="L4632" s="543"/>
      <c r="M4632" s="543"/>
      <c r="N4632" s="543"/>
      <c r="O4632" s="543"/>
      <c r="P4632" s="543" t="s">
        <v>2872</v>
      </c>
      <c r="Q4632" s="543" t="s">
        <v>2873</v>
      </c>
      <c r="R4632" s="543"/>
      <c r="S4632" s="536"/>
      <c r="T4632" s="536"/>
      <c r="U4632" s="536"/>
      <c r="V4632" s="536"/>
    </row>
    <row r="4633" spans="1:22" ht="89.25">
      <c r="A4633" s="537">
        <v>4618</v>
      </c>
      <c r="B4633" s="543">
        <v>90</v>
      </c>
      <c r="C4633" s="698" t="s">
        <v>5227</v>
      </c>
      <c r="D4633" s="543"/>
      <c r="E4633" s="703">
        <v>42774</v>
      </c>
      <c r="F4633" s="543"/>
      <c r="G4633" s="543"/>
      <c r="H4633" s="543"/>
      <c r="I4633" s="543"/>
      <c r="J4633" s="671">
        <v>1</v>
      </c>
      <c r="K4633" s="671">
        <v>2</v>
      </c>
      <c r="L4633" s="543"/>
      <c r="M4633" s="543"/>
      <c r="N4633" s="543"/>
      <c r="O4633" s="543"/>
      <c r="P4633" s="543" t="s">
        <v>2872</v>
      </c>
      <c r="Q4633" s="543" t="s">
        <v>2873</v>
      </c>
      <c r="R4633" s="543"/>
      <c r="S4633" s="536"/>
      <c r="T4633" s="536"/>
      <c r="U4633" s="536"/>
      <c r="V4633" s="536"/>
    </row>
    <row r="4634" spans="1:22" ht="76.5">
      <c r="A4634" s="537">
        <v>4619</v>
      </c>
      <c r="B4634" s="543">
        <v>90</v>
      </c>
      <c r="C4634" s="698" t="s">
        <v>5225</v>
      </c>
      <c r="D4634" s="543"/>
      <c r="E4634" s="703">
        <v>42779</v>
      </c>
      <c r="F4634" s="543"/>
      <c r="G4634" s="543"/>
      <c r="H4634" s="543"/>
      <c r="I4634" s="543"/>
      <c r="J4634" s="688">
        <v>1</v>
      </c>
      <c r="K4634" s="688">
        <v>1</v>
      </c>
      <c r="L4634" s="543"/>
      <c r="M4634" s="543"/>
      <c r="N4634" s="543"/>
      <c r="O4634" s="543"/>
      <c r="P4634" s="543" t="s">
        <v>2872</v>
      </c>
      <c r="Q4634" s="543" t="s">
        <v>2873</v>
      </c>
      <c r="R4634" s="543"/>
      <c r="S4634" s="536"/>
      <c r="T4634" s="536"/>
      <c r="U4634" s="536"/>
      <c r="V4634" s="536"/>
    </row>
    <row r="4635" spans="1:22" ht="127.5">
      <c r="A4635" s="537">
        <v>4620</v>
      </c>
      <c r="B4635" s="543">
        <v>90</v>
      </c>
      <c r="C4635" s="698" t="s">
        <v>5228</v>
      </c>
      <c r="D4635" s="543"/>
      <c r="E4635" s="703">
        <v>42780</v>
      </c>
      <c r="F4635" s="543"/>
      <c r="G4635" s="543"/>
      <c r="H4635" s="543"/>
      <c r="I4635" s="543"/>
      <c r="J4635" s="688">
        <v>1</v>
      </c>
      <c r="K4635" s="688">
        <v>1</v>
      </c>
      <c r="L4635" s="543"/>
      <c r="M4635" s="543"/>
      <c r="N4635" s="543"/>
      <c r="O4635" s="543"/>
      <c r="P4635" s="543" t="s">
        <v>2872</v>
      </c>
      <c r="Q4635" s="543" t="s">
        <v>2873</v>
      </c>
      <c r="R4635" s="543"/>
      <c r="S4635" s="536"/>
      <c r="T4635" s="536"/>
      <c r="U4635" s="536"/>
      <c r="V4635" s="536"/>
    </row>
    <row r="4636" spans="1:22" ht="76.5">
      <c r="A4636" s="537">
        <v>4621</v>
      </c>
      <c r="B4636" s="543">
        <v>90</v>
      </c>
      <c r="C4636" s="698" t="s">
        <v>5226</v>
      </c>
      <c r="D4636" s="543"/>
      <c r="E4636" s="703">
        <v>42780</v>
      </c>
      <c r="F4636" s="543"/>
      <c r="G4636" s="543"/>
      <c r="H4636" s="543"/>
      <c r="I4636" s="543"/>
      <c r="J4636" s="671">
        <v>1</v>
      </c>
      <c r="K4636" s="671">
        <v>2</v>
      </c>
      <c r="L4636" s="543"/>
      <c r="M4636" s="543"/>
      <c r="N4636" s="543"/>
      <c r="O4636" s="543"/>
      <c r="P4636" s="543" t="s">
        <v>2872</v>
      </c>
      <c r="Q4636" s="543" t="s">
        <v>2873</v>
      </c>
      <c r="R4636" s="543"/>
      <c r="S4636" s="536"/>
      <c r="T4636" s="536"/>
      <c r="U4636" s="536"/>
      <c r="V4636" s="536"/>
    </row>
    <row r="4637" spans="1:22" ht="127.5">
      <c r="A4637" s="537">
        <v>4622</v>
      </c>
      <c r="B4637" s="543">
        <v>90</v>
      </c>
      <c r="C4637" s="698" t="s">
        <v>5228</v>
      </c>
      <c r="D4637" s="543"/>
      <c r="E4637" s="703">
        <v>42782</v>
      </c>
      <c r="F4637" s="543"/>
      <c r="G4637" s="543"/>
      <c r="H4637" s="543"/>
      <c r="I4637" s="543"/>
      <c r="J4637" s="688">
        <v>1</v>
      </c>
      <c r="K4637" s="688">
        <v>1</v>
      </c>
      <c r="L4637" s="543"/>
      <c r="M4637" s="543"/>
      <c r="N4637" s="543"/>
      <c r="O4637" s="543"/>
      <c r="P4637" s="543" t="s">
        <v>2872</v>
      </c>
      <c r="Q4637" s="543" t="s">
        <v>2873</v>
      </c>
      <c r="R4637" s="543"/>
      <c r="S4637" s="536"/>
      <c r="T4637" s="536"/>
      <c r="U4637" s="536"/>
      <c r="V4637" s="536"/>
    </row>
    <row r="4638" spans="1:22" ht="127.5">
      <c r="A4638" s="537">
        <v>4623</v>
      </c>
      <c r="B4638" s="543">
        <v>90</v>
      </c>
      <c r="C4638" s="700" t="s">
        <v>5229</v>
      </c>
      <c r="D4638" s="543"/>
      <c r="E4638" s="703">
        <v>42787</v>
      </c>
      <c r="F4638" s="543"/>
      <c r="G4638" s="543"/>
      <c r="H4638" s="543"/>
      <c r="I4638" s="543"/>
      <c r="J4638" s="671">
        <v>1</v>
      </c>
      <c r="K4638" s="671">
        <v>2</v>
      </c>
      <c r="L4638" s="543"/>
      <c r="M4638" s="543"/>
      <c r="N4638" s="543"/>
      <c r="O4638" s="543"/>
      <c r="P4638" s="543" t="s">
        <v>2872</v>
      </c>
      <c r="Q4638" s="543" t="s">
        <v>2873</v>
      </c>
      <c r="R4638" s="543"/>
      <c r="S4638" s="536"/>
      <c r="T4638" s="536"/>
      <c r="U4638" s="536"/>
      <c r="V4638" s="536"/>
    </row>
    <row r="4639" spans="1:22" ht="76.5">
      <c r="A4639" s="537">
        <v>4624</v>
      </c>
      <c r="B4639" s="543">
        <v>90</v>
      </c>
      <c r="C4639" s="700" t="s">
        <v>5230</v>
      </c>
      <c r="D4639" s="543"/>
      <c r="E4639" s="703">
        <v>42786</v>
      </c>
      <c r="F4639" s="543"/>
      <c r="G4639" s="543"/>
      <c r="H4639" s="543"/>
      <c r="I4639" s="543"/>
      <c r="J4639" s="688">
        <v>1</v>
      </c>
      <c r="K4639" s="688">
        <v>1</v>
      </c>
      <c r="L4639" s="543"/>
      <c r="M4639" s="543"/>
      <c r="N4639" s="543"/>
      <c r="O4639" s="543"/>
      <c r="P4639" s="543" t="s">
        <v>2872</v>
      </c>
      <c r="Q4639" s="543" t="s">
        <v>2873</v>
      </c>
      <c r="R4639" s="543"/>
      <c r="S4639" s="536"/>
      <c r="T4639" s="536"/>
      <c r="U4639" s="536"/>
      <c r="V4639" s="536"/>
    </row>
    <row r="4640" spans="1:22" ht="76.5">
      <c r="A4640" s="537">
        <v>4625</v>
      </c>
      <c r="B4640" s="543">
        <v>90</v>
      </c>
      <c r="C4640" s="700" t="s">
        <v>5230</v>
      </c>
      <c r="D4640" s="543"/>
      <c r="E4640" s="703">
        <v>42787</v>
      </c>
      <c r="F4640" s="543"/>
      <c r="G4640" s="543"/>
      <c r="H4640" s="543"/>
      <c r="I4640" s="543"/>
      <c r="J4640" s="688">
        <v>1</v>
      </c>
      <c r="K4640" s="688">
        <v>1</v>
      </c>
      <c r="L4640" s="543"/>
      <c r="M4640" s="543"/>
      <c r="N4640" s="543"/>
      <c r="O4640" s="543"/>
      <c r="P4640" s="543" t="s">
        <v>2872</v>
      </c>
      <c r="Q4640" s="543" t="s">
        <v>2873</v>
      </c>
      <c r="R4640" s="543"/>
      <c r="S4640" s="536"/>
      <c r="T4640" s="536"/>
      <c r="U4640" s="536"/>
      <c r="V4640" s="536"/>
    </row>
    <row r="4641" spans="1:22" ht="76.5">
      <c r="A4641" s="537">
        <v>4626</v>
      </c>
      <c r="B4641" s="543">
        <v>90</v>
      </c>
      <c r="C4641" s="700" t="s">
        <v>5231</v>
      </c>
      <c r="D4641" s="543"/>
      <c r="E4641" s="703">
        <v>42768</v>
      </c>
      <c r="F4641" s="543"/>
      <c r="G4641" s="543"/>
      <c r="H4641" s="543"/>
      <c r="I4641" s="543"/>
      <c r="J4641" s="671">
        <v>1</v>
      </c>
      <c r="K4641" s="671">
        <v>2</v>
      </c>
      <c r="L4641" s="543"/>
      <c r="M4641" s="543"/>
      <c r="N4641" s="543"/>
      <c r="O4641" s="543"/>
      <c r="P4641" s="543" t="s">
        <v>2872</v>
      </c>
      <c r="Q4641" s="543" t="s">
        <v>2873</v>
      </c>
      <c r="R4641" s="543"/>
      <c r="S4641" s="536"/>
      <c r="T4641" s="536"/>
      <c r="U4641" s="536"/>
      <c r="V4641" s="536"/>
    </row>
    <row r="4642" spans="1:22" ht="76.5">
      <c r="A4642" s="537">
        <v>4627</v>
      </c>
      <c r="B4642" s="543">
        <v>90</v>
      </c>
      <c r="C4642" s="700" t="s">
        <v>5232</v>
      </c>
      <c r="D4642" s="543"/>
      <c r="E4642" s="703">
        <v>42790</v>
      </c>
      <c r="F4642" s="543"/>
      <c r="G4642" s="543"/>
      <c r="H4642" s="543"/>
      <c r="I4642" s="543"/>
      <c r="J4642" s="688">
        <v>1</v>
      </c>
      <c r="K4642" s="688">
        <v>1</v>
      </c>
      <c r="L4642" s="543"/>
      <c r="M4642" s="543"/>
      <c r="N4642" s="543"/>
      <c r="O4642" s="543"/>
      <c r="P4642" s="543" t="s">
        <v>2872</v>
      </c>
      <c r="Q4642" s="543" t="s">
        <v>2873</v>
      </c>
      <c r="R4642" s="543"/>
      <c r="S4642" s="536"/>
      <c r="T4642" s="536"/>
      <c r="U4642" s="536"/>
      <c r="V4642" s="536"/>
    </row>
    <row r="4643" spans="1:22" ht="76.5">
      <c r="A4643" s="537">
        <v>4628</v>
      </c>
      <c r="B4643" s="543">
        <v>90</v>
      </c>
      <c r="C4643" s="700" t="s">
        <v>5230</v>
      </c>
      <c r="D4643" s="543"/>
      <c r="E4643" s="703">
        <v>42793</v>
      </c>
      <c r="F4643" s="543"/>
      <c r="G4643" s="543"/>
      <c r="H4643" s="543"/>
      <c r="I4643" s="543"/>
      <c r="J4643" s="671">
        <v>1</v>
      </c>
      <c r="K4643" s="671">
        <v>2</v>
      </c>
      <c r="L4643" s="543"/>
      <c r="M4643" s="543"/>
      <c r="N4643" s="543"/>
      <c r="O4643" s="543"/>
      <c r="P4643" s="543" t="s">
        <v>2872</v>
      </c>
      <c r="Q4643" s="543" t="s">
        <v>2873</v>
      </c>
      <c r="R4643" s="543"/>
      <c r="S4643" s="536"/>
      <c r="T4643" s="536"/>
      <c r="U4643" s="536"/>
      <c r="V4643" s="536"/>
    </row>
    <row r="4644" spans="1:22" ht="76.5">
      <c r="A4644" s="537">
        <v>4629</v>
      </c>
      <c r="B4644" s="543">
        <v>90</v>
      </c>
      <c r="C4644" s="700" t="s">
        <v>5230</v>
      </c>
      <c r="D4644" s="543"/>
      <c r="E4644" s="703">
        <v>42795</v>
      </c>
      <c r="F4644" s="543"/>
      <c r="G4644" s="543"/>
      <c r="H4644" s="543"/>
      <c r="I4644" s="543"/>
      <c r="J4644" s="688">
        <v>1</v>
      </c>
      <c r="K4644" s="688">
        <v>1</v>
      </c>
      <c r="L4644" s="543"/>
      <c r="M4644" s="543"/>
      <c r="N4644" s="543"/>
      <c r="O4644" s="543"/>
      <c r="P4644" s="543" t="s">
        <v>2872</v>
      </c>
      <c r="Q4644" s="543" t="s">
        <v>2873</v>
      </c>
      <c r="R4644" s="543"/>
      <c r="S4644" s="536"/>
      <c r="T4644" s="536"/>
      <c r="U4644" s="536"/>
      <c r="V4644" s="536"/>
    </row>
    <row r="4645" spans="1:22" ht="127.5">
      <c r="A4645" s="537">
        <v>4630</v>
      </c>
      <c r="B4645" s="543">
        <v>90</v>
      </c>
      <c r="C4645" s="700" t="s">
        <v>5233</v>
      </c>
      <c r="D4645" s="543"/>
      <c r="E4645" s="703">
        <v>42795</v>
      </c>
      <c r="F4645" s="543"/>
      <c r="G4645" s="543"/>
      <c r="H4645" s="543"/>
      <c r="I4645" s="543"/>
      <c r="J4645" s="688">
        <v>1</v>
      </c>
      <c r="K4645" s="688">
        <v>1</v>
      </c>
      <c r="L4645" s="543"/>
      <c r="M4645" s="543"/>
      <c r="N4645" s="543"/>
      <c r="O4645" s="543"/>
      <c r="P4645" s="543" t="s">
        <v>2872</v>
      </c>
      <c r="Q4645" s="543" t="s">
        <v>2873</v>
      </c>
      <c r="R4645" s="543"/>
      <c r="S4645" s="536"/>
      <c r="T4645" s="536"/>
      <c r="U4645" s="536"/>
      <c r="V4645" s="536"/>
    </row>
    <row r="4646" spans="1:22" ht="89.25">
      <c r="A4646" s="537">
        <v>4631</v>
      </c>
      <c r="B4646" s="543">
        <v>90</v>
      </c>
      <c r="C4646" s="700" t="s">
        <v>5234</v>
      </c>
      <c r="D4646" s="543"/>
      <c r="E4646" s="703">
        <v>42795</v>
      </c>
      <c r="F4646" s="543"/>
      <c r="G4646" s="543"/>
      <c r="H4646" s="543"/>
      <c r="I4646" s="543"/>
      <c r="J4646" s="671">
        <v>1</v>
      </c>
      <c r="K4646" s="671">
        <v>2</v>
      </c>
      <c r="L4646" s="543"/>
      <c r="M4646" s="543"/>
      <c r="N4646" s="543"/>
      <c r="O4646" s="543"/>
      <c r="P4646" s="543" t="s">
        <v>2872</v>
      </c>
      <c r="Q4646" s="543" t="s">
        <v>2873</v>
      </c>
      <c r="R4646" s="543"/>
      <c r="S4646" s="536"/>
      <c r="T4646" s="536"/>
      <c r="U4646" s="536"/>
      <c r="V4646" s="536"/>
    </row>
    <row r="4647" spans="1:22" ht="76.5">
      <c r="A4647" s="537">
        <v>4632</v>
      </c>
      <c r="B4647" s="543">
        <v>90</v>
      </c>
      <c r="C4647" s="700" t="s">
        <v>5235</v>
      </c>
      <c r="D4647" s="543"/>
      <c r="E4647" s="703">
        <v>42770</v>
      </c>
      <c r="F4647" s="543"/>
      <c r="G4647" s="543"/>
      <c r="H4647" s="543"/>
      <c r="I4647" s="543"/>
      <c r="J4647" s="688">
        <v>1</v>
      </c>
      <c r="K4647" s="688">
        <v>1</v>
      </c>
      <c r="L4647" s="543"/>
      <c r="M4647" s="543"/>
      <c r="N4647" s="543"/>
      <c r="O4647" s="543"/>
      <c r="P4647" s="543" t="s">
        <v>2872</v>
      </c>
      <c r="Q4647" s="543" t="s">
        <v>2873</v>
      </c>
      <c r="R4647" s="543"/>
      <c r="S4647" s="536"/>
      <c r="T4647" s="536"/>
      <c r="U4647" s="536"/>
      <c r="V4647" s="536"/>
    </row>
    <row r="4648" spans="1:22" ht="102">
      <c r="A4648" s="537">
        <v>4633</v>
      </c>
      <c r="B4648" s="543">
        <v>90</v>
      </c>
      <c r="C4648" s="700" t="s">
        <v>5236</v>
      </c>
      <c r="D4648" s="543"/>
      <c r="E4648" s="703">
        <v>42770</v>
      </c>
      <c r="F4648" s="543"/>
      <c r="G4648" s="543"/>
      <c r="H4648" s="543"/>
      <c r="I4648" s="543"/>
      <c r="J4648" s="671">
        <v>1</v>
      </c>
      <c r="K4648" s="671">
        <v>2</v>
      </c>
      <c r="L4648" s="543"/>
      <c r="M4648" s="543"/>
      <c r="N4648" s="543"/>
      <c r="O4648" s="543"/>
      <c r="P4648" s="543" t="s">
        <v>2872</v>
      </c>
      <c r="Q4648" s="543" t="s">
        <v>2873</v>
      </c>
      <c r="R4648" s="543"/>
      <c r="S4648" s="536"/>
      <c r="T4648" s="536"/>
      <c r="U4648" s="536"/>
      <c r="V4648" s="536"/>
    </row>
    <row r="4649" spans="1:22" ht="76.5">
      <c r="A4649" s="537">
        <v>4634</v>
      </c>
      <c r="B4649" s="543">
        <v>90</v>
      </c>
      <c r="C4649" s="700" t="s">
        <v>5235</v>
      </c>
      <c r="D4649" s="543"/>
      <c r="E4649" s="703">
        <v>42795</v>
      </c>
      <c r="F4649" s="543"/>
      <c r="G4649" s="543"/>
      <c r="H4649" s="543"/>
      <c r="I4649" s="543"/>
      <c r="J4649" s="688">
        <v>1</v>
      </c>
      <c r="K4649" s="688">
        <v>1</v>
      </c>
      <c r="L4649" s="543"/>
      <c r="M4649" s="543"/>
      <c r="N4649" s="543"/>
      <c r="O4649" s="543"/>
      <c r="P4649" s="543" t="s">
        <v>2872</v>
      </c>
      <c r="Q4649" s="543" t="s">
        <v>2873</v>
      </c>
      <c r="R4649" s="543"/>
      <c r="S4649" s="536"/>
      <c r="T4649" s="536"/>
      <c r="U4649" s="536"/>
      <c r="V4649" s="536"/>
    </row>
    <row r="4650" spans="1:22" ht="89.25">
      <c r="A4650" s="537">
        <v>4635</v>
      </c>
      <c r="B4650" s="543">
        <v>90</v>
      </c>
      <c r="C4650" s="706" t="s">
        <v>5237</v>
      </c>
      <c r="D4650" s="543"/>
      <c r="E4650" s="703">
        <v>42795</v>
      </c>
      <c r="F4650" s="543"/>
      <c r="G4650" s="543"/>
      <c r="H4650" s="543"/>
      <c r="I4650" s="543"/>
      <c r="J4650" s="688">
        <v>1</v>
      </c>
      <c r="K4650" s="688">
        <v>1</v>
      </c>
      <c r="L4650" s="543"/>
      <c r="M4650" s="543"/>
      <c r="N4650" s="543"/>
      <c r="O4650" s="543"/>
      <c r="P4650" s="543" t="s">
        <v>2872</v>
      </c>
      <c r="Q4650" s="543" t="s">
        <v>2873</v>
      </c>
      <c r="R4650" s="543"/>
      <c r="S4650" s="536"/>
      <c r="T4650" s="536"/>
      <c r="U4650" s="536"/>
      <c r="V4650" s="536"/>
    </row>
    <row r="4651" spans="1:22" ht="89.25">
      <c r="A4651" s="537">
        <v>4636</v>
      </c>
      <c r="B4651" s="543">
        <v>90</v>
      </c>
      <c r="C4651" s="700" t="s">
        <v>5227</v>
      </c>
      <c r="D4651" s="543"/>
      <c r="E4651" s="703">
        <v>42795</v>
      </c>
      <c r="F4651" s="543"/>
      <c r="G4651" s="543"/>
      <c r="H4651" s="543"/>
      <c r="I4651" s="543"/>
      <c r="J4651" s="671">
        <v>1</v>
      </c>
      <c r="K4651" s="671">
        <v>2</v>
      </c>
      <c r="L4651" s="543"/>
      <c r="M4651" s="543"/>
      <c r="N4651" s="543"/>
      <c r="O4651" s="543"/>
      <c r="P4651" s="543" t="s">
        <v>2872</v>
      </c>
      <c r="Q4651" s="543" t="s">
        <v>2873</v>
      </c>
      <c r="R4651" s="543"/>
      <c r="S4651" s="536"/>
      <c r="T4651" s="536"/>
      <c r="U4651" s="536"/>
      <c r="V4651" s="536"/>
    </row>
    <row r="4652" spans="1:22" ht="76.5">
      <c r="A4652" s="537">
        <v>4637</v>
      </c>
      <c r="B4652" s="543">
        <v>90</v>
      </c>
      <c r="C4652" s="700" t="s">
        <v>5226</v>
      </c>
      <c r="D4652" s="543"/>
      <c r="E4652" s="703">
        <v>42796</v>
      </c>
      <c r="F4652" s="543"/>
      <c r="G4652" s="543"/>
      <c r="H4652" s="543"/>
      <c r="I4652" s="543"/>
      <c r="J4652" s="688">
        <v>1</v>
      </c>
      <c r="K4652" s="688">
        <v>1</v>
      </c>
      <c r="L4652" s="543"/>
      <c r="M4652" s="543"/>
      <c r="N4652" s="543"/>
      <c r="O4652" s="543"/>
      <c r="P4652" s="543" t="s">
        <v>2872</v>
      </c>
      <c r="Q4652" s="543" t="s">
        <v>2873</v>
      </c>
      <c r="R4652" s="543"/>
      <c r="S4652" s="536"/>
      <c r="T4652" s="536"/>
      <c r="U4652" s="536"/>
      <c r="V4652" s="536"/>
    </row>
    <row r="4653" spans="1:22" ht="89.25">
      <c r="A4653" s="537">
        <v>4638</v>
      </c>
      <c r="B4653" s="543">
        <v>90</v>
      </c>
      <c r="C4653" s="700" t="s">
        <v>5227</v>
      </c>
      <c r="D4653" s="543"/>
      <c r="E4653" s="703">
        <v>42797</v>
      </c>
      <c r="F4653" s="543"/>
      <c r="G4653" s="543"/>
      <c r="H4653" s="543"/>
      <c r="I4653" s="543"/>
      <c r="J4653" s="671">
        <v>1</v>
      </c>
      <c r="K4653" s="671">
        <v>2</v>
      </c>
      <c r="L4653" s="543"/>
      <c r="M4653" s="543"/>
      <c r="N4653" s="543"/>
      <c r="O4653" s="543"/>
      <c r="P4653" s="543" t="s">
        <v>2872</v>
      </c>
      <c r="Q4653" s="543" t="s">
        <v>2873</v>
      </c>
      <c r="R4653" s="543"/>
      <c r="S4653" s="536"/>
      <c r="T4653" s="536"/>
      <c r="U4653" s="536"/>
      <c r="V4653" s="536"/>
    </row>
    <row r="4654" spans="1:22" ht="76.5">
      <c r="A4654" s="537">
        <v>4639</v>
      </c>
      <c r="B4654" s="543">
        <v>90</v>
      </c>
      <c r="C4654" s="700" t="s">
        <v>5226</v>
      </c>
      <c r="D4654" s="543"/>
      <c r="E4654" s="703">
        <v>42800</v>
      </c>
      <c r="F4654" s="543"/>
      <c r="G4654" s="543"/>
      <c r="H4654" s="543"/>
      <c r="I4654" s="543"/>
      <c r="J4654" s="688">
        <v>1</v>
      </c>
      <c r="K4654" s="688">
        <v>1</v>
      </c>
      <c r="L4654" s="543"/>
      <c r="M4654" s="543"/>
      <c r="N4654" s="543"/>
      <c r="O4654" s="543"/>
      <c r="P4654" s="543" t="s">
        <v>2872</v>
      </c>
      <c r="Q4654" s="543" t="s">
        <v>2873</v>
      </c>
      <c r="R4654" s="543"/>
      <c r="S4654" s="536"/>
      <c r="T4654" s="536"/>
      <c r="U4654" s="536"/>
      <c r="V4654" s="536"/>
    </row>
    <row r="4655" spans="1:22" ht="76.5">
      <c r="A4655" s="537">
        <v>4640</v>
      </c>
      <c r="B4655" s="543">
        <v>90</v>
      </c>
      <c r="C4655" s="700" t="s">
        <v>5226</v>
      </c>
      <c r="D4655" s="543"/>
      <c r="E4655" s="703">
        <v>42800</v>
      </c>
      <c r="F4655" s="543"/>
      <c r="G4655" s="543"/>
      <c r="H4655" s="543"/>
      <c r="I4655" s="543"/>
      <c r="J4655" s="688">
        <v>1</v>
      </c>
      <c r="K4655" s="688">
        <v>1</v>
      </c>
      <c r="L4655" s="543"/>
      <c r="M4655" s="543"/>
      <c r="N4655" s="543"/>
      <c r="O4655" s="543"/>
      <c r="P4655" s="543" t="s">
        <v>2872</v>
      </c>
      <c r="Q4655" s="543" t="s">
        <v>2873</v>
      </c>
      <c r="R4655" s="543"/>
      <c r="S4655" s="536"/>
      <c r="T4655" s="536"/>
      <c r="U4655" s="536"/>
      <c r="V4655" s="536"/>
    </row>
    <row r="4656" spans="1:22" ht="76.5">
      <c r="A4656" s="537">
        <v>4641</v>
      </c>
      <c r="B4656" s="543">
        <v>90</v>
      </c>
      <c r="C4656" s="700" t="s">
        <v>5226</v>
      </c>
      <c r="D4656" s="543"/>
      <c r="E4656" s="703">
        <v>42801</v>
      </c>
      <c r="F4656" s="543"/>
      <c r="G4656" s="543"/>
      <c r="H4656" s="543"/>
      <c r="I4656" s="543"/>
      <c r="J4656" s="671">
        <v>1</v>
      </c>
      <c r="K4656" s="671">
        <v>2</v>
      </c>
      <c r="L4656" s="543"/>
      <c r="M4656" s="543"/>
      <c r="N4656" s="543"/>
      <c r="O4656" s="543"/>
      <c r="P4656" s="543" t="s">
        <v>2872</v>
      </c>
      <c r="Q4656" s="543" t="s">
        <v>2873</v>
      </c>
      <c r="R4656" s="543"/>
      <c r="S4656" s="536"/>
      <c r="T4656" s="536"/>
      <c r="U4656" s="536"/>
      <c r="V4656" s="536"/>
    </row>
    <row r="4657" spans="1:22" ht="76.5">
      <c r="A4657" s="537">
        <v>4642</v>
      </c>
      <c r="B4657" s="543">
        <v>90</v>
      </c>
      <c r="C4657" s="700" t="s">
        <v>5226</v>
      </c>
      <c r="D4657" s="543"/>
      <c r="E4657" s="703">
        <v>42801</v>
      </c>
      <c r="F4657" s="543"/>
      <c r="G4657" s="543"/>
      <c r="H4657" s="543"/>
      <c r="I4657" s="543"/>
      <c r="J4657" s="688">
        <v>1</v>
      </c>
      <c r="K4657" s="688">
        <v>1</v>
      </c>
      <c r="L4657" s="543"/>
      <c r="M4657" s="543"/>
      <c r="N4657" s="543"/>
      <c r="O4657" s="543"/>
      <c r="P4657" s="543" t="s">
        <v>2872</v>
      </c>
      <c r="Q4657" s="543" t="s">
        <v>2873</v>
      </c>
      <c r="R4657" s="543"/>
      <c r="S4657" s="536"/>
      <c r="T4657" s="536"/>
      <c r="U4657" s="536"/>
      <c r="V4657" s="536"/>
    </row>
    <row r="4658" spans="1:22" ht="204">
      <c r="A4658" s="537">
        <v>4643</v>
      </c>
      <c r="B4658" s="543">
        <v>90</v>
      </c>
      <c r="C4658" s="707" t="s">
        <v>5238</v>
      </c>
      <c r="D4658" s="543"/>
      <c r="E4658" s="703">
        <v>42761</v>
      </c>
      <c r="F4658" s="543"/>
      <c r="G4658" s="543"/>
      <c r="H4658" s="543"/>
      <c r="I4658" s="543"/>
      <c r="J4658" s="671">
        <v>1</v>
      </c>
      <c r="K4658" s="671">
        <v>2</v>
      </c>
      <c r="L4658" s="543"/>
      <c r="M4658" s="543"/>
      <c r="N4658" s="543"/>
      <c r="O4658" s="543"/>
      <c r="P4658" s="543" t="s">
        <v>2872</v>
      </c>
      <c r="Q4658" s="543" t="s">
        <v>2873</v>
      </c>
      <c r="R4658" s="543"/>
      <c r="S4658" s="536"/>
      <c r="T4658" s="536"/>
      <c r="U4658" s="536"/>
      <c r="V4658" s="536"/>
    </row>
    <row r="4659" spans="1:22" ht="45">
      <c r="A4659" s="537">
        <v>4644</v>
      </c>
      <c r="B4659" s="543">
        <v>90</v>
      </c>
      <c r="C4659" s="708" t="s">
        <v>5239</v>
      </c>
      <c r="D4659" s="543"/>
      <c r="E4659" s="709">
        <v>43194</v>
      </c>
      <c r="F4659" s="710">
        <v>43376</v>
      </c>
      <c r="G4659" s="543"/>
      <c r="H4659" s="543"/>
      <c r="I4659" s="543"/>
      <c r="J4659" s="688"/>
      <c r="K4659" s="688"/>
      <c r="L4659" s="543"/>
      <c r="M4659" s="543"/>
      <c r="N4659" s="543"/>
      <c r="O4659" s="543"/>
      <c r="P4659" s="543" t="s">
        <v>2872</v>
      </c>
      <c r="Q4659" s="543" t="s">
        <v>2873</v>
      </c>
      <c r="R4659" s="543"/>
      <c r="S4659" s="536"/>
      <c r="T4659" s="536"/>
      <c r="U4659" s="536"/>
      <c r="V4659" s="536"/>
    </row>
    <row r="4660" spans="1:22" ht="112.5">
      <c r="A4660" s="537">
        <v>4645</v>
      </c>
      <c r="B4660" s="543">
        <v>90</v>
      </c>
      <c r="C4660" s="711" t="s">
        <v>5240</v>
      </c>
      <c r="D4660" s="543"/>
      <c r="E4660" s="712">
        <v>43116</v>
      </c>
      <c r="F4660" s="712">
        <v>43465</v>
      </c>
      <c r="G4660" s="543"/>
      <c r="H4660" s="543"/>
      <c r="I4660" s="543"/>
      <c r="J4660" s="543"/>
      <c r="K4660" s="543"/>
      <c r="L4660" s="543"/>
      <c r="M4660" s="543"/>
      <c r="N4660" s="543"/>
      <c r="O4660" s="543"/>
      <c r="P4660" s="543" t="s">
        <v>2872</v>
      </c>
      <c r="Q4660" s="543" t="s">
        <v>2873</v>
      </c>
      <c r="R4660" s="543"/>
      <c r="S4660" s="536"/>
      <c r="T4660" s="536"/>
      <c r="U4660" s="536"/>
      <c r="V4660" s="536"/>
    </row>
    <row r="4661" spans="1:22" ht="56.25">
      <c r="A4661" s="537">
        <v>4646</v>
      </c>
      <c r="B4661" s="543">
        <v>90</v>
      </c>
      <c r="C4661" s="713" t="s">
        <v>5241</v>
      </c>
      <c r="D4661" s="543"/>
      <c r="E4661" s="714">
        <v>43117</v>
      </c>
      <c r="F4661" s="715">
        <v>43420</v>
      </c>
      <c r="G4661" s="543"/>
      <c r="H4661" s="543"/>
      <c r="I4661" s="543"/>
      <c r="J4661" s="543"/>
      <c r="K4661" s="543"/>
      <c r="L4661" s="543"/>
      <c r="M4661" s="543"/>
      <c r="N4661" s="543"/>
      <c r="O4661" s="543"/>
      <c r="P4661" s="543" t="s">
        <v>2872</v>
      </c>
      <c r="Q4661" s="543" t="s">
        <v>2873</v>
      </c>
      <c r="R4661" s="543"/>
      <c r="S4661" s="536"/>
      <c r="T4661" s="536"/>
      <c r="U4661" s="536"/>
      <c r="V4661" s="536"/>
    </row>
    <row r="4662" spans="1:22" ht="112.5">
      <c r="A4662" s="537">
        <v>4647</v>
      </c>
      <c r="B4662" s="543">
        <v>90</v>
      </c>
      <c r="C4662" s="713" t="s">
        <v>5240</v>
      </c>
      <c r="D4662" s="543"/>
      <c r="E4662" s="715">
        <v>43117</v>
      </c>
      <c r="F4662" s="715">
        <v>43420</v>
      </c>
      <c r="G4662" s="543"/>
      <c r="H4662" s="543"/>
      <c r="I4662" s="543"/>
      <c r="J4662" s="543"/>
      <c r="K4662" s="543"/>
      <c r="L4662" s="543"/>
      <c r="M4662" s="543"/>
      <c r="N4662" s="543"/>
      <c r="O4662" s="543"/>
      <c r="P4662" s="543" t="s">
        <v>2872</v>
      </c>
      <c r="Q4662" s="543" t="s">
        <v>2873</v>
      </c>
      <c r="R4662" s="543"/>
      <c r="S4662" s="536"/>
      <c r="T4662" s="536"/>
      <c r="U4662" s="536"/>
      <c r="V4662" s="536"/>
    </row>
    <row r="4663" spans="1:22" ht="67.5">
      <c r="A4663" s="537">
        <v>4648</v>
      </c>
      <c r="B4663" s="543">
        <v>90</v>
      </c>
      <c r="C4663" s="713" t="s">
        <v>5242</v>
      </c>
      <c r="D4663" s="543"/>
      <c r="E4663" s="714">
        <v>43119</v>
      </c>
      <c r="F4663" s="715">
        <v>43391</v>
      </c>
      <c r="G4663" s="543"/>
      <c r="H4663" s="543"/>
      <c r="I4663" s="543"/>
      <c r="J4663" s="543"/>
      <c r="K4663" s="543"/>
      <c r="L4663" s="543"/>
      <c r="M4663" s="543"/>
      <c r="N4663" s="543"/>
      <c r="O4663" s="543"/>
      <c r="P4663" s="543" t="s">
        <v>2872</v>
      </c>
      <c r="Q4663" s="543" t="s">
        <v>2873</v>
      </c>
      <c r="R4663" s="543"/>
      <c r="S4663" s="536"/>
      <c r="T4663" s="536"/>
      <c r="U4663" s="536"/>
      <c r="V4663" s="536"/>
    </row>
    <row r="4664" spans="1:22" ht="78.75">
      <c r="A4664" s="537">
        <v>4649</v>
      </c>
      <c r="B4664" s="543">
        <v>90</v>
      </c>
      <c r="C4664" s="716" t="s">
        <v>5243</v>
      </c>
      <c r="D4664" s="543"/>
      <c r="E4664" s="714">
        <v>43124</v>
      </c>
      <c r="F4664" s="715">
        <v>43396</v>
      </c>
      <c r="G4664" s="543"/>
      <c r="H4664" s="543"/>
      <c r="I4664" s="543"/>
      <c r="J4664" s="543"/>
      <c r="K4664" s="543"/>
      <c r="L4664" s="543"/>
      <c r="M4664" s="543"/>
      <c r="N4664" s="543"/>
      <c r="O4664" s="543"/>
      <c r="P4664" s="543" t="s">
        <v>2872</v>
      </c>
      <c r="Q4664" s="543" t="s">
        <v>2873</v>
      </c>
      <c r="R4664" s="543"/>
      <c r="S4664" s="536"/>
      <c r="T4664" s="536"/>
      <c r="U4664" s="536"/>
      <c r="V4664" s="536"/>
    </row>
    <row r="4665" spans="1:22" ht="78.75">
      <c r="A4665" s="537">
        <v>4650</v>
      </c>
      <c r="B4665" s="543">
        <v>90</v>
      </c>
      <c r="C4665" s="713" t="s">
        <v>5244</v>
      </c>
      <c r="D4665" s="543"/>
      <c r="E4665" s="715">
        <v>43129</v>
      </c>
      <c r="F4665" s="715">
        <v>43401</v>
      </c>
      <c r="G4665" s="543"/>
      <c r="H4665" s="543"/>
      <c r="I4665" s="543"/>
      <c r="J4665" s="543"/>
      <c r="K4665" s="543"/>
      <c r="L4665" s="543"/>
      <c r="M4665" s="543"/>
      <c r="N4665" s="543"/>
      <c r="O4665" s="543"/>
      <c r="P4665" s="543" t="s">
        <v>2872</v>
      </c>
      <c r="Q4665" s="543" t="s">
        <v>2873</v>
      </c>
      <c r="R4665" s="543"/>
      <c r="S4665" s="536"/>
      <c r="T4665" s="536"/>
      <c r="U4665" s="536"/>
      <c r="V4665" s="536"/>
    </row>
    <row r="4666" spans="1:22" ht="45">
      <c r="A4666" s="537">
        <v>4651</v>
      </c>
      <c r="B4666" s="543">
        <v>90</v>
      </c>
      <c r="C4666" s="716" t="s">
        <v>5245</v>
      </c>
      <c r="D4666" s="543"/>
      <c r="E4666" s="715">
        <v>43123</v>
      </c>
      <c r="F4666" s="715">
        <v>43395</v>
      </c>
      <c r="G4666" s="543"/>
      <c r="H4666" s="543"/>
      <c r="I4666" s="543"/>
      <c r="J4666" s="543"/>
      <c r="K4666" s="543"/>
      <c r="L4666" s="543"/>
      <c r="M4666" s="543"/>
      <c r="N4666" s="543"/>
      <c r="O4666" s="543"/>
      <c r="P4666" s="543" t="s">
        <v>2872</v>
      </c>
      <c r="Q4666" s="543" t="s">
        <v>2873</v>
      </c>
      <c r="R4666" s="543"/>
      <c r="S4666" s="536"/>
      <c r="T4666" s="536"/>
      <c r="U4666" s="536"/>
      <c r="V4666" s="536"/>
    </row>
    <row r="4667" spans="1:22" ht="45">
      <c r="A4667" s="537">
        <v>4652</v>
      </c>
      <c r="B4667" s="543">
        <v>90</v>
      </c>
      <c r="C4667" s="716" t="s">
        <v>5245</v>
      </c>
      <c r="D4667" s="543"/>
      <c r="E4667" s="715">
        <v>43123</v>
      </c>
      <c r="F4667" s="715">
        <v>43396</v>
      </c>
      <c r="G4667" s="543"/>
      <c r="H4667" s="543"/>
      <c r="I4667" s="543"/>
      <c r="J4667" s="543"/>
      <c r="K4667" s="543"/>
      <c r="L4667" s="543"/>
      <c r="M4667" s="543"/>
      <c r="N4667" s="543"/>
      <c r="O4667" s="543"/>
      <c r="P4667" s="543" t="s">
        <v>2872</v>
      </c>
      <c r="Q4667" s="543" t="s">
        <v>2873</v>
      </c>
      <c r="R4667" s="543"/>
      <c r="S4667" s="536"/>
      <c r="T4667" s="536"/>
      <c r="U4667" s="536"/>
      <c r="V4667" s="536"/>
    </row>
    <row r="4668" spans="1:22" ht="45">
      <c r="A4668" s="537">
        <v>4653</v>
      </c>
      <c r="B4668" s="543">
        <v>90</v>
      </c>
      <c r="C4668" s="716" t="s">
        <v>5245</v>
      </c>
      <c r="D4668" s="543"/>
      <c r="E4668" s="715">
        <v>43123</v>
      </c>
      <c r="F4668" s="715">
        <v>43395</v>
      </c>
      <c r="G4668" s="543"/>
      <c r="H4668" s="543"/>
      <c r="I4668" s="543"/>
      <c r="J4668" s="543"/>
      <c r="K4668" s="543"/>
      <c r="L4668" s="543"/>
      <c r="M4668" s="543"/>
      <c r="N4668" s="543"/>
      <c r="O4668" s="543"/>
      <c r="P4668" s="543" t="s">
        <v>2872</v>
      </c>
      <c r="Q4668" s="543" t="s">
        <v>2873</v>
      </c>
      <c r="R4668" s="543"/>
      <c r="S4668" s="536"/>
      <c r="T4668" s="536"/>
      <c r="U4668" s="536"/>
      <c r="V4668" s="536"/>
    </row>
    <row r="4669" spans="1:22" ht="56.25">
      <c r="A4669" s="537">
        <v>4654</v>
      </c>
      <c r="B4669" s="543">
        <v>90</v>
      </c>
      <c r="C4669" s="716" t="s">
        <v>5246</v>
      </c>
      <c r="D4669" s="543"/>
      <c r="E4669" s="715">
        <v>43126</v>
      </c>
      <c r="F4669" s="714">
        <v>43337</v>
      </c>
      <c r="G4669" s="543"/>
      <c r="H4669" s="543"/>
      <c r="I4669" s="543"/>
      <c r="J4669" s="543"/>
      <c r="K4669" s="543"/>
      <c r="L4669" s="543"/>
      <c r="M4669" s="543"/>
      <c r="N4669" s="543"/>
      <c r="O4669" s="543"/>
      <c r="P4669" s="543" t="s">
        <v>2872</v>
      </c>
      <c r="Q4669" s="543" t="s">
        <v>2873</v>
      </c>
      <c r="R4669" s="543"/>
      <c r="S4669" s="536"/>
      <c r="T4669" s="536"/>
      <c r="U4669" s="536"/>
      <c r="V4669" s="536"/>
    </row>
    <row r="4670" spans="1:22" ht="78.75">
      <c r="A4670" s="537">
        <v>4655</v>
      </c>
      <c r="B4670" s="543">
        <v>90</v>
      </c>
      <c r="C4670" s="716" t="s">
        <v>5247</v>
      </c>
      <c r="D4670" s="543"/>
      <c r="E4670" s="715">
        <v>43126</v>
      </c>
      <c r="F4670" s="714">
        <v>43337</v>
      </c>
      <c r="G4670" s="543"/>
      <c r="H4670" s="543"/>
      <c r="I4670" s="543"/>
      <c r="J4670" s="543"/>
      <c r="K4670" s="543"/>
      <c r="L4670" s="543"/>
      <c r="M4670" s="543"/>
      <c r="N4670" s="543"/>
      <c r="O4670" s="543"/>
      <c r="P4670" s="543" t="s">
        <v>2872</v>
      </c>
      <c r="Q4670" s="543" t="s">
        <v>2873</v>
      </c>
      <c r="R4670" s="543"/>
      <c r="S4670" s="536"/>
      <c r="T4670" s="536"/>
      <c r="U4670" s="536"/>
      <c r="V4670" s="536"/>
    </row>
    <row r="4671" spans="1:22" ht="112.5">
      <c r="A4671" s="537">
        <v>4656</v>
      </c>
      <c r="B4671" s="543">
        <v>90</v>
      </c>
      <c r="C4671" s="716" t="s">
        <v>5248</v>
      </c>
      <c r="D4671" s="543"/>
      <c r="E4671" s="714">
        <v>43124</v>
      </c>
      <c r="F4671" s="715">
        <v>43396</v>
      </c>
      <c r="G4671" s="543"/>
      <c r="H4671" s="543"/>
      <c r="I4671" s="543"/>
      <c r="J4671" s="543"/>
      <c r="K4671" s="543"/>
      <c r="L4671" s="543"/>
      <c r="M4671" s="543"/>
      <c r="N4671" s="543"/>
      <c r="O4671" s="543"/>
      <c r="P4671" s="543" t="s">
        <v>2872</v>
      </c>
      <c r="Q4671" s="543" t="s">
        <v>2873</v>
      </c>
      <c r="R4671" s="543"/>
      <c r="S4671" s="536"/>
      <c r="T4671" s="536"/>
      <c r="U4671" s="536"/>
      <c r="V4671" s="536"/>
    </row>
    <row r="4672" spans="1:22" ht="67.5">
      <c r="A4672" s="537">
        <v>4657</v>
      </c>
      <c r="B4672" s="543">
        <v>90</v>
      </c>
      <c r="C4672" s="716" t="s">
        <v>5249</v>
      </c>
      <c r="D4672" s="543"/>
      <c r="E4672" s="715">
        <v>43124</v>
      </c>
      <c r="F4672" s="715">
        <v>43396</v>
      </c>
      <c r="G4672" s="543"/>
      <c r="H4672" s="543"/>
      <c r="I4672" s="543"/>
      <c r="J4672" s="543"/>
      <c r="K4672" s="543"/>
      <c r="L4672" s="543"/>
      <c r="M4672" s="543"/>
      <c r="N4672" s="543"/>
      <c r="O4672" s="543"/>
      <c r="P4672" s="543" t="s">
        <v>2872</v>
      </c>
      <c r="Q4672" s="543" t="s">
        <v>2873</v>
      </c>
      <c r="R4672" s="543"/>
      <c r="S4672" s="536"/>
      <c r="T4672" s="536"/>
      <c r="U4672" s="536"/>
      <c r="V4672" s="536"/>
    </row>
    <row r="4673" spans="1:22" ht="56.25">
      <c r="A4673" s="537">
        <v>4658</v>
      </c>
      <c r="B4673" s="543">
        <v>90</v>
      </c>
      <c r="C4673" s="716" t="s">
        <v>5250</v>
      </c>
      <c r="D4673" s="543"/>
      <c r="E4673" s="714">
        <v>43124</v>
      </c>
      <c r="F4673" s="715">
        <v>43396</v>
      </c>
      <c r="G4673" s="543"/>
      <c r="H4673" s="543"/>
      <c r="I4673" s="543"/>
      <c r="J4673" s="543"/>
      <c r="K4673" s="543"/>
      <c r="L4673" s="543"/>
      <c r="M4673" s="543"/>
      <c r="N4673" s="543"/>
      <c r="O4673" s="543"/>
      <c r="P4673" s="543" t="s">
        <v>2872</v>
      </c>
      <c r="Q4673" s="543" t="s">
        <v>2873</v>
      </c>
      <c r="R4673" s="543"/>
      <c r="S4673" s="536"/>
      <c r="T4673" s="536"/>
      <c r="U4673" s="536"/>
      <c r="V4673" s="536"/>
    </row>
    <row r="4674" spans="1:22" ht="67.5">
      <c r="A4674" s="537">
        <v>4659</v>
      </c>
      <c r="B4674" s="543">
        <v>90</v>
      </c>
      <c r="C4674" s="716" t="s">
        <v>5251</v>
      </c>
      <c r="D4674" s="543"/>
      <c r="E4674" s="715">
        <v>43124</v>
      </c>
      <c r="F4674" s="715">
        <v>43396</v>
      </c>
      <c r="G4674" s="543"/>
      <c r="H4674" s="543"/>
      <c r="I4674" s="543"/>
      <c r="J4674" s="543"/>
      <c r="K4674" s="543"/>
      <c r="L4674" s="543"/>
      <c r="M4674" s="543"/>
      <c r="N4674" s="543"/>
      <c r="O4674" s="543"/>
      <c r="P4674" s="543" t="s">
        <v>2872</v>
      </c>
      <c r="Q4674" s="543" t="s">
        <v>2873</v>
      </c>
      <c r="R4674" s="543"/>
      <c r="S4674" s="536"/>
      <c r="T4674" s="536"/>
      <c r="U4674" s="536"/>
      <c r="V4674" s="536"/>
    </row>
    <row r="4675" spans="1:22" ht="56.25">
      <c r="A4675" s="537">
        <v>4660</v>
      </c>
      <c r="B4675" s="543">
        <v>90</v>
      </c>
      <c r="C4675" s="716" t="s">
        <v>5252</v>
      </c>
      <c r="D4675" s="543"/>
      <c r="E4675" s="714">
        <v>43124</v>
      </c>
      <c r="F4675" s="715">
        <v>43396</v>
      </c>
      <c r="G4675" s="543"/>
      <c r="H4675" s="543"/>
      <c r="I4675" s="543"/>
      <c r="J4675" s="543"/>
      <c r="K4675" s="543"/>
      <c r="L4675" s="543"/>
      <c r="M4675" s="543"/>
      <c r="N4675" s="543"/>
      <c r="O4675" s="543"/>
      <c r="P4675" s="543" t="s">
        <v>2872</v>
      </c>
      <c r="Q4675" s="543" t="s">
        <v>2873</v>
      </c>
      <c r="R4675" s="543"/>
      <c r="S4675" s="536"/>
      <c r="T4675" s="536"/>
      <c r="U4675" s="536"/>
      <c r="V4675" s="536"/>
    </row>
    <row r="4676" spans="1:22" ht="56.25">
      <c r="A4676" s="537">
        <v>4661</v>
      </c>
      <c r="B4676" s="543">
        <v>90</v>
      </c>
      <c r="C4676" s="717" t="s">
        <v>5253</v>
      </c>
      <c r="D4676" s="543"/>
      <c r="E4676" s="714">
        <v>43124</v>
      </c>
      <c r="F4676" s="715">
        <v>43457</v>
      </c>
      <c r="G4676" s="543"/>
      <c r="H4676" s="543"/>
      <c r="I4676" s="543"/>
      <c r="J4676" s="543"/>
      <c r="K4676" s="543"/>
      <c r="L4676" s="543"/>
      <c r="M4676" s="543"/>
      <c r="N4676" s="543"/>
      <c r="O4676" s="543"/>
      <c r="P4676" s="543" t="s">
        <v>2872</v>
      </c>
      <c r="Q4676" s="543" t="s">
        <v>2873</v>
      </c>
      <c r="R4676" s="543"/>
      <c r="S4676" s="536"/>
      <c r="T4676" s="536"/>
      <c r="U4676" s="536"/>
      <c r="V4676" s="536"/>
    </row>
    <row r="4677" spans="1:22" ht="78.75">
      <c r="A4677" s="537">
        <v>4662</v>
      </c>
      <c r="B4677" s="543">
        <v>90</v>
      </c>
      <c r="C4677" s="718" t="s">
        <v>5254</v>
      </c>
      <c r="D4677" s="543"/>
      <c r="E4677" s="714">
        <v>43124</v>
      </c>
      <c r="F4677" s="714">
        <v>43366</v>
      </c>
      <c r="G4677" s="543"/>
      <c r="H4677" s="543"/>
      <c r="I4677" s="543"/>
      <c r="J4677" s="543"/>
      <c r="K4677" s="543"/>
      <c r="L4677" s="543"/>
      <c r="M4677" s="543"/>
      <c r="N4677" s="543"/>
      <c r="O4677" s="543"/>
      <c r="P4677" s="543" t="s">
        <v>2872</v>
      </c>
      <c r="Q4677" s="543" t="s">
        <v>2873</v>
      </c>
      <c r="R4677" s="543"/>
      <c r="S4677" s="536"/>
      <c r="T4677" s="536"/>
      <c r="U4677" s="536"/>
      <c r="V4677" s="536"/>
    </row>
    <row r="4678" spans="1:22" ht="56.25">
      <c r="A4678" s="537">
        <v>4663</v>
      </c>
      <c r="B4678" s="543">
        <v>90</v>
      </c>
      <c r="C4678" s="717" t="s">
        <v>5255</v>
      </c>
      <c r="D4678" s="543"/>
      <c r="E4678" s="715">
        <v>43126</v>
      </c>
      <c r="F4678" s="714">
        <v>43368</v>
      </c>
      <c r="G4678" s="543"/>
      <c r="H4678" s="543"/>
      <c r="I4678" s="543"/>
      <c r="J4678" s="543"/>
      <c r="K4678" s="543"/>
      <c r="L4678" s="543"/>
      <c r="M4678" s="543"/>
      <c r="N4678" s="543"/>
      <c r="O4678" s="543"/>
      <c r="P4678" s="543" t="s">
        <v>2872</v>
      </c>
      <c r="Q4678" s="543" t="s">
        <v>2873</v>
      </c>
      <c r="R4678" s="543"/>
      <c r="S4678" s="536"/>
      <c r="T4678" s="536"/>
      <c r="U4678" s="536"/>
      <c r="V4678" s="536"/>
    </row>
    <row r="4679" spans="1:22" ht="22.5">
      <c r="A4679" s="537">
        <v>4664</v>
      </c>
      <c r="B4679" s="543">
        <v>90</v>
      </c>
      <c r="C4679" s="719" t="s">
        <v>5256</v>
      </c>
      <c r="D4679" s="543"/>
      <c r="E4679" s="714">
        <v>43129</v>
      </c>
      <c r="F4679" s="714">
        <v>43371</v>
      </c>
      <c r="G4679" s="543"/>
      <c r="H4679" s="543"/>
      <c r="I4679" s="543"/>
      <c r="J4679" s="543"/>
      <c r="K4679" s="543"/>
      <c r="L4679" s="543"/>
      <c r="M4679" s="543"/>
      <c r="N4679" s="543"/>
      <c r="O4679" s="543"/>
      <c r="P4679" s="543" t="s">
        <v>2872</v>
      </c>
      <c r="Q4679" s="543" t="s">
        <v>2873</v>
      </c>
      <c r="R4679" s="543"/>
      <c r="S4679" s="536"/>
      <c r="T4679" s="536"/>
      <c r="U4679" s="536"/>
      <c r="V4679" s="536"/>
    </row>
    <row r="4680" spans="1:22" ht="22.5">
      <c r="A4680" s="537">
        <v>4665</v>
      </c>
      <c r="B4680" s="543">
        <v>90</v>
      </c>
      <c r="C4680" s="717" t="s">
        <v>5256</v>
      </c>
      <c r="D4680" s="543"/>
      <c r="E4680" s="715">
        <v>43129</v>
      </c>
      <c r="F4680" s="714">
        <v>43371</v>
      </c>
      <c r="G4680" s="543"/>
      <c r="H4680" s="543"/>
      <c r="I4680" s="543"/>
      <c r="J4680" s="543"/>
      <c r="K4680" s="543"/>
      <c r="L4680" s="543"/>
      <c r="M4680" s="543"/>
      <c r="N4680" s="543"/>
      <c r="O4680" s="543"/>
      <c r="P4680" s="543" t="s">
        <v>2872</v>
      </c>
      <c r="Q4680" s="543" t="s">
        <v>2873</v>
      </c>
      <c r="R4680" s="543"/>
      <c r="S4680" s="536"/>
      <c r="T4680" s="536"/>
      <c r="U4680" s="536"/>
      <c r="V4680" s="536"/>
    </row>
    <row r="4681" spans="1:22" ht="45">
      <c r="A4681" s="537">
        <v>4666</v>
      </c>
      <c r="B4681" s="543">
        <v>90</v>
      </c>
      <c r="C4681" s="717" t="s">
        <v>5257</v>
      </c>
      <c r="D4681" s="543"/>
      <c r="E4681" s="715">
        <v>43126</v>
      </c>
      <c r="F4681" s="714">
        <v>43337</v>
      </c>
      <c r="G4681" s="543"/>
      <c r="H4681" s="543"/>
      <c r="I4681" s="543"/>
      <c r="J4681" s="543"/>
      <c r="K4681" s="543"/>
      <c r="L4681" s="543"/>
      <c r="M4681" s="543"/>
      <c r="N4681" s="543"/>
      <c r="O4681" s="543"/>
      <c r="P4681" s="543" t="s">
        <v>2872</v>
      </c>
      <c r="Q4681" s="543" t="s">
        <v>2873</v>
      </c>
      <c r="R4681" s="543"/>
      <c r="S4681" s="536"/>
      <c r="T4681" s="536"/>
      <c r="U4681" s="536"/>
      <c r="V4681" s="536"/>
    </row>
    <row r="4682" spans="1:22" ht="45">
      <c r="A4682" s="537">
        <v>4667</v>
      </c>
      <c r="B4682" s="543">
        <v>90</v>
      </c>
      <c r="C4682" s="717" t="s">
        <v>5257</v>
      </c>
      <c r="D4682" s="543"/>
      <c r="E4682" s="715">
        <v>43126</v>
      </c>
      <c r="F4682" s="714">
        <v>43337</v>
      </c>
      <c r="G4682" s="543"/>
      <c r="H4682" s="543"/>
      <c r="I4682" s="543"/>
      <c r="J4682" s="543"/>
      <c r="K4682" s="543"/>
      <c r="L4682" s="543"/>
      <c r="M4682" s="543"/>
      <c r="N4682" s="543"/>
      <c r="O4682" s="543"/>
      <c r="P4682" s="543" t="s">
        <v>2872</v>
      </c>
      <c r="Q4682" s="543" t="s">
        <v>2873</v>
      </c>
      <c r="R4682" s="543"/>
      <c r="S4682" s="536"/>
      <c r="T4682" s="536"/>
      <c r="U4682" s="536"/>
      <c r="V4682" s="536"/>
    </row>
    <row r="4683" spans="1:22" ht="45">
      <c r="A4683" s="537">
        <v>4668</v>
      </c>
      <c r="B4683" s="543">
        <v>90</v>
      </c>
      <c r="C4683" s="717" t="s">
        <v>5258</v>
      </c>
      <c r="D4683" s="543"/>
      <c r="E4683" s="715">
        <v>43129</v>
      </c>
      <c r="F4683" s="714">
        <v>43340</v>
      </c>
      <c r="G4683" s="543"/>
      <c r="H4683" s="543"/>
      <c r="I4683" s="543"/>
      <c r="J4683" s="543"/>
      <c r="K4683" s="543"/>
      <c r="L4683" s="543"/>
      <c r="M4683" s="543"/>
      <c r="N4683" s="543"/>
      <c r="O4683" s="543"/>
      <c r="P4683" s="543" t="s">
        <v>2872</v>
      </c>
      <c r="Q4683" s="543" t="s">
        <v>2873</v>
      </c>
      <c r="R4683" s="543"/>
      <c r="S4683" s="536"/>
      <c r="T4683" s="536"/>
      <c r="U4683" s="536"/>
      <c r="V4683" s="536"/>
    </row>
    <row r="4684" spans="1:22" ht="45">
      <c r="A4684" s="537">
        <v>4669</v>
      </c>
      <c r="B4684" s="543">
        <v>90</v>
      </c>
      <c r="C4684" s="717" t="s">
        <v>5259</v>
      </c>
      <c r="D4684" s="543"/>
      <c r="E4684" s="715">
        <v>43126</v>
      </c>
      <c r="F4684" s="714">
        <v>43337</v>
      </c>
      <c r="G4684" s="543"/>
      <c r="H4684" s="543"/>
      <c r="I4684" s="543"/>
      <c r="J4684" s="543"/>
      <c r="K4684" s="543"/>
      <c r="L4684" s="543"/>
      <c r="M4684" s="543"/>
      <c r="N4684" s="543"/>
      <c r="O4684" s="543"/>
      <c r="P4684" s="543" t="s">
        <v>2872</v>
      </c>
      <c r="Q4684" s="543" t="s">
        <v>2873</v>
      </c>
      <c r="R4684" s="543"/>
      <c r="S4684" s="536"/>
      <c r="T4684" s="536"/>
      <c r="U4684" s="536"/>
      <c r="V4684" s="536"/>
    </row>
    <row r="4685" spans="1:22" ht="45">
      <c r="A4685" s="537">
        <v>4670</v>
      </c>
      <c r="B4685" s="543">
        <v>90</v>
      </c>
      <c r="C4685" s="717" t="s">
        <v>5259</v>
      </c>
      <c r="D4685" s="543"/>
      <c r="E4685" s="714">
        <v>43126</v>
      </c>
      <c r="F4685" s="714">
        <v>43337</v>
      </c>
      <c r="G4685" s="543"/>
      <c r="H4685" s="543"/>
      <c r="I4685" s="543"/>
      <c r="J4685" s="543"/>
      <c r="K4685" s="543"/>
      <c r="L4685" s="543"/>
      <c r="M4685" s="543"/>
      <c r="N4685" s="543"/>
      <c r="O4685" s="543"/>
      <c r="P4685" s="543" t="s">
        <v>2872</v>
      </c>
      <c r="Q4685" s="543" t="s">
        <v>2873</v>
      </c>
      <c r="R4685" s="543"/>
      <c r="S4685" s="536"/>
      <c r="T4685" s="536"/>
      <c r="U4685" s="536"/>
      <c r="V4685" s="536"/>
    </row>
    <row r="4686" spans="1:22" ht="45">
      <c r="A4686" s="537">
        <v>4671</v>
      </c>
      <c r="B4686" s="543">
        <v>90</v>
      </c>
      <c r="C4686" s="717" t="s">
        <v>5259</v>
      </c>
      <c r="D4686" s="543"/>
      <c r="E4686" s="714">
        <v>43130</v>
      </c>
      <c r="F4686" s="714">
        <v>43341</v>
      </c>
      <c r="G4686" s="543"/>
      <c r="H4686" s="543"/>
      <c r="I4686" s="543"/>
      <c r="J4686" s="543"/>
      <c r="K4686" s="543"/>
      <c r="L4686" s="543"/>
      <c r="M4686" s="543"/>
      <c r="N4686" s="543"/>
      <c r="O4686" s="543"/>
      <c r="P4686" s="543" t="s">
        <v>2872</v>
      </c>
      <c r="Q4686" s="543" t="s">
        <v>2873</v>
      </c>
      <c r="R4686" s="543"/>
      <c r="S4686" s="536"/>
      <c r="T4686" s="536"/>
      <c r="U4686" s="536"/>
      <c r="V4686" s="536"/>
    </row>
    <row r="4687" spans="1:22" ht="45">
      <c r="A4687" s="537">
        <v>4672</v>
      </c>
      <c r="B4687" s="543">
        <v>90</v>
      </c>
      <c r="C4687" s="718" t="s">
        <v>5259</v>
      </c>
      <c r="D4687" s="543"/>
      <c r="E4687" s="715">
        <v>43126</v>
      </c>
      <c r="F4687" s="714">
        <v>43337</v>
      </c>
      <c r="G4687" s="543"/>
      <c r="H4687" s="543"/>
      <c r="I4687" s="543"/>
      <c r="J4687" s="543"/>
      <c r="K4687" s="543"/>
      <c r="L4687" s="543"/>
      <c r="M4687" s="543"/>
      <c r="N4687" s="543"/>
      <c r="O4687" s="543"/>
      <c r="P4687" s="543" t="s">
        <v>2872</v>
      </c>
      <c r="Q4687" s="543" t="s">
        <v>2873</v>
      </c>
      <c r="R4687" s="543"/>
      <c r="S4687" s="536"/>
      <c r="T4687" s="536"/>
      <c r="U4687" s="536"/>
      <c r="V4687" s="536"/>
    </row>
    <row r="4688" spans="1:22" ht="56.25">
      <c r="A4688" s="537">
        <v>4673</v>
      </c>
      <c r="B4688" s="543">
        <v>90</v>
      </c>
      <c r="C4688" s="717" t="s">
        <v>5260</v>
      </c>
      <c r="D4688" s="543"/>
      <c r="E4688" s="714">
        <v>43126</v>
      </c>
      <c r="F4688" s="714">
        <v>43337</v>
      </c>
      <c r="G4688" s="543"/>
      <c r="H4688" s="543"/>
      <c r="I4688" s="543"/>
      <c r="J4688" s="543"/>
      <c r="K4688" s="543"/>
      <c r="L4688" s="543"/>
      <c r="M4688" s="543"/>
      <c r="N4688" s="543"/>
      <c r="O4688" s="543"/>
      <c r="P4688" s="543" t="s">
        <v>2872</v>
      </c>
      <c r="Q4688" s="543" t="s">
        <v>2873</v>
      </c>
      <c r="R4688" s="543"/>
      <c r="S4688" s="536"/>
      <c r="T4688" s="536"/>
      <c r="U4688" s="536"/>
      <c r="V4688" s="536"/>
    </row>
    <row r="4689" spans="1:22" ht="56.25">
      <c r="A4689" s="537">
        <v>4674</v>
      </c>
      <c r="B4689" s="543">
        <v>90</v>
      </c>
      <c r="C4689" s="717" t="s">
        <v>5261</v>
      </c>
      <c r="D4689" s="543"/>
      <c r="E4689" s="715">
        <v>43129</v>
      </c>
      <c r="F4689" s="715">
        <v>43401</v>
      </c>
      <c r="G4689" s="543"/>
      <c r="H4689" s="543"/>
      <c r="I4689" s="543"/>
      <c r="J4689" s="543"/>
      <c r="K4689" s="543"/>
      <c r="L4689" s="543"/>
      <c r="M4689" s="543"/>
      <c r="N4689" s="543"/>
      <c r="O4689" s="543"/>
      <c r="P4689" s="543" t="s">
        <v>2872</v>
      </c>
      <c r="Q4689" s="543" t="s">
        <v>2873</v>
      </c>
      <c r="R4689" s="543"/>
      <c r="S4689" s="536"/>
      <c r="T4689" s="536"/>
      <c r="U4689" s="536"/>
      <c r="V4689" s="536"/>
    </row>
    <row r="4690" spans="1:22" ht="56.25">
      <c r="A4690" s="537">
        <v>4675</v>
      </c>
      <c r="B4690" s="543">
        <v>90</v>
      </c>
      <c r="C4690" s="716" t="s">
        <v>5255</v>
      </c>
      <c r="D4690" s="543"/>
      <c r="E4690" s="715">
        <v>43129</v>
      </c>
      <c r="F4690" s="714">
        <v>43371</v>
      </c>
      <c r="G4690" s="543"/>
      <c r="H4690" s="543"/>
      <c r="I4690" s="543"/>
      <c r="J4690" s="543"/>
      <c r="K4690" s="543"/>
      <c r="L4690" s="543"/>
      <c r="M4690" s="543"/>
      <c r="N4690" s="543"/>
      <c r="O4690" s="543"/>
      <c r="P4690" s="543" t="s">
        <v>2872</v>
      </c>
      <c r="Q4690" s="543" t="s">
        <v>2873</v>
      </c>
      <c r="R4690" s="543"/>
      <c r="S4690" s="536"/>
      <c r="T4690" s="536"/>
      <c r="U4690" s="536"/>
      <c r="V4690" s="536"/>
    </row>
    <row r="4691" spans="1:22" ht="90">
      <c r="A4691" s="537">
        <v>4676</v>
      </c>
      <c r="B4691" s="543">
        <v>90</v>
      </c>
      <c r="C4691" s="713" t="s">
        <v>5262</v>
      </c>
      <c r="D4691" s="543"/>
      <c r="E4691" s="714">
        <v>43126</v>
      </c>
      <c r="F4691" s="714">
        <v>43368</v>
      </c>
      <c r="G4691" s="543"/>
      <c r="H4691" s="543"/>
      <c r="I4691" s="543"/>
      <c r="J4691" s="543"/>
      <c r="K4691" s="543"/>
      <c r="L4691" s="543"/>
      <c r="M4691" s="543"/>
      <c r="N4691" s="543"/>
      <c r="O4691" s="543"/>
      <c r="P4691" s="543" t="s">
        <v>2872</v>
      </c>
      <c r="Q4691" s="543" t="s">
        <v>2873</v>
      </c>
      <c r="R4691" s="543"/>
      <c r="S4691" s="536"/>
      <c r="T4691" s="536"/>
      <c r="U4691" s="536"/>
      <c r="V4691" s="536"/>
    </row>
    <row r="4692" spans="1:22" ht="90">
      <c r="A4692" s="537">
        <v>4677</v>
      </c>
      <c r="B4692" s="543">
        <v>90</v>
      </c>
      <c r="C4692" s="716" t="s">
        <v>5263</v>
      </c>
      <c r="D4692" s="543"/>
      <c r="E4692" s="714">
        <v>43126</v>
      </c>
      <c r="F4692" s="714">
        <v>43337</v>
      </c>
      <c r="G4692" s="543"/>
      <c r="H4692" s="543"/>
      <c r="I4692" s="543"/>
      <c r="J4692" s="543"/>
      <c r="K4692" s="543"/>
      <c r="L4692" s="543"/>
      <c r="M4692" s="543"/>
      <c r="N4692" s="543"/>
      <c r="O4692" s="543"/>
      <c r="P4692" s="543" t="s">
        <v>2872</v>
      </c>
      <c r="Q4692" s="543" t="s">
        <v>2873</v>
      </c>
      <c r="R4692" s="543"/>
      <c r="S4692" s="536"/>
      <c r="T4692" s="536"/>
      <c r="U4692" s="536"/>
      <c r="V4692" s="536"/>
    </row>
    <row r="4693" spans="1:22" ht="90">
      <c r="A4693" s="537">
        <v>4678</v>
      </c>
      <c r="B4693" s="543">
        <v>90</v>
      </c>
      <c r="C4693" s="716" t="s">
        <v>5264</v>
      </c>
      <c r="D4693" s="543"/>
      <c r="E4693" s="715">
        <v>43136</v>
      </c>
      <c r="F4693" s="714">
        <v>43347</v>
      </c>
      <c r="G4693" s="543"/>
      <c r="H4693" s="543"/>
      <c r="I4693" s="543"/>
      <c r="J4693" s="543"/>
      <c r="K4693" s="543"/>
      <c r="L4693" s="543"/>
      <c r="M4693" s="543"/>
      <c r="N4693" s="543"/>
      <c r="O4693" s="543"/>
      <c r="P4693" s="543" t="s">
        <v>2872</v>
      </c>
      <c r="Q4693" s="543" t="s">
        <v>2873</v>
      </c>
      <c r="R4693" s="543"/>
      <c r="S4693" s="536"/>
      <c r="T4693" s="536"/>
      <c r="U4693" s="536"/>
      <c r="V4693" s="536"/>
    </row>
    <row r="4694" spans="1:22" ht="90">
      <c r="A4694" s="537">
        <v>4679</v>
      </c>
      <c r="B4694" s="543">
        <v>90</v>
      </c>
      <c r="C4694" s="716" t="s">
        <v>5265</v>
      </c>
      <c r="D4694" s="543"/>
      <c r="E4694" s="714">
        <v>43129</v>
      </c>
      <c r="F4694" s="714">
        <v>43340</v>
      </c>
      <c r="G4694" s="543"/>
      <c r="H4694" s="543"/>
      <c r="I4694" s="543"/>
      <c r="J4694" s="543"/>
      <c r="K4694" s="543"/>
      <c r="L4694" s="543"/>
      <c r="M4694" s="543"/>
      <c r="N4694" s="543"/>
      <c r="O4694" s="543"/>
      <c r="P4694" s="543" t="s">
        <v>2872</v>
      </c>
      <c r="Q4694" s="543" t="s">
        <v>2873</v>
      </c>
      <c r="R4694" s="543"/>
      <c r="S4694" s="536"/>
      <c r="T4694" s="536"/>
      <c r="U4694" s="536"/>
      <c r="V4694" s="536"/>
    </row>
    <row r="4695" spans="1:22" ht="90">
      <c r="A4695" s="537">
        <v>4680</v>
      </c>
      <c r="B4695" s="543">
        <v>90</v>
      </c>
      <c r="C4695" s="716" t="s">
        <v>5266</v>
      </c>
      <c r="D4695" s="543"/>
      <c r="E4695" s="714">
        <v>43126</v>
      </c>
      <c r="F4695" s="714">
        <v>43337</v>
      </c>
      <c r="G4695" s="543"/>
      <c r="H4695" s="543"/>
      <c r="I4695" s="543"/>
      <c r="J4695" s="543"/>
      <c r="K4695" s="543"/>
      <c r="L4695" s="543"/>
      <c r="M4695" s="543"/>
      <c r="N4695" s="543"/>
      <c r="O4695" s="543"/>
      <c r="P4695" s="543" t="s">
        <v>2872</v>
      </c>
      <c r="Q4695" s="543" t="s">
        <v>2873</v>
      </c>
      <c r="R4695" s="543"/>
      <c r="S4695" s="536"/>
      <c r="T4695" s="536"/>
      <c r="U4695" s="536"/>
      <c r="V4695" s="536"/>
    </row>
    <row r="4696" spans="1:22" ht="33.75">
      <c r="A4696" s="537">
        <v>4681</v>
      </c>
      <c r="B4696" s="543">
        <v>90</v>
      </c>
      <c r="C4696" s="713" t="s">
        <v>5267</v>
      </c>
      <c r="D4696" s="543"/>
      <c r="E4696" s="714">
        <v>43126</v>
      </c>
      <c r="F4696" s="714">
        <v>43337</v>
      </c>
      <c r="G4696" s="543"/>
      <c r="H4696" s="543"/>
      <c r="I4696" s="543"/>
      <c r="J4696" s="543"/>
      <c r="K4696" s="543"/>
      <c r="L4696" s="543"/>
      <c r="M4696" s="543"/>
      <c r="N4696" s="543"/>
      <c r="O4696" s="543"/>
      <c r="P4696" s="543" t="s">
        <v>2872</v>
      </c>
      <c r="Q4696" s="543" t="s">
        <v>2873</v>
      </c>
      <c r="R4696" s="543"/>
      <c r="S4696" s="536"/>
      <c r="T4696" s="536"/>
      <c r="U4696" s="536"/>
      <c r="V4696" s="536"/>
    </row>
    <row r="4697" spans="1:22" ht="56.25">
      <c r="A4697" s="537">
        <v>4682</v>
      </c>
      <c r="B4697" s="543">
        <v>90</v>
      </c>
      <c r="C4697" s="716" t="s">
        <v>5268</v>
      </c>
      <c r="D4697" s="543"/>
      <c r="E4697" s="715">
        <v>43129</v>
      </c>
      <c r="F4697" s="714">
        <v>43340</v>
      </c>
      <c r="G4697" s="543"/>
      <c r="H4697" s="543"/>
      <c r="I4697" s="543"/>
      <c r="J4697" s="543"/>
      <c r="K4697" s="543"/>
      <c r="L4697" s="543"/>
      <c r="M4697" s="543"/>
      <c r="N4697" s="543"/>
      <c r="O4697" s="543"/>
      <c r="P4697" s="543" t="s">
        <v>2872</v>
      </c>
      <c r="Q4697" s="543" t="s">
        <v>2873</v>
      </c>
      <c r="R4697" s="543"/>
      <c r="S4697" s="536"/>
      <c r="T4697" s="536"/>
      <c r="U4697" s="536"/>
      <c r="V4697" s="536"/>
    </row>
    <row r="4698" spans="1:22" ht="56.25">
      <c r="A4698" s="537">
        <v>4683</v>
      </c>
      <c r="B4698" s="543">
        <v>90</v>
      </c>
      <c r="C4698" s="713" t="s">
        <v>5269</v>
      </c>
      <c r="D4698" s="543"/>
      <c r="E4698" s="714">
        <v>43129</v>
      </c>
      <c r="F4698" s="714">
        <v>43340</v>
      </c>
      <c r="G4698" s="543"/>
      <c r="H4698" s="543"/>
      <c r="I4698" s="543"/>
      <c r="J4698" s="543"/>
      <c r="K4698" s="543"/>
      <c r="L4698" s="543"/>
      <c r="M4698" s="543"/>
      <c r="N4698" s="543"/>
      <c r="O4698" s="543"/>
      <c r="P4698" s="543" t="s">
        <v>2872</v>
      </c>
      <c r="Q4698" s="543" t="s">
        <v>2873</v>
      </c>
      <c r="R4698" s="543"/>
      <c r="S4698" s="536"/>
      <c r="T4698" s="536"/>
      <c r="U4698" s="536"/>
      <c r="V4698" s="536"/>
    </row>
    <row r="4699" spans="1:22" ht="33.75">
      <c r="A4699" s="537">
        <v>4684</v>
      </c>
      <c r="B4699" s="543">
        <v>90</v>
      </c>
      <c r="C4699" s="716" t="s">
        <v>5267</v>
      </c>
      <c r="D4699" s="543"/>
      <c r="E4699" s="714">
        <v>43126</v>
      </c>
      <c r="F4699" s="714">
        <v>43337</v>
      </c>
      <c r="G4699" s="543"/>
      <c r="H4699" s="543"/>
      <c r="I4699" s="543"/>
      <c r="J4699" s="543"/>
      <c r="K4699" s="543"/>
      <c r="L4699" s="543"/>
      <c r="M4699" s="543"/>
      <c r="N4699" s="543"/>
      <c r="O4699" s="543"/>
      <c r="P4699" s="543" t="s">
        <v>2872</v>
      </c>
      <c r="Q4699" s="543" t="s">
        <v>2873</v>
      </c>
      <c r="R4699" s="543"/>
      <c r="S4699" s="536"/>
      <c r="T4699" s="536"/>
      <c r="U4699" s="536"/>
      <c r="V4699" s="536"/>
    </row>
    <row r="4700" spans="1:22" ht="56.25">
      <c r="A4700" s="537">
        <v>4685</v>
      </c>
      <c r="B4700" s="543">
        <v>90</v>
      </c>
      <c r="C4700" s="716" t="s">
        <v>5270</v>
      </c>
      <c r="D4700" s="543"/>
      <c r="E4700" s="714">
        <v>43129</v>
      </c>
      <c r="F4700" s="714">
        <v>43340</v>
      </c>
      <c r="G4700" s="543"/>
      <c r="H4700" s="543"/>
      <c r="I4700" s="543"/>
      <c r="J4700" s="543"/>
      <c r="K4700" s="543"/>
      <c r="L4700" s="543"/>
      <c r="M4700" s="543"/>
      <c r="N4700" s="543"/>
      <c r="O4700" s="543"/>
      <c r="P4700" s="543" t="s">
        <v>2872</v>
      </c>
      <c r="Q4700" s="543" t="s">
        <v>2873</v>
      </c>
      <c r="R4700" s="543"/>
      <c r="S4700" s="536"/>
      <c r="T4700" s="536"/>
      <c r="U4700" s="536"/>
      <c r="V4700" s="536"/>
    </row>
    <row r="4701" spans="1:22" ht="56.25">
      <c r="A4701" s="537">
        <v>4686</v>
      </c>
      <c r="B4701" s="543">
        <v>90</v>
      </c>
      <c r="C4701" s="713" t="s">
        <v>5271</v>
      </c>
      <c r="D4701" s="543"/>
      <c r="E4701" s="715">
        <v>43129</v>
      </c>
      <c r="F4701" s="714">
        <v>43340</v>
      </c>
      <c r="G4701" s="543"/>
      <c r="H4701" s="543"/>
      <c r="I4701" s="543"/>
      <c r="J4701" s="543"/>
      <c r="K4701" s="543"/>
      <c r="L4701" s="543"/>
      <c r="M4701" s="543"/>
      <c r="N4701" s="543"/>
      <c r="O4701" s="543"/>
      <c r="P4701" s="543" t="s">
        <v>2872</v>
      </c>
      <c r="Q4701" s="543" t="s">
        <v>2873</v>
      </c>
      <c r="R4701" s="543"/>
      <c r="S4701" s="536"/>
      <c r="T4701" s="536"/>
      <c r="U4701" s="536"/>
      <c r="V4701" s="536"/>
    </row>
    <row r="4702" spans="1:22" ht="90">
      <c r="A4702" s="537">
        <v>4687</v>
      </c>
      <c r="B4702" s="543">
        <v>90</v>
      </c>
      <c r="C4702" s="716" t="s">
        <v>5272</v>
      </c>
      <c r="D4702" s="543"/>
      <c r="E4702" s="714">
        <v>43129</v>
      </c>
      <c r="F4702" s="714">
        <v>43371</v>
      </c>
      <c r="G4702" s="543"/>
      <c r="H4702" s="543"/>
      <c r="I4702" s="543"/>
      <c r="J4702" s="543"/>
      <c r="K4702" s="543"/>
      <c r="L4702" s="543"/>
      <c r="M4702" s="543"/>
      <c r="N4702" s="543"/>
      <c r="O4702" s="543"/>
      <c r="P4702" s="543" t="s">
        <v>2872</v>
      </c>
      <c r="Q4702" s="543" t="s">
        <v>2873</v>
      </c>
      <c r="R4702" s="543"/>
      <c r="S4702" s="536"/>
      <c r="T4702" s="536"/>
      <c r="U4702" s="536"/>
      <c r="V4702" s="536"/>
    </row>
    <row r="4703" spans="1:22" ht="135">
      <c r="A4703" s="537">
        <v>4688</v>
      </c>
      <c r="B4703" s="543">
        <v>90</v>
      </c>
      <c r="C4703" s="716" t="s">
        <v>5273</v>
      </c>
      <c r="D4703" s="543"/>
      <c r="E4703" s="714">
        <v>43129</v>
      </c>
      <c r="F4703" s="714">
        <v>43340</v>
      </c>
      <c r="G4703" s="543"/>
      <c r="H4703" s="543"/>
      <c r="I4703" s="543"/>
      <c r="J4703" s="543"/>
      <c r="K4703" s="543"/>
      <c r="L4703" s="543"/>
      <c r="M4703" s="543"/>
      <c r="N4703" s="543"/>
      <c r="O4703" s="543"/>
      <c r="P4703" s="543" t="s">
        <v>2872</v>
      </c>
      <c r="Q4703" s="543" t="s">
        <v>2873</v>
      </c>
      <c r="R4703" s="543"/>
      <c r="S4703" s="536"/>
      <c r="T4703" s="536"/>
      <c r="U4703" s="536"/>
      <c r="V4703" s="536"/>
    </row>
    <row r="4704" spans="1:22" ht="90">
      <c r="A4704" s="537">
        <v>4689</v>
      </c>
      <c r="B4704" s="543">
        <v>90</v>
      </c>
      <c r="C4704" s="716" t="s">
        <v>5274</v>
      </c>
      <c r="D4704" s="543"/>
      <c r="E4704" s="715">
        <v>43129</v>
      </c>
      <c r="F4704" s="714">
        <v>43340</v>
      </c>
      <c r="G4704" s="543"/>
      <c r="H4704" s="543"/>
      <c r="I4704" s="543"/>
      <c r="J4704" s="543"/>
      <c r="K4704" s="543"/>
      <c r="L4704" s="543"/>
      <c r="M4704" s="543"/>
      <c r="N4704" s="543"/>
      <c r="O4704" s="543"/>
      <c r="P4704" s="543" t="s">
        <v>2872</v>
      </c>
      <c r="Q4704" s="543" t="s">
        <v>2873</v>
      </c>
      <c r="R4704" s="543"/>
      <c r="S4704" s="536"/>
      <c r="T4704" s="536"/>
      <c r="U4704" s="536"/>
      <c r="V4704" s="536"/>
    </row>
    <row r="4705" spans="1:22" ht="90">
      <c r="A4705" s="537">
        <v>4690</v>
      </c>
      <c r="B4705" s="543">
        <v>90</v>
      </c>
      <c r="C4705" s="716" t="s">
        <v>5275</v>
      </c>
      <c r="D4705" s="543"/>
      <c r="E4705" s="714">
        <v>43129</v>
      </c>
      <c r="F4705" s="714">
        <v>43371</v>
      </c>
      <c r="G4705" s="543"/>
      <c r="H4705" s="543"/>
      <c r="I4705" s="543"/>
      <c r="J4705" s="543"/>
      <c r="K4705" s="543"/>
      <c r="L4705" s="543"/>
      <c r="M4705" s="543"/>
      <c r="N4705" s="543"/>
      <c r="O4705" s="543"/>
      <c r="P4705" s="543" t="s">
        <v>2872</v>
      </c>
      <c r="Q4705" s="543" t="s">
        <v>2873</v>
      </c>
      <c r="R4705" s="543"/>
      <c r="S4705" s="536"/>
      <c r="T4705" s="536"/>
      <c r="U4705" s="536"/>
      <c r="V4705" s="536"/>
    </row>
    <row r="4706" spans="1:22" ht="101.25">
      <c r="A4706" s="537">
        <v>4691</v>
      </c>
      <c r="B4706" s="543">
        <v>90</v>
      </c>
      <c r="C4706" s="716" t="s">
        <v>5276</v>
      </c>
      <c r="D4706" s="543"/>
      <c r="E4706" s="715">
        <v>43129</v>
      </c>
      <c r="F4706" s="715">
        <v>43462</v>
      </c>
      <c r="G4706" s="543"/>
      <c r="H4706" s="543"/>
      <c r="I4706" s="543"/>
      <c r="J4706" s="543"/>
      <c r="K4706" s="543"/>
      <c r="L4706" s="543"/>
      <c r="M4706" s="543"/>
      <c r="N4706" s="543"/>
      <c r="O4706" s="543"/>
      <c r="P4706" s="543" t="s">
        <v>2872</v>
      </c>
      <c r="Q4706" s="543" t="s">
        <v>2873</v>
      </c>
      <c r="R4706" s="543"/>
      <c r="S4706" s="536"/>
      <c r="T4706" s="536"/>
      <c r="U4706" s="536"/>
      <c r="V4706" s="536"/>
    </row>
    <row r="4707" spans="1:22" ht="101.25">
      <c r="A4707" s="537">
        <v>4692</v>
      </c>
      <c r="B4707" s="543">
        <v>90</v>
      </c>
      <c r="C4707" s="713" t="s">
        <v>5277</v>
      </c>
      <c r="D4707" s="543"/>
      <c r="E4707" s="715">
        <v>43129</v>
      </c>
      <c r="F4707" s="715">
        <v>43462</v>
      </c>
      <c r="G4707" s="543"/>
      <c r="H4707" s="543"/>
      <c r="I4707" s="543"/>
      <c r="J4707" s="543"/>
      <c r="K4707" s="543"/>
      <c r="L4707" s="543"/>
      <c r="M4707" s="543"/>
      <c r="N4707" s="543"/>
      <c r="O4707" s="543"/>
      <c r="P4707" s="543" t="s">
        <v>2872</v>
      </c>
      <c r="Q4707" s="543" t="s">
        <v>2873</v>
      </c>
      <c r="R4707" s="543"/>
      <c r="S4707" s="536"/>
      <c r="T4707" s="536"/>
      <c r="U4707" s="536"/>
      <c r="V4707" s="536"/>
    </row>
    <row r="4708" spans="1:22" ht="101.25">
      <c r="A4708" s="537">
        <v>4693</v>
      </c>
      <c r="B4708" s="543">
        <v>90</v>
      </c>
      <c r="C4708" s="716" t="s">
        <v>5278</v>
      </c>
      <c r="D4708" s="543"/>
      <c r="E4708" s="714">
        <v>43130</v>
      </c>
      <c r="F4708" s="714">
        <v>43372</v>
      </c>
      <c r="G4708" s="543"/>
      <c r="H4708" s="543"/>
      <c r="I4708" s="543"/>
      <c r="J4708" s="543"/>
      <c r="K4708" s="543"/>
      <c r="L4708" s="543"/>
      <c r="M4708" s="543"/>
      <c r="N4708" s="543"/>
      <c r="O4708" s="543"/>
      <c r="P4708" s="543" t="s">
        <v>2872</v>
      </c>
      <c r="Q4708" s="543" t="s">
        <v>2873</v>
      </c>
      <c r="R4708" s="543"/>
      <c r="S4708" s="536"/>
      <c r="T4708" s="536"/>
      <c r="U4708" s="536"/>
      <c r="V4708" s="536"/>
    </row>
    <row r="4709" spans="1:22" ht="67.5">
      <c r="A4709" s="537">
        <v>4694</v>
      </c>
      <c r="B4709" s="543">
        <v>90</v>
      </c>
      <c r="C4709" s="716" t="s">
        <v>5279</v>
      </c>
      <c r="D4709" s="543"/>
      <c r="E4709" s="715">
        <v>43129</v>
      </c>
      <c r="F4709" s="714">
        <v>43371</v>
      </c>
      <c r="G4709" s="543"/>
      <c r="H4709" s="543"/>
      <c r="I4709" s="543"/>
      <c r="J4709" s="543"/>
      <c r="K4709" s="543"/>
      <c r="L4709" s="543"/>
      <c r="M4709" s="543"/>
      <c r="N4709" s="543"/>
      <c r="O4709" s="543"/>
      <c r="P4709" s="543" t="s">
        <v>2872</v>
      </c>
      <c r="Q4709" s="543" t="s">
        <v>2873</v>
      </c>
      <c r="R4709" s="543"/>
      <c r="S4709" s="536"/>
      <c r="T4709" s="536"/>
      <c r="U4709" s="536"/>
      <c r="V4709" s="536"/>
    </row>
    <row r="4710" spans="1:22" ht="67.5">
      <c r="A4710" s="537">
        <v>4695</v>
      </c>
      <c r="B4710" s="543">
        <v>90</v>
      </c>
      <c r="C4710" s="716" t="s">
        <v>5280</v>
      </c>
      <c r="D4710" s="543"/>
      <c r="E4710" s="715">
        <v>43129</v>
      </c>
      <c r="F4710" s="714">
        <v>43340</v>
      </c>
      <c r="G4710" s="543"/>
      <c r="H4710" s="543"/>
      <c r="I4710" s="543"/>
      <c r="J4710" s="543"/>
      <c r="K4710" s="543"/>
      <c r="L4710" s="543"/>
      <c r="M4710" s="543"/>
      <c r="N4710" s="543"/>
      <c r="O4710" s="543"/>
      <c r="P4710" s="543" t="s">
        <v>2872</v>
      </c>
      <c r="Q4710" s="543" t="s">
        <v>2873</v>
      </c>
      <c r="R4710" s="543"/>
      <c r="S4710" s="536"/>
      <c r="T4710" s="536"/>
      <c r="U4710" s="536"/>
      <c r="V4710" s="536"/>
    </row>
    <row r="4711" spans="1:22" ht="67.5">
      <c r="A4711" s="537">
        <v>4696</v>
      </c>
      <c r="B4711" s="543">
        <v>90</v>
      </c>
      <c r="C4711" s="716" t="s">
        <v>5281</v>
      </c>
      <c r="D4711" s="543"/>
      <c r="E4711" s="715">
        <v>43129</v>
      </c>
      <c r="F4711" s="714">
        <v>43340</v>
      </c>
      <c r="G4711" s="543"/>
      <c r="H4711" s="543"/>
      <c r="I4711" s="543"/>
      <c r="J4711" s="543"/>
      <c r="K4711" s="543"/>
      <c r="L4711" s="543"/>
      <c r="M4711" s="543"/>
      <c r="N4711" s="543"/>
      <c r="O4711" s="543"/>
      <c r="P4711" s="543" t="s">
        <v>2872</v>
      </c>
      <c r="Q4711" s="543" t="s">
        <v>2873</v>
      </c>
      <c r="R4711" s="543"/>
      <c r="S4711" s="536"/>
      <c r="T4711" s="536"/>
      <c r="U4711" s="536"/>
      <c r="V4711" s="536"/>
    </row>
    <row r="4712" spans="1:22" ht="67.5">
      <c r="A4712" s="537">
        <v>4697</v>
      </c>
      <c r="B4712" s="543">
        <v>90</v>
      </c>
      <c r="C4712" s="716" t="s">
        <v>5282</v>
      </c>
      <c r="D4712" s="543"/>
      <c r="E4712" s="714">
        <v>43129</v>
      </c>
      <c r="F4712" s="714">
        <v>43371</v>
      </c>
      <c r="G4712" s="543"/>
      <c r="H4712" s="543"/>
      <c r="I4712" s="543"/>
      <c r="J4712" s="543"/>
      <c r="K4712" s="543"/>
      <c r="L4712" s="543"/>
      <c r="M4712" s="543"/>
      <c r="N4712" s="543"/>
      <c r="O4712" s="543"/>
      <c r="P4712" s="543" t="s">
        <v>2872</v>
      </c>
      <c r="Q4712" s="543" t="s">
        <v>2873</v>
      </c>
      <c r="R4712" s="543"/>
      <c r="S4712" s="536"/>
      <c r="T4712" s="536"/>
      <c r="U4712" s="536"/>
      <c r="V4712" s="536"/>
    </row>
    <row r="4713" spans="1:22" ht="90">
      <c r="A4713" s="537">
        <v>4698</v>
      </c>
      <c r="B4713" s="543">
        <v>90</v>
      </c>
      <c r="C4713" s="716" t="s">
        <v>5283</v>
      </c>
      <c r="D4713" s="543"/>
      <c r="E4713" s="715">
        <v>43136</v>
      </c>
      <c r="F4713" s="715">
        <v>43377</v>
      </c>
      <c r="G4713" s="543"/>
      <c r="H4713" s="543"/>
      <c r="I4713" s="543"/>
      <c r="J4713" s="543"/>
      <c r="K4713" s="543"/>
      <c r="L4713" s="543"/>
      <c r="M4713" s="543"/>
      <c r="N4713" s="543"/>
      <c r="O4713" s="543"/>
      <c r="P4713" s="543" t="s">
        <v>2872</v>
      </c>
      <c r="Q4713" s="543" t="s">
        <v>2873</v>
      </c>
      <c r="R4713" s="543"/>
      <c r="S4713" s="536"/>
      <c r="T4713" s="536"/>
      <c r="U4713" s="536"/>
      <c r="V4713" s="536"/>
    </row>
    <row r="4714" spans="1:22" ht="101.25">
      <c r="A4714" s="537">
        <v>4699</v>
      </c>
      <c r="B4714" s="543">
        <v>90</v>
      </c>
      <c r="C4714" s="716" t="s">
        <v>5284</v>
      </c>
      <c r="D4714" s="543"/>
      <c r="E4714" s="715">
        <v>43130</v>
      </c>
      <c r="F4714" s="715">
        <v>43463</v>
      </c>
      <c r="G4714" s="543"/>
      <c r="H4714" s="543"/>
      <c r="I4714" s="543"/>
      <c r="J4714" s="543"/>
      <c r="K4714" s="543"/>
      <c r="L4714" s="543"/>
      <c r="M4714" s="543"/>
      <c r="N4714" s="543"/>
      <c r="O4714" s="543"/>
      <c r="P4714" s="543" t="s">
        <v>2872</v>
      </c>
      <c r="Q4714" s="543" t="s">
        <v>2873</v>
      </c>
      <c r="R4714" s="543"/>
      <c r="S4714" s="536"/>
      <c r="T4714" s="536"/>
      <c r="U4714" s="536"/>
      <c r="V4714" s="536"/>
    </row>
    <row r="4715" spans="1:22" ht="101.25">
      <c r="A4715" s="537">
        <v>4700</v>
      </c>
      <c r="B4715" s="543">
        <v>90</v>
      </c>
      <c r="C4715" s="716" t="s">
        <v>5285</v>
      </c>
      <c r="D4715" s="543"/>
      <c r="E4715" s="715">
        <v>43129</v>
      </c>
      <c r="F4715" s="714">
        <v>43340</v>
      </c>
      <c r="G4715" s="543"/>
      <c r="H4715" s="543"/>
      <c r="I4715" s="543"/>
      <c r="J4715" s="543"/>
      <c r="K4715" s="543"/>
      <c r="L4715" s="543"/>
      <c r="M4715" s="543"/>
      <c r="N4715" s="543"/>
      <c r="O4715" s="543"/>
      <c r="P4715" s="543" t="s">
        <v>2872</v>
      </c>
      <c r="Q4715" s="543" t="s">
        <v>2873</v>
      </c>
      <c r="R4715" s="543"/>
      <c r="S4715" s="536"/>
      <c r="T4715" s="536"/>
      <c r="U4715" s="536"/>
      <c r="V4715" s="536"/>
    </row>
    <row r="4716" spans="1:22" ht="56.25">
      <c r="A4716" s="537">
        <v>4701</v>
      </c>
      <c r="B4716" s="543">
        <v>90</v>
      </c>
      <c r="C4716" s="716" t="s">
        <v>5286</v>
      </c>
      <c r="D4716" s="543"/>
      <c r="E4716" s="714">
        <v>43129</v>
      </c>
      <c r="F4716" s="714">
        <v>43340</v>
      </c>
      <c r="G4716" s="543"/>
      <c r="H4716" s="543"/>
      <c r="I4716" s="543"/>
      <c r="J4716" s="543"/>
      <c r="K4716" s="543"/>
      <c r="L4716" s="543"/>
      <c r="M4716" s="543"/>
      <c r="N4716" s="543"/>
      <c r="O4716" s="543"/>
      <c r="P4716" s="543" t="s">
        <v>2872</v>
      </c>
      <c r="Q4716" s="543" t="s">
        <v>2873</v>
      </c>
      <c r="R4716" s="543"/>
      <c r="S4716" s="536"/>
      <c r="T4716" s="536"/>
      <c r="U4716" s="536"/>
      <c r="V4716" s="536"/>
    </row>
    <row r="4717" spans="1:22" ht="90">
      <c r="A4717" s="537">
        <v>4702</v>
      </c>
      <c r="B4717" s="543">
        <v>90</v>
      </c>
      <c r="C4717" s="713" t="s">
        <v>5287</v>
      </c>
      <c r="D4717" s="543"/>
      <c r="E4717" s="715">
        <v>43129</v>
      </c>
      <c r="F4717" s="714">
        <v>43371</v>
      </c>
      <c r="G4717" s="543"/>
      <c r="H4717" s="543"/>
      <c r="I4717" s="543"/>
      <c r="J4717" s="543"/>
      <c r="K4717" s="543"/>
      <c r="L4717" s="543"/>
      <c r="M4717" s="543"/>
      <c r="N4717" s="543"/>
      <c r="O4717" s="543"/>
      <c r="P4717" s="543" t="s">
        <v>2872</v>
      </c>
      <c r="Q4717" s="543" t="s">
        <v>2873</v>
      </c>
      <c r="R4717" s="543"/>
      <c r="S4717" s="536"/>
      <c r="T4717" s="536"/>
      <c r="U4717" s="536"/>
      <c r="V4717" s="536"/>
    </row>
    <row r="4718" spans="1:22" ht="90">
      <c r="A4718" s="537">
        <v>4703</v>
      </c>
      <c r="B4718" s="543">
        <v>90</v>
      </c>
      <c r="C4718" s="716" t="s">
        <v>5288</v>
      </c>
      <c r="D4718" s="543"/>
      <c r="E4718" s="714">
        <v>43129</v>
      </c>
      <c r="F4718" s="714">
        <v>43371</v>
      </c>
      <c r="G4718" s="543"/>
      <c r="H4718" s="543"/>
      <c r="I4718" s="543"/>
      <c r="J4718" s="543"/>
      <c r="K4718" s="543"/>
      <c r="L4718" s="543"/>
      <c r="M4718" s="543"/>
      <c r="N4718" s="543"/>
      <c r="O4718" s="543"/>
      <c r="P4718" s="543" t="s">
        <v>2872</v>
      </c>
      <c r="Q4718" s="543" t="s">
        <v>2873</v>
      </c>
      <c r="R4718" s="543"/>
      <c r="S4718" s="536"/>
      <c r="T4718" s="536"/>
      <c r="U4718" s="536"/>
      <c r="V4718" s="536"/>
    </row>
    <row r="4719" spans="1:22" ht="90">
      <c r="A4719" s="537">
        <v>4704</v>
      </c>
      <c r="B4719" s="543">
        <v>90</v>
      </c>
      <c r="C4719" s="716" t="s">
        <v>5289</v>
      </c>
      <c r="D4719" s="543"/>
      <c r="E4719" s="715">
        <v>43129</v>
      </c>
      <c r="F4719" s="714">
        <v>43309</v>
      </c>
      <c r="G4719" s="543"/>
      <c r="H4719" s="543"/>
      <c r="I4719" s="543"/>
      <c r="J4719" s="543"/>
      <c r="K4719" s="543"/>
      <c r="L4719" s="543"/>
      <c r="M4719" s="543"/>
      <c r="N4719" s="543"/>
      <c r="O4719" s="543"/>
      <c r="P4719" s="543" t="s">
        <v>2872</v>
      </c>
      <c r="Q4719" s="543" t="s">
        <v>2873</v>
      </c>
      <c r="R4719" s="543"/>
      <c r="S4719" s="536"/>
      <c r="T4719" s="536"/>
      <c r="U4719" s="536"/>
      <c r="V4719" s="536"/>
    </row>
    <row r="4720" spans="1:22" ht="146.25">
      <c r="A4720" s="537">
        <v>4705</v>
      </c>
      <c r="B4720" s="543">
        <v>90</v>
      </c>
      <c r="C4720" s="716" t="s">
        <v>5290</v>
      </c>
      <c r="D4720" s="543"/>
      <c r="E4720" s="715">
        <v>43129</v>
      </c>
      <c r="F4720" s="715">
        <v>43432</v>
      </c>
      <c r="G4720" s="543"/>
      <c r="H4720" s="543"/>
      <c r="I4720" s="543"/>
      <c r="J4720" s="543"/>
      <c r="K4720" s="543"/>
      <c r="L4720" s="543"/>
      <c r="M4720" s="543"/>
      <c r="N4720" s="543"/>
      <c r="O4720" s="543"/>
      <c r="P4720" s="543" t="s">
        <v>2872</v>
      </c>
      <c r="Q4720" s="543" t="s">
        <v>2873</v>
      </c>
      <c r="R4720" s="543"/>
      <c r="S4720" s="536"/>
      <c r="T4720" s="536"/>
      <c r="U4720" s="536"/>
      <c r="V4720" s="536"/>
    </row>
    <row r="4721" spans="1:22" ht="67.5">
      <c r="A4721" s="537">
        <v>4706</v>
      </c>
      <c r="B4721" s="543">
        <v>90</v>
      </c>
      <c r="C4721" s="716" t="s">
        <v>5291</v>
      </c>
      <c r="D4721" s="543"/>
      <c r="E4721" s="715">
        <v>43129</v>
      </c>
      <c r="F4721" s="714">
        <v>43340</v>
      </c>
      <c r="G4721" s="543"/>
      <c r="H4721" s="543"/>
      <c r="I4721" s="543"/>
      <c r="J4721" s="543"/>
      <c r="K4721" s="543"/>
      <c r="L4721" s="543"/>
      <c r="M4721" s="543"/>
      <c r="N4721" s="543"/>
      <c r="O4721" s="543"/>
      <c r="P4721" s="543" t="s">
        <v>2872</v>
      </c>
      <c r="Q4721" s="543" t="s">
        <v>2873</v>
      </c>
      <c r="R4721" s="543"/>
      <c r="S4721" s="536"/>
      <c r="T4721" s="536"/>
      <c r="U4721" s="536"/>
      <c r="V4721" s="536"/>
    </row>
    <row r="4722" spans="1:22" ht="101.25">
      <c r="A4722" s="537">
        <v>4707</v>
      </c>
      <c r="B4722" s="543">
        <v>90</v>
      </c>
      <c r="C4722" s="716" t="s">
        <v>5292</v>
      </c>
      <c r="D4722" s="543"/>
      <c r="E4722" s="715">
        <v>43129</v>
      </c>
      <c r="F4722" s="714">
        <v>43340</v>
      </c>
      <c r="G4722" s="543"/>
      <c r="H4722" s="543"/>
      <c r="I4722" s="543"/>
      <c r="J4722" s="543"/>
      <c r="K4722" s="543"/>
      <c r="L4722" s="543"/>
      <c r="M4722" s="543"/>
      <c r="N4722" s="543"/>
      <c r="O4722" s="543"/>
      <c r="P4722" s="543" t="s">
        <v>2872</v>
      </c>
      <c r="Q4722" s="543" t="s">
        <v>2873</v>
      </c>
      <c r="R4722" s="543"/>
      <c r="S4722" s="536"/>
      <c r="T4722" s="536"/>
      <c r="U4722" s="536"/>
      <c r="V4722" s="536"/>
    </row>
    <row r="4723" spans="1:22" ht="67.5">
      <c r="A4723" s="537">
        <v>4708</v>
      </c>
      <c r="B4723" s="543">
        <v>90</v>
      </c>
      <c r="C4723" s="716" t="s">
        <v>5293</v>
      </c>
      <c r="D4723" s="543"/>
      <c r="E4723" s="714">
        <v>43129</v>
      </c>
      <c r="F4723" s="714">
        <v>43340</v>
      </c>
      <c r="G4723" s="543"/>
      <c r="H4723" s="543"/>
      <c r="I4723" s="543"/>
      <c r="J4723" s="543"/>
      <c r="K4723" s="543"/>
      <c r="L4723" s="543"/>
      <c r="M4723" s="543"/>
      <c r="N4723" s="543"/>
      <c r="O4723" s="543"/>
      <c r="P4723" s="543" t="s">
        <v>2872</v>
      </c>
      <c r="Q4723" s="543" t="s">
        <v>2873</v>
      </c>
      <c r="R4723" s="543"/>
      <c r="S4723" s="536"/>
      <c r="T4723" s="536"/>
      <c r="U4723" s="536"/>
      <c r="V4723" s="536"/>
    </row>
    <row r="4724" spans="1:22" ht="90">
      <c r="A4724" s="537">
        <v>4709</v>
      </c>
      <c r="B4724" s="543">
        <v>90</v>
      </c>
      <c r="C4724" s="716" t="s">
        <v>5294</v>
      </c>
      <c r="D4724" s="543"/>
      <c r="E4724" s="714">
        <v>43129</v>
      </c>
      <c r="F4724" s="714">
        <v>43340</v>
      </c>
      <c r="G4724" s="543"/>
      <c r="H4724" s="543"/>
      <c r="I4724" s="543"/>
      <c r="J4724" s="543"/>
      <c r="K4724" s="543"/>
      <c r="L4724" s="543"/>
      <c r="M4724" s="543"/>
      <c r="N4724" s="543"/>
      <c r="O4724" s="543"/>
      <c r="P4724" s="543" t="s">
        <v>2872</v>
      </c>
      <c r="Q4724" s="543" t="s">
        <v>2873</v>
      </c>
      <c r="R4724" s="543"/>
      <c r="S4724" s="536"/>
      <c r="T4724" s="536"/>
      <c r="U4724" s="536"/>
      <c r="V4724" s="536"/>
    </row>
    <row r="4725" spans="1:22" ht="78.75">
      <c r="A4725" s="537">
        <v>4710</v>
      </c>
      <c r="B4725" s="543">
        <v>90</v>
      </c>
      <c r="C4725" s="716" t="s">
        <v>5295</v>
      </c>
      <c r="D4725" s="543"/>
      <c r="E4725" s="714">
        <v>43129</v>
      </c>
      <c r="F4725" s="714">
        <v>43340</v>
      </c>
      <c r="G4725" s="543"/>
      <c r="H4725" s="543"/>
      <c r="I4725" s="543"/>
      <c r="J4725" s="543"/>
      <c r="K4725" s="543"/>
      <c r="L4725" s="543"/>
      <c r="M4725" s="543"/>
      <c r="N4725" s="543"/>
      <c r="O4725" s="543"/>
      <c r="P4725" s="543" t="s">
        <v>2872</v>
      </c>
      <c r="Q4725" s="543" t="s">
        <v>2873</v>
      </c>
      <c r="R4725" s="543"/>
      <c r="S4725" s="536"/>
      <c r="T4725" s="536"/>
      <c r="U4725" s="536"/>
      <c r="V4725" s="536"/>
    </row>
    <row r="4726" spans="1:22" ht="67.5">
      <c r="A4726" s="537">
        <v>4711</v>
      </c>
      <c r="B4726" s="543">
        <v>90</v>
      </c>
      <c r="C4726" s="716" t="s">
        <v>5296</v>
      </c>
      <c r="D4726" s="543"/>
      <c r="E4726" s="715">
        <v>43129</v>
      </c>
      <c r="F4726" s="714">
        <v>43340</v>
      </c>
      <c r="G4726" s="543"/>
      <c r="H4726" s="543"/>
      <c r="I4726" s="543"/>
      <c r="J4726" s="543"/>
      <c r="K4726" s="543"/>
      <c r="L4726" s="543"/>
      <c r="M4726" s="543"/>
      <c r="N4726" s="543"/>
      <c r="O4726" s="543"/>
      <c r="P4726" s="543" t="s">
        <v>2872</v>
      </c>
      <c r="Q4726" s="543" t="s">
        <v>2873</v>
      </c>
      <c r="R4726" s="543"/>
      <c r="S4726" s="536"/>
      <c r="T4726" s="536"/>
      <c r="U4726" s="536"/>
      <c r="V4726" s="536"/>
    </row>
    <row r="4727" spans="1:22" ht="146.25">
      <c r="A4727" s="537">
        <v>4712</v>
      </c>
      <c r="B4727" s="543">
        <v>90</v>
      </c>
      <c r="C4727" s="716" t="s">
        <v>5297</v>
      </c>
      <c r="D4727" s="543"/>
      <c r="E4727" s="715">
        <v>43129</v>
      </c>
      <c r="F4727" s="715">
        <v>43401</v>
      </c>
      <c r="G4727" s="543"/>
      <c r="H4727" s="543"/>
      <c r="I4727" s="543"/>
      <c r="J4727" s="543"/>
      <c r="K4727" s="543"/>
      <c r="L4727" s="543"/>
      <c r="M4727" s="543"/>
      <c r="N4727" s="543"/>
      <c r="O4727" s="543"/>
      <c r="P4727" s="543" t="s">
        <v>2872</v>
      </c>
      <c r="Q4727" s="543" t="s">
        <v>2873</v>
      </c>
      <c r="R4727" s="543"/>
      <c r="S4727" s="536"/>
      <c r="T4727" s="536"/>
      <c r="U4727" s="536"/>
      <c r="V4727" s="536"/>
    </row>
    <row r="4728" spans="1:22" ht="67.5">
      <c r="A4728" s="537">
        <v>4713</v>
      </c>
      <c r="B4728" s="543">
        <v>90</v>
      </c>
      <c r="C4728" s="716" t="s">
        <v>5298</v>
      </c>
      <c r="D4728" s="543"/>
      <c r="E4728" s="715">
        <v>43129</v>
      </c>
      <c r="F4728" s="714">
        <v>43340</v>
      </c>
      <c r="G4728" s="543"/>
      <c r="H4728" s="543"/>
      <c r="I4728" s="543"/>
      <c r="J4728" s="543"/>
      <c r="K4728" s="543"/>
      <c r="L4728" s="543"/>
      <c r="M4728" s="543"/>
      <c r="N4728" s="543"/>
      <c r="O4728" s="543"/>
      <c r="P4728" s="543" t="s">
        <v>2872</v>
      </c>
      <c r="Q4728" s="543" t="s">
        <v>2873</v>
      </c>
      <c r="R4728" s="543"/>
      <c r="S4728" s="536"/>
      <c r="T4728" s="536"/>
      <c r="U4728" s="536"/>
      <c r="V4728" s="536"/>
    </row>
    <row r="4729" spans="1:22" ht="78.75">
      <c r="A4729" s="537">
        <v>4714</v>
      </c>
      <c r="B4729" s="543">
        <v>90</v>
      </c>
      <c r="C4729" s="716" t="s">
        <v>5299</v>
      </c>
      <c r="D4729" s="543"/>
      <c r="E4729" s="714">
        <v>43129</v>
      </c>
      <c r="F4729" s="714">
        <v>43340</v>
      </c>
      <c r="G4729" s="543"/>
      <c r="H4729" s="543"/>
      <c r="I4729" s="543"/>
      <c r="J4729" s="543"/>
      <c r="K4729" s="543"/>
      <c r="L4729" s="543"/>
      <c r="M4729" s="543"/>
      <c r="N4729" s="543"/>
      <c r="O4729" s="543"/>
      <c r="P4729" s="543" t="s">
        <v>2872</v>
      </c>
      <c r="Q4729" s="543" t="s">
        <v>2873</v>
      </c>
      <c r="R4729" s="543"/>
      <c r="S4729" s="536"/>
      <c r="T4729" s="536"/>
      <c r="U4729" s="536"/>
      <c r="V4729" s="536"/>
    </row>
    <row r="4730" spans="1:22" ht="78.75">
      <c r="A4730" s="537">
        <v>4715</v>
      </c>
      <c r="B4730" s="543">
        <v>90</v>
      </c>
      <c r="C4730" s="716" t="s">
        <v>5300</v>
      </c>
      <c r="D4730" s="543"/>
      <c r="E4730" s="714">
        <v>43131</v>
      </c>
      <c r="F4730" s="715">
        <v>43403</v>
      </c>
      <c r="G4730" s="543"/>
      <c r="H4730" s="543"/>
      <c r="I4730" s="543"/>
      <c r="J4730" s="543"/>
      <c r="K4730" s="543"/>
      <c r="L4730" s="543"/>
      <c r="M4730" s="543"/>
      <c r="N4730" s="543"/>
      <c r="O4730" s="543"/>
      <c r="P4730" s="543" t="s">
        <v>2872</v>
      </c>
      <c r="Q4730" s="543" t="s">
        <v>2873</v>
      </c>
      <c r="R4730" s="543"/>
      <c r="S4730" s="536"/>
      <c r="T4730" s="536"/>
      <c r="U4730" s="536"/>
      <c r="V4730" s="536"/>
    </row>
    <row r="4731" spans="1:22" ht="45">
      <c r="A4731" s="537">
        <v>4716</v>
      </c>
      <c r="B4731" s="543">
        <v>90</v>
      </c>
      <c r="C4731" s="716" t="s">
        <v>5301</v>
      </c>
      <c r="D4731" s="543"/>
      <c r="E4731" s="715">
        <v>43138</v>
      </c>
      <c r="F4731" s="715">
        <v>43379</v>
      </c>
      <c r="G4731" s="543"/>
      <c r="H4731" s="543"/>
      <c r="I4731" s="543"/>
      <c r="J4731" s="543"/>
      <c r="K4731" s="543"/>
      <c r="L4731" s="543"/>
      <c r="M4731" s="543"/>
      <c r="N4731" s="543"/>
      <c r="O4731" s="543"/>
      <c r="P4731" s="543" t="s">
        <v>2872</v>
      </c>
      <c r="Q4731" s="543" t="s">
        <v>2873</v>
      </c>
      <c r="R4731" s="543"/>
      <c r="S4731" s="536"/>
      <c r="T4731" s="536"/>
      <c r="U4731" s="536"/>
      <c r="V4731" s="536"/>
    </row>
    <row r="4732" spans="1:22" ht="78.75">
      <c r="A4732" s="537">
        <v>4717</v>
      </c>
      <c r="B4732" s="543">
        <v>90</v>
      </c>
      <c r="C4732" s="716" t="s">
        <v>5302</v>
      </c>
      <c r="D4732" s="543"/>
      <c r="E4732" s="715">
        <v>43129</v>
      </c>
      <c r="F4732" s="715">
        <v>43401</v>
      </c>
      <c r="G4732" s="543"/>
      <c r="H4732" s="543"/>
      <c r="I4732" s="543"/>
      <c r="J4732" s="543"/>
      <c r="K4732" s="543"/>
      <c r="L4732" s="543"/>
      <c r="M4732" s="543"/>
      <c r="N4732" s="543"/>
      <c r="O4732" s="543"/>
      <c r="P4732" s="543" t="s">
        <v>2872</v>
      </c>
      <c r="Q4732" s="543" t="s">
        <v>2873</v>
      </c>
      <c r="R4732" s="543"/>
      <c r="S4732" s="536"/>
      <c r="T4732" s="536"/>
      <c r="U4732" s="536"/>
      <c r="V4732" s="536"/>
    </row>
    <row r="4733" spans="1:22" ht="67.5">
      <c r="A4733" s="537">
        <v>4718</v>
      </c>
      <c r="B4733" s="543">
        <v>90</v>
      </c>
      <c r="C4733" s="716" t="s">
        <v>5303</v>
      </c>
      <c r="D4733" s="543"/>
      <c r="E4733" s="714">
        <v>43129</v>
      </c>
      <c r="F4733" s="714">
        <v>43340</v>
      </c>
      <c r="G4733" s="543"/>
      <c r="H4733" s="543"/>
      <c r="I4733" s="543"/>
      <c r="J4733" s="543"/>
      <c r="K4733" s="543"/>
      <c r="L4733" s="543"/>
      <c r="M4733" s="543"/>
      <c r="N4733" s="543"/>
      <c r="O4733" s="543"/>
      <c r="P4733" s="543" t="s">
        <v>2872</v>
      </c>
      <c r="Q4733" s="543" t="s">
        <v>2873</v>
      </c>
      <c r="R4733" s="543"/>
      <c r="S4733" s="536"/>
      <c r="T4733" s="536"/>
      <c r="U4733" s="536"/>
      <c r="V4733" s="536"/>
    </row>
    <row r="4734" spans="1:22" ht="90">
      <c r="A4734" s="537">
        <v>4719</v>
      </c>
      <c r="B4734" s="543">
        <v>90</v>
      </c>
      <c r="C4734" s="716" t="s">
        <v>5304</v>
      </c>
      <c r="D4734" s="543"/>
      <c r="E4734" s="715">
        <v>43129</v>
      </c>
      <c r="F4734" s="714">
        <v>43371</v>
      </c>
      <c r="G4734" s="543"/>
      <c r="H4734" s="543"/>
      <c r="I4734" s="543"/>
      <c r="J4734" s="543"/>
      <c r="K4734" s="543"/>
      <c r="L4734" s="543"/>
      <c r="M4734" s="543"/>
      <c r="N4734" s="543"/>
      <c r="O4734" s="543"/>
      <c r="P4734" s="543" t="s">
        <v>2872</v>
      </c>
      <c r="Q4734" s="543" t="s">
        <v>2873</v>
      </c>
      <c r="R4734" s="543"/>
      <c r="S4734" s="536"/>
      <c r="T4734" s="536"/>
      <c r="U4734" s="536"/>
      <c r="V4734" s="536"/>
    </row>
    <row r="4735" spans="1:22" ht="78.75">
      <c r="A4735" s="537">
        <v>4720</v>
      </c>
      <c r="B4735" s="543">
        <v>90</v>
      </c>
      <c r="C4735" s="716" t="s">
        <v>5305</v>
      </c>
      <c r="D4735" s="543"/>
      <c r="E4735" s="714">
        <v>43130</v>
      </c>
      <c r="F4735" s="714">
        <v>43341</v>
      </c>
      <c r="G4735" s="543"/>
      <c r="H4735" s="543"/>
      <c r="I4735" s="543"/>
      <c r="J4735" s="543"/>
      <c r="K4735" s="543"/>
      <c r="L4735" s="543"/>
      <c r="M4735" s="543"/>
      <c r="N4735" s="543"/>
      <c r="O4735" s="543"/>
      <c r="P4735" s="543" t="s">
        <v>2872</v>
      </c>
      <c r="Q4735" s="543" t="s">
        <v>2873</v>
      </c>
      <c r="R4735" s="543"/>
      <c r="S4735" s="536"/>
      <c r="T4735" s="536"/>
      <c r="U4735" s="536"/>
      <c r="V4735" s="536"/>
    </row>
    <row r="4736" spans="1:22" ht="56.25">
      <c r="A4736" s="537">
        <v>4721</v>
      </c>
      <c r="B4736" s="543">
        <v>90</v>
      </c>
      <c r="C4736" s="716" t="s">
        <v>5306</v>
      </c>
      <c r="D4736" s="543"/>
      <c r="E4736" s="714">
        <v>43129</v>
      </c>
      <c r="F4736" s="714">
        <v>43340</v>
      </c>
      <c r="G4736" s="543"/>
      <c r="H4736" s="543"/>
      <c r="I4736" s="543"/>
      <c r="J4736" s="543"/>
      <c r="K4736" s="543"/>
      <c r="L4736" s="543"/>
      <c r="M4736" s="543"/>
      <c r="N4736" s="543"/>
      <c r="O4736" s="543"/>
      <c r="P4736" s="543" t="s">
        <v>2872</v>
      </c>
      <c r="Q4736" s="543" t="s">
        <v>2873</v>
      </c>
      <c r="R4736" s="543"/>
      <c r="S4736" s="536"/>
      <c r="T4736" s="536"/>
      <c r="U4736" s="536"/>
      <c r="V4736" s="536"/>
    </row>
    <row r="4737" spans="1:22" ht="90">
      <c r="A4737" s="537">
        <v>4722</v>
      </c>
      <c r="B4737" s="543">
        <v>90</v>
      </c>
      <c r="C4737" s="716" t="s">
        <v>5307</v>
      </c>
      <c r="D4737" s="543"/>
      <c r="E4737" s="715">
        <v>43130</v>
      </c>
      <c r="F4737" s="714">
        <v>43341</v>
      </c>
      <c r="G4737" s="543"/>
      <c r="H4737" s="543"/>
      <c r="I4737" s="543"/>
      <c r="J4737" s="543"/>
      <c r="K4737" s="543"/>
      <c r="L4737" s="543"/>
      <c r="M4737" s="543"/>
      <c r="N4737" s="543"/>
      <c r="O4737" s="543"/>
      <c r="P4737" s="543" t="s">
        <v>2872</v>
      </c>
      <c r="Q4737" s="543" t="s">
        <v>2873</v>
      </c>
      <c r="R4737" s="543"/>
      <c r="S4737" s="536"/>
      <c r="T4737" s="536"/>
      <c r="U4737" s="536"/>
      <c r="V4737" s="536"/>
    </row>
    <row r="4738" spans="1:22" ht="112.5">
      <c r="A4738" s="537">
        <v>4723</v>
      </c>
      <c r="B4738" s="543">
        <v>90</v>
      </c>
      <c r="C4738" s="713" t="s">
        <v>5308</v>
      </c>
      <c r="D4738" s="543"/>
      <c r="E4738" s="715">
        <v>43129</v>
      </c>
      <c r="F4738" s="714">
        <v>43371</v>
      </c>
      <c r="G4738" s="543"/>
      <c r="H4738" s="543"/>
      <c r="I4738" s="543"/>
      <c r="J4738" s="543"/>
      <c r="K4738" s="543"/>
      <c r="L4738" s="543"/>
      <c r="M4738" s="543"/>
      <c r="N4738" s="543"/>
      <c r="O4738" s="543"/>
      <c r="P4738" s="543" t="s">
        <v>2872</v>
      </c>
      <c r="Q4738" s="543" t="s">
        <v>2873</v>
      </c>
      <c r="R4738" s="543"/>
      <c r="S4738" s="536"/>
      <c r="T4738" s="536"/>
      <c r="U4738" s="536"/>
      <c r="V4738" s="536"/>
    </row>
    <row r="4739" spans="1:22" ht="90">
      <c r="A4739" s="537">
        <v>4724</v>
      </c>
      <c r="B4739" s="543">
        <v>90</v>
      </c>
      <c r="C4739" s="716" t="s">
        <v>5309</v>
      </c>
      <c r="D4739" s="543"/>
      <c r="E4739" s="714">
        <v>43129</v>
      </c>
      <c r="F4739" s="714">
        <v>43371</v>
      </c>
      <c r="G4739" s="543"/>
      <c r="H4739" s="543"/>
      <c r="I4739" s="543"/>
      <c r="J4739" s="543"/>
      <c r="K4739" s="543"/>
      <c r="L4739" s="543"/>
      <c r="M4739" s="543"/>
      <c r="N4739" s="543"/>
      <c r="O4739" s="543"/>
      <c r="P4739" s="543" t="s">
        <v>2872</v>
      </c>
      <c r="Q4739" s="543" t="s">
        <v>2873</v>
      </c>
      <c r="R4739" s="543"/>
      <c r="S4739" s="536"/>
      <c r="T4739" s="536"/>
      <c r="U4739" s="536"/>
      <c r="V4739" s="536"/>
    </row>
    <row r="4740" spans="1:22" ht="45">
      <c r="A4740" s="537">
        <v>4725</v>
      </c>
      <c r="B4740" s="543">
        <v>90</v>
      </c>
      <c r="C4740" s="717" t="s">
        <v>5310</v>
      </c>
      <c r="D4740" s="543"/>
      <c r="E4740" s="720">
        <v>43200</v>
      </c>
      <c r="F4740" s="715">
        <v>43394</v>
      </c>
      <c r="G4740" s="543"/>
      <c r="H4740" s="543"/>
      <c r="I4740" s="543"/>
      <c r="J4740" s="543"/>
      <c r="K4740" s="543"/>
      <c r="L4740" s="543"/>
      <c r="M4740" s="543"/>
      <c r="N4740" s="543"/>
      <c r="O4740" s="543"/>
      <c r="P4740" s="543" t="s">
        <v>2872</v>
      </c>
      <c r="Q4740" s="543" t="s">
        <v>2873</v>
      </c>
      <c r="R4740" s="543"/>
      <c r="S4740" s="536"/>
      <c r="T4740" s="536"/>
      <c r="U4740" s="536"/>
      <c r="V4740" s="536"/>
    </row>
    <row r="4741" spans="1:22" ht="22.5">
      <c r="A4741" s="537">
        <v>4726</v>
      </c>
      <c r="B4741" s="543">
        <v>90</v>
      </c>
      <c r="C4741" s="717" t="s">
        <v>5311</v>
      </c>
      <c r="D4741" s="543"/>
      <c r="E4741" s="720">
        <v>43202</v>
      </c>
      <c r="F4741" s="714">
        <v>43231</v>
      </c>
      <c r="G4741" s="543"/>
      <c r="H4741" s="543"/>
      <c r="I4741" s="543"/>
      <c r="J4741" s="543"/>
      <c r="K4741" s="543"/>
      <c r="L4741" s="543"/>
      <c r="M4741" s="543"/>
      <c r="N4741" s="543"/>
      <c r="O4741" s="543"/>
      <c r="P4741" s="543" t="s">
        <v>2872</v>
      </c>
      <c r="Q4741" s="543" t="s">
        <v>2873</v>
      </c>
      <c r="R4741" s="543"/>
      <c r="S4741" s="536"/>
      <c r="T4741" s="536"/>
      <c r="U4741" s="536"/>
      <c r="V4741" s="536"/>
    </row>
    <row r="4742" spans="1:22" ht="45">
      <c r="A4742" s="537">
        <v>4727</v>
      </c>
      <c r="B4742" s="543">
        <v>90</v>
      </c>
      <c r="C4742" s="717" t="s">
        <v>5312</v>
      </c>
      <c r="D4742" s="543"/>
      <c r="E4742" s="714">
        <v>43209</v>
      </c>
      <c r="F4742" s="714">
        <v>43514</v>
      </c>
      <c r="G4742" s="543"/>
      <c r="H4742" s="543"/>
      <c r="I4742" s="543"/>
      <c r="J4742" s="543"/>
      <c r="K4742" s="543"/>
      <c r="L4742" s="543"/>
      <c r="M4742" s="543"/>
      <c r="N4742" s="543"/>
      <c r="O4742" s="543"/>
      <c r="P4742" s="543" t="s">
        <v>2872</v>
      </c>
      <c r="Q4742" s="543" t="s">
        <v>2873</v>
      </c>
      <c r="R4742" s="543"/>
      <c r="S4742" s="536"/>
      <c r="T4742" s="536"/>
      <c r="U4742" s="536"/>
      <c r="V4742" s="536"/>
    </row>
    <row r="4743" spans="1:22" ht="33.75">
      <c r="A4743" s="537">
        <v>4728</v>
      </c>
      <c r="B4743" s="543">
        <v>90</v>
      </c>
      <c r="C4743" s="721" t="s">
        <v>5313</v>
      </c>
      <c r="D4743" s="543"/>
      <c r="E4743" s="720">
        <v>43213</v>
      </c>
      <c r="F4743" s="720">
        <v>43546</v>
      </c>
      <c r="G4743" s="543"/>
      <c r="H4743" s="543"/>
      <c r="I4743" s="543"/>
      <c r="J4743" s="543"/>
      <c r="K4743" s="543"/>
      <c r="L4743" s="543"/>
      <c r="M4743" s="543"/>
      <c r="N4743" s="543"/>
      <c r="O4743" s="543"/>
      <c r="P4743" s="543" t="s">
        <v>2872</v>
      </c>
      <c r="Q4743" s="543" t="s">
        <v>2873</v>
      </c>
      <c r="R4743" s="543"/>
      <c r="S4743" s="536"/>
      <c r="T4743" s="536"/>
      <c r="U4743" s="536"/>
      <c r="V4743" s="536"/>
    </row>
    <row r="4744" spans="1:22" ht="33.75">
      <c r="A4744" s="537">
        <v>4729</v>
      </c>
      <c r="B4744" s="543">
        <v>90</v>
      </c>
      <c r="C4744" s="722" t="s">
        <v>5314</v>
      </c>
      <c r="D4744" s="543"/>
      <c r="E4744" s="723">
        <v>43223</v>
      </c>
      <c r="F4744" s="724">
        <v>43283</v>
      </c>
      <c r="G4744" s="543"/>
      <c r="H4744" s="543"/>
      <c r="I4744" s="543"/>
      <c r="J4744" s="543"/>
      <c r="K4744" s="543"/>
      <c r="L4744" s="543"/>
      <c r="M4744" s="543"/>
      <c r="N4744" s="543"/>
      <c r="O4744" s="543"/>
      <c r="P4744" s="543" t="s">
        <v>2872</v>
      </c>
      <c r="Q4744" s="543" t="s">
        <v>2873</v>
      </c>
      <c r="R4744" s="543"/>
      <c r="S4744" s="536"/>
      <c r="T4744" s="536"/>
      <c r="U4744" s="536"/>
      <c r="V4744" s="536"/>
    </row>
    <row r="4745" spans="1:22" ht="56.25">
      <c r="A4745" s="537">
        <v>4730</v>
      </c>
      <c r="B4745" s="543">
        <v>90</v>
      </c>
      <c r="C4745" s="722" t="s">
        <v>5315</v>
      </c>
      <c r="D4745" s="543"/>
      <c r="E4745" s="723">
        <v>43248</v>
      </c>
      <c r="F4745" s="724">
        <v>43308</v>
      </c>
      <c r="G4745" s="543"/>
      <c r="H4745" s="543"/>
      <c r="I4745" s="543"/>
      <c r="J4745" s="543"/>
      <c r="K4745" s="543"/>
      <c r="L4745" s="543"/>
      <c r="M4745" s="543"/>
      <c r="N4745" s="543"/>
      <c r="O4745" s="543"/>
      <c r="P4745" s="543" t="s">
        <v>2872</v>
      </c>
      <c r="Q4745" s="543" t="s">
        <v>2873</v>
      </c>
      <c r="R4745" s="543"/>
      <c r="S4745" s="536"/>
      <c r="T4745" s="536"/>
      <c r="U4745" s="536"/>
      <c r="V4745" s="536"/>
    </row>
    <row r="4746" spans="1:22" ht="33.75">
      <c r="A4746" s="537">
        <v>4731</v>
      </c>
      <c r="B4746" s="543">
        <v>90</v>
      </c>
      <c r="C4746" s="717" t="s">
        <v>5316</v>
      </c>
      <c r="D4746" s="543"/>
      <c r="E4746" s="725">
        <v>43249</v>
      </c>
      <c r="F4746" s="725">
        <v>43613</v>
      </c>
      <c r="G4746" s="543"/>
      <c r="H4746" s="543"/>
      <c r="I4746" s="543"/>
      <c r="J4746" s="543"/>
      <c r="K4746" s="543"/>
      <c r="L4746" s="543"/>
      <c r="M4746" s="543"/>
      <c r="N4746" s="543"/>
      <c r="O4746" s="543"/>
      <c r="P4746" s="543" t="s">
        <v>2872</v>
      </c>
      <c r="Q4746" s="543" t="s">
        <v>2873</v>
      </c>
      <c r="R4746" s="543"/>
      <c r="S4746" s="536"/>
      <c r="T4746" s="536"/>
      <c r="U4746" s="536"/>
      <c r="V4746" s="536"/>
    </row>
    <row r="4747" spans="1:22" ht="56.25">
      <c r="A4747" s="537">
        <v>4732</v>
      </c>
      <c r="B4747" s="543">
        <v>90</v>
      </c>
      <c r="C4747" s="711" t="s">
        <v>5317</v>
      </c>
      <c r="D4747" s="543"/>
      <c r="E4747" s="720">
        <v>43313</v>
      </c>
      <c r="F4747" s="714">
        <v>43525</v>
      </c>
      <c r="G4747" s="543"/>
      <c r="H4747" s="543"/>
      <c r="I4747" s="543"/>
      <c r="J4747" s="543"/>
      <c r="K4747" s="543"/>
      <c r="L4747" s="543"/>
      <c r="M4747" s="543"/>
      <c r="N4747" s="543"/>
      <c r="O4747" s="543"/>
      <c r="P4747" s="543" t="s">
        <v>2872</v>
      </c>
      <c r="Q4747" s="543" t="s">
        <v>2873</v>
      </c>
      <c r="R4747" s="543"/>
      <c r="S4747" s="536"/>
      <c r="T4747" s="536"/>
      <c r="U4747" s="536"/>
      <c r="V4747" s="536"/>
    </row>
    <row r="4748" spans="1:22" ht="45">
      <c r="A4748" s="537">
        <v>4733</v>
      </c>
      <c r="B4748" s="543">
        <v>90</v>
      </c>
      <c r="C4748" s="717" t="s">
        <v>5318</v>
      </c>
      <c r="D4748" s="543"/>
      <c r="E4748" s="720">
        <v>43266</v>
      </c>
      <c r="F4748" s="720">
        <v>43569</v>
      </c>
      <c r="G4748" s="543"/>
      <c r="H4748" s="543"/>
      <c r="I4748" s="543"/>
      <c r="J4748" s="543"/>
      <c r="K4748" s="543"/>
      <c r="L4748" s="543"/>
      <c r="M4748" s="543"/>
      <c r="N4748" s="543"/>
      <c r="O4748" s="543"/>
      <c r="P4748" s="543" t="s">
        <v>2872</v>
      </c>
      <c r="Q4748" s="543" t="s">
        <v>2873</v>
      </c>
      <c r="R4748" s="543"/>
      <c r="S4748" s="536"/>
      <c r="T4748" s="536"/>
      <c r="U4748" s="536"/>
      <c r="V4748" s="536"/>
    </row>
    <row r="4749" spans="1:22" ht="33.75">
      <c r="A4749" s="537">
        <v>4734</v>
      </c>
      <c r="B4749" s="543">
        <v>90</v>
      </c>
      <c r="C4749" s="726" t="s">
        <v>5319</v>
      </c>
      <c r="D4749" s="543"/>
      <c r="E4749" s="723">
        <v>43272</v>
      </c>
      <c r="F4749" s="723">
        <v>43636</v>
      </c>
      <c r="G4749" s="543"/>
      <c r="H4749" s="543"/>
      <c r="I4749" s="543"/>
      <c r="J4749" s="543"/>
      <c r="K4749" s="543"/>
      <c r="L4749" s="543"/>
      <c r="M4749" s="543"/>
      <c r="N4749" s="543"/>
      <c r="O4749" s="543"/>
      <c r="P4749" s="543" t="s">
        <v>2872</v>
      </c>
      <c r="Q4749" s="543" t="s">
        <v>2873</v>
      </c>
      <c r="R4749" s="543"/>
      <c r="S4749" s="536"/>
      <c r="T4749" s="536"/>
      <c r="U4749" s="536"/>
      <c r="V4749" s="536"/>
    </row>
    <row r="4750" spans="1:22" ht="45">
      <c r="A4750" s="537">
        <v>4735</v>
      </c>
      <c r="B4750" s="543">
        <v>90</v>
      </c>
      <c r="C4750" s="721" t="s">
        <v>5320</v>
      </c>
      <c r="D4750" s="543"/>
      <c r="E4750" s="714">
        <v>43266</v>
      </c>
      <c r="F4750" s="714">
        <v>43245</v>
      </c>
      <c r="G4750" s="543"/>
      <c r="H4750" s="543"/>
      <c r="I4750" s="543"/>
      <c r="J4750" s="543"/>
      <c r="K4750" s="543"/>
      <c r="L4750" s="543"/>
      <c r="M4750" s="543"/>
      <c r="N4750" s="543"/>
      <c r="O4750" s="543"/>
      <c r="P4750" s="543" t="s">
        <v>2872</v>
      </c>
      <c r="Q4750" s="543" t="s">
        <v>2873</v>
      </c>
      <c r="R4750" s="543"/>
      <c r="S4750" s="536"/>
      <c r="T4750" s="536"/>
      <c r="U4750" s="536"/>
      <c r="V4750" s="536"/>
    </row>
    <row r="4751" spans="1:22" ht="90">
      <c r="A4751" s="537">
        <v>4736</v>
      </c>
      <c r="B4751" s="543">
        <v>90</v>
      </c>
      <c r="C4751" s="717" t="s">
        <v>5321</v>
      </c>
      <c r="D4751" s="543"/>
      <c r="E4751" s="727">
        <v>43285</v>
      </c>
      <c r="F4751" s="727">
        <v>43437</v>
      </c>
      <c r="G4751" s="543"/>
      <c r="H4751" s="543"/>
      <c r="I4751" s="543"/>
      <c r="J4751" s="543"/>
      <c r="K4751" s="543"/>
      <c r="L4751" s="543"/>
      <c r="M4751" s="543"/>
      <c r="N4751" s="543"/>
      <c r="O4751" s="543"/>
      <c r="P4751" s="543" t="s">
        <v>2872</v>
      </c>
      <c r="Q4751" s="543" t="s">
        <v>2873</v>
      </c>
      <c r="R4751" s="543"/>
      <c r="S4751" s="536"/>
      <c r="T4751" s="536"/>
      <c r="U4751" s="536"/>
      <c r="V4751" s="536"/>
    </row>
    <row r="4752" spans="1:22" ht="33.75">
      <c r="A4752" s="537">
        <v>4737</v>
      </c>
      <c r="B4752" s="543">
        <v>90</v>
      </c>
      <c r="C4752" s="726" t="s">
        <v>5322</v>
      </c>
      <c r="D4752" s="543"/>
      <c r="E4752" s="723">
        <v>43299</v>
      </c>
      <c r="F4752" s="723">
        <v>43329</v>
      </c>
      <c r="G4752" s="543"/>
      <c r="H4752" s="543"/>
      <c r="I4752" s="543"/>
      <c r="J4752" s="543"/>
      <c r="K4752" s="543"/>
      <c r="L4752" s="543"/>
      <c r="M4752" s="543"/>
      <c r="N4752" s="543"/>
      <c r="O4752" s="543"/>
      <c r="P4752" s="543" t="s">
        <v>2872</v>
      </c>
      <c r="Q4752" s="543" t="s">
        <v>2873</v>
      </c>
      <c r="R4752" s="543"/>
      <c r="S4752" s="536"/>
      <c r="T4752" s="536"/>
      <c r="U4752" s="536"/>
      <c r="V4752" s="536"/>
    </row>
    <row r="4753" spans="1:22" ht="45">
      <c r="A4753" s="537">
        <v>4738</v>
      </c>
      <c r="B4753" s="543">
        <v>90</v>
      </c>
      <c r="C4753" s="721" t="s">
        <v>5323</v>
      </c>
      <c r="D4753" s="543"/>
      <c r="E4753" s="720">
        <v>43315</v>
      </c>
      <c r="F4753" s="712">
        <v>43465</v>
      </c>
      <c r="G4753" s="543"/>
      <c r="H4753" s="543"/>
      <c r="I4753" s="543"/>
      <c r="J4753" s="543"/>
      <c r="K4753" s="543"/>
      <c r="L4753" s="543"/>
      <c r="M4753" s="543"/>
      <c r="N4753" s="543"/>
      <c r="O4753" s="543"/>
      <c r="P4753" s="543" t="s">
        <v>2872</v>
      </c>
      <c r="Q4753" s="543" t="s">
        <v>2873</v>
      </c>
      <c r="R4753" s="543"/>
      <c r="S4753" s="536"/>
      <c r="T4753" s="536"/>
      <c r="U4753" s="536"/>
      <c r="V4753" s="536"/>
    </row>
    <row r="4754" spans="1:22" ht="45">
      <c r="A4754" s="537">
        <v>4739</v>
      </c>
      <c r="B4754" s="543">
        <v>90</v>
      </c>
      <c r="C4754" s="721" t="s">
        <v>5324</v>
      </c>
      <c r="D4754" s="543"/>
      <c r="E4754" s="720">
        <v>43311</v>
      </c>
      <c r="F4754" s="720">
        <v>43372</v>
      </c>
      <c r="G4754" s="543"/>
      <c r="H4754" s="543"/>
      <c r="I4754" s="543"/>
      <c r="J4754" s="543"/>
      <c r="K4754" s="543"/>
      <c r="L4754" s="543"/>
      <c r="M4754" s="543"/>
      <c r="N4754" s="543"/>
      <c r="O4754" s="543"/>
      <c r="P4754" s="543" t="s">
        <v>2872</v>
      </c>
      <c r="Q4754" s="543" t="s">
        <v>2873</v>
      </c>
      <c r="R4754" s="543"/>
      <c r="S4754" s="536"/>
      <c r="T4754" s="536"/>
      <c r="U4754" s="536"/>
      <c r="V4754" s="536"/>
    </row>
    <row r="4755" spans="1:22" ht="112.5">
      <c r="A4755" s="537">
        <v>4740</v>
      </c>
      <c r="B4755" s="543">
        <v>90</v>
      </c>
      <c r="C4755" s="711" t="s">
        <v>5325</v>
      </c>
      <c r="D4755" s="543"/>
      <c r="E4755" s="720">
        <v>43329</v>
      </c>
      <c r="F4755" s="720">
        <v>43571</v>
      </c>
      <c r="G4755" s="543"/>
      <c r="H4755" s="543"/>
      <c r="I4755" s="543"/>
      <c r="J4755" s="543"/>
      <c r="K4755" s="543"/>
      <c r="L4755" s="543"/>
      <c r="M4755" s="543"/>
      <c r="N4755" s="543"/>
      <c r="O4755" s="543"/>
      <c r="P4755" s="543" t="s">
        <v>2872</v>
      </c>
      <c r="Q4755" s="543" t="s">
        <v>2873</v>
      </c>
      <c r="R4755" s="543"/>
      <c r="S4755" s="536"/>
      <c r="T4755" s="536"/>
      <c r="U4755" s="536"/>
      <c r="V4755" s="536"/>
    </row>
    <row r="4756" spans="1:22" ht="56.25">
      <c r="A4756" s="537">
        <v>4741</v>
      </c>
      <c r="B4756" s="543">
        <v>90</v>
      </c>
      <c r="C4756" s="721" t="s">
        <v>5326</v>
      </c>
      <c r="D4756" s="543"/>
      <c r="E4756" s="720">
        <v>43321</v>
      </c>
      <c r="F4756" s="720">
        <v>43504</v>
      </c>
      <c r="G4756" s="543"/>
      <c r="H4756" s="543"/>
      <c r="I4756" s="543"/>
      <c r="J4756" s="543"/>
      <c r="K4756" s="543"/>
      <c r="L4756" s="543"/>
      <c r="M4756" s="543"/>
      <c r="N4756" s="543"/>
      <c r="O4756" s="543"/>
      <c r="P4756" s="543" t="s">
        <v>2872</v>
      </c>
      <c r="Q4756" s="543" t="s">
        <v>2873</v>
      </c>
      <c r="R4756" s="543"/>
      <c r="S4756" s="536"/>
      <c r="T4756" s="536"/>
      <c r="U4756" s="536"/>
      <c r="V4756" s="536"/>
    </row>
    <row r="4757" spans="1:22" ht="56.25">
      <c r="A4757" s="537">
        <v>4742</v>
      </c>
      <c r="B4757" s="543">
        <v>90</v>
      </c>
      <c r="C4757" s="711" t="s">
        <v>5327</v>
      </c>
      <c r="D4757" s="543"/>
      <c r="E4757" s="712">
        <v>43328</v>
      </c>
      <c r="F4757" s="728">
        <v>43464</v>
      </c>
      <c r="G4757" s="543"/>
      <c r="H4757" s="543"/>
      <c r="I4757" s="543"/>
      <c r="J4757" s="543"/>
      <c r="K4757" s="543"/>
      <c r="L4757" s="543"/>
      <c r="M4757" s="543"/>
      <c r="N4757" s="543"/>
      <c r="O4757" s="543"/>
      <c r="P4757" s="543" t="s">
        <v>2872</v>
      </c>
      <c r="Q4757" s="543" t="s">
        <v>2873</v>
      </c>
      <c r="R4757" s="543"/>
      <c r="S4757" s="536"/>
      <c r="T4757" s="536"/>
      <c r="U4757" s="536"/>
      <c r="V4757" s="536"/>
    </row>
    <row r="4758" spans="1:22" ht="101.25">
      <c r="A4758" s="537">
        <v>4743</v>
      </c>
      <c r="B4758" s="543">
        <v>90</v>
      </c>
      <c r="C4758" s="711" t="s">
        <v>5328</v>
      </c>
      <c r="D4758" s="543"/>
      <c r="E4758" s="720">
        <v>43335</v>
      </c>
      <c r="F4758" s="715">
        <v>43465</v>
      </c>
      <c r="G4758" s="543"/>
      <c r="H4758" s="543"/>
      <c r="I4758" s="543"/>
      <c r="J4758" s="543"/>
      <c r="K4758" s="543"/>
      <c r="L4758" s="543"/>
      <c r="M4758" s="543"/>
      <c r="N4758" s="543"/>
      <c r="O4758" s="543"/>
      <c r="P4758" s="543" t="s">
        <v>2872</v>
      </c>
      <c r="Q4758" s="543" t="s">
        <v>2873</v>
      </c>
      <c r="R4758" s="543"/>
      <c r="S4758" s="536"/>
      <c r="T4758" s="536"/>
      <c r="U4758" s="536"/>
      <c r="V4758" s="536"/>
    </row>
    <row r="4759" spans="1:22" ht="146.25">
      <c r="A4759" s="537">
        <v>4744</v>
      </c>
      <c r="B4759" s="543">
        <v>90</v>
      </c>
      <c r="C4759" s="711" t="s">
        <v>5329</v>
      </c>
      <c r="D4759" s="543"/>
      <c r="E4759" s="720">
        <v>43403</v>
      </c>
      <c r="F4759" s="714">
        <v>43706</v>
      </c>
      <c r="G4759" s="543"/>
      <c r="H4759" s="543"/>
      <c r="I4759" s="543"/>
      <c r="J4759" s="543"/>
      <c r="K4759" s="543"/>
      <c r="L4759" s="543"/>
      <c r="M4759" s="543"/>
      <c r="N4759" s="543"/>
      <c r="O4759" s="543"/>
      <c r="P4759" s="543" t="s">
        <v>2872</v>
      </c>
      <c r="Q4759" s="543" t="s">
        <v>2873</v>
      </c>
      <c r="R4759" s="543"/>
      <c r="S4759" s="536"/>
      <c r="T4759" s="536"/>
      <c r="U4759" s="536"/>
      <c r="V4759" s="536"/>
    </row>
    <row r="4760" spans="1:22" ht="90">
      <c r="A4760" s="537">
        <v>4745</v>
      </c>
      <c r="B4760" s="543">
        <v>90</v>
      </c>
      <c r="C4760" s="708" t="s">
        <v>5330</v>
      </c>
      <c r="D4760" s="543"/>
      <c r="E4760" s="729">
        <v>43307</v>
      </c>
      <c r="F4760" s="730">
        <v>44038</v>
      </c>
      <c r="G4760" s="543"/>
      <c r="H4760" s="543"/>
      <c r="I4760" s="543"/>
      <c r="J4760" s="543"/>
      <c r="K4760" s="543"/>
      <c r="L4760" s="543"/>
      <c r="M4760" s="543"/>
      <c r="N4760" s="543"/>
      <c r="O4760" s="543"/>
      <c r="P4760" s="543" t="s">
        <v>2872</v>
      </c>
      <c r="Q4760" s="543" t="s">
        <v>2873</v>
      </c>
      <c r="R4760" s="543"/>
      <c r="S4760" s="536"/>
      <c r="T4760" s="536"/>
      <c r="U4760" s="536"/>
      <c r="V4760" s="536"/>
    </row>
    <row r="4761" spans="1:22" ht="78.75">
      <c r="A4761" s="537">
        <v>4746</v>
      </c>
      <c r="B4761" s="543">
        <v>90</v>
      </c>
      <c r="C4761" s="711" t="s">
        <v>5331</v>
      </c>
      <c r="D4761" s="543"/>
      <c r="E4761" s="720">
        <v>43336</v>
      </c>
      <c r="F4761" s="715">
        <v>43465</v>
      </c>
      <c r="G4761" s="543"/>
      <c r="H4761" s="543"/>
      <c r="I4761" s="543"/>
      <c r="J4761" s="543"/>
      <c r="K4761" s="543"/>
      <c r="L4761" s="543"/>
      <c r="M4761" s="543"/>
      <c r="N4761" s="543"/>
      <c r="O4761" s="543"/>
      <c r="P4761" s="543" t="s">
        <v>2872</v>
      </c>
      <c r="Q4761" s="543" t="s">
        <v>2873</v>
      </c>
      <c r="R4761" s="543"/>
      <c r="S4761" s="536"/>
      <c r="T4761" s="536"/>
      <c r="U4761" s="536"/>
      <c r="V4761" s="536"/>
    </row>
    <row r="4762" spans="1:22" ht="78.75">
      <c r="A4762" s="537">
        <v>4747</v>
      </c>
      <c r="B4762" s="543">
        <v>90</v>
      </c>
      <c r="C4762" s="711" t="s">
        <v>5332</v>
      </c>
      <c r="D4762" s="543"/>
      <c r="E4762" s="720">
        <v>43336</v>
      </c>
      <c r="F4762" s="715">
        <v>43465</v>
      </c>
      <c r="G4762" s="543"/>
      <c r="H4762" s="543"/>
      <c r="I4762" s="543"/>
      <c r="J4762" s="543"/>
      <c r="K4762" s="543"/>
      <c r="L4762" s="543"/>
      <c r="M4762" s="543"/>
      <c r="N4762" s="543"/>
      <c r="O4762" s="543"/>
      <c r="P4762" s="543" t="s">
        <v>2872</v>
      </c>
      <c r="Q4762" s="543" t="s">
        <v>2873</v>
      </c>
      <c r="R4762" s="543"/>
      <c r="S4762" s="536"/>
      <c r="T4762" s="536"/>
      <c r="U4762" s="536"/>
      <c r="V4762" s="536"/>
    </row>
    <row r="4763" spans="1:22" ht="67.5">
      <c r="A4763" s="537">
        <v>4748</v>
      </c>
      <c r="B4763" s="543">
        <v>90</v>
      </c>
      <c r="C4763" s="711" t="s">
        <v>5333</v>
      </c>
      <c r="D4763" s="543"/>
      <c r="E4763" s="720">
        <v>43356</v>
      </c>
      <c r="F4763" s="715">
        <v>43465</v>
      </c>
      <c r="G4763" s="543"/>
      <c r="H4763" s="543"/>
      <c r="I4763" s="543"/>
      <c r="J4763" s="543"/>
      <c r="K4763" s="543"/>
      <c r="L4763" s="543"/>
      <c r="M4763" s="543"/>
      <c r="N4763" s="543"/>
      <c r="O4763" s="543"/>
      <c r="P4763" s="543" t="s">
        <v>2872</v>
      </c>
      <c r="Q4763" s="543" t="s">
        <v>2873</v>
      </c>
      <c r="R4763" s="543"/>
      <c r="S4763" s="536"/>
      <c r="T4763" s="536"/>
      <c r="U4763" s="536"/>
      <c r="V4763" s="536"/>
    </row>
    <row r="4764" spans="1:22" ht="45">
      <c r="A4764" s="537">
        <v>4749</v>
      </c>
      <c r="B4764" s="543">
        <v>90</v>
      </c>
      <c r="C4764" s="711" t="s">
        <v>5334</v>
      </c>
      <c r="D4764" s="543"/>
      <c r="E4764" s="720">
        <v>43369</v>
      </c>
      <c r="F4764" s="714">
        <v>43549</v>
      </c>
      <c r="G4764" s="543"/>
      <c r="H4764" s="543"/>
      <c r="I4764" s="543"/>
      <c r="J4764" s="543"/>
      <c r="K4764" s="543"/>
      <c r="L4764" s="543"/>
      <c r="M4764" s="543"/>
      <c r="N4764" s="543"/>
      <c r="O4764" s="543"/>
      <c r="P4764" s="543" t="s">
        <v>2872</v>
      </c>
      <c r="Q4764" s="543" t="s">
        <v>2873</v>
      </c>
      <c r="R4764" s="543"/>
      <c r="S4764" s="536"/>
      <c r="T4764" s="536"/>
      <c r="U4764" s="536"/>
      <c r="V4764" s="536"/>
    </row>
    <row r="4765" spans="1:22" ht="45">
      <c r="A4765" s="537">
        <v>4750</v>
      </c>
      <c r="B4765" s="543">
        <v>90</v>
      </c>
      <c r="C4765" s="711" t="s">
        <v>5335</v>
      </c>
      <c r="D4765" s="543"/>
      <c r="E4765" s="731">
        <v>43356</v>
      </c>
      <c r="F4765" s="715">
        <v>43465</v>
      </c>
      <c r="G4765" s="543"/>
      <c r="H4765" s="543"/>
      <c r="I4765" s="543"/>
      <c r="J4765" s="543"/>
      <c r="K4765" s="543"/>
      <c r="L4765" s="543"/>
      <c r="M4765" s="543"/>
      <c r="N4765" s="543"/>
      <c r="O4765" s="543"/>
      <c r="P4765" s="543" t="s">
        <v>2872</v>
      </c>
      <c r="Q4765" s="543" t="s">
        <v>2873</v>
      </c>
      <c r="R4765" s="543"/>
      <c r="S4765" s="536"/>
      <c r="T4765" s="536"/>
      <c r="U4765" s="536"/>
      <c r="V4765" s="536"/>
    </row>
    <row r="4766" spans="1:22" ht="45">
      <c r="A4766" s="537">
        <v>4751</v>
      </c>
      <c r="B4766" s="543">
        <v>90</v>
      </c>
      <c r="C4766" s="711" t="s">
        <v>5336</v>
      </c>
      <c r="D4766" s="543"/>
      <c r="E4766" s="720">
        <v>43347</v>
      </c>
      <c r="F4766" s="715">
        <v>43465</v>
      </c>
      <c r="G4766" s="543"/>
      <c r="H4766" s="543"/>
      <c r="I4766" s="543"/>
      <c r="J4766" s="543"/>
      <c r="K4766" s="543"/>
      <c r="L4766" s="543"/>
      <c r="M4766" s="543"/>
      <c r="N4766" s="543"/>
      <c r="O4766" s="543"/>
      <c r="P4766" s="543" t="s">
        <v>2872</v>
      </c>
      <c r="Q4766" s="543" t="s">
        <v>2873</v>
      </c>
      <c r="R4766" s="543"/>
      <c r="S4766" s="536"/>
      <c r="T4766" s="536"/>
      <c r="U4766" s="536"/>
      <c r="V4766" s="536"/>
    </row>
    <row r="4767" spans="1:22" ht="45">
      <c r="A4767" s="537">
        <v>4752</v>
      </c>
      <c r="B4767" s="543">
        <v>90</v>
      </c>
      <c r="C4767" s="711" t="s">
        <v>5335</v>
      </c>
      <c r="D4767" s="543"/>
      <c r="E4767" s="712">
        <v>43348</v>
      </c>
      <c r="F4767" s="715">
        <v>43465</v>
      </c>
      <c r="G4767" s="543"/>
      <c r="H4767" s="543"/>
      <c r="I4767" s="543"/>
      <c r="J4767" s="543"/>
      <c r="K4767" s="543"/>
      <c r="L4767" s="543"/>
      <c r="M4767" s="543"/>
      <c r="N4767" s="543"/>
      <c r="O4767" s="543"/>
      <c r="P4767" s="543" t="s">
        <v>2872</v>
      </c>
      <c r="Q4767" s="543" t="s">
        <v>2873</v>
      </c>
      <c r="R4767" s="543"/>
      <c r="S4767" s="536"/>
      <c r="T4767" s="536"/>
      <c r="U4767" s="536"/>
      <c r="V4767" s="536"/>
    </row>
    <row r="4768" spans="1:22" ht="112.5">
      <c r="A4768" s="537">
        <v>4753</v>
      </c>
      <c r="B4768" s="543">
        <v>90</v>
      </c>
      <c r="C4768" s="732" t="s">
        <v>5337</v>
      </c>
      <c r="D4768" s="543"/>
      <c r="E4768" s="712">
        <v>43350</v>
      </c>
      <c r="F4768" s="715">
        <v>43465</v>
      </c>
      <c r="G4768" s="543"/>
      <c r="H4768" s="543"/>
      <c r="I4768" s="543"/>
      <c r="J4768" s="543"/>
      <c r="K4768" s="543"/>
      <c r="L4768" s="543"/>
      <c r="M4768" s="543"/>
      <c r="N4768" s="543"/>
      <c r="O4768" s="543"/>
      <c r="P4768" s="543" t="s">
        <v>2872</v>
      </c>
      <c r="Q4768" s="543" t="s">
        <v>2873</v>
      </c>
      <c r="R4768" s="543"/>
      <c r="S4768" s="536"/>
      <c r="T4768" s="536"/>
      <c r="U4768" s="536"/>
      <c r="V4768" s="536"/>
    </row>
    <row r="4769" spans="1:22" ht="67.5">
      <c r="A4769" s="537">
        <v>4754</v>
      </c>
      <c r="B4769" s="543">
        <v>90</v>
      </c>
      <c r="C4769" s="711" t="s">
        <v>5338</v>
      </c>
      <c r="D4769" s="543"/>
      <c r="E4769" s="720">
        <v>43350</v>
      </c>
      <c r="F4769" s="715">
        <v>43465</v>
      </c>
      <c r="G4769" s="543"/>
      <c r="H4769" s="543"/>
      <c r="I4769" s="543"/>
      <c r="J4769" s="543"/>
      <c r="K4769" s="543"/>
      <c r="L4769" s="543"/>
      <c r="M4769" s="543"/>
      <c r="N4769" s="543"/>
      <c r="O4769" s="543"/>
      <c r="P4769" s="543" t="s">
        <v>2872</v>
      </c>
      <c r="Q4769" s="543" t="s">
        <v>2873</v>
      </c>
      <c r="R4769" s="543"/>
      <c r="S4769" s="536"/>
      <c r="T4769" s="536"/>
      <c r="U4769" s="536"/>
      <c r="V4769" s="536"/>
    </row>
    <row r="4770" spans="1:22" ht="56.25">
      <c r="A4770" s="537">
        <v>4755</v>
      </c>
      <c r="B4770" s="543">
        <v>90</v>
      </c>
      <c r="C4770" s="711" t="s">
        <v>5339</v>
      </c>
      <c r="D4770" s="543"/>
      <c r="E4770" s="712">
        <v>43350</v>
      </c>
      <c r="F4770" s="715">
        <v>43465</v>
      </c>
      <c r="G4770" s="543"/>
      <c r="H4770" s="543"/>
      <c r="I4770" s="543"/>
      <c r="J4770" s="543"/>
      <c r="K4770" s="543"/>
      <c r="L4770" s="543"/>
      <c r="M4770" s="543"/>
      <c r="N4770" s="543"/>
      <c r="O4770" s="543"/>
      <c r="P4770" s="543" t="s">
        <v>2872</v>
      </c>
      <c r="Q4770" s="543" t="s">
        <v>2873</v>
      </c>
      <c r="R4770" s="543"/>
      <c r="S4770" s="536"/>
      <c r="T4770" s="536"/>
      <c r="U4770" s="536"/>
      <c r="V4770" s="536"/>
    </row>
    <row r="4771" spans="1:22" ht="45">
      <c r="A4771" s="537">
        <v>4756</v>
      </c>
      <c r="B4771" s="543">
        <v>90</v>
      </c>
      <c r="C4771" s="711" t="s">
        <v>5336</v>
      </c>
      <c r="D4771" s="543"/>
      <c r="E4771" s="712">
        <v>43353</v>
      </c>
      <c r="F4771" s="715">
        <v>43465</v>
      </c>
      <c r="G4771" s="543"/>
      <c r="H4771" s="543"/>
      <c r="I4771" s="543"/>
      <c r="J4771" s="543"/>
      <c r="K4771" s="543"/>
      <c r="L4771" s="543"/>
      <c r="M4771" s="543"/>
      <c r="N4771" s="543"/>
      <c r="O4771" s="543"/>
      <c r="P4771" s="543" t="s">
        <v>2872</v>
      </c>
      <c r="Q4771" s="543" t="s">
        <v>2873</v>
      </c>
      <c r="R4771" s="543"/>
      <c r="S4771" s="536"/>
      <c r="T4771" s="536"/>
      <c r="U4771" s="536"/>
      <c r="V4771" s="536"/>
    </row>
    <row r="4772" spans="1:22" ht="56.25">
      <c r="A4772" s="537">
        <v>4757</v>
      </c>
      <c r="B4772" s="543">
        <v>90</v>
      </c>
      <c r="C4772" s="711" t="s">
        <v>5340</v>
      </c>
      <c r="D4772" s="543"/>
      <c r="E4772" s="712">
        <v>43354</v>
      </c>
      <c r="F4772" s="715">
        <v>43465</v>
      </c>
      <c r="G4772" s="543"/>
      <c r="H4772" s="543"/>
      <c r="I4772" s="543"/>
      <c r="J4772" s="543"/>
      <c r="K4772" s="543"/>
      <c r="L4772" s="543"/>
      <c r="M4772" s="543"/>
      <c r="N4772" s="543"/>
      <c r="O4772" s="543"/>
      <c r="P4772" s="543" t="s">
        <v>2872</v>
      </c>
      <c r="Q4772" s="543" t="s">
        <v>2873</v>
      </c>
      <c r="R4772" s="543"/>
      <c r="S4772" s="536"/>
      <c r="T4772" s="536"/>
      <c r="U4772" s="536"/>
      <c r="V4772" s="536"/>
    </row>
    <row r="4773" spans="1:22" ht="123.75">
      <c r="A4773" s="537">
        <v>4758</v>
      </c>
      <c r="B4773" s="543">
        <v>90</v>
      </c>
      <c r="C4773" s="717" t="s">
        <v>5341</v>
      </c>
      <c r="D4773" s="543"/>
      <c r="E4773" s="720">
        <v>43403</v>
      </c>
      <c r="F4773" s="714">
        <v>43706</v>
      </c>
      <c r="G4773" s="543"/>
      <c r="H4773" s="543"/>
      <c r="I4773" s="543"/>
      <c r="J4773" s="543"/>
      <c r="K4773" s="543"/>
      <c r="L4773" s="543"/>
      <c r="M4773" s="543"/>
      <c r="N4773" s="543"/>
      <c r="O4773" s="543"/>
      <c r="P4773" s="543" t="s">
        <v>2872</v>
      </c>
      <c r="Q4773" s="543" t="s">
        <v>2873</v>
      </c>
      <c r="R4773" s="543"/>
      <c r="S4773" s="536"/>
      <c r="T4773" s="536"/>
      <c r="U4773" s="536"/>
      <c r="V4773" s="536"/>
    </row>
    <row r="4774" spans="1:22" ht="22.5">
      <c r="A4774" s="537">
        <v>4759</v>
      </c>
      <c r="B4774" s="543">
        <v>90</v>
      </c>
      <c r="C4774" s="711" t="s">
        <v>5342</v>
      </c>
      <c r="D4774" s="543"/>
      <c r="E4774" s="712">
        <v>43354</v>
      </c>
      <c r="F4774" s="715">
        <v>43465</v>
      </c>
      <c r="G4774" s="543"/>
      <c r="H4774" s="543"/>
      <c r="I4774" s="543"/>
      <c r="J4774" s="543"/>
      <c r="K4774" s="543"/>
      <c r="L4774" s="543"/>
      <c r="M4774" s="543"/>
      <c r="N4774" s="543"/>
      <c r="O4774" s="543"/>
      <c r="P4774" s="543" t="s">
        <v>2872</v>
      </c>
      <c r="Q4774" s="543" t="s">
        <v>2873</v>
      </c>
      <c r="R4774" s="543"/>
      <c r="S4774" s="536"/>
      <c r="T4774" s="536"/>
      <c r="U4774" s="536"/>
      <c r="V4774" s="536"/>
    </row>
    <row r="4775" spans="1:22" ht="67.5">
      <c r="A4775" s="537">
        <v>4760</v>
      </c>
      <c r="B4775" s="543">
        <v>90</v>
      </c>
      <c r="C4775" s="716" t="s">
        <v>5343</v>
      </c>
      <c r="D4775" s="543"/>
      <c r="E4775" s="712">
        <v>43355</v>
      </c>
      <c r="F4775" s="715">
        <v>43465</v>
      </c>
      <c r="G4775" s="543"/>
      <c r="H4775" s="543"/>
      <c r="I4775" s="543"/>
      <c r="J4775" s="543"/>
      <c r="K4775" s="543"/>
      <c r="L4775" s="543"/>
      <c r="M4775" s="543"/>
      <c r="N4775" s="543"/>
      <c r="O4775" s="543"/>
      <c r="P4775" s="543" t="s">
        <v>2872</v>
      </c>
      <c r="Q4775" s="543" t="s">
        <v>2873</v>
      </c>
      <c r="R4775" s="543"/>
      <c r="S4775" s="536"/>
      <c r="T4775" s="536"/>
      <c r="U4775" s="536"/>
      <c r="V4775" s="536"/>
    </row>
    <row r="4776" spans="1:22" ht="56.25">
      <c r="A4776" s="537">
        <v>4761</v>
      </c>
      <c r="B4776" s="543">
        <v>90</v>
      </c>
      <c r="C4776" s="716" t="s">
        <v>5344</v>
      </c>
      <c r="D4776" s="543"/>
      <c r="E4776" s="712">
        <v>43356</v>
      </c>
      <c r="F4776" s="715">
        <v>43465</v>
      </c>
      <c r="G4776" s="543"/>
      <c r="H4776" s="543"/>
      <c r="I4776" s="543"/>
      <c r="J4776" s="543"/>
      <c r="K4776" s="543"/>
      <c r="L4776" s="543"/>
      <c r="M4776" s="543"/>
      <c r="N4776" s="543"/>
      <c r="O4776" s="543"/>
      <c r="P4776" s="543" t="s">
        <v>2872</v>
      </c>
      <c r="Q4776" s="543" t="s">
        <v>2873</v>
      </c>
      <c r="R4776" s="543"/>
      <c r="S4776" s="536"/>
      <c r="T4776" s="536"/>
      <c r="U4776" s="536"/>
      <c r="V4776" s="536"/>
    </row>
    <row r="4777" spans="1:22" ht="45">
      <c r="A4777" s="537">
        <v>4762</v>
      </c>
      <c r="B4777" s="543">
        <v>90</v>
      </c>
      <c r="C4777" s="711" t="s">
        <v>5336</v>
      </c>
      <c r="D4777" s="543"/>
      <c r="E4777" s="720">
        <v>43360</v>
      </c>
      <c r="F4777" s="715">
        <v>43465</v>
      </c>
      <c r="G4777" s="543"/>
      <c r="H4777" s="543"/>
      <c r="I4777" s="543"/>
      <c r="J4777" s="543"/>
      <c r="K4777" s="543"/>
      <c r="L4777" s="543"/>
      <c r="M4777" s="543"/>
      <c r="N4777" s="543"/>
      <c r="O4777" s="543"/>
      <c r="P4777" s="543" t="s">
        <v>2872</v>
      </c>
      <c r="Q4777" s="543" t="s">
        <v>2873</v>
      </c>
      <c r="R4777" s="543"/>
      <c r="S4777" s="536"/>
      <c r="T4777" s="536"/>
      <c r="U4777" s="536"/>
      <c r="V4777" s="536"/>
    </row>
    <row r="4778" spans="1:22" ht="67.5">
      <c r="A4778" s="537">
        <v>4763</v>
      </c>
      <c r="B4778" s="543">
        <v>90</v>
      </c>
      <c r="C4778" s="716" t="s">
        <v>5343</v>
      </c>
      <c r="D4778" s="543"/>
      <c r="E4778" s="712">
        <v>43357</v>
      </c>
      <c r="F4778" s="715">
        <v>43465</v>
      </c>
      <c r="G4778" s="543"/>
      <c r="H4778" s="543"/>
      <c r="I4778" s="543"/>
      <c r="J4778" s="543"/>
      <c r="K4778" s="543"/>
      <c r="L4778" s="543"/>
      <c r="M4778" s="543"/>
      <c r="N4778" s="543"/>
      <c r="O4778" s="543"/>
      <c r="P4778" s="543" t="s">
        <v>2872</v>
      </c>
      <c r="Q4778" s="543" t="s">
        <v>2873</v>
      </c>
      <c r="R4778" s="543"/>
      <c r="S4778" s="536"/>
      <c r="T4778" s="536"/>
      <c r="U4778" s="536"/>
      <c r="V4778" s="536"/>
    </row>
    <row r="4779" spans="1:22" ht="67.5">
      <c r="A4779" s="537">
        <v>4764</v>
      </c>
      <c r="B4779" s="543">
        <v>90</v>
      </c>
      <c r="C4779" s="716" t="s">
        <v>5343</v>
      </c>
      <c r="D4779" s="543"/>
      <c r="E4779" s="731">
        <v>43357</v>
      </c>
      <c r="F4779" s="715">
        <v>43465</v>
      </c>
      <c r="G4779" s="543"/>
      <c r="H4779" s="543"/>
      <c r="I4779" s="543"/>
      <c r="J4779" s="543"/>
      <c r="K4779" s="543"/>
      <c r="L4779" s="543"/>
      <c r="M4779" s="543"/>
      <c r="N4779" s="543"/>
      <c r="O4779" s="543"/>
      <c r="P4779" s="543" t="s">
        <v>2872</v>
      </c>
      <c r="Q4779" s="543" t="s">
        <v>2873</v>
      </c>
      <c r="R4779" s="543"/>
      <c r="S4779" s="536"/>
      <c r="T4779" s="536"/>
      <c r="U4779" s="536"/>
      <c r="V4779" s="536"/>
    </row>
    <row r="4780" spans="1:22" ht="45">
      <c r="A4780" s="537">
        <v>4765</v>
      </c>
      <c r="B4780" s="543">
        <v>90</v>
      </c>
      <c r="C4780" s="711" t="s">
        <v>5336</v>
      </c>
      <c r="D4780" s="543"/>
      <c r="E4780" s="712">
        <v>43360</v>
      </c>
      <c r="F4780" s="715">
        <v>43465</v>
      </c>
      <c r="G4780" s="543"/>
      <c r="H4780" s="543"/>
      <c r="I4780" s="543"/>
      <c r="J4780" s="543"/>
      <c r="K4780" s="543"/>
      <c r="L4780" s="543"/>
      <c r="M4780" s="543"/>
      <c r="N4780" s="543"/>
      <c r="O4780" s="543"/>
      <c r="P4780" s="543" t="s">
        <v>2872</v>
      </c>
      <c r="Q4780" s="543" t="s">
        <v>2873</v>
      </c>
      <c r="R4780" s="543"/>
      <c r="S4780" s="536"/>
      <c r="T4780" s="536"/>
      <c r="U4780" s="536"/>
      <c r="V4780" s="536"/>
    </row>
    <row r="4781" spans="1:22" ht="67.5">
      <c r="A4781" s="537">
        <v>4766</v>
      </c>
      <c r="B4781" s="543">
        <v>90</v>
      </c>
      <c r="C4781" s="711" t="s">
        <v>5345</v>
      </c>
      <c r="D4781" s="543"/>
      <c r="E4781" s="720">
        <v>43374</v>
      </c>
      <c r="F4781" s="714">
        <v>43586</v>
      </c>
      <c r="G4781" s="543"/>
      <c r="H4781" s="543"/>
      <c r="I4781" s="543"/>
      <c r="J4781" s="543"/>
      <c r="K4781" s="543"/>
      <c r="L4781" s="543"/>
      <c r="M4781" s="543"/>
      <c r="N4781" s="543"/>
      <c r="O4781" s="543"/>
      <c r="P4781" s="543" t="s">
        <v>2872</v>
      </c>
      <c r="Q4781" s="543" t="s">
        <v>2873</v>
      </c>
      <c r="R4781" s="543"/>
      <c r="S4781" s="536"/>
      <c r="T4781" s="536"/>
      <c r="U4781" s="536"/>
      <c r="V4781" s="536"/>
    </row>
    <row r="4782" spans="1:22" ht="56.25">
      <c r="A4782" s="537">
        <v>4767</v>
      </c>
      <c r="B4782" s="543">
        <v>90</v>
      </c>
      <c r="C4782" s="711" t="s">
        <v>5346</v>
      </c>
      <c r="D4782" s="543"/>
      <c r="E4782" s="720">
        <v>43377</v>
      </c>
      <c r="F4782" s="720">
        <v>43500</v>
      </c>
      <c r="G4782" s="543"/>
      <c r="H4782" s="543"/>
      <c r="I4782" s="543"/>
      <c r="J4782" s="543"/>
      <c r="K4782" s="543"/>
      <c r="L4782" s="543"/>
      <c r="M4782" s="543"/>
      <c r="N4782" s="543"/>
      <c r="O4782" s="543"/>
      <c r="P4782" s="543" t="s">
        <v>2872</v>
      </c>
      <c r="Q4782" s="543" t="s">
        <v>2873</v>
      </c>
      <c r="R4782" s="543"/>
      <c r="S4782" s="536"/>
      <c r="T4782" s="536"/>
      <c r="U4782" s="536"/>
      <c r="V4782" s="536"/>
    </row>
    <row r="4783" spans="1:22" ht="45">
      <c r="A4783" s="537">
        <v>4768</v>
      </c>
      <c r="B4783" s="543">
        <v>90</v>
      </c>
      <c r="C4783" s="711" t="s">
        <v>5336</v>
      </c>
      <c r="D4783" s="543"/>
      <c r="E4783" s="731">
        <v>43362</v>
      </c>
      <c r="F4783" s="715">
        <v>43465</v>
      </c>
      <c r="G4783" s="543"/>
      <c r="H4783" s="543"/>
      <c r="I4783" s="543"/>
      <c r="J4783" s="543"/>
      <c r="K4783" s="543"/>
      <c r="L4783" s="543"/>
      <c r="M4783" s="543"/>
      <c r="N4783" s="543"/>
      <c r="O4783" s="543"/>
      <c r="P4783" s="543" t="s">
        <v>2872</v>
      </c>
      <c r="Q4783" s="543" t="s">
        <v>2873</v>
      </c>
      <c r="R4783" s="543"/>
      <c r="S4783" s="536"/>
      <c r="T4783" s="536"/>
      <c r="U4783" s="536"/>
      <c r="V4783" s="536"/>
    </row>
    <row r="4784" spans="1:22" ht="56.25">
      <c r="A4784" s="537">
        <v>4769</v>
      </c>
      <c r="B4784" s="543">
        <v>90</v>
      </c>
      <c r="C4784" s="711" t="s">
        <v>5347</v>
      </c>
      <c r="D4784" s="543"/>
      <c r="E4784" s="712">
        <v>43363</v>
      </c>
      <c r="F4784" s="715">
        <v>43465</v>
      </c>
      <c r="G4784" s="543"/>
      <c r="H4784" s="543"/>
      <c r="I4784" s="543"/>
      <c r="J4784" s="543"/>
      <c r="K4784" s="543"/>
      <c r="L4784" s="543"/>
      <c r="M4784" s="543"/>
      <c r="N4784" s="543"/>
      <c r="O4784" s="543"/>
      <c r="P4784" s="543" t="s">
        <v>2872</v>
      </c>
      <c r="Q4784" s="543" t="s">
        <v>2873</v>
      </c>
      <c r="R4784" s="543"/>
      <c r="S4784" s="536"/>
      <c r="T4784" s="536"/>
      <c r="U4784" s="536"/>
      <c r="V4784" s="536"/>
    </row>
    <row r="4785" spans="1:22" ht="33.75">
      <c r="A4785" s="537">
        <v>4770</v>
      </c>
      <c r="B4785" s="543">
        <v>90</v>
      </c>
      <c r="C4785" s="721" t="s">
        <v>5348</v>
      </c>
      <c r="D4785" s="543"/>
      <c r="E4785" s="720">
        <v>43371</v>
      </c>
      <c r="F4785" s="714">
        <v>43492</v>
      </c>
      <c r="G4785" s="543"/>
      <c r="H4785" s="543"/>
      <c r="I4785" s="543"/>
      <c r="J4785" s="543"/>
      <c r="K4785" s="543"/>
      <c r="L4785" s="543"/>
      <c r="M4785" s="543"/>
      <c r="N4785" s="543"/>
      <c r="O4785" s="543"/>
      <c r="P4785" s="543" t="s">
        <v>2872</v>
      </c>
      <c r="Q4785" s="543" t="s">
        <v>2873</v>
      </c>
      <c r="R4785" s="543"/>
      <c r="S4785" s="536"/>
      <c r="T4785" s="536"/>
      <c r="U4785" s="536"/>
      <c r="V4785" s="536"/>
    </row>
    <row r="4786" spans="1:22" ht="90">
      <c r="A4786" s="537">
        <v>4771</v>
      </c>
      <c r="B4786" s="543">
        <v>90</v>
      </c>
      <c r="C4786" s="711" t="s">
        <v>5349</v>
      </c>
      <c r="D4786" s="543"/>
      <c r="E4786" s="712">
        <v>43374</v>
      </c>
      <c r="F4786" s="715">
        <v>43465</v>
      </c>
      <c r="G4786" s="543"/>
      <c r="H4786" s="543"/>
      <c r="I4786" s="543"/>
      <c r="J4786" s="543"/>
      <c r="K4786" s="543"/>
      <c r="L4786" s="543"/>
      <c r="M4786" s="543"/>
      <c r="N4786" s="543"/>
      <c r="O4786" s="543"/>
      <c r="P4786" s="543" t="s">
        <v>2872</v>
      </c>
      <c r="Q4786" s="543" t="s">
        <v>2873</v>
      </c>
      <c r="R4786" s="543"/>
      <c r="S4786" s="536"/>
      <c r="T4786" s="536"/>
      <c r="U4786" s="536"/>
      <c r="V4786" s="536"/>
    </row>
    <row r="4787" spans="1:22" ht="33.75">
      <c r="A4787" s="537">
        <v>4772</v>
      </c>
      <c r="B4787" s="543">
        <v>90</v>
      </c>
      <c r="C4787" s="711" t="s">
        <v>5350</v>
      </c>
      <c r="D4787" s="543"/>
      <c r="E4787" s="712">
        <v>43375</v>
      </c>
      <c r="F4787" s="715">
        <v>43465</v>
      </c>
      <c r="G4787" s="543"/>
      <c r="H4787" s="543"/>
      <c r="I4787" s="543"/>
      <c r="J4787" s="543"/>
      <c r="K4787" s="543"/>
      <c r="L4787" s="543"/>
      <c r="M4787" s="543"/>
      <c r="N4787" s="543"/>
      <c r="O4787" s="543"/>
      <c r="P4787" s="543" t="s">
        <v>2872</v>
      </c>
      <c r="Q4787" s="543" t="s">
        <v>2873</v>
      </c>
      <c r="R4787" s="543"/>
      <c r="S4787" s="536"/>
      <c r="T4787" s="536"/>
      <c r="U4787" s="536"/>
      <c r="V4787" s="536"/>
    </row>
    <row r="4788" spans="1:22" ht="56.25">
      <c r="A4788" s="537">
        <v>4773</v>
      </c>
      <c r="B4788" s="543">
        <v>90</v>
      </c>
      <c r="C4788" s="711" t="s">
        <v>5351</v>
      </c>
      <c r="D4788" s="543"/>
      <c r="E4788" s="712">
        <v>43377</v>
      </c>
      <c r="F4788" s="715">
        <v>43465</v>
      </c>
      <c r="G4788" s="543"/>
      <c r="H4788" s="543"/>
      <c r="I4788" s="543"/>
      <c r="J4788" s="543"/>
      <c r="K4788" s="543"/>
      <c r="L4788" s="543"/>
      <c r="M4788" s="543"/>
      <c r="N4788" s="543"/>
      <c r="O4788" s="543"/>
      <c r="P4788" s="543" t="s">
        <v>2872</v>
      </c>
      <c r="Q4788" s="543" t="s">
        <v>2873</v>
      </c>
      <c r="R4788" s="543"/>
      <c r="S4788" s="536"/>
      <c r="T4788" s="536"/>
      <c r="U4788" s="536"/>
      <c r="V4788" s="536"/>
    </row>
    <row r="4789" spans="1:22" ht="45">
      <c r="A4789" s="537">
        <v>4774</v>
      </c>
      <c r="B4789" s="543">
        <v>90</v>
      </c>
      <c r="C4789" s="711" t="s">
        <v>5336</v>
      </c>
      <c r="D4789" s="543"/>
      <c r="E4789" s="712">
        <v>43374</v>
      </c>
      <c r="F4789" s="715">
        <v>43465</v>
      </c>
      <c r="G4789" s="543"/>
      <c r="H4789" s="543"/>
      <c r="I4789" s="543"/>
      <c r="J4789" s="543"/>
      <c r="K4789" s="543"/>
      <c r="L4789" s="543"/>
      <c r="M4789" s="543"/>
      <c r="N4789" s="543"/>
      <c r="O4789" s="543"/>
      <c r="P4789" s="543" t="s">
        <v>2872</v>
      </c>
      <c r="Q4789" s="543" t="s">
        <v>2873</v>
      </c>
      <c r="R4789" s="543"/>
      <c r="S4789" s="536"/>
      <c r="T4789" s="536"/>
      <c r="U4789" s="536"/>
      <c r="V4789" s="536"/>
    </row>
    <row r="4790" spans="1:22" ht="45">
      <c r="A4790" s="537">
        <v>4775</v>
      </c>
      <c r="B4790" s="543">
        <v>90</v>
      </c>
      <c r="C4790" s="711" t="s">
        <v>5336</v>
      </c>
      <c r="D4790" s="543"/>
      <c r="E4790" s="712">
        <v>43375</v>
      </c>
      <c r="F4790" s="715">
        <v>43465</v>
      </c>
      <c r="G4790" s="543"/>
      <c r="H4790" s="543"/>
      <c r="I4790" s="543"/>
      <c r="J4790" s="543"/>
      <c r="K4790" s="543"/>
      <c r="L4790" s="543"/>
      <c r="M4790" s="543"/>
      <c r="N4790" s="543"/>
      <c r="O4790" s="543"/>
      <c r="P4790" s="543" t="s">
        <v>2872</v>
      </c>
      <c r="Q4790" s="543" t="s">
        <v>2873</v>
      </c>
      <c r="R4790" s="543"/>
      <c r="S4790" s="536"/>
      <c r="T4790" s="536"/>
      <c r="U4790" s="536"/>
      <c r="V4790" s="536"/>
    </row>
    <row r="4791" spans="1:22" ht="67.5">
      <c r="A4791" s="537">
        <v>4776</v>
      </c>
      <c r="B4791" s="543">
        <v>90</v>
      </c>
      <c r="C4791" s="711" t="s">
        <v>5352</v>
      </c>
      <c r="D4791" s="543"/>
      <c r="E4791" s="712">
        <v>43376</v>
      </c>
      <c r="F4791" s="715">
        <v>43465</v>
      </c>
      <c r="G4791" s="543"/>
      <c r="H4791" s="543"/>
      <c r="I4791" s="543"/>
      <c r="J4791" s="543"/>
      <c r="K4791" s="543"/>
      <c r="L4791" s="543"/>
      <c r="M4791" s="543"/>
      <c r="N4791" s="543"/>
      <c r="O4791" s="543"/>
      <c r="P4791" s="543" t="s">
        <v>2872</v>
      </c>
      <c r="Q4791" s="543" t="s">
        <v>2873</v>
      </c>
      <c r="R4791" s="543"/>
      <c r="S4791" s="536"/>
      <c r="T4791" s="536"/>
      <c r="U4791" s="536"/>
      <c r="V4791" s="536"/>
    </row>
    <row r="4792" spans="1:22" ht="56.25">
      <c r="A4792" s="537">
        <v>4777</v>
      </c>
      <c r="B4792" s="543">
        <v>90</v>
      </c>
      <c r="C4792" s="711" t="s">
        <v>5353</v>
      </c>
      <c r="D4792" s="543"/>
      <c r="E4792" s="712">
        <v>43376</v>
      </c>
      <c r="F4792" s="715">
        <v>43465</v>
      </c>
      <c r="G4792" s="543"/>
      <c r="H4792" s="543"/>
      <c r="I4792" s="543"/>
      <c r="J4792" s="543"/>
      <c r="K4792" s="543"/>
      <c r="L4792" s="543"/>
      <c r="M4792" s="543"/>
      <c r="N4792" s="543"/>
      <c r="O4792" s="543"/>
      <c r="P4792" s="543" t="s">
        <v>2872</v>
      </c>
      <c r="Q4792" s="543" t="s">
        <v>2873</v>
      </c>
      <c r="R4792" s="543"/>
      <c r="S4792" s="536"/>
      <c r="T4792" s="536"/>
      <c r="U4792" s="536"/>
      <c r="V4792" s="536"/>
    </row>
    <row r="4793" spans="1:22" ht="78.75">
      <c r="A4793" s="537">
        <v>4778</v>
      </c>
      <c r="B4793" s="543">
        <v>90</v>
      </c>
      <c r="C4793" s="711" t="s">
        <v>5354</v>
      </c>
      <c r="D4793" s="543"/>
      <c r="E4793" s="712">
        <v>43377</v>
      </c>
      <c r="F4793" s="715">
        <v>43465</v>
      </c>
      <c r="G4793" s="543"/>
      <c r="H4793" s="543"/>
      <c r="I4793" s="543"/>
      <c r="J4793" s="543"/>
      <c r="K4793" s="543"/>
      <c r="L4793" s="543"/>
      <c r="M4793" s="543"/>
      <c r="N4793" s="543"/>
      <c r="O4793" s="543"/>
      <c r="P4793" s="543" t="s">
        <v>2872</v>
      </c>
      <c r="Q4793" s="543" t="s">
        <v>2873</v>
      </c>
      <c r="R4793" s="543"/>
      <c r="S4793" s="536"/>
      <c r="T4793" s="536"/>
      <c r="U4793" s="536"/>
      <c r="V4793" s="536"/>
    </row>
    <row r="4794" spans="1:22" ht="67.5">
      <c r="A4794" s="537">
        <v>4779</v>
      </c>
      <c r="B4794" s="543">
        <v>90</v>
      </c>
      <c r="C4794" s="711" t="s">
        <v>5355</v>
      </c>
      <c r="D4794" s="543"/>
      <c r="E4794" s="720">
        <v>43378</v>
      </c>
      <c r="F4794" s="715">
        <v>43465</v>
      </c>
      <c r="G4794" s="543"/>
      <c r="H4794" s="543"/>
      <c r="I4794" s="543"/>
      <c r="J4794" s="543"/>
      <c r="K4794" s="543"/>
      <c r="L4794" s="543"/>
      <c r="M4794" s="543"/>
      <c r="N4794" s="543"/>
      <c r="O4794" s="543"/>
      <c r="P4794" s="543" t="s">
        <v>2872</v>
      </c>
      <c r="Q4794" s="543" t="s">
        <v>2873</v>
      </c>
      <c r="R4794" s="543"/>
      <c r="S4794" s="536"/>
      <c r="T4794" s="536"/>
      <c r="U4794" s="536"/>
      <c r="V4794" s="536"/>
    </row>
    <row r="4795" spans="1:22" ht="78.75">
      <c r="A4795" s="537">
        <v>4780</v>
      </c>
      <c r="B4795" s="543">
        <v>90</v>
      </c>
      <c r="C4795" s="711" t="s">
        <v>5356</v>
      </c>
      <c r="D4795" s="543"/>
      <c r="E4795" s="712">
        <v>43377</v>
      </c>
      <c r="F4795" s="715">
        <v>43465</v>
      </c>
      <c r="G4795" s="543"/>
      <c r="H4795" s="543"/>
      <c r="I4795" s="543"/>
      <c r="J4795" s="543"/>
      <c r="K4795" s="543"/>
      <c r="L4795" s="543"/>
      <c r="M4795" s="543"/>
      <c r="N4795" s="543"/>
      <c r="O4795" s="543"/>
      <c r="P4795" s="543" t="s">
        <v>2872</v>
      </c>
      <c r="Q4795" s="543" t="s">
        <v>2873</v>
      </c>
      <c r="R4795" s="543"/>
      <c r="S4795" s="536"/>
      <c r="T4795" s="536"/>
      <c r="U4795" s="536"/>
      <c r="V4795" s="536"/>
    </row>
    <row r="4796" spans="1:22" ht="45">
      <c r="A4796" s="537">
        <v>4781</v>
      </c>
      <c r="B4796" s="543">
        <v>90</v>
      </c>
      <c r="C4796" s="711" t="s">
        <v>5357</v>
      </c>
      <c r="D4796" s="543"/>
      <c r="E4796" s="712">
        <v>43389</v>
      </c>
      <c r="F4796" s="715">
        <v>43465</v>
      </c>
      <c r="G4796" s="543"/>
      <c r="H4796" s="543"/>
      <c r="I4796" s="543"/>
      <c r="J4796" s="543"/>
      <c r="K4796" s="543"/>
      <c r="L4796" s="543"/>
      <c r="M4796" s="543"/>
      <c r="N4796" s="543"/>
      <c r="O4796" s="543"/>
      <c r="P4796" s="543" t="s">
        <v>2872</v>
      </c>
      <c r="Q4796" s="543" t="s">
        <v>2873</v>
      </c>
      <c r="R4796" s="543"/>
      <c r="S4796" s="536"/>
      <c r="T4796" s="536"/>
      <c r="U4796" s="536"/>
      <c r="V4796" s="536"/>
    </row>
    <row r="4797" spans="1:22" ht="45">
      <c r="A4797" s="537">
        <v>4782</v>
      </c>
      <c r="B4797" s="543">
        <v>90</v>
      </c>
      <c r="C4797" s="711" t="s">
        <v>5358</v>
      </c>
      <c r="D4797" s="543"/>
      <c r="E4797" s="712">
        <v>43384</v>
      </c>
      <c r="F4797" s="715">
        <v>43465</v>
      </c>
      <c r="G4797" s="543"/>
      <c r="H4797" s="543"/>
      <c r="I4797" s="543"/>
      <c r="J4797" s="543"/>
      <c r="K4797" s="543"/>
      <c r="L4797" s="543"/>
      <c r="M4797" s="543"/>
      <c r="N4797" s="543"/>
      <c r="O4797" s="543"/>
      <c r="P4797" s="543" t="s">
        <v>2872</v>
      </c>
      <c r="Q4797" s="543" t="s">
        <v>2873</v>
      </c>
      <c r="R4797" s="543"/>
      <c r="S4797" s="536"/>
      <c r="T4797" s="536"/>
      <c r="U4797" s="536"/>
      <c r="V4797" s="536"/>
    </row>
    <row r="4798" spans="1:22" ht="67.5">
      <c r="A4798" s="537">
        <v>4783</v>
      </c>
      <c r="B4798" s="543">
        <v>90</v>
      </c>
      <c r="C4798" s="711" t="s">
        <v>5359</v>
      </c>
      <c r="D4798" s="543"/>
      <c r="E4798" s="712">
        <v>43389</v>
      </c>
      <c r="F4798" s="715">
        <v>43465</v>
      </c>
      <c r="G4798" s="543"/>
      <c r="H4798" s="543"/>
      <c r="I4798" s="543"/>
      <c r="J4798" s="543"/>
      <c r="K4798" s="543"/>
      <c r="L4798" s="543"/>
      <c r="M4798" s="543"/>
      <c r="N4798" s="543"/>
      <c r="O4798" s="543"/>
      <c r="P4798" s="543" t="s">
        <v>2872</v>
      </c>
      <c r="Q4798" s="543" t="s">
        <v>2873</v>
      </c>
      <c r="R4798" s="543"/>
      <c r="S4798" s="536"/>
      <c r="T4798" s="536"/>
      <c r="U4798" s="536"/>
      <c r="V4798" s="536"/>
    </row>
    <row r="4799" spans="1:22" ht="67.5">
      <c r="A4799" s="537">
        <v>4784</v>
      </c>
      <c r="B4799" s="543">
        <v>90</v>
      </c>
      <c r="C4799" s="711" t="s">
        <v>5360</v>
      </c>
      <c r="D4799" s="543"/>
      <c r="E4799" s="712">
        <v>43384</v>
      </c>
      <c r="F4799" s="715">
        <v>43465</v>
      </c>
      <c r="G4799" s="543"/>
      <c r="H4799" s="543"/>
      <c r="I4799" s="543"/>
      <c r="J4799" s="543"/>
      <c r="K4799" s="543"/>
      <c r="L4799" s="543"/>
      <c r="M4799" s="543"/>
      <c r="N4799" s="543"/>
      <c r="O4799" s="543"/>
      <c r="P4799" s="543" t="s">
        <v>2872</v>
      </c>
      <c r="Q4799" s="543" t="s">
        <v>2873</v>
      </c>
      <c r="R4799" s="543"/>
      <c r="S4799" s="536"/>
      <c r="T4799" s="536"/>
      <c r="U4799" s="536"/>
      <c r="V4799" s="536"/>
    </row>
    <row r="4800" spans="1:22" ht="67.5">
      <c r="A4800" s="537">
        <v>4785</v>
      </c>
      <c r="B4800" s="543">
        <v>90</v>
      </c>
      <c r="C4800" s="711" t="s">
        <v>5361</v>
      </c>
      <c r="D4800" s="543"/>
      <c r="E4800" s="712">
        <v>43381</v>
      </c>
      <c r="F4800" s="715">
        <v>43465</v>
      </c>
      <c r="G4800" s="543"/>
      <c r="H4800" s="543"/>
      <c r="I4800" s="543"/>
      <c r="J4800" s="543"/>
      <c r="K4800" s="543"/>
      <c r="L4800" s="543"/>
      <c r="M4800" s="543"/>
      <c r="N4800" s="543"/>
      <c r="O4800" s="543"/>
      <c r="P4800" s="543" t="s">
        <v>2872</v>
      </c>
      <c r="Q4800" s="543" t="s">
        <v>2873</v>
      </c>
      <c r="R4800" s="543"/>
      <c r="S4800" s="536"/>
      <c r="T4800" s="536"/>
      <c r="U4800" s="536"/>
      <c r="V4800" s="536"/>
    </row>
    <row r="4801" spans="1:22" ht="45">
      <c r="A4801" s="537">
        <v>4786</v>
      </c>
      <c r="B4801" s="543">
        <v>90</v>
      </c>
      <c r="C4801" s="711" t="s">
        <v>5362</v>
      </c>
      <c r="D4801" s="543"/>
      <c r="E4801" s="712">
        <v>43398</v>
      </c>
      <c r="F4801" s="715">
        <v>43465</v>
      </c>
      <c r="G4801" s="543"/>
      <c r="H4801" s="543"/>
      <c r="I4801" s="543"/>
      <c r="J4801" s="543"/>
      <c r="K4801" s="543"/>
      <c r="L4801" s="543"/>
      <c r="M4801" s="543"/>
      <c r="N4801" s="543"/>
      <c r="O4801" s="543"/>
      <c r="P4801" s="543" t="s">
        <v>2872</v>
      </c>
      <c r="Q4801" s="543" t="s">
        <v>2873</v>
      </c>
      <c r="R4801" s="543"/>
      <c r="S4801" s="536"/>
      <c r="T4801" s="536"/>
      <c r="U4801" s="536"/>
      <c r="V4801" s="536"/>
    </row>
    <row r="4802" spans="1:22" ht="78.75">
      <c r="A4802" s="537">
        <v>4787</v>
      </c>
      <c r="B4802" s="543">
        <v>90</v>
      </c>
      <c r="C4802" s="711" t="s">
        <v>5363</v>
      </c>
      <c r="D4802" s="543"/>
      <c r="E4802" s="721" t="s">
        <v>5364</v>
      </c>
      <c r="F4802" s="715">
        <v>43465</v>
      </c>
      <c r="G4802" s="543"/>
      <c r="H4802" s="543"/>
      <c r="I4802" s="543"/>
      <c r="J4802" s="543"/>
      <c r="K4802" s="543"/>
      <c r="L4802" s="543"/>
      <c r="M4802" s="543"/>
      <c r="N4802" s="543"/>
      <c r="O4802" s="543"/>
      <c r="P4802" s="543" t="s">
        <v>2872</v>
      </c>
      <c r="Q4802" s="543" t="s">
        <v>2873</v>
      </c>
      <c r="R4802" s="543"/>
      <c r="S4802" s="536"/>
      <c r="T4802" s="536"/>
      <c r="U4802" s="536"/>
      <c r="V4802" s="536"/>
    </row>
    <row r="4803" spans="1:22" ht="67.5">
      <c r="A4803" s="537">
        <v>4788</v>
      </c>
      <c r="B4803" s="543">
        <v>90</v>
      </c>
      <c r="C4803" s="711" t="s">
        <v>5359</v>
      </c>
      <c r="D4803" s="543"/>
      <c r="E4803" s="712">
        <v>43397</v>
      </c>
      <c r="F4803" s="715">
        <v>43465</v>
      </c>
      <c r="G4803" s="543"/>
      <c r="H4803" s="543"/>
      <c r="I4803" s="543"/>
      <c r="J4803" s="543"/>
      <c r="K4803" s="543"/>
      <c r="L4803" s="543"/>
      <c r="M4803" s="543"/>
      <c r="N4803" s="543"/>
      <c r="O4803" s="543"/>
      <c r="P4803" s="543" t="s">
        <v>2872</v>
      </c>
      <c r="Q4803" s="543" t="s">
        <v>2873</v>
      </c>
      <c r="R4803" s="543"/>
      <c r="S4803" s="536"/>
      <c r="T4803" s="536"/>
      <c r="U4803" s="536"/>
      <c r="V4803" s="536"/>
    </row>
    <row r="4804" spans="1:22" ht="22.5">
      <c r="A4804" s="537">
        <v>4789</v>
      </c>
      <c r="B4804" s="543">
        <v>90</v>
      </c>
      <c r="C4804" s="711" t="s">
        <v>5365</v>
      </c>
      <c r="D4804" s="543"/>
      <c r="E4804" s="712">
        <v>43396</v>
      </c>
      <c r="F4804" s="715">
        <v>43465</v>
      </c>
      <c r="G4804" s="543"/>
      <c r="H4804" s="543"/>
      <c r="I4804" s="543"/>
      <c r="J4804" s="543"/>
      <c r="K4804" s="543"/>
      <c r="L4804" s="543"/>
      <c r="M4804" s="543"/>
      <c r="N4804" s="543"/>
      <c r="O4804" s="543"/>
      <c r="P4804" s="543" t="s">
        <v>2872</v>
      </c>
      <c r="Q4804" s="543" t="s">
        <v>2873</v>
      </c>
      <c r="R4804" s="543"/>
      <c r="S4804" s="536"/>
      <c r="T4804" s="536"/>
      <c r="U4804" s="536"/>
      <c r="V4804" s="536"/>
    </row>
    <row r="4805" spans="1:22" ht="56.25">
      <c r="A4805" s="537">
        <v>4790</v>
      </c>
      <c r="B4805" s="543">
        <v>90</v>
      </c>
      <c r="C4805" s="711" t="s">
        <v>5340</v>
      </c>
      <c r="D4805" s="543"/>
      <c r="E4805" s="720">
        <v>43399</v>
      </c>
      <c r="F4805" s="715">
        <v>43465</v>
      </c>
      <c r="G4805" s="543"/>
      <c r="H4805" s="543"/>
      <c r="I4805" s="543"/>
      <c r="J4805" s="543"/>
      <c r="K4805" s="543"/>
      <c r="L4805" s="543"/>
      <c r="M4805" s="543"/>
      <c r="N4805" s="543"/>
      <c r="O4805" s="543"/>
      <c r="P4805" s="543" t="s">
        <v>2872</v>
      </c>
      <c r="Q4805" s="543" t="s">
        <v>2873</v>
      </c>
      <c r="R4805" s="543"/>
      <c r="S4805" s="536"/>
      <c r="T4805" s="536"/>
      <c r="U4805" s="536"/>
      <c r="V4805" s="536"/>
    </row>
    <row r="4806" spans="1:22" ht="67.5">
      <c r="A4806" s="537">
        <v>4791</v>
      </c>
      <c r="B4806" s="543">
        <v>90</v>
      </c>
      <c r="C4806" s="711" t="s">
        <v>5366</v>
      </c>
      <c r="D4806" s="543"/>
      <c r="E4806" s="714">
        <v>43458</v>
      </c>
      <c r="F4806" s="720">
        <v>43493</v>
      </c>
      <c r="G4806" s="543"/>
      <c r="H4806" s="543"/>
      <c r="I4806" s="543"/>
      <c r="J4806" s="543"/>
      <c r="K4806" s="543"/>
      <c r="L4806" s="543"/>
      <c r="M4806" s="543"/>
      <c r="N4806" s="543"/>
      <c r="O4806" s="543"/>
      <c r="P4806" s="543" t="s">
        <v>2872</v>
      </c>
      <c r="Q4806" s="543" t="s">
        <v>2873</v>
      </c>
      <c r="R4806" s="543"/>
      <c r="S4806" s="536"/>
      <c r="T4806" s="536"/>
      <c r="U4806" s="536"/>
      <c r="V4806" s="536"/>
    </row>
    <row r="4807" spans="1:22" ht="90">
      <c r="A4807" s="537">
        <v>4792</v>
      </c>
      <c r="B4807" s="543">
        <v>90</v>
      </c>
      <c r="C4807" s="717" t="s">
        <v>5367</v>
      </c>
      <c r="D4807" s="543"/>
      <c r="E4807" s="714">
        <v>43399</v>
      </c>
      <c r="F4807" s="714">
        <v>43493</v>
      </c>
      <c r="G4807" s="543"/>
      <c r="H4807" s="543"/>
      <c r="I4807" s="543"/>
      <c r="J4807" s="543"/>
      <c r="K4807" s="543"/>
      <c r="L4807" s="543"/>
      <c r="M4807" s="543"/>
      <c r="N4807" s="543"/>
      <c r="O4807" s="543"/>
      <c r="P4807" s="543" t="s">
        <v>2872</v>
      </c>
      <c r="Q4807" s="543" t="s">
        <v>2873</v>
      </c>
      <c r="R4807" s="543"/>
      <c r="S4807" s="536"/>
      <c r="T4807" s="536"/>
      <c r="U4807" s="536"/>
      <c r="V4807" s="536"/>
    </row>
    <row r="4808" spans="1:22" ht="67.5">
      <c r="A4808" s="537">
        <v>4793</v>
      </c>
      <c r="B4808" s="543">
        <v>90</v>
      </c>
      <c r="C4808" s="711" t="s">
        <v>5366</v>
      </c>
      <c r="D4808" s="543"/>
      <c r="E4808" s="714">
        <v>43399</v>
      </c>
      <c r="F4808" s="714">
        <v>43553</v>
      </c>
      <c r="G4808" s="543"/>
      <c r="H4808" s="543"/>
      <c r="I4808" s="543"/>
      <c r="J4808" s="543"/>
      <c r="K4808" s="543"/>
      <c r="L4808" s="543"/>
      <c r="M4808" s="543"/>
      <c r="N4808" s="543"/>
      <c r="O4808" s="543"/>
      <c r="P4808" s="543" t="s">
        <v>2872</v>
      </c>
      <c r="Q4808" s="543" t="s">
        <v>2873</v>
      </c>
      <c r="R4808" s="543"/>
      <c r="S4808" s="536"/>
      <c r="T4808" s="536"/>
      <c r="U4808" s="536"/>
      <c r="V4808" s="536"/>
    </row>
    <row r="4809" spans="1:22" ht="67.5">
      <c r="A4809" s="537">
        <v>4794</v>
      </c>
      <c r="B4809" s="543">
        <v>90</v>
      </c>
      <c r="C4809" s="711" t="s">
        <v>5368</v>
      </c>
      <c r="D4809" s="543"/>
      <c r="E4809" s="714">
        <v>43399</v>
      </c>
      <c r="F4809" s="714">
        <v>43553</v>
      </c>
      <c r="G4809" s="543"/>
      <c r="H4809" s="543"/>
      <c r="I4809" s="543"/>
      <c r="J4809" s="543"/>
      <c r="K4809" s="543"/>
      <c r="L4809" s="543"/>
      <c r="M4809" s="543"/>
      <c r="N4809" s="543"/>
      <c r="O4809" s="543"/>
      <c r="P4809" s="543" t="s">
        <v>2872</v>
      </c>
      <c r="Q4809" s="543" t="s">
        <v>2873</v>
      </c>
      <c r="R4809" s="543"/>
      <c r="S4809" s="536"/>
      <c r="T4809" s="536"/>
      <c r="U4809" s="536"/>
      <c r="V4809" s="536"/>
    </row>
    <row r="4810" spans="1:22" ht="45">
      <c r="A4810" s="537">
        <v>4795</v>
      </c>
      <c r="B4810" s="543">
        <v>90</v>
      </c>
      <c r="C4810" s="711" t="s">
        <v>5369</v>
      </c>
      <c r="D4810" s="543"/>
      <c r="E4810" s="720">
        <v>43417</v>
      </c>
      <c r="F4810" s="720">
        <v>43628</v>
      </c>
      <c r="G4810" s="543"/>
      <c r="H4810" s="543"/>
      <c r="I4810" s="543"/>
      <c r="J4810" s="543"/>
      <c r="K4810" s="543"/>
      <c r="L4810" s="543"/>
      <c r="M4810" s="543"/>
      <c r="N4810" s="543"/>
      <c r="O4810" s="543"/>
      <c r="P4810" s="543" t="s">
        <v>2872</v>
      </c>
      <c r="Q4810" s="543" t="s">
        <v>2873</v>
      </c>
      <c r="R4810" s="543"/>
      <c r="S4810" s="536"/>
      <c r="T4810" s="536"/>
      <c r="U4810" s="536"/>
      <c r="V4810" s="536"/>
    </row>
    <row r="4811" spans="1:22" ht="67.5">
      <c r="A4811" s="537">
        <v>4796</v>
      </c>
      <c r="B4811" s="543">
        <v>90</v>
      </c>
      <c r="C4811" s="733" t="s">
        <v>5251</v>
      </c>
      <c r="D4811" s="543"/>
      <c r="E4811" s="720">
        <v>43405</v>
      </c>
      <c r="F4811" s="715">
        <v>43465</v>
      </c>
      <c r="G4811" s="543"/>
      <c r="H4811" s="543"/>
      <c r="I4811" s="543"/>
      <c r="J4811" s="543"/>
      <c r="K4811" s="543"/>
      <c r="L4811" s="543"/>
      <c r="M4811" s="543"/>
      <c r="N4811" s="543"/>
      <c r="O4811" s="543"/>
      <c r="P4811" s="543" t="s">
        <v>2872</v>
      </c>
      <c r="Q4811" s="543" t="s">
        <v>2873</v>
      </c>
      <c r="R4811" s="543"/>
      <c r="S4811" s="536"/>
      <c r="T4811" s="536"/>
      <c r="U4811" s="536"/>
      <c r="V4811" s="536"/>
    </row>
    <row r="4812" spans="1:22" ht="90">
      <c r="A4812" s="537">
        <v>4797</v>
      </c>
      <c r="B4812" s="543">
        <v>90</v>
      </c>
      <c r="C4812" s="734" t="s">
        <v>5370</v>
      </c>
      <c r="D4812" s="543"/>
      <c r="E4812" s="712">
        <v>43405</v>
      </c>
      <c r="F4812" s="715">
        <v>43460</v>
      </c>
      <c r="G4812" s="543"/>
      <c r="H4812" s="543"/>
      <c r="I4812" s="543"/>
      <c r="J4812" s="543"/>
      <c r="K4812" s="543"/>
      <c r="L4812" s="543"/>
      <c r="M4812" s="543"/>
      <c r="N4812" s="543"/>
      <c r="O4812" s="543"/>
      <c r="P4812" s="543" t="s">
        <v>2872</v>
      </c>
      <c r="Q4812" s="543" t="s">
        <v>2873</v>
      </c>
      <c r="R4812" s="543"/>
      <c r="S4812" s="536"/>
      <c r="T4812" s="536"/>
      <c r="U4812" s="536"/>
      <c r="V4812" s="536"/>
    </row>
    <row r="4813" spans="1:22" ht="22.5">
      <c r="A4813" s="537">
        <v>4798</v>
      </c>
      <c r="B4813" s="543">
        <v>90</v>
      </c>
      <c r="C4813" s="711" t="s">
        <v>5342</v>
      </c>
      <c r="D4813" s="543"/>
      <c r="E4813" s="712">
        <v>43405</v>
      </c>
      <c r="F4813" s="715">
        <v>43465</v>
      </c>
      <c r="G4813" s="543"/>
      <c r="H4813" s="543"/>
      <c r="I4813" s="543"/>
      <c r="J4813" s="543"/>
      <c r="K4813" s="543"/>
      <c r="L4813" s="543"/>
      <c r="M4813" s="543"/>
      <c r="N4813" s="543"/>
      <c r="O4813" s="543"/>
      <c r="P4813" s="543" t="s">
        <v>2872</v>
      </c>
      <c r="Q4813" s="543" t="s">
        <v>2873</v>
      </c>
      <c r="R4813" s="543"/>
      <c r="S4813" s="536"/>
      <c r="T4813" s="536"/>
      <c r="U4813" s="536"/>
      <c r="V4813" s="536"/>
    </row>
    <row r="4814" spans="1:22" ht="78.75">
      <c r="A4814" s="537">
        <v>4799</v>
      </c>
      <c r="B4814" s="543">
        <v>90</v>
      </c>
      <c r="C4814" s="711" t="s">
        <v>5371</v>
      </c>
      <c r="D4814" s="543"/>
      <c r="E4814" s="712">
        <v>43413</v>
      </c>
      <c r="F4814" s="715">
        <v>43465</v>
      </c>
      <c r="G4814" s="543"/>
      <c r="H4814" s="543"/>
      <c r="I4814" s="543"/>
      <c r="J4814" s="543"/>
      <c r="K4814" s="543"/>
      <c r="L4814" s="543"/>
      <c r="M4814" s="543"/>
      <c r="N4814" s="543"/>
      <c r="O4814" s="543"/>
      <c r="P4814" s="543" t="s">
        <v>2872</v>
      </c>
      <c r="Q4814" s="543" t="s">
        <v>2873</v>
      </c>
      <c r="R4814" s="543"/>
      <c r="S4814" s="536"/>
      <c r="T4814" s="536"/>
      <c r="U4814" s="536"/>
      <c r="V4814" s="536"/>
    </row>
    <row r="4815" spans="1:22" ht="72">
      <c r="A4815" s="537">
        <v>4800</v>
      </c>
      <c r="B4815" s="543">
        <v>90</v>
      </c>
      <c r="C4815" s="735" t="s">
        <v>5372</v>
      </c>
      <c r="D4815" s="543"/>
      <c r="E4815" s="712">
        <v>43414</v>
      </c>
      <c r="F4815" s="715">
        <v>43465</v>
      </c>
      <c r="G4815" s="543"/>
      <c r="H4815" s="543"/>
      <c r="I4815" s="543"/>
      <c r="J4815" s="543"/>
      <c r="K4815" s="543"/>
      <c r="L4815" s="543"/>
      <c r="M4815" s="543"/>
      <c r="N4815" s="543"/>
      <c r="O4815" s="543"/>
      <c r="P4815" s="543" t="s">
        <v>2872</v>
      </c>
      <c r="Q4815" s="543" t="s">
        <v>2873</v>
      </c>
      <c r="R4815" s="543"/>
      <c r="S4815" s="536"/>
      <c r="T4815" s="536"/>
      <c r="U4815" s="536"/>
      <c r="V4815" s="536"/>
    </row>
    <row r="4816" spans="1:22" ht="90">
      <c r="A4816" s="537">
        <v>4801</v>
      </c>
      <c r="B4816" s="543">
        <v>90</v>
      </c>
      <c r="C4816" s="711" t="s">
        <v>5373</v>
      </c>
      <c r="D4816" s="543"/>
      <c r="E4816" s="712">
        <v>43406</v>
      </c>
      <c r="F4816" s="715">
        <v>43465</v>
      </c>
      <c r="G4816" s="543"/>
      <c r="H4816" s="543"/>
      <c r="I4816" s="543"/>
      <c r="J4816" s="543"/>
      <c r="K4816" s="543"/>
      <c r="L4816" s="543"/>
      <c r="M4816" s="543"/>
      <c r="N4816" s="543"/>
      <c r="O4816" s="543"/>
      <c r="P4816" s="543" t="s">
        <v>2872</v>
      </c>
      <c r="Q4816" s="543" t="s">
        <v>2873</v>
      </c>
      <c r="R4816" s="543"/>
      <c r="S4816" s="536"/>
      <c r="T4816" s="536"/>
      <c r="U4816" s="536"/>
      <c r="V4816" s="536"/>
    </row>
    <row r="4817" spans="1:22" ht="67.5">
      <c r="A4817" s="537">
        <v>4802</v>
      </c>
      <c r="B4817" s="543">
        <v>90</v>
      </c>
      <c r="C4817" s="736" t="s">
        <v>5374</v>
      </c>
      <c r="D4817" s="543"/>
      <c r="E4817" s="712">
        <v>43413</v>
      </c>
      <c r="F4817" s="715">
        <v>43465</v>
      </c>
      <c r="G4817" s="543"/>
      <c r="H4817" s="543"/>
      <c r="I4817" s="543"/>
      <c r="J4817" s="543"/>
      <c r="K4817" s="543"/>
      <c r="L4817" s="543"/>
      <c r="M4817" s="543"/>
      <c r="N4817" s="543"/>
      <c r="O4817" s="543"/>
      <c r="P4817" s="543" t="s">
        <v>2872</v>
      </c>
      <c r="Q4817" s="543" t="s">
        <v>2873</v>
      </c>
      <c r="R4817" s="543"/>
      <c r="S4817" s="536"/>
      <c r="T4817" s="536"/>
      <c r="U4817" s="536"/>
      <c r="V4817" s="536"/>
    </row>
    <row r="4818" spans="1:22" ht="78.75">
      <c r="A4818" s="537">
        <v>4803</v>
      </c>
      <c r="B4818" s="543">
        <v>90</v>
      </c>
      <c r="C4818" s="711" t="s">
        <v>5375</v>
      </c>
      <c r="D4818" s="543"/>
      <c r="E4818" s="712">
        <v>43410</v>
      </c>
      <c r="F4818" s="715">
        <v>43465</v>
      </c>
      <c r="G4818" s="543"/>
      <c r="H4818" s="543"/>
      <c r="I4818" s="543"/>
      <c r="J4818" s="543"/>
      <c r="K4818" s="543"/>
      <c r="L4818" s="543"/>
      <c r="M4818" s="543"/>
      <c r="N4818" s="543"/>
      <c r="O4818" s="543"/>
      <c r="P4818" s="543" t="s">
        <v>2872</v>
      </c>
      <c r="Q4818" s="543" t="s">
        <v>2873</v>
      </c>
      <c r="R4818" s="543"/>
      <c r="S4818" s="536"/>
      <c r="T4818" s="536"/>
      <c r="U4818" s="536"/>
      <c r="V4818" s="536"/>
    </row>
    <row r="4819" spans="1:22" ht="56.25">
      <c r="A4819" s="537">
        <v>4804</v>
      </c>
      <c r="B4819" s="543">
        <v>90</v>
      </c>
      <c r="C4819" s="711" t="s">
        <v>5376</v>
      </c>
      <c r="D4819" s="543"/>
      <c r="E4819" s="712">
        <v>43410</v>
      </c>
      <c r="F4819" s="715">
        <v>43465</v>
      </c>
      <c r="G4819" s="543"/>
      <c r="H4819" s="543"/>
      <c r="I4819" s="543"/>
      <c r="J4819" s="543"/>
      <c r="K4819" s="543"/>
      <c r="L4819" s="543"/>
      <c r="M4819" s="543"/>
      <c r="N4819" s="543"/>
      <c r="O4819" s="543"/>
      <c r="P4819" s="543" t="s">
        <v>2872</v>
      </c>
      <c r="Q4819" s="543" t="s">
        <v>2873</v>
      </c>
      <c r="R4819" s="543"/>
      <c r="S4819" s="536"/>
      <c r="T4819" s="536"/>
      <c r="U4819" s="536"/>
      <c r="V4819" s="536"/>
    </row>
    <row r="4820" spans="1:22" ht="45">
      <c r="A4820" s="537">
        <v>4805</v>
      </c>
      <c r="B4820" s="543">
        <v>90</v>
      </c>
      <c r="C4820" s="711" t="s">
        <v>5377</v>
      </c>
      <c r="D4820" s="543"/>
      <c r="E4820" s="712">
        <v>43411</v>
      </c>
      <c r="F4820" s="715">
        <v>43460</v>
      </c>
      <c r="G4820" s="543"/>
      <c r="H4820" s="543"/>
      <c r="I4820" s="543"/>
      <c r="J4820" s="543"/>
      <c r="K4820" s="543"/>
      <c r="L4820" s="543"/>
      <c r="M4820" s="543"/>
      <c r="N4820" s="543"/>
      <c r="O4820" s="543"/>
      <c r="P4820" s="543" t="s">
        <v>2872</v>
      </c>
      <c r="Q4820" s="543" t="s">
        <v>2873</v>
      </c>
      <c r="R4820" s="543"/>
      <c r="S4820" s="536"/>
      <c r="T4820" s="536"/>
      <c r="U4820" s="536"/>
      <c r="V4820" s="536"/>
    </row>
    <row r="4821" spans="1:22" ht="56.25">
      <c r="A4821" s="537">
        <v>4806</v>
      </c>
      <c r="B4821" s="543">
        <v>90</v>
      </c>
      <c r="C4821" s="733" t="s">
        <v>5372</v>
      </c>
      <c r="D4821" s="543"/>
      <c r="E4821" s="720">
        <v>43414</v>
      </c>
      <c r="F4821" s="715">
        <v>43465</v>
      </c>
      <c r="G4821" s="543"/>
      <c r="H4821" s="543"/>
      <c r="I4821" s="543"/>
      <c r="J4821" s="543"/>
      <c r="K4821" s="543"/>
      <c r="L4821" s="543"/>
      <c r="M4821" s="543"/>
      <c r="N4821" s="543"/>
      <c r="O4821" s="543"/>
      <c r="P4821" s="543" t="s">
        <v>2872</v>
      </c>
      <c r="Q4821" s="543" t="s">
        <v>2873</v>
      </c>
      <c r="R4821" s="543"/>
      <c r="S4821" s="536"/>
      <c r="T4821" s="536"/>
      <c r="U4821" s="536"/>
      <c r="V4821" s="536"/>
    </row>
    <row r="4822" spans="1:22" ht="22.5">
      <c r="A4822" s="537">
        <v>4807</v>
      </c>
      <c r="B4822" s="543">
        <v>90</v>
      </c>
      <c r="C4822" s="711" t="s">
        <v>5378</v>
      </c>
      <c r="D4822" s="543"/>
      <c r="E4822" s="712">
        <v>43417</v>
      </c>
      <c r="F4822" s="715">
        <v>43465</v>
      </c>
      <c r="G4822" s="543"/>
      <c r="H4822" s="543"/>
      <c r="I4822" s="543"/>
      <c r="J4822" s="543"/>
      <c r="K4822" s="543"/>
      <c r="L4822" s="543"/>
      <c r="M4822" s="543"/>
      <c r="N4822" s="543"/>
      <c r="O4822" s="543"/>
      <c r="P4822" s="543" t="s">
        <v>2872</v>
      </c>
      <c r="Q4822" s="543" t="s">
        <v>2873</v>
      </c>
      <c r="R4822" s="543"/>
      <c r="S4822" s="536"/>
      <c r="T4822" s="536"/>
      <c r="U4822" s="536"/>
      <c r="V4822" s="536"/>
    </row>
    <row r="4823" spans="1:22" ht="101.25">
      <c r="A4823" s="537">
        <v>4808</v>
      </c>
      <c r="B4823" s="543">
        <v>90</v>
      </c>
      <c r="C4823" s="721" t="s">
        <v>5379</v>
      </c>
      <c r="D4823" s="543"/>
      <c r="E4823" s="714">
        <v>43536</v>
      </c>
      <c r="F4823" s="714">
        <v>43901</v>
      </c>
      <c r="G4823" s="543"/>
      <c r="H4823" s="543"/>
      <c r="I4823" s="543"/>
      <c r="J4823" s="543"/>
      <c r="K4823" s="543"/>
      <c r="L4823" s="543"/>
      <c r="M4823" s="543"/>
      <c r="N4823" s="543"/>
      <c r="O4823" s="543"/>
      <c r="P4823" s="543" t="s">
        <v>2872</v>
      </c>
      <c r="Q4823" s="543" t="s">
        <v>2873</v>
      </c>
      <c r="R4823" s="543"/>
      <c r="S4823" s="536"/>
      <c r="T4823" s="536"/>
      <c r="U4823" s="536"/>
      <c r="V4823" s="536"/>
    </row>
    <row r="4824" spans="1:22" ht="67.5">
      <c r="A4824" s="537">
        <v>4809</v>
      </c>
      <c r="B4824" s="543">
        <v>90</v>
      </c>
      <c r="C4824" s="711" t="s">
        <v>5380</v>
      </c>
      <c r="D4824" s="543"/>
      <c r="E4824" s="712">
        <v>43419</v>
      </c>
      <c r="F4824" s="715">
        <v>43465</v>
      </c>
      <c r="G4824" s="543"/>
      <c r="H4824" s="543"/>
      <c r="I4824" s="543"/>
      <c r="J4824" s="543"/>
      <c r="K4824" s="543"/>
      <c r="L4824" s="543"/>
      <c r="M4824" s="543"/>
      <c r="N4824" s="543"/>
      <c r="O4824" s="543"/>
      <c r="P4824" s="543" t="s">
        <v>2872</v>
      </c>
      <c r="Q4824" s="543" t="s">
        <v>2873</v>
      </c>
      <c r="R4824" s="543"/>
      <c r="S4824" s="536"/>
      <c r="T4824" s="536"/>
      <c r="U4824" s="536"/>
      <c r="V4824" s="536"/>
    </row>
    <row r="4825" spans="1:22" ht="112.5">
      <c r="A4825" s="537">
        <v>4810</v>
      </c>
      <c r="B4825" s="543">
        <v>90</v>
      </c>
      <c r="C4825" s="721" t="s">
        <v>5381</v>
      </c>
      <c r="D4825" s="543"/>
      <c r="E4825" s="727">
        <v>43432</v>
      </c>
      <c r="F4825" s="727">
        <v>43798</v>
      </c>
      <c r="G4825" s="543"/>
      <c r="H4825" s="543"/>
      <c r="I4825" s="543"/>
      <c r="J4825" s="543"/>
      <c r="K4825" s="543"/>
      <c r="L4825" s="543"/>
      <c r="M4825" s="543"/>
      <c r="N4825" s="543"/>
      <c r="O4825" s="543"/>
      <c r="P4825" s="543" t="s">
        <v>2872</v>
      </c>
      <c r="Q4825" s="543" t="s">
        <v>2873</v>
      </c>
      <c r="R4825" s="543"/>
      <c r="S4825" s="536"/>
      <c r="T4825" s="536"/>
      <c r="U4825" s="536"/>
      <c r="V4825" s="536"/>
    </row>
    <row r="4826" spans="1:22" ht="67.5">
      <c r="A4826" s="537">
        <v>4811</v>
      </c>
      <c r="B4826" s="543">
        <v>90</v>
      </c>
      <c r="C4826" s="721" t="s">
        <v>5382</v>
      </c>
      <c r="D4826" s="543"/>
      <c r="E4826" s="725">
        <v>43427</v>
      </c>
      <c r="F4826" s="725">
        <v>43668</v>
      </c>
      <c r="G4826" s="543"/>
      <c r="H4826" s="543"/>
      <c r="I4826" s="543"/>
      <c r="J4826" s="543"/>
      <c r="K4826" s="543"/>
      <c r="L4826" s="543"/>
      <c r="M4826" s="543"/>
      <c r="N4826" s="543"/>
      <c r="O4826" s="543"/>
      <c r="P4826" s="543" t="s">
        <v>2872</v>
      </c>
      <c r="Q4826" s="543" t="s">
        <v>2873</v>
      </c>
      <c r="R4826" s="543"/>
      <c r="S4826" s="536"/>
      <c r="T4826" s="536"/>
      <c r="U4826" s="536"/>
      <c r="V4826" s="536"/>
    </row>
    <row r="4827" spans="1:22" ht="78.75">
      <c r="A4827" s="537">
        <v>4812</v>
      </c>
      <c r="B4827" s="543">
        <v>90</v>
      </c>
      <c r="C4827" s="711" t="s">
        <v>5383</v>
      </c>
      <c r="D4827" s="543"/>
      <c r="E4827" s="712">
        <v>43425</v>
      </c>
      <c r="F4827" s="715">
        <v>43465</v>
      </c>
      <c r="G4827" s="543"/>
      <c r="H4827" s="543"/>
      <c r="I4827" s="543"/>
      <c r="J4827" s="543"/>
      <c r="K4827" s="543"/>
      <c r="L4827" s="543"/>
      <c r="M4827" s="543"/>
      <c r="N4827" s="543"/>
      <c r="O4827" s="543"/>
      <c r="P4827" s="543" t="s">
        <v>2872</v>
      </c>
      <c r="Q4827" s="543" t="s">
        <v>2873</v>
      </c>
      <c r="R4827" s="543"/>
      <c r="S4827" s="536"/>
      <c r="T4827" s="536"/>
      <c r="U4827" s="536"/>
      <c r="V4827" s="536"/>
    </row>
    <row r="4828" spans="1:22" ht="56.25">
      <c r="A4828" s="537">
        <v>4813</v>
      </c>
      <c r="B4828" s="543">
        <v>90</v>
      </c>
      <c r="C4828" s="733" t="s">
        <v>5384</v>
      </c>
      <c r="D4828" s="543"/>
      <c r="E4828" s="712">
        <v>43424</v>
      </c>
      <c r="F4828" s="715">
        <v>43465</v>
      </c>
      <c r="G4828" s="543"/>
      <c r="H4828" s="543"/>
      <c r="I4828" s="543"/>
      <c r="J4828" s="543"/>
      <c r="K4828" s="543"/>
      <c r="L4828" s="543"/>
      <c r="M4828" s="543"/>
      <c r="N4828" s="543"/>
      <c r="O4828" s="543"/>
      <c r="P4828" s="543" t="s">
        <v>2872</v>
      </c>
      <c r="Q4828" s="543" t="s">
        <v>2873</v>
      </c>
      <c r="R4828" s="543"/>
      <c r="S4828" s="536"/>
      <c r="T4828" s="536"/>
      <c r="U4828" s="536"/>
      <c r="V4828" s="536"/>
    </row>
    <row r="4829" spans="1:22" ht="90">
      <c r="A4829" s="537">
        <v>4814</v>
      </c>
      <c r="B4829" s="543">
        <v>90</v>
      </c>
      <c r="C4829" s="736" t="s">
        <v>5385</v>
      </c>
      <c r="D4829" s="543"/>
      <c r="E4829" s="712">
        <v>43437</v>
      </c>
      <c r="F4829" s="715">
        <v>43465</v>
      </c>
      <c r="G4829" s="543"/>
      <c r="H4829" s="543"/>
      <c r="I4829" s="543"/>
      <c r="J4829" s="543"/>
      <c r="K4829" s="543"/>
      <c r="L4829" s="543"/>
      <c r="M4829" s="543"/>
      <c r="N4829" s="543"/>
      <c r="O4829" s="543"/>
      <c r="P4829" s="543" t="s">
        <v>2872</v>
      </c>
      <c r="Q4829" s="543" t="s">
        <v>2873</v>
      </c>
      <c r="R4829" s="543"/>
      <c r="S4829" s="536"/>
      <c r="T4829" s="536"/>
      <c r="U4829" s="536"/>
      <c r="V4829" s="536"/>
    </row>
    <row r="4830" spans="1:22" ht="90">
      <c r="A4830" s="537">
        <v>4815</v>
      </c>
      <c r="B4830" s="543">
        <v>90</v>
      </c>
      <c r="C4830" s="733" t="s">
        <v>5386</v>
      </c>
      <c r="D4830" s="543"/>
      <c r="E4830" s="712">
        <v>43437</v>
      </c>
      <c r="F4830" s="715">
        <v>43463</v>
      </c>
      <c r="G4830" s="543"/>
      <c r="H4830" s="543"/>
      <c r="I4830" s="543"/>
      <c r="J4830" s="543"/>
      <c r="K4830" s="543"/>
      <c r="L4830" s="543"/>
      <c r="M4830" s="543"/>
      <c r="N4830" s="543"/>
      <c r="O4830" s="543"/>
      <c r="P4830" s="543" t="s">
        <v>2872</v>
      </c>
      <c r="Q4830" s="543" t="s">
        <v>2873</v>
      </c>
      <c r="R4830" s="543"/>
      <c r="S4830" s="536"/>
      <c r="T4830" s="536"/>
      <c r="U4830" s="536"/>
      <c r="V4830" s="536"/>
    </row>
    <row r="4831" spans="1:22" ht="135">
      <c r="A4831" s="537">
        <v>4816</v>
      </c>
      <c r="B4831" s="543">
        <v>90</v>
      </c>
      <c r="C4831" s="733" t="s">
        <v>5387</v>
      </c>
      <c r="D4831" s="543"/>
      <c r="E4831" s="712">
        <v>43437</v>
      </c>
      <c r="F4831" s="715">
        <v>43465</v>
      </c>
      <c r="G4831" s="543"/>
      <c r="H4831" s="543"/>
      <c r="I4831" s="543"/>
      <c r="J4831" s="543"/>
      <c r="K4831" s="543"/>
      <c r="L4831" s="543"/>
      <c r="M4831" s="543"/>
      <c r="N4831" s="543"/>
      <c r="O4831" s="543"/>
      <c r="P4831" s="543" t="s">
        <v>2872</v>
      </c>
      <c r="Q4831" s="543" t="s">
        <v>2873</v>
      </c>
      <c r="R4831" s="543"/>
      <c r="S4831" s="536"/>
      <c r="T4831" s="536"/>
      <c r="U4831" s="536"/>
      <c r="V4831" s="536"/>
    </row>
    <row r="4832" spans="1:22" ht="45">
      <c r="A4832" s="537">
        <v>4817</v>
      </c>
      <c r="B4832" s="543">
        <v>90</v>
      </c>
      <c r="C4832" s="721" t="s">
        <v>5388</v>
      </c>
      <c r="D4832" s="543"/>
      <c r="E4832" s="712">
        <v>43454</v>
      </c>
      <c r="F4832" s="712">
        <v>43818</v>
      </c>
      <c r="G4832" s="543"/>
      <c r="H4832" s="543"/>
      <c r="I4832" s="543"/>
      <c r="J4832" s="543"/>
      <c r="K4832" s="543"/>
      <c r="L4832" s="543"/>
      <c r="M4832" s="543"/>
      <c r="N4832" s="543"/>
      <c r="O4832" s="543"/>
      <c r="P4832" s="543" t="s">
        <v>2872</v>
      </c>
      <c r="Q4832" s="543" t="s">
        <v>2873</v>
      </c>
      <c r="R4832" s="543"/>
      <c r="S4832" s="536"/>
      <c r="T4832" s="536"/>
      <c r="U4832" s="536"/>
      <c r="V4832" s="536"/>
    </row>
    <row r="4833" spans="1:22" ht="45">
      <c r="A4833" s="537">
        <v>4818</v>
      </c>
      <c r="B4833" s="543">
        <v>90</v>
      </c>
      <c r="C4833" s="711" t="s">
        <v>5377</v>
      </c>
      <c r="D4833" s="543"/>
      <c r="E4833" s="712">
        <v>43446</v>
      </c>
      <c r="F4833" s="715">
        <v>43455</v>
      </c>
      <c r="G4833" s="543"/>
      <c r="H4833" s="543"/>
      <c r="I4833" s="543"/>
      <c r="J4833" s="543"/>
      <c r="K4833" s="543"/>
      <c r="L4833" s="543"/>
      <c r="M4833" s="543"/>
      <c r="N4833" s="543"/>
      <c r="O4833" s="543"/>
      <c r="P4833" s="543" t="s">
        <v>2872</v>
      </c>
      <c r="Q4833" s="543" t="s">
        <v>2873</v>
      </c>
      <c r="R4833" s="543"/>
      <c r="S4833" s="536"/>
      <c r="T4833" s="536"/>
      <c r="U4833" s="536"/>
      <c r="V4833" s="536"/>
    </row>
    <row r="4834" spans="1:22" ht="45">
      <c r="A4834" s="537">
        <v>4819</v>
      </c>
      <c r="B4834" s="543">
        <v>90</v>
      </c>
      <c r="C4834" s="711" t="s">
        <v>5377</v>
      </c>
      <c r="D4834" s="543"/>
      <c r="E4834" s="712">
        <v>43446</v>
      </c>
      <c r="F4834" s="712">
        <v>43460</v>
      </c>
      <c r="G4834" s="543"/>
      <c r="H4834" s="543"/>
      <c r="I4834" s="543"/>
      <c r="J4834" s="543"/>
      <c r="K4834" s="543"/>
      <c r="L4834" s="543"/>
      <c r="M4834" s="543"/>
      <c r="N4834" s="543"/>
      <c r="O4834" s="543"/>
      <c r="P4834" s="543" t="s">
        <v>2872</v>
      </c>
      <c r="Q4834" s="543" t="s">
        <v>2873</v>
      </c>
      <c r="R4834" s="543"/>
      <c r="S4834" s="536"/>
      <c r="T4834" s="536"/>
      <c r="U4834" s="536"/>
      <c r="V4834" s="536"/>
    </row>
    <row r="4835" spans="1:22" ht="45">
      <c r="A4835" s="537">
        <v>4820</v>
      </c>
      <c r="B4835" s="543">
        <v>90</v>
      </c>
      <c r="C4835" s="711" t="s">
        <v>5377</v>
      </c>
      <c r="D4835" s="543"/>
      <c r="E4835" s="712">
        <v>43447</v>
      </c>
      <c r="F4835" s="712">
        <v>43461</v>
      </c>
      <c r="G4835" s="543"/>
      <c r="H4835" s="543"/>
      <c r="I4835" s="543"/>
      <c r="J4835" s="543"/>
      <c r="K4835" s="543"/>
      <c r="L4835" s="543"/>
      <c r="M4835" s="543"/>
      <c r="N4835" s="543"/>
      <c r="O4835" s="543"/>
      <c r="P4835" s="543" t="s">
        <v>2872</v>
      </c>
      <c r="Q4835" s="543" t="s">
        <v>2873</v>
      </c>
      <c r="R4835" s="543"/>
      <c r="S4835" s="536"/>
      <c r="T4835" s="536"/>
      <c r="U4835" s="536"/>
      <c r="V4835" s="536"/>
    </row>
    <row r="4836" spans="1:22" ht="56.25">
      <c r="A4836" s="537">
        <v>4821</v>
      </c>
      <c r="B4836" s="543">
        <v>90</v>
      </c>
      <c r="C4836" s="716" t="s">
        <v>5246</v>
      </c>
      <c r="D4836" s="543"/>
      <c r="E4836" s="712">
        <v>43447</v>
      </c>
      <c r="F4836" s="715">
        <v>43459</v>
      </c>
      <c r="G4836" s="543"/>
      <c r="H4836" s="543"/>
      <c r="I4836" s="543"/>
      <c r="J4836" s="543"/>
      <c r="K4836" s="543"/>
      <c r="L4836" s="543"/>
      <c r="M4836" s="543"/>
      <c r="N4836" s="543"/>
      <c r="O4836" s="543"/>
      <c r="P4836" s="543" t="s">
        <v>2872</v>
      </c>
      <c r="Q4836" s="543" t="s">
        <v>2873</v>
      </c>
      <c r="R4836" s="543"/>
      <c r="S4836" s="536"/>
      <c r="T4836" s="536"/>
      <c r="U4836" s="536"/>
      <c r="V4836" s="536"/>
    </row>
    <row r="4837" spans="1:22" ht="56.25">
      <c r="A4837" s="537">
        <v>4822</v>
      </c>
      <c r="B4837" s="543">
        <v>90</v>
      </c>
      <c r="C4837" s="716" t="s">
        <v>5246</v>
      </c>
      <c r="D4837" s="543"/>
      <c r="E4837" s="712">
        <v>43447</v>
      </c>
      <c r="F4837" s="715">
        <v>43465</v>
      </c>
      <c r="G4837" s="543"/>
      <c r="H4837" s="543"/>
      <c r="I4837" s="543"/>
      <c r="J4837" s="543"/>
      <c r="K4837" s="543"/>
      <c r="L4837" s="543"/>
      <c r="M4837" s="543"/>
      <c r="N4837" s="543"/>
      <c r="O4837" s="543"/>
      <c r="P4837" s="543" t="s">
        <v>2872</v>
      </c>
      <c r="Q4837" s="543" t="s">
        <v>2873</v>
      </c>
      <c r="R4837" s="543"/>
      <c r="S4837" s="536"/>
      <c r="T4837" s="536"/>
      <c r="U4837" s="536"/>
      <c r="V4837" s="536"/>
    </row>
    <row r="4838" spans="1:22" ht="45">
      <c r="A4838" s="537">
        <v>4823</v>
      </c>
      <c r="B4838" s="543">
        <v>90</v>
      </c>
      <c r="C4838" s="733" t="s">
        <v>5389</v>
      </c>
      <c r="D4838" s="543"/>
      <c r="E4838" s="712">
        <v>43447</v>
      </c>
      <c r="F4838" s="712">
        <v>43461</v>
      </c>
      <c r="G4838" s="543"/>
      <c r="H4838" s="543"/>
      <c r="I4838" s="543"/>
      <c r="J4838" s="543"/>
      <c r="K4838" s="543"/>
      <c r="L4838" s="543"/>
      <c r="M4838" s="543"/>
      <c r="N4838" s="543"/>
      <c r="O4838" s="543"/>
      <c r="P4838" s="543" t="s">
        <v>2872</v>
      </c>
      <c r="Q4838" s="543" t="s">
        <v>2873</v>
      </c>
      <c r="R4838" s="543"/>
      <c r="S4838" s="536"/>
      <c r="T4838" s="536"/>
      <c r="U4838" s="536"/>
      <c r="V4838" s="536"/>
    </row>
    <row r="4839" spans="1:22" ht="56.25">
      <c r="A4839" s="537">
        <v>4824</v>
      </c>
      <c r="B4839" s="543">
        <v>90</v>
      </c>
      <c r="C4839" s="716" t="s">
        <v>5390</v>
      </c>
      <c r="D4839" s="543"/>
      <c r="E4839" s="712">
        <v>43447</v>
      </c>
      <c r="F4839" s="712">
        <v>43461</v>
      </c>
      <c r="G4839" s="543"/>
      <c r="H4839" s="543"/>
      <c r="I4839" s="543"/>
      <c r="J4839" s="543"/>
      <c r="K4839" s="543"/>
      <c r="L4839" s="543"/>
      <c r="M4839" s="543"/>
      <c r="N4839" s="543"/>
      <c r="O4839" s="543"/>
      <c r="P4839" s="543" t="s">
        <v>2872</v>
      </c>
      <c r="Q4839" s="543" t="s">
        <v>2873</v>
      </c>
      <c r="R4839" s="543"/>
      <c r="S4839" s="536"/>
      <c r="T4839" s="536"/>
      <c r="U4839" s="536"/>
      <c r="V4839" s="536"/>
    </row>
    <row r="4840" spans="1:22" ht="56.25">
      <c r="A4840" s="537">
        <v>4825</v>
      </c>
      <c r="B4840" s="543">
        <v>90</v>
      </c>
      <c r="C4840" s="733" t="s">
        <v>5390</v>
      </c>
      <c r="D4840" s="543"/>
      <c r="E4840" s="712">
        <v>43448</v>
      </c>
      <c r="F4840" s="715">
        <v>43462</v>
      </c>
      <c r="G4840" s="543"/>
      <c r="H4840" s="543"/>
      <c r="I4840" s="543"/>
      <c r="J4840" s="543"/>
      <c r="K4840" s="543"/>
      <c r="L4840" s="543"/>
      <c r="M4840" s="543"/>
      <c r="N4840" s="543"/>
      <c r="O4840" s="543"/>
      <c r="P4840" s="543" t="s">
        <v>2872</v>
      </c>
      <c r="Q4840" s="543" t="s">
        <v>2873</v>
      </c>
      <c r="R4840" s="543"/>
      <c r="S4840" s="536"/>
      <c r="T4840" s="536"/>
      <c r="U4840" s="536"/>
      <c r="V4840" s="536"/>
    </row>
    <row r="4841" spans="1:22" ht="90">
      <c r="A4841" s="537">
        <v>4826</v>
      </c>
      <c r="B4841" s="543">
        <v>90</v>
      </c>
      <c r="C4841" s="734" t="s">
        <v>5391</v>
      </c>
      <c r="D4841" s="543"/>
      <c r="E4841" s="737">
        <v>43448</v>
      </c>
      <c r="F4841" s="738">
        <v>43465</v>
      </c>
      <c r="G4841" s="543"/>
      <c r="H4841" s="543"/>
      <c r="I4841" s="543"/>
      <c r="J4841" s="543"/>
      <c r="K4841" s="543"/>
      <c r="L4841" s="543"/>
      <c r="M4841" s="543"/>
      <c r="N4841" s="543"/>
      <c r="O4841" s="543"/>
      <c r="P4841" s="543" t="s">
        <v>2872</v>
      </c>
      <c r="Q4841" s="543" t="s">
        <v>2873</v>
      </c>
      <c r="R4841" s="543"/>
      <c r="S4841" s="536"/>
      <c r="T4841" s="536"/>
      <c r="U4841" s="536"/>
      <c r="V4841" s="536"/>
    </row>
    <row r="4842" spans="1:22" ht="56.25">
      <c r="A4842" s="537">
        <v>4827</v>
      </c>
      <c r="B4842" s="543">
        <v>90</v>
      </c>
      <c r="C4842" s="716" t="s">
        <v>5392</v>
      </c>
      <c r="D4842" s="543"/>
      <c r="E4842" s="712">
        <v>43448</v>
      </c>
      <c r="F4842" s="715">
        <v>43459</v>
      </c>
      <c r="G4842" s="543"/>
      <c r="H4842" s="543"/>
      <c r="I4842" s="543"/>
      <c r="J4842" s="543"/>
      <c r="K4842" s="543"/>
      <c r="L4842" s="543"/>
      <c r="M4842" s="543"/>
      <c r="N4842" s="543"/>
      <c r="O4842" s="543"/>
      <c r="P4842" s="543" t="s">
        <v>2872</v>
      </c>
      <c r="Q4842" s="543" t="s">
        <v>2873</v>
      </c>
      <c r="R4842" s="543"/>
      <c r="S4842" s="536"/>
      <c r="T4842" s="536"/>
      <c r="U4842" s="536"/>
      <c r="V4842" s="536"/>
    </row>
    <row r="4843" spans="1:22" ht="78.75">
      <c r="A4843" s="537">
        <v>4828</v>
      </c>
      <c r="B4843" s="543">
        <v>90</v>
      </c>
      <c r="C4843" s="716" t="s">
        <v>5393</v>
      </c>
      <c r="D4843" s="543"/>
      <c r="E4843" s="712">
        <v>43448</v>
      </c>
      <c r="F4843" s="715">
        <v>43459</v>
      </c>
      <c r="G4843" s="543"/>
      <c r="H4843" s="543"/>
      <c r="I4843" s="543"/>
      <c r="J4843" s="543"/>
      <c r="K4843" s="543"/>
      <c r="L4843" s="543"/>
      <c r="M4843" s="543"/>
      <c r="N4843" s="543"/>
      <c r="O4843" s="543"/>
      <c r="P4843" s="543" t="s">
        <v>2872</v>
      </c>
      <c r="Q4843" s="543" t="s">
        <v>2873</v>
      </c>
      <c r="R4843" s="543"/>
      <c r="S4843" s="536"/>
      <c r="T4843" s="536"/>
      <c r="U4843" s="536"/>
      <c r="V4843" s="536"/>
    </row>
    <row r="4844" spans="1:22" ht="56.25">
      <c r="A4844" s="537">
        <v>4829</v>
      </c>
      <c r="B4844" s="543">
        <v>90</v>
      </c>
      <c r="C4844" s="716" t="s">
        <v>5394</v>
      </c>
      <c r="D4844" s="543"/>
      <c r="E4844" s="712">
        <v>43452</v>
      </c>
      <c r="F4844" s="712">
        <v>43465</v>
      </c>
      <c r="G4844" s="543"/>
      <c r="H4844" s="543"/>
      <c r="I4844" s="543"/>
      <c r="J4844" s="543"/>
      <c r="K4844" s="543"/>
      <c r="L4844" s="543"/>
      <c r="M4844" s="543"/>
      <c r="N4844" s="543"/>
      <c r="O4844" s="543"/>
      <c r="P4844" s="543" t="s">
        <v>2872</v>
      </c>
      <c r="Q4844" s="543" t="s">
        <v>2873</v>
      </c>
      <c r="R4844" s="543"/>
      <c r="S4844" s="536"/>
      <c r="T4844" s="536"/>
      <c r="U4844" s="536"/>
      <c r="V4844" s="536"/>
    </row>
    <row r="4845" spans="1:22" ht="56.25">
      <c r="A4845" s="537">
        <v>4830</v>
      </c>
      <c r="B4845" s="543">
        <v>90</v>
      </c>
      <c r="C4845" s="716" t="s">
        <v>5394</v>
      </c>
      <c r="D4845" s="543"/>
      <c r="E4845" s="712">
        <v>43448</v>
      </c>
      <c r="F4845" s="712">
        <v>43465</v>
      </c>
      <c r="G4845" s="543"/>
      <c r="H4845" s="543"/>
      <c r="I4845" s="543"/>
      <c r="J4845" s="543"/>
      <c r="K4845" s="543"/>
      <c r="L4845" s="543"/>
      <c r="M4845" s="543"/>
      <c r="N4845" s="543"/>
      <c r="O4845" s="543"/>
      <c r="P4845" s="543" t="s">
        <v>2872</v>
      </c>
      <c r="Q4845" s="543" t="s">
        <v>2873</v>
      </c>
      <c r="R4845" s="543"/>
      <c r="S4845" s="536"/>
      <c r="T4845" s="536"/>
      <c r="U4845" s="536"/>
      <c r="V4845" s="536"/>
    </row>
    <row r="4846" spans="1:22" ht="45">
      <c r="A4846" s="537">
        <v>4831</v>
      </c>
      <c r="B4846" s="543">
        <v>90</v>
      </c>
      <c r="C4846" s="716" t="s">
        <v>5395</v>
      </c>
      <c r="D4846" s="543"/>
      <c r="E4846" s="712">
        <v>43452</v>
      </c>
      <c r="F4846" s="712">
        <v>43460</v>
      </c>
      <c r="G4846" s="543"/>
      <c r="H4846" s="543"/>
      <c r="I4846" s="543"/>
      <c r="J4846" s="543"/>
      <c r="K4846" s="543"/>
      <c r="L4846" s="543"/>
      <c r="M4846" s="543"/>
      <c r="N4846" s="543"/>
      <c r="O4846" s="543"/>
      <c r="P4846" s="543" t="s">
        <v>2872</v>
      </c>
      <c r="Q4846" s="543" t="s">
        <v>2873</v>
      </c>
      <c r="R4846" s="543"/>
      <c r="S4846" s="536"/>
      <c r="T4846" s="536"/>
      <c r="U4846" s="536"/>
      <c r="V4846" s="536"/>
    </row>
    <row r="4847" spans="1:22" ht="56.25">
      <c r="A4847" s="537">
        <v>4832</v>
      </c>
      <c r="B4847" s="543">
        <v>90</v>
      </c>
      <c r="C4847" s="716" t="s">
        <v>5396</v>
      </c>
      <c r="D4847" s="543"/>
      <c r="E4847" s="720">
        <v>43452</v>
      </c>
      <c r="F4847" s="712">
        <v>43462</v>
      </c>
      <c r="G4847" s="543"/>
      <c r="H4847" s="543"/>
      <c r="I4847" s="543"/>
      <c r="J4847" s="543"/>
      <c r="K4847" s="543"/>
      <c r="L4847" s="543"/>
      <c r="M4847" s="543"/>
      <c r="N4847" s="543"/>
      <c r="O4847" s="543"/>
      <c r="P4847" s="543" t="s">
        <v>2872</v>
      </c>
      <c r="Q4847" s="543" t="s">
        <v>2873</v>
      </c>
      <c r="R4847" s="543"/>
      <c r="S4847" s="536"/>
      <c r="T4847" s="536"/>
      <c r="U4847" s="536"/>
      <c r="V4847" s="536"/>
    </row>
    <row r="4848" spans="1:22" ht="191.25">
      <c r="A4848" s="537">
        <v>4833</v>
      </c>
      <c r="B4848" s="543">
        <v>90</v>
      </c>
      <c r="C4848" s="717" t="s">
        <v>5397</v>
      </c>
      <c r="D4848" s="543"/>
      <c r="E4848" s="714">
        <v>43452</v>
      </c>
      <c r="F4848" s="714">
        <v>43483</v>
      </c>
      <c r="G4848" s="543"/>
      <c r="H4848" s="543"/>
      <c r="I4848" s="543"/>
      <c r="J4848" s="543"/>
      <c r="K4848" s="543"/>
      <c r="L4848" s="543"/>
      <c r="M4848" s="543"/>
      <c r="N4848" s="543"/>
      <c r="O4848" s="543"/>
      <c r="P4848" s="543" t="s">
        <v>2872</v>
      </c>
      <c r="Q4848" s="543" t="s">
        <v>2873</v>
      </c>
      <c r="R4848" s="543"/>
      <c r="S4848" s="536"/>
      <c r="T4848" s="536"/>
      <c r="U4848" s="536"/>
      <c r="V4848" s="536"/>
    </row>
    <row r="4849" spans="1:22" ht="78.75">
      <c r="A4849" s="537">
        <v>4834</v>
      </c>
      <c r="B4849" s="543">
        <v>90</v>
      </c>
      <c r="C4849" s="716" t="s">
        <v>5398</v>
      </c>
      <c r="D4849" s="543"/>
      <c r="E4849" s="712">
        <v>43453</v>
      </c>
      <c r="F4849" s="712">
        <v>43464</v>
      </c>
      <c r="G4849" s="543"/>
      <c r="H4849" s="543"/>
      <c r="I4849" s="543"/>
      <c r="J4849" s="543"/>
      <c r="K4849" s="543"/>
      <c r="L4849" s="543"/>
      <c r="M4849" s="543"/>
      <c r="N4849" s="543"/>
      <c r="O4849" s="543"/>
      <c r="P4849" s="543" t="s">
        <v>2872</v>
      </c>
      <c r="Q4849" s="543" t="s">
        <v>2873</v>
      </c>
      <c r="R4849" s="543"/>
      <c r="S4849" s="536"/>
      <c r="T4849" s="536"/>
      <c r="U4849" s="536"/>
      <c r="V4849" s="536"/>
    </row>
    <row r="4850" spans="1:22" ht="33.75">
      <c r="A4850" s="537">
        <v>4835</v>
      </c>
      <c r="B4850" s="543">
        <v>90</v>
      </c>
      <c r="C4850" s="716" t="s">
        <v>5350</v>
      </c>
      <c r="D4850" s="543"/>
      <c r="E4850" s="728">
        <v>43458</v>
      </c>
      <c r="F4850" s="728">
        <v>43464</v>
      </c>
      <c r="G4850" s="543"/>
      <c r="H4850" s="543"/>
      <c r="I4850" s="543"/>
      <c r="J4850" s="543"/>
      <c r="K4850" s="543"/>
      <c r="L4850" s="543"/>
      <c r="M4850" s="543"/>
      <c r="N4850" s="543"/>
      <c r="O4850" s="543"/>
      <c r="P4850" s="543" t="s">
        <v>2872</v>
      </c>
      <c r="Q4850" s="543" t="s">
        <v>2873</v>
      </c>
      <c r="R4850" s="543"/>
      <c r="S4850" s="536"/>
      <c r="T4850" s="536"/>
      <c r="U4850" s="536"/>
      <c r="V4850" s="536"/>
    </row>
    <row r="4851" spans="1:22" ht="78.75">
      <c r="A4851" s="537">
        <v>4836</v>
      </c>
      <c r="B4851" s="543">
        <v>90</v>
      </c>
      <c r="C4851" s="734" t="s">
        <v>5399</v>
      </c>
      <c r="D4851" s="543"/>
      <c r="E4851" s="739">
        <v>43455</v>
      </c>
      <c r="F4851" s="739">
        <v>43460</v>
      </c>
      <c r="G4851" s="543"/>
      <c r="H4851" s="543"/>
      <c r="I4851" s="543"/>
      <c r="J4851" s="543"/>
      <c r="K4851" s="543"/>
      <c r="L4851" s="543"/>
      <c r="M4851" s="543"/>
      <c r="N4851" s="543"/>
      <c r="O4851" s="543"/>
      <c r="P4851" s="543" t="s">
        <v>2872</v>
      </c>
      <c r="Q4851" s="543" t="s">
        <v>2873</v>
      </c>
      <c r="R4851" s="543"/>
      <c r="S4851" s="536"/>
      <c r="T4851" s="536"/>
      <c r="U4851" s="536"/>
      <c r="V4851" s="536"/>
    </row>
    <row r="4852" spans="1:22" ht="67.5">
      <c r="A4852" s="537">
        <v>4837</v>
      </c>
      <c r="B4852" s="543">
        <v>90</v>
      </c>
      <c r="C4852" s="716" t="s">
        <v>5400</v>
      </c>
      <c r="D4852" s="543"/>
      <c r="E4852" s="720">
        <v>43482</v>
      </c>
      <c r="F4852" s="720">
        <v>43572</v>
      </c>
      <c r="G4852" s="543"/>
      <c r="H4852" s="543"/>
      <c r="I4852" s="543"/>
      <c r="J4852" s="543"/>
      <c r="K4852" s="543"/>
      <c r="L4852" s="543"/>
      <c r="M4852" s="543"/>
      <c r="N4852" s="543"/>
      <c r="O4852" s="543"/>
      <c r="P4852" s="543" t="s">
        <v>2872</v>
      </c>
      <c r="Q4852" s="543" t="s">
        <v>2873</v>
      </c>
      <c r="R4852" s="543"/>
      <c r="S4852" s="536"/>
      <c r="T4852" s="536"/>
      <c r="U4852" s="536"/>
      <c r="V4852" s="536"/>
    </row>
    <row r="4853" spans="1:22" ht="78.75">
      <c r="A4853" s="537">
        <v>4838</v>
      </c>
      <c r="B4853" s="543">
        <v>90</v>
      </c>
      <c r="C4853" s="733" t="s">
        <v>5401</v>
      </c>
      <c r="D4853" s="543"/>
      <c r="E4853" s="727">
        <v>43461</v>
      </c>
      <c r="F4853" s="727">
        <v>44191</v>
      </c>
      <c r="G4853" s="543"/>
      <c r="H4853" s="543"/>
      <c r="I4853" s="543"/>
      <c r="J4853" s="543"/>
      <c r="K4853" s="543"/>
      <c r="L4853" s="543"/>
      <c r="M4853" s="543"/>
      <c r="N4853" s="543"/>
      <c r="O4853" s="543"/>
      <c r="P4853" s="543" t="s">
        <v>2872</v>
      </c>
      <c r="Q4853" s="543" t="s">
        <v>2873</v>
      </c>
      <c r="R4853" s="543"/>
      <c r="S4853" s="536"/>
      <c r="T4853" s="536"/>
      <c r="U4853" s="536"/>
      <c r="V4853" s="536"/>
    </row>
    <row r="4854" spans="1:22" ht="90">
      <c r="A4854" s="537">
        <v>4839</v>
      </c>
      <c r="B4854" s="543">
        <v>90</v>
      </c>
      <c r="C4854" s="734" t="s">
        <v>5402</v>
      </c>
      <c r="D4854" s="543"/>
      <c r="E4854" s="740">
        <v>43461</v>
      </c>
      <c r="F4854" s="740">
        <v>44191</v>
      </c>
      <c r="G4854" s="543"/>
      <c r="H4854" s="543"/>
      <c r="I4854" s="543"/>
      <c r="J4854" s="543"/>
      <c r="K4854" s="543"/>
      <c r="L4854" s="543"/>
      <c r="M4854" s="543"/>
      <c r="N4854" s="543"/>
      <c r="O4854" s="543"/>
      <c r="P4854" s="543" t="s">
        <v>2872</v>
      </c>
      <c r="Q4854" s="543" t="s">
        <v>2873</v>
      </c>
      <c r="R4854" s="543"/>
      <c r="S4854" s="536"/>
      <c r="T4854" s="536"/>
      <c r="U4854" s="536"/>
      <c r="V4854" s="536"/>
    </row>
    <row r="4855" spans="1:22" ht="101.25">
      <c r="A4855" s="537">
        <v>4840</v>
      </c>
      <c r="B4855" s="543">
        <v>90</v>
      </c>
      <c r="C4855" s="741" t="s">
        <v>5403</v>
      </c>
      <c r="D4855" s="543"/>
      <c r="E4855" s="742">
        <v>43563</v>
      </c>
      <c r="F4855" s="742">
        <v>43745</v>
      </c>
      <c r="G4855" s="543"/>
      <c r="H4855" s="543"/>
      <c r="I4855" s="543"/>
      <c r="J4855" s="543"/>
      <c r="K4855" s="543"/>
      <c r="L4855" s="543"/>
      <c r="M4855" s="543"/>
      <c r="N4855" s="543"/>
      <c r="O4855" s="543"/>
      <c r="P4855" s="543" t="s">
        <v>2872</v>
      </c>
      <c r="Q4855" s="543" t="s">
        <v>2873</v>
      </c>
      <c r="R4855" s="543"/>
      <c r="S4855" s="536"/>
      <c r="T4855" s="536"/>
      <c r="U4855" s="536"/>
      <c r="V4855" s="536"/>
    </row>
    <row r="4856" spans="1:22" ht="78.75">
      <c r="A4856" s="537">
        <v>4841</v>
      </c>
      <c r="B4856" s="543">
        <v>90</v>
      </c>
      <c r="C4856" s="741" t="s">
        <v>5404</v>
      </c>
      <c r="D4856" s="543"/>
      <c r="E4856" s="739">
        <v>43461</v>
      </c>
      <c r="F4856" s="739">
        <v>44191</v>
      </c>
      <c r="G4856" s="543"/>
      <c r="H4856" s="543"/>
      <c r="I4856" s="543"/>
      <c r="J4856" s="543"/>
      <c r="K4856" s="543"/>
      <c r="L4856" s="543"/>
      <c r="M4856" s="543"/>
      <c r="N4856" s="543"/>
      <c r="O4856" s="543"/>
      <c r="P4856" s="543" t="s">
        <v>2872</v>
      </c>
      <c r="Q4856" s="543" t="s">
        <v>2873</v>
      </c>
      <c r="R4856" s="543"/>
      <c r="S4856" s="536"/>
      <c r="T4856" s="536"/>
      <c r="U4856" s="536"/>
      <c r="V4856" s="536"/>
    </row>
    <row r="4857" spans="1:22" ht="78.75">
      <c r="A4857" s="537">
        <v>4842</v>
      </c>
      <c r="B4857" s="543">
        <v>90</v>
      </c>
      <c r="C4857" s="741" t="s">
        <v>5405</v>
      </c>
      <c r="D4857" s="543"/>
      <c r="E4857" s="739">
        <v>43461</v>
      </c>
      <c r="F4857" s="739">
        <v>44191</v>
      </c>
      <c r="G4857" s="543"/>
      <c r="H4857" s="543"/>
      <c r="I4857" s="543"/>
      <c r="J4857" s="543"/>
      <c r="K4857" s="543"/>
      <c r="L4857" s="543"/>
      <c r="M4857" s="543"/>
      <c r="N4857" s="543"/>
      <c r="O4857" s="543"/>
      <c r="P4857" s="543" t="s">
        <v>2872</v>
      </c>
      <c r="Q4857" s="543" t="s">
        <v>2873</v>
      </c>
      <c r="R4857" s="543"/>
      <c r="S4857" s="536"/>
      <c r="T4857" s="536"/>
      <c r="U4857" s="536"/>
      <c r="V4857" s="536"/>
    </row>
    <row r="4858" spans="1:22" ht="90">
      <c r="A4858" s="537">
        <v>4843</v>
      </c>
      <c r="B4858" s="543">
        <v>90</v>
      </c>
      <c r="C4858" s="741" t="s">
        <v>5406</v>
      </c>
      <c r="D4858" s="543"/>
      <c r="E4858" s="739">
        <v>43461</v>
      </c>
      <c r="F4858" s="739">
        <v>44191</v>
      </c>
      <c r="G4858" s="543"/>
      <c r="H4858" s="543"/>
      <c r="I4858" s="543"/>
      <c r="J4858" s="543"/>
      <c r="K4858" s="543"/>
      <c r="L4858" s="543"/>
      <c r="M4858" s="543"/>
      <c r="N4858" s="543"/>
      <c r="O4858" s="543"/>
      <c r="P4858" s="543" t="s">
        <v>2872</v>
      </c>
      <c r="Q4858" s="543" t="s">
        <v>2873</v>
      </c>
      <c r="R4858" s="543"/>
      <c r="S4858" s="536"/>
      <c r="T4858" s="536"/>
      <c r="U4858" s="536"/>
      <c r="V4858" s="536"/>
    </row>
    <row r="4859" spans="1:22" ht="90">
      <c r="A4859" s="537">
        <v>4844</v>
      </c>
      <c r="B4859" s="543">
        <v>90</v>
      </c>
      <c r="C4859" s="741" t="s">
        <v>5407</v>
      </c>
      <c r="D4859" s="543"/>
      <c r="E4859" s="739">
        <v>43461</v>
      </c>
      <c r="F4859" s="739">
        <v>44191</v>
      </c>
      <c r="G4859" s="543"/>
      <c r="H4859" s="543"/>
      <c r="I4859" s="543"/>
      <c r="J4859" s="543"/>
      <c r="K4859" s="543"/>
      <c r="L4859" s="543"/>
      <c r="M4859" s="543"/>
      <c r="N4859" s="543"/>
      <c r="O4859" s="543"/>
      <c r="P4859" s="543" t="s">
        <v>2872</v>
      </c>
      <c r="Q4859" s="543" t="s">
        <v>2873</v>
      </c>
      <c r="R4859" s="543"/>
      <c r="S4859" s="536"/>
      <c r="T4859" s="536"/>
      <c r="U4859" s="536"/>
      <c r="V4859" s="536"/>
    </row>
    <row r="4860" spans="1:22" ht="90">
      <c r="A4860" s="537">
        <v>4845</v>
      </c>
      <c r="B4860" s="543">
        <v>90</v>
      </c>
      <c r="C4860" s="733" t="s">
        <v>5406</v>
      </c>
      <c r="D4860" s="543"/>
      <c r="E4860" s="712">
        <v>43461</v>
      </c>
      <c r="F4860" s="712">
        <v>43460</v>
      </c>
      <c r="G4860" s="543"/>
      <c r="H4860" s="543"/>
      <c r="I4860" s="543"/>
      <c r="J4860" s="543"/>
      <c r="K4860" s="543"/>
      <c r="L4860" s="543"/>
      <c r="M4860" s="543"/>
      <c r="N4860" s="543"/>
      <c r="O4860" s="543"/>
      <c r="P4860" s="543" t="s">
        <v>2872</v>
      </c>
      <c r="Q4860" s="543" t="s">
        <v>2873</v>
      </c>
      <c r="R4860" s="543"/>
      <c r="S4860" s="536"/>
      <c r="T4860" s="536"/>
      <c r="U4860" s="536"/>
      <c r="V4860" s="536"/>
    </row>
    <row r="4861" spans="1:22" ht="78.75">
      <c r="A4861" s="537">
        <v>4846</v>
      </c>
      <c r="B4861" s="543">
        <v>90</v>
      </c>
      <c r="C4861" s="734" t="s">
        <v>5408</v>
      </c>
      <c r="D4861" s="543"/>
      <c r="E4861" s="728">
        <v>43461</v>
      </c>
      <c r="F4861" s="728">
        <v>43460</v>
      </c>
      <c r="G4861" s="543"/>
      <c r="H4861" s="543"/>
      <c r="I4861" s="543"/>
      <c r="J4861" s="543"/>
      <c r="K4861" s="543"/>
      <c r="L4861" s="543"/>
      <c r="M4861" s="543"/>
      <c r="N4861" s="543"/>
      <c r="O4861" s="543"/>
      <c r="P4861" s="543" t="s">
        <v>2872</v>
      </c>
      <c r="Q4861" s="543" t="s">
        <v>2873</v>
      </c>
      <c r="R4861" s="543"/>
      <c r="S4861" s="536"/>
      <c r="T4861" s="536"/>
      <c r="U4861" s="536"/>
      <c r="V4861" s="536"/>
    </row>
    <row r="4862" spans="1:22" ht="78.75">
      <c r="A4862" s="537">
        <v>4847</v>
      </c>
      <c r="B4862" s="543">
        <v>90</v>
      </c>
      <c r="C4862" s="741" t="s">
        <v>5408</v>
      </c>
      <c r="D4862" s="543"/>
      <c r="E4862" s="739">
        <v>43461</v>
      </c>
      <c r="F4862" s="739">
        <v>44191</v>
      </c>
      <c r="G4862" s="543"/>
      <c r="H4862" s="543"/>
      <c r="I4862" s="543"/>
      <c r="J4862" s="543"/>
      <c r="K4862" s="543"/>
      <c r="L4862" s="543"/>
      <c r="M4862" s="543"/>
      <c r="N4862" s="543"/>
      <c r="O4862" s="543"/>
      <c r="P4862" s="543" t="s">
        <v>2872</v>
      </c>
      <c r="Q4862" s="543" t="s">
        <v>2873</v>
      </c>
      <c r="R4862" s="543"/>
      <c r="S4862" s="536"/>
      <c r="T4862" s="536"/>
      <c r="U4862" s="536"/>
      <c r="V4862" s="536"/>
    </row>
    <row r="4863" spans="1:22" ht="79.5" thickBot="1">
      <c r="A4863" s="537">
        <v>4848</v>
      </c>
      <c r="B4863" s="543">
        <v>90</v>
      </c>
      <c r="C4863" s="741" t="s">
        <v>5409</v>
      </c>
      <c r="D4863" s="543"/>
      <c r="E4863" s="739">
        <v>43462</v>
      </c>
      <c r="F4863" s="739">
        <v>44192</v>
      </c>
      <c r="G4863" s="543"/>
      <c r="H4863" s="543"/>
      <c r="I4863" s="543"/>
      <c r="J4863" s="543"/>
      <c r="K4863" s="543"/>
      <c r="L4863" s="543"/>
      <c r="M4863" s="543"/>
      <c r="N4863" s="543"/>
      <c r="O4863" s="543"/>
      <c r="P4863" s="543" t="s">
        <v>2872</v>
      </c>
      <c r="Q4863" s="543" t="s">
        <v>2873</v>
      </c>
      <c r="R4863" s="543"/>
      <c r="S4863" s="536"/>
      <c r="T4863" s="536"/>
      <c r="U4863" s="536"/>
      <c r="V4863" s="536"/>
    </row>
    <row r="4864" spans="1:22" ht="84.75" thickBot="1">
      <c r="A4864" s="537">
        <v>4849</v>
      </c>
      <c r="B4864" s="543">
        <v>90</v>
      </c>
      <c r="C4864" s="743" t="s">
        <v>5410</v>
      </c>
      <c r="D4864" s="543"/>
      <c r="E4864" s="744">
        <v>43481</v>
      </c>
      <c r="F4864" s="744">
        <v>43678</v>
      </c>
      <c r="G4864" s="543"/>
      <c r="H4864" s="543"/>
      <c r="I4864" s="543"/>
      <c r="J4864" s="543"/>
      <c r="K4864" s="543"/>
      <c r="L4864" s="543"/>
      <c r="M4864" s="543"/>
      <c r="N4864" s="543"/>
      <c r="O4864" s="543"/>
      <c r="P4864" s="543" t="s">
        <v>2872</v>
      </c>
      <c r="Q4864" s="543" t="s">
        <v>2873</v>
      </c>
      <c r="R4864" s="543"/>
      <c r="S4864" s="536"/>
      <c r="T4864" s="536"/>
      <c r="U4864" s="536"/>
      <c r="V4864" s="536"/>
    </row>
    <row r="4865" spans="1:22" ht="60.75" thickBot="1">
      <c r="A4865" s="537">
        <v>4850</v>
      </c>
      <c r="B4865" s="543">
        <v>90</v>
      </c>
      <c r="C4865" s="745" t="s">
        <v>5411</v>
      </c>
      <c r="D4865" s="543"/>
      <c r="E4865" s="744">
        <v>43490</v>
      </c>
      <c r="F4865" s="744">
        <v>43732</v>
      </c>
      <c r="G4865" s="543"/>
      <c r="H4865" s="543"/>
      <c r="I4865" s="543"/>
      <c r="J4865" s="543"/>
      <c r="K4865" s="543"/>
      <c r="L4865" s="543"/>
      <c r="M4865" s="543"/>
      <c r="N4865" s="543"/>
      <c r="O4865" s="543"/>
      <c r="P4865" s="543" t="s">
        <v>2872</v>
      </c>
      <c r="Q4865" s="543" t="s">
        <v>2873</v>
      </c>
      <c r="R4865" s="543"/>
      <c r="S4865" s="536"/>
      <c r="T4865" s="536"/>
      <c r="U4865" s="536"/>
      <c r="V4865" s="536"/>
    </row>
    <row r="4866" spans="1:22" ht="84.75" thickBot="1">
      <c r="A4866" s="537">
        <v>4851</v>
      </c>
      <c r="B4866" s="543">
        <v>90</v>
      </c>
      <c r="C4866" s="743" t="s">
        <v>5410</v>
      </c>
      <c r="D4866" s="543"/>
      <c r="E4866" s="744">
        <v>43489</v>
      </c>
      <c r="F4866" s="744">
        <v>43684</v>
      </c>
      <c r="G4866" s="543"/>
      <c r="H4866" s="543"/>
      <c r="I4866" s="543"/>
      <c r="J4866" s="543"/>
      <c r="K4866" s="543"/>
      <c r="L4866" s="543"/>
      <c r="M4866" s="543"/>
      <c r="N4866" s="543"/>
      <c r="O4866" s="543"/>
      <c r="P4866" s="543" t="s">
        <v>2872</v>
      </c>
      <c r="Q4866" s="543" t="s">
        <v>2873</v>
      </c>
      <c r="R4866" s="543"/>
      <c r="S4866" s="536"/>
      <c r="T4866" s="536"/>
      <c r="U4866" s="536"/>
      <c r="V4866" s="536"/>
    </row>
    <row r="4867" spans="1:22" ht="84.75" thickBot="1">
      <c r="A4867" s="537">
        <v>4852</v>
      </c>
      <c r="B4867" s="543">
        <v>90</v>
      </c>
      <c r="C4867" s="743" t="s">
        <v>5410</v>
      </c>
      <c r="D4867" s="543"/>
      <c r="E4867" s="744">
        <v>43490</v>
      </c>
      <c r="F4867" s="744">
        <v>43684</v>
      </c>
      <c r="G4867" s="543"/>
      <c r="H4867" s="543"/>
      <c r="I4867" s="543"/>
      <c r="J4867" s="543"/>
      <c r="K4867" s="543"/>
      <c r="L4867" s="543"/>
      <c r="M4867" s="543"/>
      <c r="N4867" s="543"/>
      <c r="O4867" s="543"/>
      <c r="P4867" s="543" t="s">
        <v>2872</v>
      </c>
      <c r="Q4867" s="543" t="s">
        <v>2873</v>
      </c>
      <c r="R4867" s="543"/>
      <c r="S4867" s="536"/>
      <c r="T4867" s="536"/>
      <c r="U4867" s="536"/>
      <c r="V4867" s="536"/>
    </row>
    <row r="4868" spans="1:22" ht="84.75" thickBot="1">
      <c r="A4868" s="537">
        <v>4853</v>
      </c>
      <c r="B4868" s="543">
        <v>90</v>
      </c>
      <c r="C4868" s="745" t="s">
        <v>5412</v>
      </c>
      <c r="D4868" s="543"/>
      <c r="E4868" s="744">
        <v>43487</v>
      </c>
      <c r="F4868" s="744">
        <v>43830</v>
      </c>
      <c r="G4868" s="543"/>
      <c r="H4868" s="543"/>
      <c r="I4868" s="543"/>
      <c r="J4868" s="543"/>
      <c r="K4868" s="543"/>
      <c r="L4868" s="543"/>
      <c r="M4868" s="543"/>
      <c r="N4868" s="543"/>
      <c r="O4868" s="543"/>
      <c r="P4868" s="543" t="s">
        <v>2872</v>
      </c>
      <c r="Q4868" s="543" t="s">
        <v>2873</v>
      </c>
      <c r="R4868" s="543"/>
      <c r="S4868" s="536"/>
      <c r="T4868" s="536"/>
      <c r="U4868" s="536"/>
      <c r="V4868" s="536"/>
    </row>
    <row r="4869" spans="1:22" ht="113.25" thickBot="1">
      <c r="A4869" s="537">
        <v>4854</v>
      </c>
      <c r="B4869" s="543">
        <v>90</v>
      </c>
      <c r="C4869" s="746" t="s">
        <v>5413</v>
      </c>
      <c r="D4869" s="543"/>
      <c r="E4869" s="744">
        <v>43487</v>
      </c>
      <c r="F4869" s="744">
        <v>43830</v>
      </c>
      <c r="G4869" s="543"/>
      <c r="H4869" s="543"/>
      <c r="I4869" s="543"/>
      <c r="J4869" s="543"/>
      <c r="K4869" s="543"/>
      <c r="L4869" s="543"/>
      <c r="M4869" s="543"/>
      <c r="N4869" s="543"/>
      <c r="O4869" s="543"/>
      <c r="P4869" s="543" t="s">
        <v>2872</v>
      </c>
      <c r="Q4869" s="543" t="s">
        <v>2873</v>
      </c>
      <c r="R4869" s="543"/>
      <c r="S4869" s="536"/>
      <c r="T4869" s="536"/>
      <c r="U4869" s="536"/>
      <c r="V4869" s="536"/>
    </row>
    <row r="4870" spans="1:22" ht="132.75" thickBot="1">
      <c r="A4870" s="537">
        <v>4855</v>
      </c>
      <c r="B4870" s="543">
        <v>90</v>
      </c>
      <c r="C4870" s="745" t="s">
        <v>5414</v>
      </c>
      <c r="D4870" s="543"/>
      <c r="E4870" s="744">
        <v>43489</v>
      </c>
      <c r="F4870" s="744">
        <v>43715</v>
      </c>
      <c r="G4870" s="543"/>
      <c r="H4870" s="543"/>
      <c r="I4870" s="543"/>
      <c r="J4870" s="543"/>
      <c r="K4870" s="543"/>
      <c r="L4870" s="543"/>
      <c r="M4870" s="543"/>
      <c r="N4870" s="543"/>
      <c r="O4870" s="543"/>
      <c r="P4870" s="543" t="s">
        <v>2872</v>
      </c>
      <c r="Q4870" s="543" t="s">
        <v>2873</v>
      </c>
      <c r="R4870" s="543"/>
      <c r="S4870" s="536"/>
      <c r="T4870" s="536"/>
      <c r="U4870" s="536"/>
      <c r="V4870" s="536"/>
    </row>
    <row r="4871" spans="1:22" ht="168.75" thickBot="1">
      <c r="A4871" s="537">
        <v>4856</v>
      </c>
      <c r="B4871" s="543">
        <v>90</v>
      </c>
      <c r="C4871" s="745" t="s">
        <v>5415</v>
      </c>
      <c r="D4871" s="543"/>
      <c r="E4871" s="744">
        <v>43487</v>
      </c>
      <c r="F4871" s="744">
        <v>43830</v>
      </c>
      <c r="G4871" s="543"/>
      <c r="H4871" s="543"/>
      <c r="I4871" s="543"/>
      <c r="J4871" s="543"/>
      <c r="K4871" s="543"/>
      <c r="L4871" s="543"/>
      <c r="M4871" s="543"/>
      <c r="N4871" s="543"/>
      <c r="O4871" s="543"/>
      <c r="P4871" s="543" t="s">
        <v>2872</v>
      </c>
      <c r="Q4871" s="543" t="s">
        <v>2873</v>
      </c>
      <c r="R4871" s="543"/>
      <c r="S4871" s="536"/>
      <c r="T4871" s="536"/>
      <c r="U4871" s="536"/>
      <c r="V4871" s="536"/>
    </row>
    <row r="4872" spans="1:22" ht="168.75" thickBot="1">
      <c r="A4872" s="537">
        <v>4857</v>
      </c>
      <c r="B4872" s="543">
        <v>90</v>
      </c>
      <c r="C4872" s="745" t="s">
        <v>5416</v>
      </c>
      <c r="D4872" s="543"/>
      <c r="E4872" s="744">
        <v>43489</v>
      </c>
      <c r="F4872" s="744">
        <v>43715</v>
      </c>
      <c r="G4872" s="543"/>
      <c r="H4872" s="543"/>
      <c r="I4872" s="543"/>
      <c r="J4872" s="543"/>
      <c r="K4872" s="543"/>
      <c r="L4872" s="543"/>
      <c r="M4872" s="543"/>
      <c r="N4872" s="543"/>
      <c r="O4872" s="543"/>
      <c r="P4872" s="543" t="s">
        <v>2872</v>
      </c>
      <c r="Q4872" s="543" t="s">
        <v>2873</v>
      </c>
      <c r="R4872" s="543"/>
      <c r="S4872" s="536"/>
      <c r="T4872" s="536"/>
      <c r="U4872" s="536"/>
      <c r="V4872" s="536"/>
    </row>
    <row r="4873" spans="1:22" ht="168.75" thickBot="1">
      <c r="A4873" s="537">
        <v>4858</v>
      </c>
      <c r="B4873" s="543">
        <v>90</v>
      </c>
      <c r="C4873" s="745" t="s">
        <v>5416</v>
      </c>
      <c r="D4873" s="543"/>
      <c r="E4873" s="744">
        <v>43488</v>
      </c>
      <c r="F4873" s="744">
        <v>43714</v>
      </c>
      <c r="G4873" s="543"/>
      <c r="H4873" s="543"/>
      <c r="I4873" s="543"/>
      <c r="J4873" s="543"/>
      <c r="K4873" s="543"/>
      <c r="L4873" s="543"/>
      <c r="M4873" s="543"/>
      <c r="N4873" s="543"/>
      <c r="O4873" s="543"/>
      <c r="P4873" s="543" t="s">
        <v>2872</v>
      </c>
      <c r="Q4873" s="543" t="s">
        <v>2873</v>
      </c>
      <c r="R4873" s="543"/>
      <c r="S4873" s="536"/>
      <c r="T4873" s="536"/>
      <c r="U4873" s="536"/>
      <c r="V4873" s="536"/>
    </row>
    <row r="4874" spans="1:22" ht="108.75" thickBot="1">
      <c r="A4874" s="537">
        <v>4859</v>
      </c>
      <c r="B4874" s="543">
        <v>90</v>
      </c>
      <c r="C4874" s="745" t="s">
        <v>5417</v>
      </c>
      <c r="D4874" s="543"/>
      <c r="E4874" s="744">
        <v>43490</v>
      </c>
      <c r="F4874" s="744">
        <v>43830</v>
      </c>
      <c r="G4874" s="543"/>
      <c r="H4874" s="543"/>
      <c r="I4874" s="543"/>
      <c r="J4874" s="543"/>
      <c r="K4874" s="543"/>
      <c r="L4874" s="543"/>
      <c r="M4874" s="543"/>
      <c r="N4874" s="543"/>
      <c r="O4874" s="543"/>
      <c r="P4874" s="543" t="s">
        <v>2872</v>
      </c>
      <c r="Q4874" s="543" t="s">
        <v>2873</v>
      </c>
      <c r="R4874" s="543"/>
      <c r="S4874" s="536"/>
      <c r="T4874" s="536"/>
      <c r="U4874" s="536"/>
      <c r="V4874" s="536"/>
    </row>
    <row r="4875" spans="1:22" ht="108.75" thickBot="1">
      <c r="A4875" s="537">
        <v>4860</v>
      </c>
      <c r="B4875" s="543">
        <v>90</v>
      </c>
      <c r="C4875" s="745" t="s">
        <v>5417</v>
      </c>
      <c r="D4875" s="543"/>
      <c r="E4875" s="743" t="s">
        <v>5418</v>
      </c>
      <c r="F4875" s="744">
        <v>43830</v>
      </c>
      <c r="G4875" s="543"/>
      <c r="H4875" s="543"/>
      <c r="I4875" s="543"/>
      <c r="J4875" s="543"/>
      <c r="K4875" s="543"/>
      <c r="L4875" s="543"/>
      <c r="M4875" s="543"/>
      <c r="N4875" s="543"/>
      <c r="O4875" s="543"/>
      <c r="P4875" s="543" t="s">
        <v>2872</v>
      </c>
      <c r="Q4875" s="543" t="s">
        <v>2873</v>
      </c>
      <c r="R4875" s="543"/>
      <c r="S4875" s="536"/>
      <c r="T4875" s="536"/>
      <c r="U4875" s="536"/>
      <c r="V4875" s="536"/>
    </row>
    <row r="4876" spans="1:22" ht="96.75" thickBot="1">
      <c r="A4876" s="537">
        <v>4861</v>
      </c>
      <c r="B4876" s="543">
        <v>90</v>
      </c>
      <c r="C4876" s="743" t="s">
        <v>5419</v>
      </c>
      <c r="D4876" s="543"/>
      <c r="E4876" s="744">
        <v>43494</v>
      </c>
      <c r="F4876" s="744">
        <v>43830</v>
      </c>
      <c r="G4876" s="543"/>
      <c r="H4876" s="543"/>
      <c r="I4876" s="543"/>
      <c r="J4876" s="543"/>
      <c r="K4876" s="543"/>
      <c r="L4876" s="543"/>
      <c r="M4876" s="543"/>
      <c r="N4876" s="543"/>
      <c r="O4876" s="543"/>
      <c r="P4876" s="543" t="s">
        <v>2872</v>
      </c>
      <c r="Q4876" s="543" t="s">
        <v>2873</v>
      </c>
      <c r="R4876" s="543"/>
      <c r="S4876" s="536"/>
      <c r="T4876" s="536"/>
      <c r="U4876" s="536"/>
      <c r="V4876" s="536"/>
    </row>
    <row r="4877" spans="1:22" ht="108.75" thickBot="1">
      <c r="A4877" s="537">
        <v>4862</v>
      </c>
      <c r="B4877" s="543">
        <v>90</v>
      </c>
      <c r="C4877" s="743" t="s">
        <v>5420</v>
      </c>
      <c r="D4877" s="543"/>
      <c r="E4877" s="744">
        <v>43497</v>
      </c>
      <c r="F4877" s="744">
        <v>43707</v>
      </c>
      <c r="G4877" s="543"/>
      <c r="H4877" s="543"/>
      <c r="I4877" s="543"/>
      <c r="J4877" s="543"/>
      <c r="K4877" s="543"/>
      <c r="L4877" s="543"/>
      <c r="M4877" s="543"/>
      <c r="N4877" s="543"/>
      <c r="O4877" s="543"/>
      <c r="P4877" s="543" t="s">
        <v>2872</v>
      </c>
      <c r="Q4877" s="543" t="s">
        <v>2873</v>
      </c>
      <c r="R4877" s="543"/>
      <c r="S4877" s="536"/>
      <c r="T4877" s="536"/>
      <c r="U4877" s="536"/>
      <c r="V4877" s="536"/>
    </row>
    <row r="4878" spans="1:22" ht="96.75" thickBot="1">
      <c r="A4878" s="537">
        <v>4863</v>
      </c>
      <c r="B4878" s="543">
        <v>90</v>
      </c>
      <c r="C4878" s="747" t="s">
        <v>5421</v>
      </c>
      <c r="D4878" s="543"/>
      <c r="E4878" s="744">
        <v>43490</v>
      </c>
      <c r="F4878" s="744">
        <v>43716</v>
      </c>
      <c r="G4878" s="543"/>
      <c r="H4878" s="543"/>
      <c r="I4878" s="543"/>
      <c r="J4878" s="543"/>
      <c r="K4878" s="543"/>
      <c r="L4878" s="543"/>
      <c r="M4878" s="543"/>
      <c r="N4878" s="543"/>
      <c r="O4878" s="543"/>
      <c r="P4878" s="543" t="s">
        <v>2872</v>
      </c>
      <c r="Q4878" s="543" t="s">
        <v>2873</v>
      </c>
      <c r="R4878" s="543"/>
      <c r="S4878" s="536"/>
      <c r="T4878" s="536"/>
      <c r="U4878" s="536"/>
      <c r="V4878" s="536"/>
    </row>
    <row r="4879" spans="1:22" ht="168.75" thickBot="1">
      <c r="A4879" s="537">
        <v>4864</v>
      </c>
      <c r="B4879" s="543">
        <v>90</v>
      </c>
      <c r="C4879" s="743" t="s">
        <v>5415</v>
      </c>
      <c r="D4879" s="543"/>
      <c r="E4879" s="744">
        <v>43490</v>
      </c>
      <c r="F4879" s="744">
        <v>43716</v>
      </c>
      <c r="G4879" s="543"/>
      <c r="H4879" s="543"/>
      <c r="I4879" s="543"/>
      <c r="J4879" s="543"/>
      <c r="K4879" s="543"/>
      <c r="L4879" s="543"/>
      <c r="M4879" s="543"/>
      <c r="N4879" s="543"/>
      <c r="O4879" s="543"/>
      <c r="P4879" s="543" t="s">
        <v>2872</v>
      </c>
      <c r="Q4879" s="543" t="s">
        <v>2873</v>
      </c>
      <c r="R4879" s="543"/>
      <c r="S4879" s="536"/>
      <c r="T4879" s="536"/>
      <c r="U4879" s="536"/>
      <c r="V4879" s="536"/>
    </row>
    <row r="4880" spans="1:22" ht="96.75" thickBot="1">
      <c r="A4880" s="537">
        <v>4865</v>
      </c>
      <c r="B4880" s="543">
        <v>90</v>
      </c>
      <c r="C4880" s="748" t="s">
        <v>5422</v>
      </c>
      <c r="D4880" s="543"/>
      <c r="E4880" s="744">
        <v>43493</v>
      </c>
      <c r="F4880" s="744">
        <v>43704</v>
      </c>
      <c r="G4880" s="543"/>
      <c r="H4880" s="543"/>
      <c r="I4880" s="543"/>
      <c r="J4880" s="543"/>
      <c r="K4880" s="543"/>
      <c r="L4880" s="543"/>
      <c r="M4880" s="543"/>
      <c r="N4880" s="543"/>
      <c r="O4880" s="543"/>
      <c r="P4880" s="543" t="s">
        <v>2872</v>
      </c>
      <c r="Q4880" s="543" t="s">
        <v>2873</v>
      </c>
      <c r="R4880" s="543"/>
      <c r="S4880" s="536"/>
      <c r="T4880" s="536"/>
      <c r="U4880" s="536"/>
      <c r="V4880" s="536"/>
    </row>
    <row r="4881" spans="1:22" ht="180.75" thickBot="1">
      <c r="A4881" s="537">
        <v>4866</v>
      </c>
      <c r="B4881" s="543">
        <v>90</v>
      </c>
      <c r="C4881" s="748" t="s">
        <v>5423</v>
      </c>
      <c r="D4881" s="543"/>
      <c r="E4881" s="744">
        <v>43490</v>
      </c>
      <c r="F4881" s="744">
        <v>43830</v>
      </c>
      <c r="G4881" s="543"/>
      <c r="H4881" s="543"/>
      <c r="I4881" s="543"/>
      <c r="J4881" s="543"/>
      <c r="K4881" s="543"/>
      <c r="L4881" s="543"/>
      <c r="M4881" s="543"/>
      <c r="N4881" s="543"/>
      <c r="O4881" s="543"/>
      <c r="P4881" s="543" t="s">
        <v>2872</v>
      </c>
      <c r="Q4881" s="543" t="s">
        <v>2873</v>
      </c>
      <c r="R4881" s="543"/>
      <c r="S4881" s="536"/>
      <c r="T4881" s="536"/>
      <c r="U4881" s="536"/>
      <c r="V4881" s="536"/>
    </row>
    <row r="4882" spans="1:22" ht="108.75" thickBot="1">
      <c r="A4882" s="537">
        <v>4867</v>
      </c>
      <c r="B4882" s="543">
        <v>90</v>
      </c>
      <c r="C4882" s="748" t="s">
        <v>5424</v>
      </c>
      <c r="D4882" s="543"/>
      <c r="E4882" s="744">
        <v>43495</v>
      </c>
      <c r="F4882" s="744">
        <v>43706</v>
      </c>
      <c r="G4882" s="543"/>
      <c r="H4882" s="543"/>
      <c r="I4882" s="543"/>
      <c r="J4882" s="543"/>
      <c r="K4882" s="543"/>
      <c r="L4882" s="543"/>
      <c r="M4882" s="543"/>
      <c r="N4882" s="543"/>
      <c r="O4882" s="543"/>
      <c r="P4882" s="543" t="s">
        <v>2872</v>
      </c>
      <c r="Q4882" s="543" t="s">
        <v>2873</v>
      </c>
      <c r="R4882" s="543"/>
      <c r="S4882" s="536"/>
      <c r="T4882" s="536"/>
      <c r="U4882" s="536"/>
      <c r="V4882" s="536"/>
    </row>
    <row r="4883" spans="1:22" ht="60.75" thickBot="1">
      <c r="A4883" s="537">
        <v>4868</v>
      </c>
      <c r="B4883" s="543">
        <v>90</v>
      </c>
      <c r="C4883" s="748" t="s">
        <v>5310</v>
      </c>
      <c r="D4883" s="543"/>
      <c r="E4883" s="744">
        <v>43493</v>
      </c>
      <c r="F4883" s="744">
        <v>43851</v>
      </c>
      <c r="G4883" s="543"/>
      <c r="H4883" s="543"/>
      <c r="I4883" s="543"/>
      <c r="J4883" s="543"/>
      <c r="K4883" s="543"/>
      <c r="L4883" s="543"/>
      <c r="M4883" s="543"/>
      <c r="N4883" s="543"/>
      <c r="O4883" s="543"/>
      <c r="P4883" s="543" t="s">
        <v>2872</v>
      </c>
      <c r="Q4883" s="543" t="s">
        <v>2873</v>
      </c>
      <c r="R4883" s="543"/>
      <c r="S4883" s="536"/>
      <c r="T4883" s="536"/>
      <c r="U4883" s="536"/>
      <c r="V4883" s="536"/>
    </row>
    <row r="4884" spans="1:22" ht="120.75" thickBot="1">
      <c r="A4884" s="537">
        <v>4869</v>
      </c>
      <c r="B4884" s="543">
        <v>90</v>
      </c>
      <c r="C4884" s="748" t="s">
        <v>5425</v>
      </c>
      <c r="D4884" s="543"/>
      <c r="E4884" s="744">
        <v>43494</v>
      </c>
      <c r="F4884" s="744">
        <v>43705</v>
      </c>
      <c r="G4884" s="543"/>
      <c r="H4884" s="543"/>
      <c r="I4884" s="543"/>
      <c r="J4884" s="543"/>
      <c r="K4884" s="543"/>
      <c r="L4884" s="543"/>
      <c r="M4884" s="543"/>
      <c r="N4884" s="543"/>
      <c r="O4884" s="543"/>
      <c r="P4884" s="543" t="s">
        <v>2872</v>
      </c>
      <c r="Q4884" s="543" t="s">
        <v>2873</v>
      </c>
      <c r="R4884" s="543"/>
      <c r="S4884" s="536"/>
      <c r="T4884" s="536"/>
      <c r="U4884" s="536"/>
      <c r="V4884" s="536"/>
    </row>
    <row r="4885" spans="1:22" ht="108.75" thickBot="1">
      <c r="A4885" s="537">
        <v>4870</v>
      </c>
      <c r="B4885" s="543">
        <v>90</v>
      </c>
      <c r="C4885" s="748" t="s">
        <v>5244</v>
      </c>
      <c r="D4885" s="543"/>
      <c r="E4885" s="744">
        <v>43497</v>
      </c>
      <c r="F4885" s="744">
        <v>43830</v>
      </c>
      <c r="G4885" s="543"/>
      <c r="H4885" s="543"/>
      <c r="I4885" s="543"/>
      <c r="J4885" s="543"/>
      <c r="K4885" s="543"/>
      <c r="L4885" s="543"/>
      <c r="M4885" s="543"/>
      <c r="N4885" s="543"/>
      <c r="O4885" s="543"/>
      <c r="P4885" s="543" t="s">
        <v>2872</v>
      </c>
      <c r="Q4885" s="543" t="s">
        <v>2873</v>
      </c>
      <c r="R4885" s="543"/>
      <c r="S4885" s="536"/>
      <c r="T4885" s="536"/>
      <c r="U4885" s="536"/>
      <c r="V4885" s="536"/>
    </row>
    <row r="4886" spans="1:22" ht="96.75" thickBot="1">
      <c r="A4886" s="537">
        <v>4871</v>
      </c>
      <c r="B4886" s="543">
        <v>90</v>
      </c>
      <c r="C4886" s="748" t="s">
        <v>5421</v>
      </c>
      <c r="D4886" s="543"/>
      <c r="E4886" s="744">
        <v>43494</v>
      </c>
      <c r="F4886" s="744">
        <v>43720</v>
      </c>
      <c r="G4886" s="543"/>
      <c r="H4886" s="543"/>
      <c r="I4886" s="543"/>
      <c r="J4886" s="543"/>
      <c r="K4886" s="543"/>
      <c r="L4886" s="543"/>
      <c r="M4886" s="543"/>
      <c r="N4886" s="543"/>
      <c r="O4886" s="543"/>
      <c r="P4886" s="543" t="s">
        <v>2872</v>
      </c>
      <c r="Q4886" s="543" t="s">
        <v>2873</v>
      </c>
      <c r="R4886" s="543"/>
      <c r="S4886" s="536"/>
      <c r="T4886" s="536"/>
      <c r="U4886" s="536"/>
      <c r="V4886" s="536"/>
    </row>
    <row r="4887" spans="1:22" ht="60.75" thickBot="1">
      <c r="A4887" s="537">
        <v>4872</v>
      </c>
      <c r="B4887" s="543">
        <v>90</v>
      </c>
      <c r="C4887" s="743" t="s">
        <v>5426</v>
      </c>
      <c r="D4887" s="543"/>
      <c r="E4887" s="744">
        <v>43496</v>
      </c>
      <c r="F4887" s="744">
        <v>43676</v>
      </c>
      <c r="G4887" s="543"/>
      <c r="H4887" s="543"/>
      <c r="I4887" s="543"/>
      <c r="J4887" s="543"/>
      <c r="K4887" s="543"/>
      <c r="L4887" s="543"/>
      <c r="M4887" s="543"/>
      <c r="N4887" s="543"/>
      <c r="O4887" s="543"/>
      <c r="P4887" s="543" t="s">
        <v>2872</v>
      </c>
      <c r="Q4887" s="543" t="s">
        <v>2873</v>
      </c>
      <c r="R4887" s="543"/>
      <c r="S4887" s="536"/>
      <c r="T4887" s="536"/>
      <c r="U4887" s="536"/>
      <c r="V4887" s="536"/>
    </row>
    <row r="4888" spans="1:22" ht="60.75" thickBot="1">
      <c r="A4888" s="537">
        <v>4873</v>
      </c>
      <c r="B4888" s="543">
        <v>90</v>
      </c>
      <c r="C4888" s="743" t="s">
        <v>5426</v>
      </c>
      <c r="D4888" s="543"/>
      <c r="E4888" s="744">
        <v>43496</v>
      </c>
      <c r="F4888" s="744">
        <v>43676</v>
      </c>
      <c r="G4888" s="543"/>
      <c r="H4888" s="543"/>
      <c r="I4888" s="543"/>
      <c r="J4888" s="543"/>
      <c r="K4888" s="543"/>
      <c r="L4888" s="543"/>
      <c r="M4888" s="543"/>
      <c r="N4888" s="543"/>
      <c r="O4888" s="543"/>
      <c r="P4888" s="543" t="s">
        <v>2872</v>
      </c>
      <c r="Q4888" s="543" t="s">
        <v>2873</v>
      </c>
      <c r="R4888" s="543"/>
      <c r="S4888" s="536"/>
      <c r="T4888" s="536"/>
      <c r="U4888" s="536"/>
      <c r="V4888" s="536"/>
    </row>
    <row r="4889" spans="1:22" ht="84.75" thickBot="1">
      <c r="A4889" s="537">
        <v>4874</v>
      </c>
      <c r="B4889" s="543">
        <v>90</v>
      </c>
      <c r="C4889" s="748" t="s">
        <v>5427</v>
      </c>
      <c r="D4889" s="543"/>
      <c r="E4889" s="744">
        <v>43495</v>
      </c>
      <c r="F4889" s="744">
        <v>43830</v>
      </c>
      <c r="G4889" s="543"/>
      <c r="H4889" s="543"/>
      <c r="I4889" s="543"/>
      <c r="J4889" s="543"/>
      <c r="K4889" s="543"/>
      <c r="L4889" s="543"/>
      <c r="M4889" s="543"/>
      <c r="N4889" s="543"/>
      <c r="O4889" s="543"/>
      <c r="P4889" s="543" t="s">
        <v>2872</v>
      </c>
      <c r="Q4889" s="543" t="s">
        <v>2873</v>
      </c>
      <c r="R4889" s="543"/>
      <c r="S4889" s="536"/>
      <c r="T4889" s="536"/>
      <c r="U4889" s="536"/>
      <c r="V4889" s="536"/>
    </row>
    <row r="4890" spans="1:22" ht="96.75" thickBot="1">
      <c r="A4890" s="537">
        <v>4875</v>
      </c>
      <c r="B4890" s="543">
        <v>90</v>
      </c>
      <c r="C4890" s="748" t="s">
        <v>5428</v>
      </c>
      <c r="D4890" s="543"/>
      <c r="E4890" s="744">
        <v>43494</v>
      </c>
      <c r="F4890" s="744">
        <v>43705</v>
      </c>
      <c r="G4890" s="543"/>
      <c r="H4890" s="543"/>
      <c r="I4890" s="543"/>
      <c r="J4890" s="543"/>
      <c r="K4890" s="543"/>
      <c r="L4890" s="543"/>
      <c r="M4890" s="543"/>
      <c r="N4890" s="543"/>
      <c r="O4890" s="543"/>
      <c r="P4890" s="543" t="s">
        <v>2872</v>
      </c>
      <c r="Q4890" s="543" t="s">
        <v>2873</v>
      </c>
      <c r="R4890" s="543"/>
      <c r="S4890" s="536"/>
      <c r="T4890" s="536"/>
      <c r="U4890" s="536"/>
      <c r="V4890" s="536"/>
    </row>
    <row r="4891" spans="1:22" ht="156.75" thickBot="1">
      <c r="A4891" s="537">
        <v>4876</v>
      </c>
      <c r="B4891" s="543">
        <v>90</v>
      </c>
      <c r="C4891" s="748" t="s">
        <v>5429</v>
      </c>
      <c r="D4891" s="543"/>
      <c r="E4891" s="744">
        <v>43496</v>
      </c>
      <c r="F4891" s="744">
        <v>43676</v>
      </c>
      <c r="G4891" s="543"/>
      <c r="H4891" s="543"/>
      <c r="I4891" s="543"/>
      <c r="J4891" s="543"/>
      <c r="K4891" s="543"/>
      <c r="L4891" s="543"/>
      <c r="M4891" s="543"/>
      <c r="N4891" s="543"/>
      <c r="O4891" s="543"/>
      <c r="P4891" s="543" t="s">
        <v>2872</v>
      </c>
      <c r="Q4891" s="543" t="s">
        <v>2873</v>
      </c>
      <c r="R4891" s="543"/>
      <c r="S4891" s="536"/>
      <c r="T4891" s="536"/>
      <c r="U4891" s="536"/>
      <c r="V4891" s="536"/>
    </row>
    <row r="4892" spans="1:22" ht="84.75" thickBot="1">
      <c r="A4892" s="537">
        <v>4877</v>
      </c>
      <c r="B4892" s="543">
        <v>90</v>
      </c>
      <c r="C4892" s="743" t="s">
        <v>5410</v>
      </c>
      <c r="D4892" s="543"/>
      <c r="E4892" s="744">
        <v>43495</v>
      </c>
      <c r="F4892" s="744">
        <v>43690</v>
      </c>
      <c r="G4892" s="543"/>
      <c r="H4892" s="543"/>
      <c r="I4892" s="543"/>
      <c r="J4892" s="543"/>
      <c r="K4892" s="543"/>
      <c r="L4892" s="543"/>
      <c r="M4892" s="543"/>
      <c r="N4892" s="543"/>
      <c r="O4892" s="543"/>
      <c r="P4892" s="543" t="s">
        <v>2872</v>
      </c>
      <c r="Q4892" s="543" t="s">
        <v>2873</v>
      </c>
      <c r="R4892" s="543"/>
      <c r="S4892" s="536"/>
      <c r="T4892" s="536"/>
      <c r="U4892" s="536"/>
      <c r="V4892" s="536"/>
    </row>
    <row r="4893" spans="1:22" ht="84.75" thickBot="1">
      <c r="A4893" s="537">
        <v>4878</v>
      </c>
      <c r="B4893" s="543">
        <v>90</v>
      </c>
      <c r="C4893" s="743" t="s">
        <v>5410</v>
      </c>
      <c r="D4893" s="543"/>
      <c r="E4893" s="744">
        <v>43495</v>
      </c>
      <c r="F4893" s="744">
        <v>43690</v>
      </c>
      <c r="G4893" s="543"/>
      <c r="H4893" s="543"/>
      <c r="I4893" s="543"/>
      <c r="J4893" s="543"/>
      <c r="K4893" s="543"/>
      <c r="L4893" s="543"/>
      <c r="M4893" s="543"/>
      <c r="N4893" s="543"/>
      <c r="O4893" s="543"/>
      <c r="P4893" s="543" t="s">
        <v>2872</v>
      </c>
      <c r="Q4893" s="543" t="s">
        <v>2873</v>
      </c>
      <c r="R4893" s="543"/>
      <c r="S4893" s="536"/>
      <c r="T4893" s="536"/>
      <c r="U4893" s="536"/>
      <c r="V4893" s="536"/>
    </row>
    <row r="4894" spans="1:22" ht="60.75" thickBot="1">
      <c r="A4894" s="537">
        <v>4879</v>
      </c>
      <c r="B4894" s="543">
        <v>90</v>
      </c>
      <c r="C4894" s="743" t="s">
        <v>5426</v>
      </c>
      <c r="D4894" s="543"/>
      <c r="E4894" s="744">
        <v>43496</v>
      </c>
      <c r="F4894" s="744">
        <v>43676</v>
      </c>
      <c r="G4894" s="543"/>
      <c r="H4894" s="543"/>
      <c r="I4894" s="543"/>
      <c r="J4894" s="543"/>
      <c r="K4894" s="543"/>
      <c r="L4894" s="543"/>
      <c r="M4894" s="543"/>
      <c r="N4894" s="543"/>
      <c r="O4894" s="543"/>
      <c r="P4894" s="543" t="s">
        <v>2872</v>
      </c>
      <c r="Q4894" s="543" t="s">
        <v>2873</v>
      </c>
      <c r="R4894" s="543"/>
      <c r="S4894" s="536"/>
      <c r="T4894" s="536"/>
      <c r="U4894" s="536"/>
      <c r="V4894" s="536"/>
    </row>
    <row r="4895" spans="1:22" ht="84.75" thickBot="1">
      <c r="A4895" s="537">
        <v>4880</v>
      </c>
      <c r="B4895" s="543">
        <v>90</v>
      </c>
      <c r="C4895" s="748" t="s">
        <v>5430</v>
      </c>
      <c r="D4895" s="543"/>
      <c r="E4895" s="744">
        <v>43494</v>
      </c>
      <c r="F4895" s="744">
        <v>43830</v>
      </c>
      <c r="G4895" s="543"/>
      <c r="H4895" s="543"/>
      <c r="I4895" s="543"/>
      <c r="J4895" s="543"/>
      <c r="K4895" s="543"/>
      <c r="L4895" s="543"/>
      <c r="M4895" s="543"/>
      <c r="N4895" s="543"/>
      <c r="O4895" s="543"/>
      <c r="P4895" s="543" t="s">
        <v>2872</v>
      </c>
      <c r="Q4895" s="543" t="s">
        <v>2873</v>
      </c>
      <c r="R4895" s="543"/>
      <c r="S4895" s="536"/>
      <c r="T4895" s="536"/>
      <c r="U4895" s="536"/>
      <c r="V4895" s="536"/>
    </row>
    <row r="4896" spans="1:22" ht="84.75" thickBot="1">
      <c r="A4896" s="537">
        <v>4881</v>
      </c>
      <c r="B4896" s="543">
        <v>90</v>
      </c>
      <c r="C4896" s="743" t="s">
        <v>5410</v>
      </c>
      <c r="D4896" s="543"/>
      <c r="E4896" s="744">
        <v>43495</v>
      </c>
      <c r="F4896" s="744">
        <v>43690</v>
      </c>
      <c r="G4896" s="543"/>
      <c r="H4896" s="543"/>
      <c r="I4896" s="543"/>
      <c r="J4896" s="543"/>
      <c r="K4896" s="543"/>
      <c r="L4896" s="543"/>
      <c r="M4896" s="543"/>
      <c r="N4896" s="543"/>
      <c r="O4896" s="543"/>
      <c r="P4896" s="543" t="s">
        <v>2872</v>
      </c>
      <c r="Q4896" s="543" t="s">
        <v>2873</v>
      </c>
      <c r="R4896" s="543"/>
      <c r="S4896" s="536"/>
      <c r="T4896" s="536"/>
      <c r="U4896" s="536"/>
      <c r="V4896" s="536"/>
    </row>
    <row r="4897" spans="1:22" ht="84.75" thickBot="1">
      <c r="A4897" s="537">
        <v>4882</v>
      </c>
      <c r="B4897" s="543">
        <v>90</v>
      </c>
      <c r="C4897" s="743" t="s">
        <v>5410</v>
      </c>
      <c r="D4897" s="543"/>
      <c r="E4897" s="744">
        <v>43496</v>
      </c>
      <c r="F4897" s="744">
        <v>43691</v>
      </c>
      <c r="G4897" s="543"/>
      <c r="H4897" s="543"/>
      <c r="I4897" s="543"/>
      <c r="J4897" s="543"/>
      <c r="K4897" s="543"/>
      <c r="L4897" s="543"/>
      <c r="M4897" s="543"/>
      <c r="N4897" s="543"/>
      <c r="O4897" s="543"/>
      <c r="P4897" s="543" t="s">
        <v>2872</v>
      </c>
      <c r="Q4897" s="543" t="s">
        <v>2873</v>
      </c>
      <c r="R4897" s="543"/>
      <c r="S4897" s="536"/>
      <c r="T4897" s="536"/>
      <c r="U4897" s="536"/>
      <c r="V4897" s="536"/>
    </row>
    <row r="4898" spans="1:22" ht="84.75" thickBot="1">
      <c r="A4898" s="537">
        <v>4883</v>
      </c>
      <c r="B4898" s="543">
        <v>90</v>
      </c>
      <c r="C4898" s="748" t="s">
        <v>5431</v>
      </c>
      <c r="D4898" s="543"/>
      <c r="E4898" s="744">
        <v>43495</v>
      </c>
      <c r="F4898" s="744">
        <v>43737</v>
      </c>
      <c r="G4898" s="543"/>
      <c r="H4898" s="543"/>
      <c r="I4898" s="543"/>
      <c r="J4898" s="543"/>
      <c r="K4898" s="543"/>
      <c r="L4898" s="543"/>
      <c r="M4898" s="543"/>
      <c r="N4898" s="543"/>
      <c r="O4898" s="543"/>
      <c r="P4898" s="543" t="s">
        <v>2872</v>
      </c>
      <c r="Q4898" s="543" t="s">
        <v>2873</v>
      </c>
      <c r="R4898" s="543"/>
      <c r="S4898" s="536"/>
      <c r="T4898" s="536"/>
      <c r="U4898" s="536"/>
      <c r="V4898" s="536"/>
    </row>
    <row r="4899" spans="1:22" ht="84.75" thickBot="1">
      <c r="A4899" s="537">
        <v>4884</v>
      </c>
      <c r="B4899" s="543">
        <v>90</v>
      </c>
      <c r="C4899" s="748" t="s">
        <v>5431</v>
      </c>
      <c r="D4899" s="543"/>
      <c r="E4899" s="744">
        <v>43495</v>
      </c>
      <c r="F4899" s="744">
        <v>43737</v>
      </c>
      <c r="G4899" s="543"/>
      <c r="H4899" s="543"/>
      <c r="I4899" s="543"/>
      <c r="J4899" s="543"/>
      <c r="K4899" s="543"/>
      <c r="L4899" s="543"/>
      <c r="M4899" s="543"/>
      <c r="N4899" s="543"/>
      <c r="O4899" s="543"/>
      <c r="P4899" s="543" t="s">
        <v>2872</v>
      </c>
      <c r="Q4899" s="543" t="s">
        <v>2873</v>
      </c>
      <c r="R4899" s="543"/>
      <c r="S4899" s="536"/>
      <c r="T4899" s="536"/>
      <c r="U4899" s="536"/>
      <c r="V4899" s="536"/>
    </row>
    <row r="4900" spans="1:22" ht="84.75" thickBot="1">
      <c r="A4900" s="537">
        <v>4885</v>
      </c>
      <c r="B4900" s="543">
        <v>90</v>
      </c>
      <c r="C4900" s="743" t="s">
        <v>5410</v>
      </c>
      <c r="D4900" s="543"/>
      <c r="E4900" s="744">
        <v>43500</v>
      </c>
      <c r="F4900" s="744">
        <v>43696</v>
      </c>
      <c r="G4900" s="543"/>
      <c r="H4900" s="543"/>
      <c r="I4900" s="543"/>
      <c r="J4900" s="543"/>
      <c r="K4900" s="543"/>
      <c r="L4900" s="543"/>
      <c r="M4900" s="543"/>
      <c r="N4900" s="543"/>
      <c r="O4900" s="543"/>
      <c r="P4900" s="543" t="s">
        <v>2872</v>
      </c>
      <c r="Q4900" s="543" t="s">
        <v>2873</v>
      </c>
      <c r="R4900" s="543"/>
      <c r="S4900" s="536"/>
      <c r="T4900" s="536"/>
      <c r="U4900" s="536"/>
      <c r="V4900" s="536"/>
    </row>
    <row r="4901" spans="1:22" ht="120.75" thickBot="1">
      <c r="A4901" s="537">
        <v>4886</v>
      </c>
      <c r="B4901" s="543">
        <v>90</v>
      </c>
      <c r="C4901" s="748" t="s">
        <v>5432</v>
      </c>
      <c r="D4901" s="543"/>
      <c r="E4901" s="744">
        <v>43495</v>
      </c>
      <c r="F4901" s="744">
        <v>43830</v>
      </c>
      <c r="G4901" s="543"/>
      <c r="H4901" s="543"/>
      <c r="I4901" s="543"/>
      <c r="J4901" s="543"/>
      <c r="K4901" s="543"/>
      <c r="L4901" s="543"/>
      <c r="M4901" s="543"/>
      <c r="N4901" s="543"/>
      <c r="O4901" s="543"/>
      <c r="P4901" s="543" t="s">
        <v>2872</v>
      </c>
      <c r="Q4901" s="543" t="s">
        <v>2873</v>
      </c>
      <c r="R4901" s="543"/>
      <c r="S4901" s="536"/>
      <c r="T4901" s="536"/>
      <c r="U4901" s="536"/>
      <c r="V4901" s="536"/>
    </row>
    <row r="4902" spans="1:22" ht="120.75" thickBot="1">
      <c r="A4902" s="537">
        <v>4887</v>
      </c>
      <c r="B4902" s="543">
        <v>90</v>
      </c>
      <c r="C4902" s="748" t="s">
        <v>5433</v>
      </c>
      <c r="D4902" s="543"/>
      <c r="E4902" s="744">
        <v>43501</v>
      </c>
      <c r="F4902" s="744">
        <v>43712</v>
      </c>
      <c r="G4902" s="543"/>
      <c r="H4902" s="543"/>
      <c r="I4902" s="543"/>
      <c r="J4902" s="543"/>
      <c r="K4902" s="543"/>
      <c r="L4902" s="543"/>
      <c r="M4902" s="543"/>
      <c r="N4902" s="543"/>
      <c r="O4902" s="543"/>
      <c r="P4902" s="543" t="s">
        <v>2872</v>
      </c>
      <c r="Q4902" s="543" t="s">
        <v>2873</v>
      </c>
      <c r="R4902" s="543"/>
      <c r="S4902" s="536"/>
      <c r="T4902" s="536"/>
      <c r="U4902" s="536"/>
      <c r="V4902" s="536"/>
    </row>
    <row r="4903" spans="1:22" ht="108.75" thickBot="1">
      <c r="A4903" s="537">
        <v>4888</v>
      </c>
      <c r="B4903" s="543">
        <v>90</v>
      </c>
      <c r="C4903" s="748" t="s">
        <v>5434</v>
      </c>
      <c r="D4903" s="543"/>
      <c r="E4903" s="744">
        <v>43500</v>
      </c>
      <c r="F4903" s="744">
        <v>43711</v>
      </c>
      <c r="G4903" s="543"/>
      <c r="H4903" s="543"/>
      <c r="I4903" s="543"/>
      <c r="J4903" s="543"/>
      <c r="K4903" s="543"/>
      <c r="L4903" s="543"/>
      <c r="M4903" s="543"/>
      <c r="N4903" s="543"/>
      <c r="O4903" s="543"/>
      <c r="P4903" s="543" t="s">
        <v>2872</v>
      </c>
      <c r="Q4903" s="543" t="s">
        <v>2873</v>
      </c>
      <c r="R4903" s="543"/>
      <c r="S4903" s="536"/>
      <c r="T4903" s="536"/>
      <c r="U4903" s="536"/>
      <c r="V4903" s="536"/>
    </row>
    <row r="4904" spans="1:22" ht="144.75" thickBot="1">
      <c r="A4904" s="537">
        <v>4889</v>
      </c>
      <c r="B4904" s="543">
        <v>90</v>
      </c>
      <c r="C4904" s="748" t="s">
        <v>5435</v>
      </c>
      <c r="D4904" s="543"/>
      <c r="E4904" s="744">
        <v>43500</v>
      </c>
      <c r="F4904" s="744">
        <v>43830</v>
      </c>
      <c r="G4904" s="543"/>
      <c r="H4904" s="543"/>
      <c r="I4904" s="543"/>
      <c r="J4904" s="543"/>
      <c r="K4904" s="543"/>
      <c r="L4904" s="543"/>
      <c r="M4904" s="543"/>
      <c r="N4904" s="543"/>
      <c r="O4904" s="543"/>
      <c r="P4904" s="543" t="s">
        <v>2872</v>
      </c>
      <c r="Q4904" s="543" t="s">
        <v>2873</v>
      </c>
      <c r="R4904" s="543"/>
      <c r="S4904" s="536"/>
      <c r="T4904" s="536"/>
      <c r="U4904" s="536"/>
      <c r="V4904" s="536"/>
    </row>
    <row r="4905" spans="1:22" ht="108.75" thickBot="1">
      <c r="A4905" s="537">
        <v>4890</v>
      </c>
      <c r="B4905" s="543">
        <v>90</v>
      </c>
      <c r="C4905" s="748" t="s">
        <v>5417</v>
      </c>
      <c r="D4905" s="543"/>
      <c r="E4905" s="744">
        <v>43500</v>
      </c>
      <c r="F4905" s="744">
        <v>43711</v>
      </c>
      <c r="G4905" s="543"/>
      <c r="H4905" s="543"/>
      <c r="I4905" s="543"/>
      <c r="J4905" s="543"/>
      <c r="K4905" s="543"/>
      <c r="L4905" s="543"/>
      <c r="M4905" s="543"/>
      <c r="N4905" s="543"/>
      <c r="O4905" s="543"/>
      <c r="P4905" s="543" t="s">
        <v>2872</v>
      </c>
      <c r="Q4905" s="543" t="s">
        <v>2873</v>
      </c>
      <c r="R4905" s="543"/>
      <c r="S4905" s="536"/>
      <c r="T4905" s="536"/>
      <c r="U4905" s="536"/>
      <c r="V4905" s="536"/>
    </row>
    <row r="4906" spans="1:22" ht="60.75" thickBot="1">
      <c r="A4906" s="537">
        <v>4891</v>
      </c>
      <c r="B4906" s="543">
        <v>90</v>
      </c>
      <c r="C4906" s="748" t="s">
        <v>5436</v>
      </c>
      <c r="D4906" s="543"/>
      <c r="E4906" s="744">
        <v>43502</v>
      </c>
      <c r="F4906" s="744">
        <v>43713</v>
      </c>
      <c r="G4906" s="543"/>
      <c r="H4906" s="543"/>
      <c r="I4906" s="543"/>
      <c r="J4906" s="543"/>
      <c r="K4906" s="543"/>
      <c r="L4906" s="543"/>
      <c r="M4906" s="543"/>
      <c r="N4906" s="543"/>
      <c r="O4906" s="543"/>
      <c r="P4906" s="543" t="s">
        <v>2872</v>
      </c>
      <c r="Q4906" s="543" t="s">
        <v>2873</v>
      </c>
      <c r="R4906" s="543"/>
      <c r="S4906" s="536"/>
      <c r="T4906" s="536"/>
      <c r="U4906" s="536"/>
      <c r="V4906" s="536"/>
    </row>
    <row r="4907" spans="1:22" ht="120.75" thickBot="1">
      <c r="A4907" s="537">
        <v>4892</v>
      </c>
      <c r="B4907" s="543">
        <v>90</v>
      </c>
      <c r="C4907" s="748" t="s">
        <v>5437</v>
      </c>
      <c r="D4907" s="543"/>
      <c r="E4907" s="744">
        <v>43501</v>
      </c>
      <c r="F4907" s="744">
        <v>43830</v>
      </c>
      <c r="G4907" s="543"/>
      <c r="H4907" s="543"/>
      <c r="I4907" s="543"/>
      <c r="J4907" s="543"/>
      <c r="K4907" s="543"/>
      <c r="L4907" s="543"/>
      <c r="M4907" s="543"/>
      <c r="N4907" s="543"/>
      <c r="O4907" s="543"/>
      <c r="P4907" s="543" t="s">
        <v>2872</v>
      </c>
      <c r="Q4907" s="543" t="s">
        <v>2873</v>
      </c>
      <c r="R4907" s="543"/>
      <c r="S4907" s="536"/>
      <c r="T4907" s="536"/>
      <c r="U4907" s="536"/>
      <c r="V4907" s="536"/>
    </row>
    <row r="4908" spans="1:22" ht="120.75" thickBot="1">
      <c r="A4908" s="537">
        <v>4893</v>
      </c>
      <c r="B4908" s="543">
        <v>90</v>
      </c>
      <c r="C4908" s="748" t="s">
        <v>5438</v>
      </c>
      <c r="D4908" s="543"/>
      <c r="E4908" s="744">
        <v>43504</v>
      </c>
      <c r="F4908" s="744">
        <v>43684</v>
      </c>
      <c r="G4908" s="543"/>
      <c r="H4908" s="543"/>
      <c r="I4908" s="543"/>
      <c r="J4908" s="543"/>
      <c r="K4908" s="543"/>
      <c r="L4908" s="543"/>
      <c r="M4908" s="543"/>
      <c r="N4908" s="543"/>
      <c r="O4908" s="543"/>
      <c r="P4908" s="543" t="s">
        <v>2872</v>
      </c>
      <c r="Q4908" s="543" t="s">
        <v>2873</v>
      </c>
      <c r="R4908" s="543"/>
      <c r="S4908" s="536"/>
      <c r="T4908" s="536"/>
      <c r="U4908" s="536"/>
      <c r="V4908" s="536"/>
    </row>
    <row r="4909" spans="1:22" ht="60.75" thickBot="1">
      <c r="A4909" s="537">
        <v>4894</v>
      </c>
      <c r="B4909" s="543">
        <v>90</v>
      </c>
      <c r="C4909" s="748" t="s">
        <v>5436</v>
      </c>
      <c r="D4909" s="543"/>
      <c r="E4909" s="744">
        <v>43504</v>
      </c>
      <c r="F4909" s="744">
        <v>43715</v>
      </c>
      <c r="G4909" s="543"/>
      <c r="H4909" s="543"/>
      <c r="I4909" s="543"/>
      <c r="J4909" s="543"/>
      <c r="K4909" s="543"/>
      <c r="L4909" s="543"/>
      <c r="M4909" s="543"/>
      <c r="N4909" s="543"/>
      <c r="O4909" s="543"/>
      <c r="P4909" s="543" t="s">
        <v>2872</v>
      </c>
      <c r="Q4909" s="543" t="s">
        <v>2873</v>
      </c>
      <c r="R4909" s="543"/>
      <c r="S4909" s="536"/>
      <c r="T4909" s="536"/>
      <c r="U4909" s="536"/>
      <c r="V4909" s="536"/>
    </row>
    <row r="4910" spans="1:22" ht="60.75" thickBot="1">
      <c r="A4910" s="537">
        <v>4895</v>
      </c>
      <c r="B4910" s="543">
        <v>90</v>
      </c>
      <c r="C4910" s="748" t="s">
        <v>5436</v>
      </c>
      <c r="D4910" s="543"/>
      <c r="E4910" s="744">
        <v>43502</v>
      </c>
      <c r="F4910" s="744">
        <v>43713</v>
      </c>
      <c r="G4910" s="543"/>
      <c r="H4910" s="543"/>
      <c r="I4910" s="543"/>
      <c r="J4910" s="543"/>
      <c r="K4910" s="543"/>
      <c r="L4910" s="543"/>
      <c r="M4910" s="543"/>
      <c r="N4910" s="543"/>
      <c r="O4910" s="543"/>
      <c r="P4910" s="543" t="s">
        <v>2872</v>
      </c>
      <c r="Q4910" s="543" t="s">
        <v>2873</v>
      </c>
      <c r="R4910" s="543"/>
      <c r="S4910" s="536"/>
      <c r="T4910" s="536"/>
      <c r="U4910" s="536"/>
      <c r="V4910" s="536"/>
    </row>
    <row r="4911" spans="1:22" ht="108.75" thickBot="1">
      <c r="A4911" s="537">
        <v>4896</v>
      </c>
      <c r="B4911" s="543">
        <v>90</v>
      </c>
      <c r="C4911" s="748" t="s">
        <v>5439</v>
      </c>
      <c r="D4911" s="543"/>
      <c r="E4911" s="744">
        <v>43500</v>
      </c>
      <c r="F4911" s="744">
        <v>43830</v>
      </c>
      <c r="G4911" s="543"/>
      <c r="H4911" s="543"/>
      <c r="I4911" s="543"/>
      <c r="J4911" s="543"/>
      <c r="K4911" s="543"/>
      <c r="L4911" s="543"/>
      <c r="M4911" s="543"/>
      <c r="N4911" s="543"/>
      <c r="O4911" s="543"/>
      <c r="P4911" s="543" t="s">
        <v>2872</v>
      </c>
      <c r="Q4911" s="543" t="s">
        <v>2873</v>
      </c>
      <c r="R4911" s="543"/>
      <c r="S4911" s="536"/>
      <c r="T4911" s="536"/>
      <c r="U4911" s="536"/>
      <c r="V4911" s="536"/>
    </row>
    <row r="4912" spans="1:22" ht="60.75" thickBot="1">
      <c r="A4912" s="537">
        <v>4897</v>
      </c>
      <c r="B4912" s="543">
        <v>90</v>
      </c>
      <c r="C4912" s="748" t="s">
        <v>5436</v>
      </c>
      <c r="D4912" s="543"/>
      <c r="E4912" s="744">
        <v>43501</v>
      </c>
      <c r="F4912" s="744">
        <v>43712</v>
      </c>
      <c r="G4912" s="543"/>
      <c r="H4912" s="543"/>
      <c r="I4912" s="543"/>
      <c r="J4912" s="543"/>
      <c r="K4912" s="543"/>
      <c r="L4912" s="543"/>
      <c r="M4912" s="543"/>
      <c r="N4912" s="543"/>
      <c r="O4912" s="543"/>
      <c r="P4912" s="543" t="s">
        <v>2872</v>
      </c>
      <c r="Q4912" s="543" t="s">
        <v>2873</v>
      </c>
      <c r="R4912" s="543"/>
      <c r="S4912" s="536"/>
      <c r="T4912" s="536"/>
      <c r="U4912" s="536"/>
      <c r="V4912" s="536"/>
    </row>
    <row r="4913" spans="1:22" ht="60.75" thickBot="1">
      <c r="A4913" s="537">
        <v>4898</v>
      </c>
      <c r="B4913" s="543">
        <v>90</v>
      </c>
      <c r="C4913" s="748" t="s">
        <v>5436</v>
      </c>
      <c r="D4913" s="543"/>
      <c r="E4913" s="744">
        <v>43502</v>
      </c>
      <c r="F4913" s="744">
        <v>43713</v>
      </c>
      <c r="G4913" s="543"/>
      <c r="H4913" s="543"/>
      <c r="I4913" s="543"/>
      <c r="J4913" s="543"/>
      <c r="K4913" s="543"/>
      <c r="L4913" s="543"/>
      <c r="M4913" s="543"/>
      <c r="N4913" s="543"/>
      <c r="O4913" s="543"/>
      <c r="P4913" s="543" t="s">
        <v>2872</v>
      </c>
      <c r="Q4913" s="543" t="s">
        <v>2873</v>
      </c>
      <c r="R4913" s="543"/>
      <c r="S4913" s="536"/>
      <c r="T4913" s="536"/>
      <c r="U4913" s="536"/>
      <c r="V4913" s="536"/>
    </row>
    <row r="4914" spans="1:22" ht="60.75" thickBot="1">
      <c r="A4914" s="537">
        <v>4899</v>
      </c>
      <c r="B4914" s="543">
        <v>90</v>
      </c>
      <c r="C4914" s="748" t="s">
        <v>5436</v>
      </c>
      <c r="D4914" s="543"/>
      <c r="E4914" s="744">
        <v>43502</v>
      </c>
      <c r="F4914" s="744">
        <v>43713</v>
      </c>
      <c r="G4914" s="543"/>
      <c r="H4914" s="543"/>
      <c r="I4914" s="543"/>
      <c r="J4914" s="543"/>
      <c r="K4914" s="543"/>
      <c r="L4914" s="543"/>
      <c r="M4914" s="543"/>
      <c r="N4914" s="543"/>
      <c r="O4914" s="543"/>
      <c r="P4914" s="543" t="s">
        <v>2872</v>
      </c>
      <c r="Q4914" s="543" t="s">
        <v>2873</v>
      </c>
      <c r="R4914" s="543"/>
      <c r="S4914" s="536"/>
      <c r="T4914" s="536"/>
      <c r="U4914" s="536"/>
      <c r="V4914" s="536"/>
    </row>
    <row r="4915" spans="1:22" ht="84.75" thickBot="1">
      <c r="A4915" s="537">
        <v>4900</v>
      </c>
      <c r="B4915" s="543">
        <v>90</v>
      </c>
      <c r="C4915" s="748" t="s">
        <v>5440</v>
      </c>
      <c r="D4915" s="543"/>
      <c r="E4915" s="744">
        <v>43501</v>
      </c>
      <c r="F4915" s="744">
        <v>43727</v>
      </c>
      <c r="G4915" s="543"/>
      <c r="H4915" s="543"/>
      <c r="I4915" s="543"/>
      <c r="J4915" s="543"/>
      <c r="K4915" s="543"/>
      <c r="L4915" s="543"/>
      <c r="M4915" s="543"/>
      <c r="N4915" s="543"/>
      <c r="O4915" s="543"/>
      <c r="P4915" s="543" t="s">
        <v>2872</v>
      </c>
      <c r="Q4915" s="543" t="s">
        <v>2873</v>
      </c>
      <c r="R4915" s="543"/>
      <c r="S4915" s="536"/>
      <c r="T4915" s="536"/>
      <c r="U4915" s="536"/>
      <c r="V4915" s="536"/>
    </row>
    <row r="4916" spans="1:22" ht="108.75" thickBot="1">
      <c r="A4916" s="537">
        <v>4901</v>
      </c>
      <c r="B4916" s="543">
        <v>90</v>
      </c>
      <c r="C4916" s="748" t="s">
        <v>5441</v>
      </c>
      <c r="D4916" s="543"/>
      <c r="E4916" s="749">
        <v>43507</v>
      </c>
      <c r="F4916" s="749">
        <v>43830</v>
      </c>
      <c r="G4916" s="543"/>
      <c r="H4916" s="543"/>
      <c r="I4916" s="543"/>
      <c r="J4916" s="543"/>
      <c r="K4916" s="543"/>
      <c r="L4916" s="543"/>
      <c r="M4916" s="543"/>
      <c r="N4916" s="543"/>
      <c r="O4916" s="543"/>
      <c r="P4916" s="543" t="s">
        <v>2872</v>
      </c>
      <c r="Q4916" s="543" t="s">
        <v>2873</v>
      </c>
      <c r="R4916" s="543"/>
      <c r="S4916" s="536"/>
      <c r="T4916" s="536"/>
      <c r="U4916" s="536"/>
      <c r="V4916" s="536"/>
    </row>
    <row r="4917" spans="1:22" ht="96.75" thickBot="1">
      <c r="A4917" s="537">
        <v>4902</v>
      </c>
      <c r="B4917" s="543">
        <v>90</v>
      </c>
      <c r="C4917" s="748" t="s">
        <v>5442</v>
      </c>
      <c r="D4917" s="543"/>
      <c r="E4917" s="744">
        <v>43518</v>
      </c>
      <c r="F4917" s="744">
        <v>43606</v>
      </c>
      <c r="G4917" s="543"/>
      <c r="H4917" s="543"/>
      <c r="I4917" s="543"/>
      <c r="J4917" s="543"/>
      <c r="K4917" s="543"/>
      <c r="L4917" s="543"/>
      <c r="M4917" s="543"/>
      <c r="N4917" s="543"/>
      <c r="O4917" s="543"/>
      <c r="P4917" s="543" t="s">
        <v>2872</v>
      </c>
      <c r="Q4917" s="543" t="s">
        <v>2873</v>
      </c>
      <c r="R4917" s="543"/>
      <c r="S4917" s="536"/>
      <c r="T4917" s="536"/>
      <c r="U4917" s="536"/>
      <c r="V4917" s="536"/>
    </row>
    <row r="4918" spans="1:22" ht="96.75" thickBot="1">
      <c r="A4918" s="537">
        <v>4903</v>
      </c>
      <c r="B4918" s="543">
        <v>90</v>
      </c>
      <c r="C4918" s="748" t="s">
        <v>5443</v>
      </c>
      <c r="D4918" s="543"/>
      <c r="E4918" s="744">
        <v>43507</v>
      </c>
      <c r="F4918" s="744">
        <v>43702</v>
      </c>
      <c r="G4918" s="543"/>
      <c r="H4918" s="543"/>
      <c r="I4918" s="543"/>
      <c r="J4918" s="543"/>
      <c r="K4918" s="543"/>
      <c r="L4918" s="543"/>
      <c r="M4918" s="543"/>
      <c r="N4918" s="543"/>
      <c r="O4918" s="543"/>
      <c r="P4918" s="543" t="s">
        <v>2872</v>
      </c>
      <c r="Q4918" s="543" t="s">
        <v>2873</v>
      </c>
      <c r="R4918" s="543"/>
      <c r="S4918" s="536"/>
      <c r="T4918" s="536"/>
      <c r="U4918" s="536"/>
      <c r="V4918" s="536"/>
    </row>
    <row r="4919" spans="1:22" ht="72.75" thickBot="1">
      <c r="A4919" s="537">
        <v>4904</v>
      </c>
      <c r="B4919" s="543">
        <v>90</v>
      </c>
      <c r="C4919" s="748" t="s">
        <v>5444</v>
      </c>
      <c r="D4919" s="543"/>
      <c r="E4919" s="744">
        <v>43507</v>
      </c>
      <c r="F4919" s="744">
        <v>43626</v>
      </c>
      <c r="G4919" s="543"/>
      <c r="H4919" s="543"/>
      <c r="I4919" s="543"/>
      <c r="J4919" s="543"/>
      <c r="K4919" s="543"/>
      <c r="L4919" s="543"/>
      <c r="M4919" s="543"/>
      <c r="N4919" s="543"/>
      <c r="O4919" s="543"/>
      <c r="P4919" s="543" t="s">
        <v>2872</v>
      </c>
      <c r="Q4919" s="543" t="s">
        <v>2873</v>
      </c>
      <c r="R4919" s="543"/>
      <c r="S4919" s="536"/>
      <c r="T4919" s="536"/>
      <c r="U4919" s="536"/>
      <c r="V4919" s="536"/>
    </row>
    <row r="4920" spans="1:22" ht="72.75" thickBot="1">
      <c r="A4920" s="537">
        <v>4905</v>
      </c>
      <c r="B4920" s="543">
        <v>90</v>
      </c>
      <c r="C4920" s="748" t="s">
        <v>5444</v>
      </c>
      <c r="D4920" s="543"/>
      <c r="E4920" s="744">
        <v>43508</v>
      </c>
      <c r="F4920" s="744">
        <v>43627</v>
      </c>
      <c r="G4920" s="543"/>
      <c r="H4920" s="543"/>
      <c r="I4920" s="543"/>
      <c r="J4920" s="543"/>
      <c r="K4920" s="543"/>
      <c r="L4920" s="543"/>
      <c r="M4920" s="543"/>
      <c r="N4920" s="543"/>
      <c r="O4920" s="543"/>
      <c r="P4920" s="543" t="s">
        <v>2872</v>
      </c>
      <c r="Q4920" s="543" t="s">
        <v>2873</v>
      </c>
      <c r="R4920" s="543"/>
      <c r="S4920" s="536"/>
      <c r="T4920" s="536"/>
      <c r="U4920" s="536"/>
      <c r="V4920" s="536"/>
    </row>
    <row r="4921" spans="1:22" ht="72.75" thickBot="1">
      <c r="A4921" s="537">
        <v>4906</v>
      </c>
      <c r="B4921" s="543">
        <v>90</v>
      </c>
      <c r="C4921" s="748" t="s">
        <v>5444</v>
      </c>
      <c r="D4921" s="543"/>
      <c r="E4921" s="744">
        <v>43504</v>
      </c>
      <c r="F4921" s="744">
        <v>43623</v>
      </c>
      <c r="G4921" s="543"/>
      <c r="H4921" s="543"/>
      <c r="I4921" s="543"/>
      <c r="J4921" s="543"/>
      <c r="K4921" s="543"/>
      <c r="L4921" s="543"/>
      <c r="M4921" s="543"/>
      <c r="N4921" s="543"/>
      <c r="O4921" s="543"/>
      <c r="P4921" s="543" t="s">
        <v>2872</v>
      </c>
      <c r="Q4921" s="543" t="s">
        <v>2873</v>
      </c>
      <c r="R4921" s="543"/>
      <c r="S4921" s="536"/>
      <c r="T4921" s="536"/>
      <c r="U4921" s="536"/>
      <c r="V4921" s="536"/>
    </row>
    <row r="4922" spans="1:22" ht="120.75" thickBot="1">
      <c r="A4922" s="537">
        <v>4907</v>
      </c>
      <c r="B4922" s="543">
        <v>90</v>
      </c>
      <c r="C4922" s="748" t="s">
        <v>5445</v>
      </c>
      <c r="D4922" s="543"/>
      <c r="E4922" s="744">
        <v>43508</v>
      </c>
      <c r="F4922" s="744">
        <v>43596</v>
      </c>
      <c r="G4922" s="543"/>
      <c r="H4922" s="543"/>
      <c r="I4922" s="543"/>
      <c r="J4922" s="543"/>
      <c r="K4922" s="543"/>
      <c r="L4922" s="543"/>
      <c r="M4922" s="543"/>
      <c r="N4922" s="543"/>
      <c r="O4922" s="543"/>
      <c r="P4922" s="543" t="s">
        <v>2872</v>
      </c>
      <c r="Q4922" s="543" t="s">
        <v>2873</v>
      </c>
      <c r="R4922" s="543"/>
      <c r="S4922" s="536"/>
      <c r="T4922" s="536"/>
      <c r="U4922" s="536"/>
      <c r="V4922" s="536"/>
    </row>
    <row r="4923" spans="1:22" ht="120.75" thickBot="1">
      <c r="A4923" s="537">
        <v>4908</v>
      </c>
      <c r="B4923" s="543">
        <v>90</v>
      </c>
      <c r="C4923" s="743" t="s">
        <v>5446</v>
      </c>
      <c r="D4923" s="543"/>
      <c r="E4923" s="744">
        <v>43507</v>
      </c>
      <c r="F4923" s="744">
        <v>43830</v>
      </c>
      <c r="G4923" s="543"/>
      <c r="H4923" s="543"/>
      <c r="I4923" s="543"/>
      <c r="J4923" s="543"/>
      <c r="K4923" s="543"/>
      <c r="L4923" s="543"/>
      <c r="M4923" s="543"/>
      <c r="N4923" s="543"/>
      <c r="O4923" s="543"/>
      <c r="P4923" s="543" t="s">
        <v>2872</v>
      </c>
      <c r="Q4923" s="543" t="s">
        <v>2873</v>
      </c>
      <c r="R4923" s="543"/>
      <c r="S4923" s="536"/>
      <c r="T4923" s="536"/>
      <c r="U4923" s="536"/>
      <c r="V4923" s="536"/>
    </row>
    <row r="4924" spans="1:22" ht="60.75" thickBot="1">
      <c r="A4924" s="537">
        <v>4909</v>
      </c>
      <c r="B4924" s="543">
        <v>90</v>
      </c>
      <c r="C4924" s="743" t="s">
        <v>5436</v>
      </c>
      <c r="D4924" s="543"/>
      <c r="E4924" s="744">
        <v>43508</v>
      </c>
      <c r="F4924" s="744">
        <v>43688</v>
      </c>
      <c r="G4924" s="543"/>
      <c r="H4924" s="543"/>
      <c r="I4924" s="543"/>
      <c r="J4924" s="543"/>
      <c r="K4924" s="543"/>
      <c r="L4924" s="543"/>
      <c r="M4924" s="543"/>
      <c r="N4924" s="543"/>
      <c r="O4924" s="543"/>
      <c r="P4924" s="543" t="s">
        <v>2872</v>
      </c>
      <c r="Q4924" s="543" t="s">
        <v>2873</v>
      </c>
      <c r="R4924" s="543"/>
      <c r="S4924" s="536"/>
      <c r="T4924" s="536"/>
      <c r="U4924" s="536"/>
      <c r="V4924" s="536"/>
    </row>
    <row r="4925" spans="1:22" ht="60.75" thickBot="1">
      <c r="A4925" s="537">
        <v>4910</v>
      </c>
      <c r="B4925" s="543">
        <v>90</v>
      </c>
      <c r="C4925" s="743" t="s">
        <v>5436</v>
      </c>
      <c r="D4925" s="543"/>
      <c r="E4925" s="744">
        <v>43508</v>
      </c>
      <c r="F4925" s="744">
        <v>43688</v>
      </c>
      <c r="G4925" s="543"/>
      <c r="H4925" s="543"/>
      <c r="I4925" s="543"/>
      <c r="J4925" s="543"/>
      <c r="K4925" s="543"/>
      <c r="L4925" s="543"/>
      <c r="M4925" s="543"/>
      <c r="N4925" s="543"/>
      <c r="O4925" s="543"/>
      <c r="P4925" s="543" t="s">
        <v>2872</v>
      </c>
      <c r="Q4925" s="543" t="s">
        <v>2873</v>
      </c>
      <c r="R4925" s="543"/>
      <c r="S4925" s="536"/>
      <c r="T4925" s="536"/>
      <c r="U4925" s="536"/>
      <c r="V4925" s="536"/>
    </row>
    <row r="4926" spans="1:22" ht="60.75" thickBot="1">
      <c r="A4926" s="537">
        <v>4911</v>
      </c>
      <c r="B4926" s="543">
        <v>90</v>
      </c>
      <c r="C4926" s="743" t="s">
        <v>5436</v>
      </c>
      <c r="D4926" s="543"/>
      <c r="E4926" s="744">
        <v>43504</v>
      </c>
      <c r="F4926" s="744">
        <v>43684</v>
      </c>
      <c r="G4926" s="543"/>
      <c r="H4926" s="543"/>
      <c r="I4926" s="543"/>
      <c r="J4926" s="543"/>
      <c r="K4926" s="543"/>
      <c r="L4926" s="543"/>
      <c r="M4926" s="543"/>
      <c r="N4926" s="543"/>
      <c r="O4926" s="543"/>
      <c r="P4926" s="543" t="s">
        <v>2872</v>
      </c>
      <c r="Q4926" s="543" t="s">
        <v>2873</v>
      </c>
      <c r="R4926" s="543"/>
      <c r="S4926" s="536"/>
      <c r="T4926" s="536"/>
      <c r="U4926" s="536"/>
      <c r="V4926" s="536"/>
    </row>
    <row r="4927" spans="1:22" ht="60.75" thickBot="1">
      <c r="A4927" s="537">
        <v>4912</v>
      </c>
      <c r="B4927" s="543">
        <v>90</v>
      </c>
      <c r="C4927" s="743" t="s">
        <v>5436</v>
      </c>
      <c r="D4927" s="543"/>
      <c r="E4927" s="744">
        <v>43507</v>
      </c>
      <c r="F4927" s="744">
        <v>43687</v>
      </c>
      <c r="G4927" s="543"/>
      <c r="H4927" s="543"/>
      <c r="I4927" s="543"/>
      <c r="J4927" s="543"/>
      <c r="K4927" s="543"/>
      <c r="L4927" s="543"/>
      <c r="M4927" s="543"/>
      <c r="N4927" s="543"/>
      <c r="O4927" s="543"/>
      <c r="P4927" s="543" t="s">
        <v>2872</v>
      </c>
      <c r="Q4927" s="543" t="s">
        <v>2873</v>
      </c>
      <c r="R4927" s="543"/>
      <c r="S4927" s="536"/>
      <c r="T4927" s="536"/>
      <c r="U4927" s="536"/>
      <c r="V4927" s="536"/>
    </row>
    <row r="4928" spans="1:22" ht="60.75" thickBot="1">
      <c r="A4928" s="537">
        <v>4913</v>
      </c>
      <c r="B4928" s="543">
        <v>90</v>
      </c>
      <c r="C4928" s="743" t="s">
        <v>5436</v>
      </c>
      <c r="D4928" s="543"/>
      <c r="E4928" s="744">
        <v>43514</v>
      </c>
      <c r="F4928" s="744">
        <v>43694</v>
      </c>
      <c r="G4928" s="543"/>
      <c r="H4928" s="543"/>
      <c r="I4928" s="543"/>
      <c r="J4928" s="543"/>
      <c r="K4928" s="543"/>
      <c r="L4928" s="543"/>
      <c r="M4928" s="543"/>
      <c r="N4928" s="543"/>
      <c r="O4928" s="543"/>
      <c r="P4928" s="543" t="s">
        <v>2872</v>
      </c>
      <c r="Q4928" s="543" t="s">
        <v>2873</v>
      </c>
      <c r="R4928" s="543"/>
      <c r="S4928" s="536"/>
      <c r="T4928" s="536"/>
      <c r="U4928" s="536"/>
      <c r="V4928" s="536"/>
    </row>
    <row r="4929" spans="1:22" ht="60.75" thickBot="1">
      <c r="A4929" s="537">
        <v>4914</v>
      </c>
      <c r="B4929" s="543">
        <v>90</v>
      </c>
      <c r="C4929" s="743" t="s">
        <v>5436</v>
      </c>
      <c r="D4929" s="543"/>
      <c r="E4929" s="744">
        <v>43511</v>
      </c>
      <c r="F4929" s="744">
        <v>43691</v>
      </c>
      <c r="G4929" s="543"/>
      <c r="H4929" s="543"/>
      <c r="I4929" s="543"/>
      <c r="J4929" s="543"/>
      <c r="K4929" s="543"/>
      <c r="L4929" s="543"/>
      <c r="M4929" s="543"/>
      <c r="N4929" s="543"/>
      <c r="O4929" s="543"/>
      <c r="P4929" s="543" t="s">
        <v>2872</v>
      </c>
      <c r="Q4929" s="543" t="s">
        <v>2873</v>
      </c>
      <c r="R4929" s="543"/>
      <c r="S4929" s="536"/>
      <c r="T4929" s="536"/>
      <c r="U4929" s="536"/>
      <c r="V4929" s="536"/>
    </row>
    <row r="4930" spans="1:22" ht="60.75" thickBot="1">
      <c r="A4930" s="537">
        <v>4915</v>
      </c>
      <c r="B4930" s="543">
        <v>90</v>
      </c>
      <c r="C4930" s="743" t="s">
        <v>5436</v>
      </c>
      <c r="D4930" s="543"/>
      <c r="E4930" s="744">
        <v>43514</v>
      </c>
      <c r="F4930" s="744">
        <v>43694</v>
      </c>
      <c r="G4930" s="543"/>
      <c r="H4930" s="543"/>
      <c r="I4930" s="543"/>
      <c r="J4930" s="543"/>
      <c r="K4930" s="543"/>
      <c r="L4930" s="543"/>
      <c r="M4930" s="543"/>
      <c r="N4930" s="543"/>
      <c r="O4930" s="543"/>
      <c r="P4930" s="543" t="s">
        <v>2872</v>
      </c>
      <c r="Q4930" s="543" t="s">
        <v>2873</v>
      </c>
      <c r="R4930" s="543"/>
      <c r="S4930" s="536"/>
      <c r="T4930" s="536"/>
      <c r="U4930" s="536"/>
      <c r="V4930" s="536"/>
    </row>
    <row r="4931" spans="1:22" ht="60.75" thickBot="1">
      <c r="A4931" s="537">
        <v>4916</v>
      </c>
      <c r="B4931" s="543">
        <v>90</v>
      </c>
      <c r="C4931" s="743" t="s">
        <v>5436</v>
      </c>
      <c r="D4931" s="543"/>
      <c r="E4931" s="744">
        <v>43504</v>
      </c>
      <c r="F4931" s="744">
        <v>43684</v>
      </c>
      <c r="G4931" s="543"/>
      <c r="H4931" s="543"/>
      <c r="I4931" s="543"/>
      <c r="J4931" s="543"/>
      <c r="K4931" s="543"/>
      <c r="L4931" s="543"/>
      <c r="M4931" s="543"/>
      <c r="N4931" s="543"/>
      <c r="O4931" s="543"/>
      <c r="P4931" s="543" t="s">
        <v>2872</v>
      </c>
      <c r="Q4931" s="543" t="s">
        <v>2873</v>
      </c>
      <c r="R4931" s="543"/>
      <c r="S4931" s="536"/>
      <c r="T4931" s="536"/>
      <c r="U4931" s="536"/>
      <c r="V4931" s="536"/>
    </row>
    <row r="4932" spans="1:22" ht="60.75" thickBot="1">
      <c r="A4932" s="537">
        <v>4917</v>
      </c>
      <c r="B4932" s="543">
        <v>90</v>
      </c>
      <c r="C4932" s="743" t="s">
        <v>5436</v>
      </c>
      <c r="D4932" s="543"/>
      <c r="E4932" s="744">
        <v>43507</v>
      </c>
      <c r="F4932" s="744">
        <v>43687</v>
      </c>
      <c r="G4932" s="543"/>
      <c r="H4932" s="543"/>
      <c r="I4932" s="543"/>
      <c r="J4932" s="543"/>
      <c r="K4932" s="543"/>
      <c r="L4932" s="543"/>
      <c r="M4932" s="543"/>
      <c r="N4932" s="543"/>
      <c r="O4932" s="543"/>
      <c r="P4932" s="543" t="s">
        <v>2872</v>
      </c>
      <c r="Q4932" s="543" t="s">
        <v>2873</v>
      </c>
      <c r="R4932" s="543"/>
      <c r="S4932" s="536"/>
      <c r="T4932" s="536"/>
      <c r="U4932" s="536"/>
      <c r="V4932" s="536"/>
    </row>
    <row r="4933" spans="1:22" ht="60.75" thickBot="1">
      <c r="A4933" s="537">
        <v>4918</v>
      </c>
      <c r="B4933" s="543">
        <v>90</v>
      </c>
      <c r="C4933" s="743" t="s">
        <v>5436</v>
      </c>
      <c r="D4933" s="543"/>
      <c r="E4933" s="744">
        <v>43509</v>
      </c>
      <c r="F4933" s="744">
        <v>43689</v>
      </c>
      <c r="G4933" s="543"/>
      <c r="H4933" s="543"/>
      <c r="I4933" s="543"/>
      <c r="J4933" s="543"/>
      <c r="K4933" s="543"/>
      <c r="L4933" s="543"/>
      <c r="M4933" s="543"/>
      <c r="N4933" s="543"/>
      <c r="O4933" s="543"/>
      <c r="P4933" s="543" t="s">
        <v>2872</v>
      </c>
      <c r="Q4933" s="543" t="s">
        <v>2873</v>
      </c>
      <c r="R4933" s="543"/>
      <c r="S4933" s="536"/>
      <c r="T4933" s="536"/>
      <c r="U4933" s="536"/>
      <c r="V4933" s="536"/>
    </row>
    <row r="4934" spans="1:22" ht="108.75" thickBot="1">
      <c r="A4934" s="537">
        <v>4919</v>
      </c>
      <c r="B4934" s="543">
        <v>90</v>
      </c>
      <c r="C4934" s="743" t="s">
        <v>5447</v>
      </c>
      <c r="D4934" s="543"/>
      <c r="E4934" s="744">
        <v>43507</v>
      </c>
      <c r="F4934" s="744">
        <v>43733</v>
      </c>
      <c r="G4934" s="543"/>
      <c r="H4934" s="543"/>
      <c r="I4934" s="543"/>
      <c r="J4934" s="543"/>
      <c r="K4934" s="543"/>
      <c r="L4934" s="543"/>
      <c r="M4934" s="543"/>
      <c r="N4934" s="543"/>
      <c r="O4934" s="543"/>
      <c r="P4934" s="543" t="s">
        <v>2872</v>
      </c>
      <c r="Q4934" s="543" t="s">
        <v>2873</v>
      </c>
      <c r="R4934" s="543"/>
      <c r="S4934" s="536"/>
      <c r="T4934" s="536"/>
      <c r="U4934" s="536"/>
      <c r="V4934" s="536"/>
    </row>
    <row r="4935" spans="1:22" ht="96.75" thickBot="1">
      <c r="A4935" s="537">
        <v>4920</v>
      </c>
      <c r="B4935" s="543">
        <v>90</v>
      </c>
      <c r="C4935" s="743" t="s">
        <v>5448</v>
      </c>
      <c r="D4935" s="543"/>
      <c r="E4935" s="744">
        <v>43507</v>
      </c>
      <c r="F4935" s="744">
        <v>43733</v>
      </c>
      <c r="G4935" s="543"/>
      <c r="H4935" s="543"/>
      <c r="I4935" s="543"/>
      <c r="J4935" s="543"/>
      <c r="K4935" s="543"/>
      <c r="L4935" s="543"/>
      <c r="M4935" s="543"/>
      <c r="N4935" s="543"/>
      <c r="O4935" s="543"/>
      <c r="P4935" s="543" t="s">
        <v>2872</v>
      </c>
      <c r="Q4935" s="543" t="s">
        <v>2873</v>
      </c>
      <c r="R4935" s="543"/>
      <c r="S4935" s="536"/>
      <c r="T4935" s="536"/>
      <c r="U4935" s="536"/>
      <c r="V4935" s="536"/>
    </row>
    <row r="4936" spans="1:22" ht="132.75" thickBot="1">
      <c r="A4936" s="537">
        <v>4921</v>
      </c>
      <c r="B4936" s="543">
        <v>90</v>
      </c>
      <c r="C4936" s="743" t="s">
        <v>5449</v>
      </c>
      <c r="D4936" s="543"/>
      <c r="E4936" s="744">
        <v>43504</v>
      </c>
      <c r="F4936" s="744">
        <v>43830</v>
      </c>
      <c r="G4936" s="543"/>
      <c r="H4936" s="543"/>
      <c r="I4936" s="543"/>
      <c r="J4936" s="543"/>
      <c r="K4936" s="543"/>
      <c r="L4936" s="543"/>
      <c r="M4936" s="543"/>
      <c r="N4936" s="543"/>
      <c r="O4936" s="543"/>
      <c r="P4936" s="543" t="s">
        <v>2872</v>
      </c>
      <c r="Q4936" s="543" t="s">
        <v>2873</v>
      </c>
      <c r="R4936" s="543"/>
      <c r="S4936" s="536"/>
      <c r="T4936" s="536"/>
      <c r="U4936" s="536"/>
      <c r="V4936" s="536"/>
    </row>
    <row r="4937" spans="1:22" ht="72.75" thickBot="1">
      <c r="A4937" s="537">
        <v>4922</v>
      </c>
      <c r="B4937" s="543">
        <v>90</v>
      </c>
      <c r="C4937" s="743" t="s">
        <v>5450</v>
      </c>
      <c r="D4937" s="543"/>
      <c r="E4937" s="744">
        <v>43508</v>
      </c>
      <c r="F4937" s="744">
        <v>43830</v>
      </c>
      <c r="G4937" s="543"/>
      <c r="H4937" s="543"/>
      <c r="I4937" s="543"/>
      <c r="J4937" s="543"/>
      <c r="K4937" s="543"/>
      <c r="L4937" s="543"/>
      <c r="M4937" s="543"/>
      <c r="N4937" s="543"/>
      <c r="O4937" s="543"/>
      <c r="P4937" s="543" t="s">
        <v>2872</v>
      </c>
      <c r="Q4937" s="543" t="s">
        <v>2873</v>
      </c>
      <c r="R4937" s="543"/>
      <c r="S4937" s="536"/>
      <c r="T4937" s="536"/>
      <c r="U4937" s="536"/>
      <c r="V4937" s="536"/>
    </row>
    <row r="4938" spans="1:22" ht="120.75" thickBot="1">
      <c r="A4938" s="537">
        <v>4923</v>
      </c>
      <c r="B4938" s="543">
        <v>90</v>
      </c>
      <c r="C4938" s="743" t="s">
        <v>5451</v>
      </c>
      <c r="D4938" s="543"/>
      <c r="E4938" s="744">
        <v>43504</v>
      </c>
      <c r="F4938" s="744">
        <v>43830</v>
      </c>
      <c r="G4938" s="543"/>
      <c r="H4938" s="543"/>
      <c r="I4938" s="543"/>
      <c r="J4938" s="543"/>
      <c r="K4938" s="543"/>
      <c r="L4938" s="543"/>
      <c r="M4938" s="543"/>
      <c r="N4938" s="543"/>
      <c r="O4938" s="543"/>
      <c r="P4938" s="543" t="s">
        <v>2872</v>
      </c>
      <c r="Q4938" s="543" t="s">
        <v>2873</v>
      </c>
      <c r="R4938" s="543"/>
      <c r="S4938" s="536"/>
      <c r="T4938" s="536"/>
      <c r="U4938" s="536"/>
      <c r="V4938" s="536"/>
    </row>
    <row r="4939" spans="1:22" ht="128.25" thickBot="1">
      <c r="A4939" s="537">
        <v>4924</v>
      </c>
      <c r="B4939" s="543">
        <v>90</v>
      </c>
      <c r="C4939" s="750" t="s">
        <v>5452</v>
      </c>
      <c r="D4939" s="543"/>
      <c r="E4939" s="744">
        <v>43509</v>
      </c>
      <c r="F4939" s="744">
        <v>43830</v>
      </c>
      <c r="G4939" s="543"/>
      <c r="H4939" s="543"/>
      <c r="I4939" s="543"/>
      <c r="J4939" s="543"/>
      <c r="K4939" s="543"/>
      <c r="L4939" s="543"/>
      <c r="M4939" s="543"/>
      <c r="N4939" s="543"/>
      <c r="O4939" s="543"/>
      <c r="P4939" s="543" t="s">
        <v>2872</v>
      </c>
      <c r="Q4939" s="543" t="s">
        <v>2873</v>
      </c>
      <c r="R4939" s="543"/>
      <c r="S4939" s="536"/>
      <c r="T4939" s="536"/>
      <c r="U4939" s="536"/>
      <c r="V4939" s="536"/>
    </row>
    <row r="4940" spans="1:22" ht="72.75" thickBot="1">
      <c r="A4940" s="537">
        <v>4925</v>
      </c>
      <c r="B4940" s="543">
        <v>90</v>
      </c>
      <c r="C4940" s="743" t="s">
        <v>5453</v>
      </c>
      <c r="D4940" s="543"/>
      <c r="E4940" s="744">
        <v>43509</v>
      </c>
      <c r="F4940" s="744">
        <v>43811</v>
      </c>
      <c r="G4940" s="543"/>
      <c r="H4940" s="543"/>
      <c r="I4940" s="543"/>
      <c r="J4940" s="543"/>
      <c r="K4940" s="543"/>
      <c r="L4940" s="543"/>
      <c r="M4940" s="543"/>
      <c r="N4940" s="543"/>
      <c r="O4940" s="543"/>
      <c r="P4940" s="543" t="s">
        <v>2872</v>
      </c>
      <c r="Q4940" s="543" t="s">
        <v>2873</v>
      </c>
      <c r="R4940" s="543"/>
      <c r="S4940" s="536"/>
      <c r="T4940" s="536"/>
      <c r="U4940" s="536"/>
      <c r="V4940" s="536"/>
    </row>
    <row r="4941" spans="1:22" ht="120.75" thickBot="1">
      <c r="A4941" s="537">
        <v>4926</v>
      </c>
      <c r="B4941" s="543">
        <v>90</v>
      </c>
      <c r="C4941" s="743" t="s">
        <v>5454</v>
      </c>
      <c r="D4941" s="543"/>
      <c r="E4941" s="744">
        <v>43508</v>
      </c>
      <c r="F4941" s="744">
        <v>43830</v>
      </c>
      <c r="G4941" s="543"/>
      <c r="H4941" s="543"/>
      <c r="I4941" s="543"/>
      <c r="J4941" s="543"/>
      <c r="K4941" s="543"/>
      <c r="L4941" s="543"/>
      <c r="M4941" s="543"/>
      <c r="N4941" s="543"/>
      <c r="O4941" s="543"/>
      <c r="P4941" s="543" t="s">
        <v>2872</v>
      </c>
      <c r="Q4941" s="543" t="s">
        <v>2873</v>
      </c>
      <c r="R4941" s="543"/>
      <c r="S4941" s="536"/>
      <c r="T4941" s="536"/>
      <c r="U4941" s="536"/>
      <c r="V4941" s="536"/>
    </row>
    <row r="4942" spans="1:22" ht="84.75" thickBot="1">
      <c r="A4942" s="537">
        <v>4927</v>
      </c>
      <c r="B4942" s="543">
        <v>90</v>
      </c>
      <c r="C4942" s="743" t="s">
        <v>5455</v>
      </c>
      <c r="D4942" s="543"/>
      <c r="E4942" s="744">
        <v>43507</v>
      </c>
      <c r="F4942" s="744">
        <v>43687</v>
      </c>
      <c r="G4942" s="543"/>
      <c r="H4942" s="543"/>
      <c r="I4942" s="543"/>
      <c r="J4942" s="543"/>
      <c r="K4942" s="543"/>
      <c r="L4942" s="543"/>
      <c r="M4942" s="543"/>
      <c r="N4942" s="543"/>
      <c r="O4942" s="543"/>
      <c r="P4942" s="543" t="s">
        <v>2872</v>
      </c>
      <c r="Q4942" s="543" t="s">
        <v>2873</v>
      </c>
      <c r="R4942" s="543"/>
      <c r="S4942" s="536"/>
      <c r="T4942" s="536"/>
      <c r="U4942" s="536"/>
      <c r="V4942" s="536"/>
    </row>
    <row r="4943" spans="1:22" ht="84.75" thickBot="1">
      <c r="A4943" s="537">
        <v>4928</v>
      </c>
      <c r="B4943" s="543">
        <v>90</v>
      </c>
      <c r="C4943" s="743" t="s">
        <v>5456</v>
      </c>
      <c r="D4943" s="543"/>
      <c r="E4943" s="744">
        <v>43509</v>
      </c>
      <c r="F4943" s="744">
        <v>43720</v>
      </c>
      <c r="G4943" s="543"/>
      <c r="H4943" s="543"/>
      <c r="I4943" s="543"/>
      <c r="J4943" s="543"/>
      <c r="K4943" s="543"/>
      <c r="L4943" s="543"/>
      <c r="M4943" s="543"/>
      <c r="N4943" s="543"/>
      <c r="O4943" s="543"/>
      <c r="P4943" s="543" t="s">
        <v>2872</v>
      </c>
      <c r="Q4943" s="543" t="s">
        <v>2873</v>
      </c>
      <c r="R4943" s="543"/>
      <c r="S4943" s="536"/>
      <c r="T4943" s="536"/>
      <c r="U4943" s="536"/>
      <c r="V4943" s="536"/>
    </row>
    <row r="4944" spans="1:22" ht="96.75" thickBot="1">
      <c r="A4944" s="537">
        <v>4929</v>
      </c>
      <c r="B4944" s="543">
        <v>90</v>
      </c>
      <c r="C4944" s="743" t="s">
        <v>5457</v>
      </c>
      <c r="D4944" s="543"/>
      <c r="E4944" s="744">
        <v>43504</v>
      </c>
      <c r="F4944" s="744">
        <v>43730</v>
      </c>
      <c r="G4944" s="543"/>
      <c r="H4944" s="543"/>
      <c r="I4944" s="543"/>
      <c r="J4944" s="543"/>
      <c r="K4944" s="543"/>
      <c r="L4944" s="543"/>
      <c r="M4944" s="543"/>
      <c r="N4944" s="543"/>
      <c r="O4944" s="543"/>
      <c r="P4944" s="543" t="s">
        <v>2872</v>
      </c>
      <c r="Q4944" s="543" t="s">
        <v>2873</v>
      </c>
      <c r="R4944" s="543"/>
      <c r="S4944" s="536"/>
      <c r="T4944" s="536"/>
      <c r="U4944" s="536"/>
      <c r="V4944" s="536"/>
    </row>
    <row r="4945" spans="1:22" ht="144.75" thickBot="1">
      <c r="A4945" s="537">
        <v>4930</v>
      </c>
      <c r="B4945" s="543">
        <v>90</v>
      </c>
      <c r="C4945" s="743" t="s">
        <v>5458</v>
      </c>
      <c r="D4945" s="543"/>
      <c r="E4945" s="744">
        <v>43509</v>
      </c>
      <c r="F4945" s="744">
        <v>43735</v>
      </c>
      <c r="G4945" s="543"/>
      <c r="H4945" s="543"/>
      <c r="I4945" s="543"/>
      <c r="J4945" s="543"/>
      <c r="K4945" s="543"/>
      <c r="L4945" s="543"/>
      <c r="M4945" s="543"/>
      <c r="N4945" s="543"/>
      <c r="O4945" s="543"/>
      <c r="P4945" s="543" t="s">
        <v>2872</v>
      </c>
      <c r="Q4945" s="543" t="s">
        <v>2873</v>
      </c>
      <c r="R4945" s="543"/>
      <c r="S4945" s="536"/>
      <c r="T4945" s="536"/>
      <c r="U4945" s="536"/>
      <c r="V4945" s="536"/>
    </row>
    <row r="4946" spans="1:22" ht="48.75" thickBot="1">
      <c r="A4946" s="537">
        <v>4931</v>
      </c>
      <c r="B4946" s="543">
        <v>90</v>
      </c>
      <c r="C4946" s="743" t="s">
        <v>5378</v>
      </c>
      <c r="D4946" s="543"/>
      <c r="E4946" s="744">
        <v>43514</v>
      </c>
      <c r="F4946" s="744">
        <v>43694</v>
      </c>
      <c r="G4946" s="543"/>
      <c r="H4946" s="543"/>
      <c r="I4946" s="543"/>
      <c r="J4946" s="543"/>
      <c r="K4946" s="543"/>
      <c r="L4946" s="543"/>
      <c r="M4946" s="543"/>
      <c r="N4946" s="543"/>
      <c r="O4946" s="543"/>
      <c r="P4946" s="543" t="s">
        <v>2872</v>
      </c>
      <c r="Q4946" s="543" t="s">
        <v>2873</v>
      </c>
      <c r="R4946" s="543"/>
      <c r="S4946" s="536"/>
      <c r="T4946" s="536"/>
      <c r="U4946" s="536"/>
      <c r="V4946" s="536"/>
    </row>
    <row r="4947" spans="1:22" ht="108.75" thickBot="1">
      <c r="A4947" s="537">
        <v>4932</v>
      </c>
      <c r="B4947" s="543">
        <v>90</v>
      </c>
      <c r="C4947" s="743" t="s">
        <v>5459</v>
      </c>
      <c r="D4947" s="543"/>
      <c r="E4947" s="744">
        <v>43507</v>
      </c>
      <c r="F4947" s="744">
        <v>43830</v>
      </c>
      <c r="G4947" s="543"/>
      <c r="H4947" s="543"/>
      <c r="I4947" s="543"/>
      <c r="J4947" s="543"/>
      <c r="K4947" s="543"/>
      <c r="L4947" s="543"/>
      <c r="M4947" s="543"/>
      <c r="N4947" s="543"/>
      <c r="O4947" s="543"/>
      <c r="P4947" s="543" t="s">
        <v>2872</v>
      </c>
      <c r="Q4947" s="543" t="s">
        <v>2873</v>
      </c>
      <c r="R4947" s="543"/>
      <c r="S4947" s="536"/>
      <c r="T4947" s="536"/>
      <c r="U4947" s="536"/>
      <c r="V4947" s="536"/>
    </row>
    <row r="4948" spans="1:22" ht="72.75" thickBot="1">
      <c r="A4948" s="537">
        <v>4933</v>
      </c>
      <c r="B4948" s="543">
        <v>90</v>
      </c>
      <c r="C4948" s="743" t="s">
        <v>5453</v>
      </c>
      <c r="D4948" s="543"/>
      <c r="E4948" s="744">
        <v>43509</v>
      </c>
      <c r="F4948" s="744">
        <v>43811</v>
      </c>
      <c r="G4948" s="543"/>
      <c r="H4948" s="543"/>
      <c r="I4948" s="543"/>
      <c r="J4948" s="543"/>
      <c r="K4948" s="543"/>
      <c r="L4948" s="543"/>
      <c r="M4948" s="543"/>
      <c r="N4948" s="543"/>
      <c r="O4948" s="543"/>
      <c r="P4948" s="543" t="s">
        <v>2872</v>
      </c>
      <c r="Q4948" s="543" t="s">
        <v>2873</v>
      </c>
      <c r="R4948" s="543"/>
      <c r="S4948" s="536"/>
      <c r="T4948" s="536"/>
      <c r="U4948" s="536"/>
      <c r="V4948" s="536"/>
    </row>
    <row r="4949" spans="1:22" ht="96.75" thickBot="1">
      <c r="A4949" s="537">
        <v>4934</v>
      </c>
      <c r="B4949" s="543">
        <v>90</v>
      </c>
      <c r="C4949" s="743" t="s">
        <v>5460</v>
      </c>
      <c r="D4949" s="543"/>
      <c r="E4949" s="744">
        <v>43509</v>
      </c>
      <c r="F4949" s="744">
        <v>43628</v>
      </c>
      <c r="G4949" s="543"/>
      <c r="H4949" s="543"/>
      <c r="I4949" s="543"/>
      <c r="J4949" s="543"/>
      <c r="K4949" s="543"/>
      <c r="L4949" s="543"/>
      <c r="M4949" s="543"/>
      <c r="N4949" s="543"/>
      <c r="O4949" s="543"/>
      <c r="P4949" s="543" t="s">
        <v>2872</v>
      </c>
      <c r="Q4949" s="543" t="s">
        <v>2873</v>
      </c>
      <c r="R4949" s="543"/>
      <c r="S4949" s="536"/>
      <c r="T4949" s="536"/>
      <c r="U4949" s="536"/>
      <c r="V4949" s="536"/>
    </row>
    <row r="4950" spans="1:22" ht="168.75" thickBot="1">
      <c r="A4950" s="537">
        <v>4935</v>
      </c>
      <c r="B4950" s="543">
        <v>90</v>
      </c>
      <c r="C4950" s="743" t="s">
        <v>5461</v>
      </c>
      <c r="D4950" s="543"/>
      <c r="E4950" s="744">
        <v>43509</v>
      </c>
      <c r="F4950" s="744">
        <v>43735</v>
      </c>
      <c r="G4950" s="543"/>
      <c r="H4950" s="543"/>
      <c r="I4950" s="543"/>
      <c r="J4950" s="543"/>
      <c r="K4950" s="543"/>
      <c r="L4950" s="543"/>
      <c r="M4950" s="543"/>
      <c r="N4950" s="543"/>
      <c r="O4950" s="543"/>
      <c r="P4950" s="543" t="s">
        <v>2872</v>
      </c>
      <c r="Q4950" s="543" t="s">
        <v>2873</v>
      </c>
      <c r="R4950" s="543"/>
      <c r="S4950" s="536"/>
      <c r="T4950" s="536"/>
      <c r="U4950" s="536"/>
      <c r="V4950" s="536"/>
    </row>
    <row r="4951" spans="1:22" ht="108.75" thickBot="1">
      <c r="A4951" s="537">
        <v>4936</v>
      </c>
      <c r="B4951" s="543">
        <v>90</v>
      </c>
      <c r="C4951" s="743" t="s">
        <v>5462</v>
      </c>
      <c r="D4951" s="543"/>
      <c r="E4951" s="744">
        <v>43508</v>
      </c>
      <c r="F4951" s="744">
        <v>43719</v>
      </c>
      <c r="G4951" s="543"/>
      <c r="H4951" s="543"/>
      <c r="I4951" s="543"/>
      <c r="J4951" s="543"/>
      <c r="K4951" s="543"/>
      <c r="L4951" s="543"/>
      <c r="M4951" s="543"/>
      <c r="N4951" s="543"/>
      <c r="O4951" s="543"/>
      <c r="P4951" s="543" t="s">
        <v>2872</v>
      </c>
      <c r="Q4951" s="543" t="s">
        <v>2873</v>
      </c>
      <c r="R4951" s="543"/>
      <c r="S4951" s="536"/>
      <c r="T4951" s="536"/>
      <c r="U4951" s="536"/>
      <c r="V4951" s="536"/>
    </row>
    <row r="4952" spans="1:22" ht="144.75" thickBot="1">
      <c r="A4952" s="537">
        <v>4937</v>
      </c>
      <c r="B4952" s="543">
        <v>90</v>
      </c>
      <c r="C4952" s="743" t="s">
        <v>5463</v>
      </c>
      <c r="D4952" s="543"/>
      <c r="E4952" s="744">
        <v>43510</v>
      </c>
      <c r="F4952" s="744">
        <v>43830</v>
      </c>
      <c r="G4952" s="543"/>
      <c r="H4952" s="543"/>
      <c r="I4952" s="543"/>
      <c r="J4952" s="543"/>
      <c r="K4952" s="543"/>
      <c r="L4952" s="543"/>
      <c r="M4952" s="543"/>
      <c r="N4952" s="543"/>
      <c r="O4952" s="543"/>
      <c r="P4952" s="543" t="s">
        <v>2872</v>
      </c>
      <c r="Q4952" s="543" t="s">
        <v>2873</v>
      </c>
      <c r="R4952" s="543"/>
      <c r="S4952" s="536"/>
      <c r="T4952" s="536"/>
      <c r="U4952" s="536"/>
      <c r="V4952" s="536"/>
    </row>
    <row r="4953" spans="1:22" ht="84.75" thickBot="1">
      <c r="A4953" s="537">
        <v>4938</v>
      </c>
      <c r="B4953" s="543">
        <v>90</v>
      </c>
      <c r="C4953" s="743" t="s">
        <v>5464</v>
      </c>
      <c r="D4953" s="543"/>
      <c r="E4953" s="744">
        <v>43509</v>
      </c>
      <c r="F4953" s="744">
        <v>43689</v>
      </c>
      <c r="G4953" s="543"/>
      <c r="H4953" s="543"/>
      <c r="I4953" s="543"/>
      <c r="J4953" s="543"/>
      <c r="K4953" s="543"/>
      <c r="L4953" s="543"/>
      <c r="M4953" s="543"/>
      <c r="N4953" s="543"/>
      <c r="O4953" s="543"/>
      <c r="P4953" s="543" t="s">
        <v>2872</v>
      </c>
      <c r="Q4953" s="543" t="s">
        <v>2873</v>
      </c>
      <c r="R4953" s="543"/>
      <c r="S4953" s="536"/>
      <c r="T4953" s="536"/>
      <c r="U4953" s="536"/>
      <c r="V4953" s="536"/>
    </row>
    <row r="4954" spans="1:22" ht="156.75" thickBot="1">
      <c r="A4954" s="537">
        <v>4939</v>
      </c>
      <c r="B4954" s="543">
        <v>90</v>
      </c>
      <c r="C4954" s="748" t="s">
        <v>5429</v>
      </c>
      <c r="D4954" s="543"/>
      <c r="E4954" s="744">
        <v>43509</v>
      </c>
      <c r="F4954" s="744">
        <v>43689</v>
      </c>
      <c r="G4954" s="543"/>
      <c r="H4954" s="543"/>
      <c r="I4954" s="543"/>
      <c r="J4954" s="543"/>
      <c r="K4954" s="543"/>
      <c r="L4954" s="543"/>
      <c r="M4954" s="543"/>
      <c r="N4954" s="543"/>
      <c r="O4954" s="543"/>
      <c r="P4954" s="543" t="s">
        <v>2872</v>
      </c>
      <c r="Q4954" s="543" t="s">
        <v>2873</v>
      </c>
      <c r="R4954" s="543"/>
      <c r="S4954" s="536"/>
      <c r="T4954" s="536"/>
      <c r="U4954" s="536"/>
      <c r="V4954" s="536"/>
    </row>
    <row r="4955" spans="1:22" ht="90" thickBot="1">
      <c r="A4955" s="537">
        <v>4940</v>
      </c>
      <c r="B4955" s="543">
        <v>90</v>
      </c>
      <c r="C4955" s="751" t="s">
        <v>5465</v>
      </c>
      <c r="D4955" s="543"/>
      <c r="E4955" s="744">
        <v>43508</v>
      </c>
      <c r="F4955" s="744">
        <v>43688</v>
      </c>
      <c r="G4955" s="543"/>
      <c r="H4955" s="543"/>
      <c r="I4955" s="543"/>
      <c r="J4955" s="543"/>
      <c r="K4955" s="543"/>
      <c r="L4955" s="543"/>
      <c r="M4955" s="543"/>
      <c r="N4955" s="543"/>
      <c r="O4955" s="543"/>
      <c r="P4955" s="543" t="s">
        <v>2872</v>
      </c>
      <c r="Q4955" s="543" t="s">
        <v>2873</v>
      </c>
      <c r="R4955" s="543"/>
      <c r="S4955" s="536"/>
      <c r="T4955" s="536"/>
      <c r="U4955" s="536"/>
      <c r="V4955" s="536"/>
    </row>
    <row r="4956" spans="1:22" ht="84.75" thickBot="1">
      <c r="A4956" s="537">
        <v>4941</v>
      </c>
      <c r="B4956" s="543">
        <v>90</v>
      </c>
      <c r="C4956" s="743" t="s">
        <v>5465</v>
      </c>
      <c r="D4956" s="543"/>
      <c r="E4956" s="744">
        <v>43511</v>
      </c>
      <c r="F4956" s="744">
        <v>43691</v>
      </c>
      <c r="G4956" s="543"/>
      <c r="H4956" s="543"/>
      <c r="I4956" s="543"/>
      <c r="J4956" s="543"/>
      <c r="K4956" s="543"/>
      <c r="L4956" s="543"/>
      <c r="M4956" s="543"/>
      <c r="N4956" s="543"/>
      <c r="O4956" s="543"/>
      <c r="P4956" s="543" t="s">
        <v>2872</v>
      </c>
      <c r="Q4956" s="543" t="s">
        <v>2873</v>
      </c>
      <c r="R4956" s="543"/>
      <c r="S4956" s="536"/>
      <c r="T4956" s="536"/>
      <c r="U4956" s="536"/>
      <c r="V4956" s="536"/>
    </row>
    <row r="4957" spans="1:22" ht="168.75" thickBot="1">
      <c r="A4957" s="537">
        <v>4942</v>
      </c>
      <c r="B4957" s="543">
        <v>90</v>
      </c>
      <c r="C4957" s="743" t="s">
        <v>5466</v>
      </c>
      <c r="D4957" s="543"/>
      <c r="E4957" s="744">
        <v>43532</v>
      </c>
      <c r="F4957" s="744">
        <v>43830</v>
      </c>
      <c r="G4957" s="543"/>
      <c r="H4957" s="543"/>
      <c r="I4957" s="543"/>
      <c r="J4957" s="543"/>
      <c r="K4957" s="543"/>
      <c r="L4957" s="543"/>
      <c r="M4957" s="543"/>
      <c r="N4957" s="543"/>
      <c r="O4957" s="543"/>
      <c r="P4957" s="543" t="s">
        <v>2872</v>
      </c>
      <c r="Q4957" s="543" t="s">
        <v>2873</v>
      </c>
      <c r="R4957" s="543"/>
      <c r="S4957" s="536"/>
      <c r="T4957" s="536"/>
      <c r="U4957" s="536"/>
      <c r="V4957" s="536"/>
    </row>
    <row r="4958" spans="1:22" ht="108.75" thickBot="1">
      <c r="A4958" s="537">
        <v>4943</v>
      </c>
      <c r="B4958" s="543">
        <v>90</v>
      </c>
      <c r="C4958" s="743" t="s">
        <v>5467</v>
      </c>
      <c r="D4958" s="543"/>
      <c r="E4958" s="744">
        <v>43514</v>
      </c>
      <c r="F4958" s="744">
        <v>43694</v>
      </c>
      <c r="G4958" s="543"/>
      <c r="H4958" s="543"/>
      <c r="I4958" s="543"/>
      <c r="J4958" s="543"/>
      <c r="K4958" s="543"/>
      <c r="L4958" s="543"/>
      <c r="M4958" s="543"/>
      <c r="N4958" s="543"/>
      <c r="O4958" s="543"/>
      <c r="P4958" s="543" t="s">
        <v>2872</v>
      </c>
      <c r="Q4958" s="543" t="s">
        <v>2873</v>
      </c>
      <c r="R4958" s="543"/>
      <c r="S4958" s="536"/>
      <c r="T4958" s="536"/>
      <c r="U4958" s="536"/>
      <c r="V4958" s="536"/>
    </row>
    <row r="4959" spans="1:22" ht="72.75" thickBot="1">
      <c r="A4959" s="537">
        <v>4944</v>
      </c>
      <c r="B4959" s="543">
        <v>90</v>
      </c>
      <c r="C4959" s="743" t="s">
        <v>5468</v>
      </c>
      <c r="D4959" s="543"/>
      <c r="E4959" s="744">
        <v>43514</v>
      </c>
      <c r="F4959" s="744">
        <v>43725</v>
      </c>
      <c r="G4959" s="543"/>
      <c r="H4959" s="543"/>
      <c r="I4959" s="543"/>
      <c r="J4959" s="543"/>
      <c r="K4959" s="543"/>
      <c r="L4959" s="543"/>
      <c r="M4959" s="543"/>
      <c r="N4959" s="543"/>
      <c r="O4959" s="543"/>
      <c r="P4959" s="543" t="s">
        <v>2872</v>
      </c>
      <c r="Q4959" s="543" t="s">
        <v>2873</v>
      </c>
      <c r="R4959" s="543"/>
      <c r="S4959" s="536"/>
      <c r="T4959" s="536"/>
      <c r="U4959" s="536"/>
      <c r="V4959" s="536"/>
    </row>
    <row r="4960" spans="1:22" ht="132.75" thickBot="1">
      <c r="A4960" s="537">
        <v>4945</v>
      </c>
      <c r="B4960" s="543">
        <v>90</v>
      </c>
      <c r="C4960" s="743" t="s">
        <v>5469</v>
      </c>
      <c r="D4960" s="543"/>
      <c r="E4960" s="744">
        <v>43514</v>
      </c>
      <c r="F4960" s="744">
        <v>43725</v>
      </c>
      <c r="G4960" s="543"/>
      <c r="H4960" s="543"/>
      <c r="I4960" s="543"/>
      <c r="J4960" s="543"/>
      <c r="K4960" s="543"/>
      <c r="L4960" s="543"/>
      <c r="M4960" s="543"/>
      <c r="N4960" s="543"/>
      <c r="O4960" s="543"/>
      <c r="P4960" s="543" t="s">
        <v>2872</v>
      </c>
      <c r="Q4960" s="543" t="s">
        <v>2873</v>
      </c>
      <c r="R4960" s="543"/>
      <c r="S4960" s="536"/>
      <c r="T4960" s="536"/>
      <c r="U4960" s="536"/>
      <c r="V4960" s="536"/>
    </row>
    <row r="4961" spans="1:22" ht="72.75" thickBot="1">
      <c r="A4961" s="537">
        <v>4946</v>
      </c>
      <c r="B4961" s="543">
        <v>90</v>
      </c>
      <c r="C4961" s="743" t="s">
        <v>5453</v>
      </c>
      <c r="D4961" s="543"/>
      <c r="E4961" s="744">
        <v>43514</v>
      </c>
      <c r="F4961" s="744">
        <v>43816</v>
      </c>
      <c r="G4961" s="543"/>
      <c r="H4961" s="543"/>
      <c r="I4961" s="543"/>
      <c r="J4961" s="543"/>
      <c r="K4961" s="543"/>
      <c r="L4961" s="543"/>
      <c r="M4961" s="543"/>
      <c r="N4961" s="543"/>
      <c r="O4961" s="543"/>
      <c r="P4961" s="543" t="s">
        <v>2872</v>
      </c>
      <c r="Q4961" s="543" t="s">
        <v>2873</v>
      </c>
      <c r="R4961" s="543"/>
      <c r="S4961" s="536"/>
      <c r="T4961" s="536"/>
      <c r="U4961" s="536"/>
      <c r="V4961" s="536"/>
    </row>
    <row r="4962" spans="1:22" ht="84.75" thickBot="1">
      <c r="A4962" s="537">
        <v>4947</v>
      </c>
      <c r="B4962" s="543">
        <v>90</v>
      </c>
      <c r="C4962" s="743" t="s">
        <v>5464</v>
      </c>
      <c r="D4962" s="543"/>
      <c r="E4962" s="744">
        <v>43511</v>
      </c>
      <c r="F4962" s="744">
        <v>43691</v>
      </c>
      <c r="G4962" s="543"/>
      <c r="H4962" s="543"/>
      <c r="I4962" s="543"/>
      <c r="J4962" s="543"/>
      <c r="K4962" s="543"/>
      <c r="L4962" s="543"/>
      <c r="M4962" s="543"/>
      <c r="N4962" s="543"/>
      <c r="O4962" s="543"/>
      <c r="P4962" s="543" t="s">
        <v>2872</v>
      </c>
      <c r="Q4962" s="543" t="s">
        <v>2873</v>
      </c>
      <c r="R4962" s="543"/>
      <c r="S4962" s="536"/>
      <c r="T4962" s="536"/>
      <c r="U4962" s="536"/>
      <c r="V4962" s="536"/>
    </row>
    <row r="4963" spans="1:22" ht="96.75" thickBot="1">
      <c r="A4963" s="537">
        <v>4948</v>
      </c>
      <c r="B4963" s="543">
        <v>90</v>
      </c>
      <c r="C4963" s="743" t="s">
        <v>5470</v>
      </c>
      <c r="D4963" s="543"/>
      <c r="E4963" s="744">
        <v>43516</v>
      </c>
      <c r="F4963" s="744">
        <v>43742</v>
      </c>
      <c r="G4963" s="543"/>
      <c r="H4963" s="543"/>
      <c r="I4963" s="543"/>
      <c r="J4963" s="543"/>
      <c r="K4963" s="543"/>
      <c r="L4963" s="543"/>
      <c r="M4963" s="543"/>
      <c r="N4963" s="543"/>
      <c r="O4963" s="543"/>
      <c r="P4963" s="543" t="s">
        <v>2872</v>
      </c>
      <c r="Q4963" s="543" t="s">
        <v>2873</v>
      </c>
      <c r="R4963" s="543"/>
      <c r="S4963" s="536"/>
      <c r="T4963" s="536"/>
      <c r="U4963" s="536"/>
      <c r="V4963" s="536"/>
    </row>
    <row r="4964" spans="1:22" ht="72.75" thickBot="1">
      <c r="A4964" s="537">
        <v>4949</v>
      </c>
      <c r="B4964" s="543">
        <v>90</v>
      </c>
      <c r="C4964" s="743" t="s">
        <v>5453</v>
      </c>
      <c r="D4964" s="543"/>
      <c r="E4964" s="744">
        <v>43522</v>
      </c>
      <c r="F4964" s="744">
        <v>43824</v>
      </c>
      <c r="G4964" s="543"/>
      <c r="H4964" s="543"/>
      <c r="I4964" s="543"/>
      <c r="J4964" s="543"/>
      <c r="K4964" s="543"/>
      <c r="L4964" s="543"/>
      <c r="M4964" s="543"/>
      <c r="N4964" s="543"/>
      <c r="O4964" s="543"/>
      <c r="P4964" s="543" t="s">
        <v>2872</v>
      </c>
      <c r="Q4964" s="543" t="s">
        <v>2873</v>
      </c>
      <c r="R4964" s="543"/>
      <c r="S4964" s="536"/>
      <c r="T4964" s="536"/>
      <c r="U4964" s="536"/>
      <c r="V4964" s="536"/>
    </row>
    <row r="4965" spans="1:22" ht="84.75" thickBot="1">
      <c r="A4965" s="537">
        <v>4950</v>
      </c>
      <c r="B4965" s="543">
        <v>90</v>
      </c>
      <c r="C4965" s="743" t="s">
        <v>5471</v>
      </c>
      <c r="D4965" s="543"/>
      <c r="E4965" s="744">
        <v>43516</v>
      </c>
      <c r="F4965" s="744">
        <v>43711</v>
      </c>
      <c r="G4965" s="543"/>
      <c r="H4965" s="543"/>
      <c r="I4965" s="543"/>
      <c r="J4965" s="543"/>
      <c r="K4965" s="543"/>
      <c r="L4965" s="543"/>
      <c r="M4965" s="543"/>
      <c r="N4965" s="543"/>
      <c r="O4965" s="543"/>
      <c r="P4965" s="543" t="s">
        <v>2872</v>
      </c>
      <c r="Q4965" s="543" t="s">
        <v>2873</v>
      </c>
      <c r="R4965" s="543"/>
      <c r="S4965" s="536"/>
      <c r="T4965" s="536"/>
      <c r="U4965" s="536"/>
      <c r="V4965" s="536"/>
    </row>
    <row r="4966" spans="1:22" ht="96.75" thickBot="1">
      <c r="A4966" s="537">
        <v>4951</v>
      </c>
      <c r="B4966" s="543">
        <v>90</v>
      </c>
      <c r="C4966" s="743" t="s">
        <v>5460</v>
      </c>
      <c r="D4966" s="543"/>
      <c r="E4966" s="744">
        <v>43529</v>
      </c>
      <c r="F4966" s="744">
        <v>43649</v>
      </c>
      <c r="G4966" s="543"/>
      <c r="H4966" s="543"/>
      <c r="I4966" s="543"/>
      <c r="J4966" s="543"/>
      <c r="K4966" s="543"/>
      <c r="L4966" s="543"/>
      <c r="M4966" s="543"/>
      <c r="N4966" s="543"/>
      <c r="O4966" s="543"/>
      <c r="P4966" s="543" t="s">
        <v>2872</v>
      </c>
      <c r="Q4966" s="543" t="s">
        <v>2873</v>
      </c>
      <c r="R4966" s="543"/>
      <c r="S4966" s="536"/>
      <c r="T4966" s="536"/>
      <c r="U4966" s="536"/>
      <c r="V4966" s="536"/>
    </row>
    <row r="4967" spans="1:22" ht="128.25" thickBot="1">
      <c r="A4967" s="537">
        <v>4952</v>
      </c>
      <c r="B4967" s="543">
        <v>90</v>
      </c>
      <c r="C4967" s="750" t="s">
        <v>5452</v>
      </c>
      <c r="D4967" s="543"/>
      <c r="E4967" s="744">
        <v>43521</v>
      </c>
      <c r="F4967" s="744">
        <v>43830</v>
      </c>
      <c r="G4967" s="543"/>
      <c r="H4967" s="543"/>
      <c r="I4967" s="543"/>
      <c r="J4967" s="543"/>
      <c r="K4967" s="543"/>
      <c r="L4967" s="543"/>
      <c r="M4967" s="543"/>
      <c r="N4967" s="543"/>
      <c r="O4967" s="543"/>
      <c r="P4967" s="543" t="s">
        <v>2872</v>
      </c>
      <c r="Q4967" s="543" t="s">
        <v>2873</v>
      </c>
      <c r="R4967" s="543"/>
      <c r="S4967" s="536"/>
      <c r="T4967" s="536"/>
      <c r="U4967" s="536"/>
      <c r="V4967" s="536"/>
    </row>
    <row r="4968" spans="1:22" ht="72.75" thickBot="1">
      <c r="A4968" s="537">
        <v>4953</v>
      </c>
      <c r="B4968" s="543">
        <v>90</v>
      </c>
      <c r="C4968" s="743" t="s">
        <v>5453</v>
      </c>
      <c r="D4968" s="543"/>
      <c r="E4968" s="743" t="s">
        <v>5472</v>
      </c>
      <c r="F4968" s="744">
        <v>43818</v>
      </c>
      <c r="G4968" s="543"/>
      <c r="H4968" s="543"/>
      <c r="I4968" s="543"/>
      <c r="J4968" s="543"/>
      <c r="K4968" s="543"/>
      <c r="L4968" s="543"/>
      <c r="M4968" s="543"/>
      <c r="N4968" s="543"/>
      <c r="O4968" s="543"/>
      <c r="P4968" s="543" t="s">
        <v>2872</v>
      </c>
      <c r="Q4968" s="543" t="s">
        <v>2873</v>
      </c>
      <c r="R4968" s="543"/>
      <c r="S4968" s="536"/>
      <c r="T4968" s="536"/>
      <c r="U4968" s="536"/>
      <c r="V4968" s="536"/>
    </row>
    <row r="4969" spans="1:22" ht="72.75" thickBot="1">
      <c r="A4969" s="537">
        <v>4954</v>
      </c>
      <c r="B4969" s="543">
        <v>90</v>
      </c>
      <c r="C4969" s="743" t="s">
        <v>5453</v>
      </c>
      <c r="D4969" s="543"/>
      <c r="E4969" s="744">
        <v>76389</v>
      </c>
      <c r="F4969" s="744">
        <v>43819</v>
      </c>
      <c r="G4969" s="543"/>
      <c r="H4969" s="543"/>
      <c r="I4969" s="543"/>
      <c r="J4969" s="543"/>
      <c r="K4969" s="543"/>
      <c r="L4969" s="543"/>
      <c r="M4969" s="543"/>
      <c r="N4969" s="543"/>
      <c r="O4969" s="543"/>
      <c r="P4969" s="543" t="s">
        <v>2872</v>
      </c>
      <c r="Q4969" s="543" t="s">
        <v>2873</v>
      </c>
      <c r="R4969" s="543"/>
      <c r="S4969" s="536"/>
      <c r="T4969" s="536"/>
      <c r="U4969" s="536"/>
      <c r="V4969" s="536"/>
    </row>
    <row r="4970" spans="1:22" ht="72.75" thickBot="1">
      <c r="A4970" s="537">
        <v>4955</v>
      </c>
      <c r="B4970" s="543">
        <v>90</v>
      </c>
      <c r="C4970" s="748" t="s">
        <v>5444</v>
      </c>
      <c r="D4970" s="543"/>
      <c r="E4970" s="744">
        <v>43516</v>
      </c>
      <c r="F4970" s="744">
        <v>43635</v>
      </c>
      <c r="G4970" s="543"/>
      <c r="H4970" s="543"/>
      <c r="I4970" s="543"/>
      <c r="J4970" s="543"/>
      <c r="K4970" s="543"/>
      <c r="L4970" s="543"/>
      <c r="M4970" s="543"/>
      <c r="N4970" s="543"/>
      <c r="O4970" s="543"/>
      <c r="P4970" s="543" t="s">
        <v>2872</v>
      </c>
      <c r="Q4970" s="543" t="s">
        <v>2873</v>
      </c>
      <c r="R4970" s="543"/>
      <c r="S4970" s="536"/>
      <c r="T4970" s="536"/>
      <c r="U4970" s="536"/>
      <c r="V4970" s="536"/>
    </row>
    <row r="4971" spans="1:22" ht="132.75" thickBot="1">
      <c r="A4971" s="537">
        <v>4956</v>
      </c>
      <c r="B4971" s="543">
        <v>90</v>
      </c>
      <c r="C4971" s="743" t="s">
        <v>5473</v>
      </c>
      <c r="D4971" s="543"/>
      <c r="E4971" s="744">
        <v>43517</v>
      </c>
      <c r="F4971" s="744">
        <v>43830</v>
      </c>
      <c r="G4971" s="543"/>
      <c r="H4971" s="543"/>
      <c r="I4971" s="543"/>
      <c r="J4971" s="543"/>
      <c r="K4971" s="543"/>
      <c r="L4971" s="543"/>
      <c r="M4971" s="543"/>
      <c r="N4971" s="543"/>
      <c r="O4971" s="543"/>
      <c r="P4971" s="543" t="s">
        <v>2872</v>
      </c>
      <c r="Q4971" s="543" t="s">
        <v>2873</v>
      </c>
      <c r="R4971" s="543"/>
      <c r="S4971" s="536"/>
      <c r="T4971" s="536"/>
      <c r="U4971" s="536"/>
      <c r="V4971" s="536"/>
    </row>
    <row r="4972" spans="1:22" ht="72.75" thickBot="1">
      <c r="A4972" s="537">
        <v>4957</v>
      </c>
      <c r="B4972" s="543">
        <v>90</v>
      </c>
      <c r="C4972" s="743" t="s">
        <v>5474</v>
      </c>
      <c r="D4972" s="543"/>
      <c r="E4972" s="744">
        <v>43523</v>
      </c>
      <c r="F4972" s="744">
        <v>43734</v>
      </c>
      <c r="G4972" s="543"/>
      <c r="H4972" s="543"/>
      <c r="I4972" s="543"/>
      <c r="J4972" s="543"/>
      <c r="K4972" s="543"/>
      <c r="L4972" s="543"/>
      <c r="M4972" s="543"/>
      <c r="N4972" s="543"/>
      <c r="O4972" s="543"/>
      <c r="P4972" s="543" t="s">
        <v>2872</v>
      </c>
      <c r="Q4972" s="543" t="s">
        <v>2873</v>
      </c>
      <c r="R4972" s="543"/>
      <c r="S4972" s="536"/>
      <c r="T4972" s="536"/>
      <c r="U4972" s="536"/>
      <c r="V4972" s="536"/>
    </row>
    <row r="4973" spans="1:22" ht="72.75" thickBot="1">
      <c r="A4973" s="537">
        <v>4958</v>
      </c>
      <c r="B4973" s="543">
        <v>90</v>
      </c>
      <c r="C4973" s="743" t="s">
        <v>5475</v>
      </c>
      <c r="D4973" s="543"/>
      <c r="E4973" s="744">
        <v>43517</v>
      </c>
      <c r="F4973" s="744">
        <v>43516</v>
      </c>
      <c r="G4973" s="543"/>
      <c r="H4973" s="543"/>
      <c r="I4973" s="543"/>
      <c r="J4973" s="543"/>
      <c r="K4973" s="543"/>
      <c r="L4973" s="543"/>
      <c r="M4973" s="543"/>
      <c r="N4973" s="543"/>
      <c r="O4973" s="543"/>
      <c r="P4973" s="543" t="s">
        <v>2872</v>
      </c>
      <c r="Q4973" s="543" t="s">
        <v>2873</v>
      </c>
      <c r="R4973" s="543"/>
      <c r="S4973" s="536"/>
      <c r="T4973" s="536"/>
      <c r="U4973" s="536"/>
      <c r="V4973" s="536"/>
    </row>
    <row r="4974" spans="1:22" ht="72.75" thickBot="1">
      <c r="A4974" s="537">
        <v>4959</v>
      </c>
      <c r="B4974" s="543">
        <v>90</v>
      </c>
      <c r="C4974" s="743" t="s">
        <v>5453</v>
      </c>
      <c r="D4974" s="543"/>
      <c r="E4974" s="744">
        <v>43529</v>
      </c>
      <c r="F4974" s="744">
        <v>43830</v>
      </c>
      <c r="G4974" s="543"/>
      <c r="H4974" s="543"/>
      <c r="I4974" s="543"/>
      <c r="J4974" s="543"/>
      <c r="K4974" s="543"/>
      <c r="L4974" s="543"/>
      <c r="M4974" s="543"/>
      <c r="N4974" s="543"/>
      <c r="O4974" s="543"/>
      <c r="P4974" s="543" t="s">
        <v>2872</v>
      </c>
      <c r="Q4974" s="543" t="s">
        <v>2873</v>
      </c>
      <c r="R4974" s="543"/>
      <c r="S4974" s="536"/>
      <c r="T4974" s="536"/>
      <c r="U4974" s="536"/>
      <c r="V4974" s="536"/>
    </row>
    <row r="4975" spans="1:22" ht="180.75" thickBot="1">
      <c r="A4975" s="537">
        <v>4960</v>
      </c>
      <c r="B4975" s="543">
        <v>90</v>
      </c>
      <c r="C4975" s="743" t="s">
        <v>5476</v>
      </c>
      <c r="D4975" s="543"/>
      <c r="E4975" s="744">
        <v>43524</v>
      </c>
      <c r="F4975" s="744">
        <v>43830</v>
      </c>
      <c r="G4975" s="543"/>
      <c r="H4975" s="543"/>
      <c r="I4975" s="543"/>
      <c r="J4975" s="543"/>
      <c r="K4975" s="543"/>
      <c r="L4975" s="543"/>
      <c r="M4975" s="543"/>
      <c r="N4975" s="543"/>
      <c r="O4975" s="543"/>
      <c r="P4975" s="543" t="s">
        <v>2872</v>
      </c>
      <c r="Q4975" s="543" t="s">
        <v>2873</v>
      </c>
      <c r="R4975" s="543"/>
      <c r="S4975" s="536"/>
      <c r="T4975" s="536"/>
      <c r="U4975" s="536"/>
      <c r="V4975" s="536"/>
    </row>
    <row r="4976" spans="1:22" ht="120.75" thickBot="1">
      <c r="A4976" s="537">
        <v>4961</v>
      </c>
      <c r="B4976" s="543">
        <v>90</v>
      </c>
      <c r="C4976" s="748" t="s">
        <v>5477</v>
      </c>
      <c r="D4976" s="543"/>
      <c r="E4976" s="752">
        <v>43532</v>
      </c>
      <c r="F4976" s="752">
        <v>43714</v>
      </c>
      <c r="G4976" s="543"/>
      <c r="H4976" s="543"/>
      <c r="I4976" s="543"/>
      <c r="J4976" s="543"/>
      <c r="K4976" s="543"/>
      <c r="L4976" s="543"/>
      <c r="M4976" s="543"/>
      <c r="N4976" s="543"/>
      <c r="O4976" s="543"/>
      <c r="P4976" s="543" t="s">
        <v>2872</v>
      </c>
      <c r="Q4976" s="543" t="s">
        <v>2873</v>
      </c>
      <c r="R4976" s="543"/>
      <c r="S4976" s="536"/>
      <c r="T4976" s="536"/>
      <c r="U4976" s="536"/>
      <c r="V4976" s="536"/>
    </row>
    <row r="4977" spans="1:22" ht="72.75" thickBot="1">
      <c r="A4977" s="537">
        <v>4962</v>
      </c>
      <c r="B4977" s="543">
        <v>90</v>
      </c>
      <c r="C4977" s="748" t="s">
        <v>5444</v>
      </c>
      <c r="D4977" s="543"/>
      <c r="E4977" s="744">
        <v>43529</v>
      </c>
      <c r="F4977" s="744">
        <v>43649</v>
      </c>
      <c r="G4977" s="543"/>
      <c r="H4977" s="543"/>
      <c r="I4977" s="543"/>
      <c r="J4977" s="543"/>
      <c r="K4977" s="543"/>
      <c r="L4977" s="543"/>
      <c r="M4977" s="543"/>
      <c r="N4977" s="543"/>
      <c r="O4977" s="543"/>
      <c r="P4977" s="543" t="s">
        <v>2872</v>
      </c>
      <c r="Q4977" s="543" t="s">
        <v>2873</v>
      </c>
      <c r="R4977" s="543"/>
      <c r="S4977" s="536"/>
      <c r="T4977" s="536"/>
      <c r="U4977" s="536"/>
      <c r="V4977" s="536"/>
    </row>
    <row r="4978" spans="1:22" ht="132.75" thickBot="1">
      <c r="A4978" s="537">
        <v>4963</v>
      </c>
      <c r="B4978" s="543">
        <v>90</v>
      </c>
      <c r="C4978" s="743" t="s">
        <v>5473</v>
      </c>
      <c r="D4978" s="543"/>
      <c r="E4978" s="744">
        <v>43522</v>
      </c>
      <c r="F4978" s="744">
        <v>43830</v>
      </c>
      <c r="G4978" s="543"/>
      <c r="H4978" s="543"/>
      <c r="I4978" s="543"/>
      <c r="J4978" s="543"/>
      <c r="K4978" s="543"/>
      <c r="L4978" s="543"/>
      <c r="M4978" s="543"/>
      <c r="N4978" s="543"/>
      <c r="O4978" s="543"/>
      <c r="P4978" s="543" t="s">
        <v>2872</v>
      </c>
      <c r="Q4978" s="543" t="s">
        <v>2873</v>
      </c>
      <c r="R4978" s="543"/>
      <c r="S4978" s="536"/>
      <c r="T4978" s="536"/>
      <c r="U4978" s="536"/>
      <c r="V4978" s="536"/>
    </row>
    <row r="4979" spans="1:22" ht="96.75" thickBot="1">
      <c r="A4979" s="537">
        <v>4964</v>
      </c>
      <c r="B4979" s="543">
        <v>90</v>
      </c>
      <c r="C4979" s="743" t="s">
        <v>5478</v>
      </c>
      <c r="D4979" s="543"/>
      <c r="E4979" s="744">
        <v>43521</v>
      </c>
      <c r="F4979" s="744">
        <v>43701</v>
      </c>
      <c r="G4979" s="543"/>
      <c r="H4979" s="543"/>
      <c r="I4979" s="543"/>
      <c r="J4979" s="543"/>
      <c r="K4979" s="543"/>
      <c r="L4979" s="543"/>
      <c r="M4979" s="543"/>
      <c r="N4979" s="543"/>
      <c r="O4979" s="543"/>
      <c r="P4979" s="543" t="s">
        <v>2872</v>
      </c>
      <c r="Q4979" s="543" t="s">
        <v>2873</v>
      </c>
      <c r="R4979" s="543"/>
      <c r="S4979" s="536"/>
      <c r="T4979" s="536"/>
      <c r="U4979" s="536"/>
      <c r="V4979" s="536"/>
    </row>
    <row r="4980" spans="1:22" ht="120.75" thickBot="1">
      <c r="A4980" s="537">
        <v>4965</v>
      </c>
      <c r="B4980" s="543">
        <v>90</v>
      </c>
      <c r="C4980" s="743" t="s">
        <v>5445</v>
      </c>
      <c r="D4980" s="543"/>
      <c r="E4980" s="744">
        <v>43524</v>
      </c>
      <c r="F4980" s="744">
        <v>43612</v>
      </c>
      <c r="G4980" s="543"/>
      <c r="H4980" s="543"/>
      <c r="I4980" s="543"/>
      <c r="J4980" s="543"/>
      <c r="K4980" s="543"/>
      <c r="L4980" s="543"/>
      <c r="M4980" s="543"/>
      <c r="N4980" s="543"/>
      <c r="O4980" s="543"/>
      <c r="P4980" s="543" t="s">
        <v>2872</v>
      </c>
      <c r="Q4980" s="543" t="s">
        <v>2873</v>
      </c>
      <c r="R4980" s="543"/>
      <c r="S4980" s="536"/>
      <c r="T4980" s="536"/>
      <c r="U4980" s="536"/>
      <c r="V4980" s="536"/>
    </row>
    <row r="4981" spans="1:22" ht="132.75" thickBot="1">
      <c r="A4981" s="537">
        <v>4966</v>
      </c>
      <c r="B4981" s="543">
        <v>90</v>
      </c>
      <c r="C4981" s="743" t="s">
        <v>5479</v>
      </c>
      <c r="D4981" s="543"/>
      <c r="E4981" s="744">
        <v>43546</v>
      </c>
      <c r="F4981" s="744">
        <v>43728</v>
      </c>
      <c r="G4981" s="543"/>
      <c r="H4981" s="543"/>
      <c r="I4981" s="543"/>
      <c r="J4981" s="543"/>
      <c r="K4981" s="543"/>
      <c r="L4981" s="543"/>
      <c r="M4981" s="543"/>
      <c r="N4981" s="543"/>
      <c r="O4981" s="543"/>
      <c r="P4981" s="543" t="s">
        <v>2872</v>
      </c>
      <c r="Q4981" s="543" t="s">
        <v>2873</v>
      </c>
      <c r="R4981" s="543"/>
      <c r="S4981" s="536"/>
      <c r="T4981" s="536"/>
      <c r="U4981" s="536"/>
      <c r="V4981" s="536"/>
    </row>
    <row r="4982" spans="1:22" ht="72.75" thickBot="1">
      <c r="A4982" s="537">
        <v>4967</v>
      </c>
      <c r="B4982" s="543">
        <v>90</v>
      </c>
      <c r="C4982" s="743" t="s">
        <v>5480</v>
      </c>
      <c r="D4982" s="543"/>
      <c r="E4982" s="744">
        <v>43529</v>
      </c>
      <c r="F4982" s="744">
        <v>43711</v>
      </c>
      <c r="G4982" s="543"/>
      <c r="H4982" s="543"/>
      <c r="I4982" s="543"/>
      <c r="J4982" s="543"/>
      <c r="K4982" s="543"/>
      <c r="L4982" s="543"/>
      <c r="M4982" s="543"/>
      <c r="N4982" s="543"/>
      <c r="O4982" s="543"/>
      <c r="P4982" s="543" t="s">
        <v>2872</v>
      </c>
      <c r="Q4982" s="543" t="s">
        <v>2873</v>
      </c>
      <c r="R4982" s="543"/>
      <c r="S4982" s="536"/>
      <c r="T4982" s="536"/>
      <c r="U4982" s="536"/>
      <c r="V4982" s="536"/>
    </row>
    <row r="4983" spans="1:22" ht="72.75" thickBot="1">
      <c r="A4983" s="537">
        <v>4968</v>
      </c>
      <c r="B4983" s="543">
        <v>90</v>
      </c>
      <c r="C4983" s="743" t="s">
        <v>5481</v>
      </c>
      <c r="D4983" s="543"/>
      <c r="E4983" s="744">
        <v>43532</v>
      </c>
      <c r="F4983" s="744">
        <v>43805</v>
      </c>
      <c r="G4983" s="543"/>
      <c r="H4983" s="543"/>
      <c r="I4983" s="543"/>
      <c r="J4983" s="543"/>
      <c r="K4983" s="543"/>
      <c r="L4983" s="543"/>
      <c r="M4983" s="543"/>
      <c r="N4983" s="543"/>
      <c r="O4983" s="543"/>
      <c r="P4983" s="543" t="s">
        <v>2872</v>
      </c>
      <c r="Q4983" s="543" t="s">
        <v>2873</v>
      </c>
      <c r="R4983" s="543"/>
      <c r="S4983" s="536"/>
      <c r="T4983" s="536"/>
      <c r="U4983" s="536"/>
      <c r="V4983" s="536"/>
    </row>
    <row r="4984" spans="1:22" ht="96.75" thickBot="1">
      <c r="A4984" s="537">
        <v>4969</v>
      </c>
      <c r="B4984" s="543">
        <v>90</v>
      </c>
      <c r="C4984" s="743" t="s">
        <v>5470</v>
      </c>
      <c r="D4984" s="543"/>
      <c r="E4984" s="744">
        <v>43532</v>
      </c>
      <c r="F4984" s="744">
        <v>43759</v>
      </c>
      <c r="G4984" s="543"/>
      <c r="H4984" s="543"/>
      <c r="I4984" s="543"/>
      <c r="J4984" s="543"/>
      <c r="K4984" s="543"/>
      <c r="L4984" s="543"/>
      <c r="M4984" s="543"/>
      <c r="N4984" s="543"/>
      <c r="O4984" s="543"/>
      <c r="P4984" s="543" t="s">
        <v>2872</v>
      </c>
      <c r="Q4984" s="543" t="s">
        <v>2873</v>
      </c>
      <c r="R4984" s="543"/>
      <c r="S4984" s="536"/>
      <c r="T4984" s="536"/>
      <c r="U4984" s="536"/>
      <c r="V4984" s="536"/>
    </row>
    <row r="4985" spans="1:22" ht="192.75" thickBot="1">
      <c r="A4985" s="537">
        <v>4970</v>
      </c>
      <c r="B4985" s="543">
        <v>90</v>
      </c>
      <c r="C4985" s="743" t="s">
        <v>5482</v>
      </c>
      <c r="D4985" s="543"/>
      <c r="E4985" s="744">
        <v>43532</v>
      </c>
      <c r="F4985" s="744">
        <v>43714</v>
      </c>
      <c r="G4985" s="543"/>
      <c r="H4985" s="543"/>
      <c r="I4985" s="543"/>
      <c r="J4985" s="543"/>
      <c r="K4985" s="543"/>
      <c r="L4985" s="543"/>
      <c r="M4985" s="543"/>
      <c r="N4985" s="543"/>
      <c r="O4985" s="543"/>
      <c r="P4985" s="543" t="s">
        <v>2872</v>
      </c>
      <c r="Q4985" s="543" t="s">
        <v>2873</v>
      </c>
      <c r="R4985" s="543"/>
      <c r="S4985" s="536"/>
      <c r="T4985" s="536"/>
      <c r="U4985" s="536"/>
      <c r="V4985" s="536"/>
    </row>
    <row r="4986" spans="1:22" ht="77.25" thickBot="1">
      <c r="A4986" s="537">
        <v>4971</v>
      </c>
      <c r="B4986" s="543">
        <v>90</v>
      </c>
      <c r="C4986" s="753" t="s">
        <v>5453</v>
      </c>
      <c r="D4986" s="543"/>
      <c r="E4986" s="744">
        <v>43537</v>
      </c>
      <c r="F4986" s="744">
        <v>43810</v>
      </c>
      <c r="G4986" s="543"/>
      <c r="H4986" s="543"/>
      <c r="I4986" s="543"/>
      <c r="J4986" s="543"/>
      <c r="K4986" s="543"/>
      <c r="L4986" s="543"/>
      <c r="M4986" s="543"/>
      <c r="N4986" s="543"/>
      <c r="O4986" s="543"/>
      <c r="P4986" s="543" t="s">
        <v>2872</v>
      </c>
      <c r="Q4986" s="543" t="s">
        <v>2873</v>
      </c>
      <c r="R4986" s="543"/>
      <c r="S4986" s="536"/>
      <c r="T4986" s="536"/>
      <c r="U4986" s="536"/>
      <c r="V4986" s="536"/>
    </row>
    <row r="4987" spans="1:22" ht="102.75" thickBot="1">
      <c r="A4987" s="537">
        <v>4972</v>
      </c>
      <c r="B4987" s="543">
        <v>90</v>
      </c>
      <c r="C4987" s="753" t="s">
        <v>5483</v>
      </c>
      <c r="D4987" s="543"/>
      <c r="E4987" s="744">
        <v>43539</v>
      </c>
      <c r="F4987" s="744">
        <v>43751</v>
      </c>
      <c r="G4987" s="543"/>
      <c r="H4987" s="543"/>
      <c r="I4987" s="543"/>
      <c r="J4987" s="543"/>
      <c r="K4987" s="543"/>
      <c r="L4987" s="543"/>
      <c r="M4987" s="543"/>
      <c r="N4987" s="543"/>
      <c r="O4987" s="543"/>
      <c r="P4987" s="543" t="s">
        <v>2872</v>
      </c>
      <c r="Q4987" s="543" t="s">
        <v>2873</v>
      </c>
      <c r="R4987" s="543"/>
      <c r="S4987" s="536"/>
      <c r="T4987" s="536"/>
      <c r="U4987" s="536"/>
      <c r="V4987" s="536"/>
    </row>
    <row r="4988" spans="1:22" ht="72.75" thickBot="1">
      <c r="A4988" s="537">
        <v>4973</v>
      </c>
      <c r="B4988" s="543">
        <v>90</v>
      </c>
      <c r="C4988" s="743" t="s">
        <v>5484</v>
      </c>
      <c r="D4988" s="543"/>
      <c r="E4988" s="744">
        <v>43542</v>
      </c>
      <c r="F4988" s="744">
        <v>43830</v>
      </c>
      <c r="G4988" s="543"/>
      <c r="H4988" s="543"/>
      <c r="I4988" s="543"/>
      <c r="J4988" s="543"/>
      <c r="K4988" s="543"/>
      <c r="L4988" s="543"/>
      <c r="M4988" s="543"/>
      <c r="N4988" s="543"/>
      <c r="O4988" s="543"/>
      <c r="P4988" s="543" t="s">
        <v>2872</v>
      </c>
      <c r="Q4988" s="543" t="s">
        <v>2873</v>
      </c>
      <c r="R4988" s="543"/>
      <c r="S4988" s="536"/>
      <c r="T4988" s="536"/>
      <c r="U4988" s="536"/>
      <c r="V4988" s="536"/>
    </row>
    <row r="4989" spans="1:22" ht="192.75" thickBot="1">
      <c r="A4989" s="537">
        <v>4974</v>
      </c>
      <c r="B4989" s="543">
        <v>90</v>
      </c>
      <c r="C4989" s="743" t="s">
        <v>5485</v>
      </c>
      <c r="D4989" s="543"/>
      <c r="E4989" s="744">
        <v>43552</v>
      </c>
      <c r="F4989" s="744">
        <v>43734</v>
      </c>
      <c r="G4989" s="543"/>
      <c r="H4989" s="543"/>
      <c r="I4989" s="543"/>
      <c r="J4989" s="543"/>
      <c r="K4989" s="543"/>
      <c r="L4989" s="543"/>
      <c r="M4989" s="543"/>
      <c r="N4989" s="543"/>
      <c r="O4989" s="543"/>
      <c r="P4989" s="543" t="s">
        <v>2872</v>
      </c>
      <c r="Q4989" s="543" t="s">
        <v>2873</v>
      </c>
      <c r="R4989" s="543"/>
      <c r="S4989" s="536"/>
      <c r="T4989" s="536"/>
      <c r="U4989" s="536"/>
      <c r="V4989" s="536"/>
    </row>
    <row r="4990" spans="1:22" ht="108.75" thickBot="1">
      <c r="A4990" s="537">
        <v>4975</v>
      </c>
      <c r="B4990" s="543">
        <v>90</v>
      </c>
      <c r="C4990" s="743" t="s">
        <v>5244</v>
      </c>
      <c r="D4990" s="543"/>
      <c r="E4990" s="744">
        <v>43557</v>
      </c>
      <c r="F4990" s="744">
        <v>43830</v>
      </c>
      <c r="G4990" s="543"/>
      <c r="H4990" s="543"/>
      <c r="I4990" s="543"/>
      <c r="J4990" s="543"/>
      <c r="K4990" s="543"/>
      <c r="L4990" s="543"/>
      <c r="M4990" s="543"/>
      <c r="N4990" s="543"/>
      <c r="O4990" s="543"/>
      <c r="P4990" s="543" t="s">
        <v>2872</v>
      </c>
      <c r="Q4990" s="543" t="s">
        <v>2873</v>
      </c>
      <c r="R4990" s="543"/>
      <c r="S4990" s="536"/>
      <c r="T4990" s="536"/>
      <c r="U4990" s="536"/>
      <c r="V4990" s="536"/>
    </row>
    <row r="4991" spans="1:22" ht="60.75" thickBot="1">
      <c r="A4991" s="537">
        <v>4976</v>
      </c>
      <c r="B4991" s="543">
        <v>90</v>
      </c>
      <c r="C4991" s="743" t="s">
        <v>5426</v>
      </c>
      <c r="D4991" s="543"/>
      <c r="E4991" s="744">
        <v>43558</v>
      </c>
      <c r="F4991" s="744">
        <v>43740</v>
      </c>
      <c r="G4991" s="543"/>
      <c r="H4991" s="543"/>
      <c r="I4991" s="543"/>
      <c r="J4991" s="543"/>
      <c r="K4991" s="543"/>
      <c r="L4991" s="543"/>
      <c r="M4991" s="543"/>
      <c r="N4991" s="543"/>
      <c r="O4991" s="543"/>
      <c r="P4991" s="543" t="s">
        <v>2872</v>
      </c>
      <c r="Q4991" s="543" t="s">
        <v>2873</v>
      </c>
      <c r="R4991" s="543"/>
      <c r="S4991" s="536"/>
      <c r="T4991" s="536"/>
      <c r="U4991" s="536"/>
      <c r="V4991" s="536"/>
    </row>
    <row r="4992" spans="1:22" ht="72.75" thickBot="1">
      <c r="A4992" s="537">
        <v>4977</v>
      </c>
      <c r="B4992" s="543">
        <v>90</v>
      </c>
      <c r="C4992" s="743" t="s">
        <v>5486</v>
      </c>
      <c r="D4992" s="543"/>
      <c r="E4992" s="744">
        <v>43559</v>
      </c>
      <c r="F4992" s="744">
        <v>43830</v>
      </c>
      <c r="G4992" s="543"/>
      <c r="H4992" s="543"/>
      <c r="I4992" s="543"/>
      <c r="J4992" s="543"/>
      <c r="K4992" s="543"/>
      <c r="L4992" s="543"/>
      <c r="M4992" s="543"/>
      <c r="N4992" s="543"/>
      <c r="O4992" s="543"/>
      <c r="P4992" s="543" t="s">
        <v>2872</v>
      </c>
      <c r="Q4992" s="543" t="s">
        <v>2873</v>
      </c>
      <c r="R4992" s="543"/>
      <c r="S4992" s="536"/>
      <c r="T4992" s="536"/>
      <c r="U4992" s="536"/>
      <c r="V4992" s="536"/>
    </row>
    <row r="4993" spans="1:22" ht="60.75" thickBot="1">
      <c r="A4993" s="537">
        <v>4978</v>
      </c>
      <c r="B4993" s="543">
        <v>90</v>
      </c>
      <c r="C4993" s="743" t="s">
        <v>5487</v>
      </c>
      <c r="D4993" s="543"/>
      <c r="E4993" s="744">
        <v>43560</v>
      </c>
      <c r="F4993" s="744">
        <v>43589</v>
      </c>
      <c r="G4993" s="543"/>
      <c r="H4993" s="543"/>
      <c r="I4993" s="543"/>
      <c r="J4993" s="543"/>
      <c r="K4993" s="543"/>
      <c r="L4993" s="543"/>
      <c r="M4993" s="543"/>
      <c r="N4993" s="543"/>
      <c r="O4993" s="543"/>
      <c r="P4993" s="543" t="s">
        <v>2872</v>
      </c>
      <c r="Q4993" s="543" t="s">
        <v>2873</v>
      </c>
      <c r="R4993" s="543"/>
      <c r="S4993" s="536"/>
      <c r="T4993" s="536"/>
      <c r="U4993" s="536"/>
      <c r="V4993" s="536"/>
    </row>
    <row r="4994" spans="1:22" ht="144.75" thickBot="1">
      <c r="A4994" s="537">
        <v>4979</v>
      </c>
      <c r="B4994" s="543">
        <v>90</v>
      </c>
      <c r="C4994" s="743" t="s">
        <v>5488</v>
      </c>
      <c r="D4994" s="543"/>
      <c r="E4994" s="744">
        <v>43565</v>
      </c>
      <c r="F4994" s="744">
        <v>43931</v>
      </c>
      <c r="G4994" s="543"/>
      <c r="H4994" s="543"/>
      <c r="I4994" s="543"/>
      <c r="J4994" s="543"/>
      <c r="K4994" s="543"/>
      <c r="L4994" s="543"/>
      <c r="M4994" s="543"/>
      <c r="N4994" s="543"/>
      <c r="O4994" s="543"/>
      <c r="P4994" s="543" t="s">
        <v>2872</v>
      </c>
      <c r="Q4994" s="543" t="s">
        <v>2873</v>
      </c>
      <c r="R4994" s="543"/>
      <c r="S4994" s="536"/>
      <c r="T4994" s="536"/>
      <c r="U4994" s="536"/>
      <c r="V4994" s="536"/>
    </row>
    <row r="4995" spans="1:22" ht="192.75" thickBot="1">
      <c r="A4995" s="537">
        <v>4980</v>
      </c>
      <c r="B4995" s="543">
        <v>90</v>
      </c>
      <c r="C4995" s="743" t="s">
        <v>5485</v>
      </c>
      <c r="D4995" s="543"/>
      <c r="E4995" s="744">
        <v>43570</v>
      </c>
      <c r="F4995" s="744">
        <v>43752</v>
      </c>
      <c r="G4995" s="543"/>
      <c r="H4995" s="543"/>
      <c r="I4995" s="543"/>
      <c r="J4995" s="543"/>
      <c r="K4995" s="543"/>
      <c r="L4995" s="543"/>
      <c r="M4995" s="543"/>
      <c r="N4995" s="543"/>
      <c r="O4995" s="543"/>
      <c r="P4995" s="543" t="s">
        <v>2872</v>
      </c>
      <c r="Q4995" s="543" t="s">
        <v>2873</v>
      </c>
      <c r="R4995" s="543"/>
      <c r="S4995" s="536"/>
      <c r="T4995" s="536"/>
      <c r="U4995" s="536"/>
      <c r="V4995" s="536"/>
    </row>
    <row r="4996" spans="1:22" ht="192.75" thickBot="1">
      <c r="A4996" s="537">
        <v>4981</v>
      </c>
      <c r="B4996" s="543">
        <v>90</v>
      </c>
      <c r="C4996" s="743" t="s">
        <v>5489</v>
      </c>
      <c r="D4996" s="543"/>
      <c r="E4996" s="744">
        <v>43580</v>
      </c>
      <c r="F4996" s="744">
        <v>43762</v>
      </c>
      <c r="G4996" s="543"/>
      <c r="H4996" s="543"/>
      <c r="I4996" s="543"/>
      <c r="J4996" s="543"/>
      <c r="K4996" s="543"/>
      <c r="L4996" s="543"/>
      <c r="M4996" s="543"/>
      <c r="N4996" s="543"/>
      <c r="O4996" s="543"/>
      <c r="P4996" s="543" t="s">
        <v>2872</v>
      </c>
      <c r="Q4996" s="543" t="s">
        <v>2873</v>
      </c>
      <c r="R4996" s="543"/>
      <c r="S4996" s="536"/>
      <c r="T4996" s="536"/>
      <c r="U4996" s="536"/>
      <c r="V4996" s="536"/>
    </row>
    <row r="4997" spans="1:22" ht="192.75" thickBot="1">
      <c r="A4997" s="537">
        <v>4982</v>
      </c>
      <c r="B4997" s="543">
        <v>90</v>
      </c>
      <c r="C4997" s="743" t="s">
        <v>5485</v>
      </c>
      <c r="D4997" s="543"/>
      <c r="E4997" s="744">
        <v>43580</v>
      </c>
      <c r="F4997" s="744">
        <v>43762</v>
      </c>
      <c r="G4997" s="543"/>
      <c r="H4997" s="543"/>
      <c r="I4997" s="543"/>
      <c r="J4997" s="543"/>
      <c r="K4997" s="543"/>
      <c r="L4997" s="543"/>
      <c r="M4997" s="543"/>
      <c r="N4997" s="543"/>
      <c r="O4997" s="543"/>
      <c r="P4997" s="543" t="s">
        <v>2872</v>
      </c>
      <c r="Q4997" s="543" t="s">
        <v>2873</v>
      </c>
      <c r="R4997" s="543"/>
      <c r="S4997" s="536"/>
      <c r="T4997" s="536"/>
      <c r="U4997" s="536"/>
      <c r="V4997" s="536"/>
    </row>
    <row r="4998" spans="1:22" ht="60.75" thickBot="1">
      <c r="A4998" s="537">
        <v>4983</v>
      </c>
      <c r="B4998" s="543">
        <v>90</v>
      </c>
      <c r="C4998" s="743" t="s">
        <v>5490</v>
      </c>
      <c r="D4998" s="543"/>
      <c r="E4998" s="744">
        <v>43577</v>
      </c>
      <c r="F4998" s="744">
        <v>43759</v>
      </c>
      <c r="G4998" s="543"/>
      <c r="H4998" s="543"/>
      <c r="I4998" s="543"/>
      <c r="J4998" s="543"/>
      <c r="K4998" s="543"/>
      <c r="L4998" s="543"/>
      <c r="M4998" s="543"/>
      <c r="N4998" s="543"/>
      <c r="O4998" s="543"/>
      <c r="P4998" s="543" t="s">
        <v>2872</v>
      </c>
      <c r="Q4998" s="543" t="s">
        <v>2873</v>
      </c>
      <c r="R4998" s="543"/>
      <c r="S4998" s="536"/>
      <c r="T4998" s="536"/>
      <c r="U4998" s="536"/>
      <c r="V4998" s="536"/>
    </row>
    <row r="4999" spans="1:22" ht="96.75" thickBot="1">
      <c r="A4999" s="537">
        <v>4984</v>
      </c>
      <c r="B4999" s="543">
        <v>90</v>
      </c>
      <c r="C4999" s="743" t="s">
        <v>5491</v>
      </c>
      <c r="D4999" s="543"/>
      <c r="E4999" s="744">
        <v>43544</v>
      </c>
      <c r="F4999" s="744">
        <v>43910</v>
      </c>
      <c r="G4999" s="543"/>
      <c r="H4999" s="543"/>
      <c r="I4999" s="543"/>
      <c r="J4999" s="543"/>
      <c r="K4999" s="543"/>
      <c r="L4999" s="543"/>
      <c r="M4999" s="543"/>
      <c r="N4999" s="543"/>
      <c r="O4999" s="543"/>
      <c r="P4999" s="543" t="s">
        <v>2872</v>
      </c>
      <c r="Q4999" s="543" t="s">
        <v>2873</v>
      </c>
      <c r="R4999" s="543"/>
      <c r="S4999" s="536"/>
      <c r="T4999" s="536"/>
      <c r="U4999" s="536"/>
      <c r="V4999" s="536"/>
    </row>
    <row r="5000" spans="1:22" ht="84.75" thickBot="1">
      <c r="A5000" s="537">
        <v>4985</v>
      </c>
      <c r="B5000" s="543">
        <v>90</v>
      </c>
      <c r="C5000" s="743" t="s">
        <v>5492</v>
      </c>
      <c r="D5000" s="543"/>
      <c r="E5000" s="744">
        <v>43602</v>
      </c>
      <c r="F5000" s="744">
        <v>43814</v>
      </c>
      <c r="G5000" s="543"/>
      <c r="H5000" s="543"/>
      <c r="I5000" s="543"/>
      <c r="J5000" s="543"/>
      <c r="K5000" s="543"/>
      <c r="L5000" s="543"/>
      <c r="M5000" s="543"/>
      <c r="N5000" s="543"/>
      <c r="O5000" s="543"/>
      <c r="P5000" s="543" t="s">
        <v>2872</v>
      </c>
      <c r="Q5000" s="543" t="s">
        <v>2873</v>
      </c>
      <c r="R5000" s="543"/>
      <c r="S5000" s="536"/>
      <c r="T5000" s="536"/>
      <c r="U5000" s="536"/>
      <c r="V5000" s="536"/>
    </row>
    <row r="5001" spans="1:22" ht="108.75" thickBot="1">
      <c r="A5001" s="537">
        <v>4986</v>
      </c>
      <c r="B5001" s="543">
        <v>90</v>
      </c>
      <c r="C5001" s="743" t="s">
        <v>5493</v>
      </c>
      <c r="D5001" s="543"/>
      <c r="E5001" s="744">
        <v>43609</v>
      </c>
      <c r="F5001" s="744">
        <v>43821</v>
      </c>
      <c r="G5001" s="543"/>
      <c r="H5001" s="543"/>
      <c r="I5001" s="543"/>
      <c r="J5001" s="543"/>
      <c r="K5001" s="543"/>
      <c r="L5001" s="543"/>
      <c r="M5001" s="543"/>
      <c r="N5001" s="543"/>
      <c r="O5001" s="543"/>
      <c r="P5001" s="543" t="s">
        <v>2872</v>
      </c>
      <c r="Q5001" s="543" t="s">
        <v>2873</v>
      </c>
      <c r="R5001" s="543"/>
      <c r="S5001" s="536"/>
      <c r="T5001" s="536"/>
      <c r="U5001" s="536"/>
      <c r="V5001" s="536"/>
    </row>
    <row r="5002" spans="1:22" ht="84.75" thickBot="1">
      <c r="A5002" s="537">
        <v>4987</v>
      </c>
      <c r="B5002" s="543">
        <v>90</v>
      </c>
      <c r="C5002" s="743" t="s">
        <v>5494</v>
      </c>
      <c r="D5002" s="543"/>
      <c r="E5002" s="744">
        <v>76485</v>
      </c>
      <c r="F5002" s="744">
        <v>43979</v>
      </c>
      <c r="G5002" s="543"/>
      <c r="H5002" s="543"/>
      <c r="I5002" s="543"/>
      <c r="J5002" s="543"/>
      <c r="K5002" s="543"/>
      <c r="L5002" s="543"/>
      <c r="M5002" s="543"/>
      <c r="N5002" s="543"/>
      <c r="O5002" s="543"/>
      <c r="P5002" s="543" t="s">
        <v>2872</v>
      </c>
      <c r="Q5002" s="543" t="s">
        <v>2873</v>
      </c>
      <c r="R5002" s="543"/>
      <c r="S5002" s="536"/>
      <c r="T5002" s="536"/>
      <c r="U5002" s="536"/>
      <c r="V5002" s="536"/>
    </row>
    <row r="5003" spans="1:22" ht="48.75" thickBot="1">
      <c r="A5003" s="537">
        <v>4988</v>
      </c>
      <c r="B5003" s="543">
        <v>90</v>
      </c>
      <c r="C5003" s="743" t="s">
        <v>5495</v>
      </c>
      <c r="D5003" s="543"/>
      <c r="E5003" s="744">
        <v>43613</v>
      </c>
      <c r="F5003" s="744">
        <v>43797</v>
      </c>
      <c r="G5003" s="543"/>
      <c r="H5003" s="543"/>
      <c r="I5003" s="543"/>
      <c r="J5003" s="543"/>
      <c r="K5003" s="543"/>
      <c r="L5003" s="543"/>
      <c r="M5003" s="543"/>
      <c r="N5003" s="543"/>
      <c r="O5003" s="543"/>
      <c r="P5003" s="543" t="s">
        <v>2872</v>
      </c>
      <c r="Q5003" s="543" t="s">
        <v>2873</v>
      </c>
      <c r="R5003" s="543"/>
      <c r="S5003" s="536"/>
      <c r="T5003" s="536"/>
      <c r="U5003" s="536"/>
      <c r="V5003" s="536"/>
    </row>
    <row r="5004" spans="1:22" ht="168.75" thickBot="1">
      <c r="A5004" s="537">
        <v>4989</v>
      </c>
      <c r="B5004" s="543">
        <v>90</v>
      </c>
      <c r="C5004" s="743" t="s">
        <v>5496</v>
      </c>
      <c r="D5004" s="543"/>
      <c r="E5004" s="744">
        <v>43629</v>
      </c>
      <c r="F5004" s="744">
        <v>43843</v>
      </c>
      <c r="G5004" s="543"/>
      <c r="H5004" s="543"/>
      <c r="I5004" s="543"/>
      <c r="J5004" s="543"/>
      <c r="K5004" s="543"/>
      <c r="L5004" s="543"/>
      <c r="M5004" s="543"/>
      <c r="N5004" s="543"/>
      <c r="O5004" s="543"/>
      <c r="P5004" s="543" t="s">
        <v>2872</v>
      </c>
      <c r="Q5004" s="543" t="s">
        <v>2873</v>
      </c>
      <c r="R5004" s="543"/>
      <c r="S5004" s="536"/>
      <c r="T5004" s="536"/>
      <c r="U5004" s="536"/>
      <c r="V5004" s="536"/>
    </row>
    <row r="5005" spans="1:22" ht="192.75" thickBot="1">
      <c r="A5005" s="537">
        <v>4990</v>
      </c>
      <c r="B5005" s="543">
        <v>90</v>
      </c>
      <c r="C5005" s="743" t="s">
        <v>5497</v>
      </c>
      <c r="D5005" s="543"/>
      <c r="E5005" s="743"/>
      <c r="F5005" s="743"/>
      <c r="G5005" s="543"/>
      <c r="H5005" s="543"/>
      <c r="I5005" s="543"/>
      <c r="J5005" s="543"/>
      <c r="K5005" s="543"/>
      <c r="L5005" s="543"/>
      <c r="M5005" s="543"/>
      <c r="N5005" s="543"/>
      <c r="O5005" s="543"/>
      <c r="P5005" s="543" t="s">
        <v>2872</v>
      </c>
      <c r="Q5005" s="543" t="s">
        <v>2873</v>
      </c>
      <c r="R5005" s="543"/>
      <c r="S5005" s="536"/>
      <c r="T5005" s="536"/>
      <c r="U5005" s="536"/>
      <c r="V5005" s="536"/>
    </row>
    <row r="5006" spans="1:22" ht="36.75" thickBot="1">
      <c r="A5006" s="537">
        <v>4991</v>
      </c>
      <c r="B5006" s="543">
        <v>90</v>
      </c>
      <c r="C5006" s="743" t="s">
        <v>5498</v>
      </c>
      <c r="D5006" s="543"/>
      <c r="E5006" s="743"/>
      <c r="F5006" s="743"/>
      <c r="G5006" s="543"/>
      <c r="H5006" s="543"/>
      <c r="I5006" s="543"/>
      <c r="J5006" s="543"/>
      <c r="K5006" s="543"/>
      <c r="L5006" s="543"/>
      <c r="M5006" s="543"/>
      <c r="N5006" s="543"/>
      <c r="O5006" s="543"/>
      <c r="P5006" s="543" t="s">
        <v>2872</v>
      </c>
      <c r="Q5006" s="543" t="s">
        <v>2873</v>
      </c>
      <c r="R5006" s="543"/>
      <c r="S5006" s="536"/>
      <c r="T5006" s="536"/>
      <c r="U5006" s="536"/>
      <c r="V5006" s="536"/>
    </row>
    <row r="5007" spans="1:22" ht="192.75" thickBot="1">
      <c r="A5007" s="537">
        <v>4992</v>
      </c>
      <c r="B5007" s="543">
        <v>90</v>
      </c>
      <c r="C5007" s="743" t="s">
        <v>5499</v>
      </c>
      <c r="D5007" s="543"/>
      <c r="E5007" s="743"/>
      <c r="F5007" s="743"/>
      <c r="G5007" s="543"/>
      <c r="H5007" s="543"/>
      <c r="I5007" s="543"/>
      <c r="J5007" s="543"/>
      <c r="K5007" s="543"/>
      <c r="L5007" s="543"/>
      <c r="M5007" s="543"/>
      <c r="N5007" s="543"/>
      <c r="O5007" s="543"/>
      <c r="P5007" s="543" t="s">
        <v>2872</v>
      </c>
      <c r="Q5007" s="543" t="s">
        <v>2873</v>
      </c>
      <c r="R5007" s="543"/>
      <c r="S5007" s="536"/>
      <c r="T5007" s="536"/>
      <c r="U5007" s="536"/>
      <c r="V5007" s="536"/>
    </row>
    <row r="5008" spans="1:22" ht="120.75" thickBot="1">
      <c r="A5008" s="537">
        <v>4993</v>
      </c>
      <c r="B5008" s="543">
        <v>90</v>
      </c>
      <c r="C5008" s="743" t="s">
        <v>5500</v>
      </c>
      <c r="D5008" s="543"/>
      <c r="E5008" s="744">
        <v>43648</v>
      </c>
      <c r="F5008" s="744">
        <v>43829</v>
      </c>
      <c r="G5008" s="543"/>
      <c r="H5008" s="543"/>
      <c r="I5008" s="543"/>
      <c r="J5008" s="543"/>
      <c r="K5008" s="543"/>
      <c r="L5008" s="543"/>
      <c r="M5008" s="543"/>
      <c r="N5008" s="543"/>
      <c r="O5008" s="543"/>
      <c r="P5008" s="543" t="s">
        <v>2872</v>
      </c>
      <c r="Q5008" s="543" t="s">
        <v>2873</v>
      </c>
      <c r="R5008" s="543"/>
      <c r="S5008" s="536"/>
      <c r="T5008" s="536"/>
      <c r="U5008" s="536"/>
      <c r="V5008" s="536"/>
    </row>
    <row r="5009" spans="1:22" ht="132.75" thickBot="1">
      <c r="A5009" s="537">
        <v>4994</v>
      </c>
      <c r="B5009" s="543">
        <v>90</v>
      </c>
      <c r="C5009" s="743" t="s">
        <v>5501</v>
      </c>
      <c r="D5009" s="543"/>
      <c r="E5009" s="743" t="s">
        <v>5502</v>
      </c>
      <c r="F5009" s="744">
        <v>43773</v>
      </c>
      <c r="G5009" s="543"/>
      <c r="H5009" s="543"/>
      <c r="I5009" s="543"/>
      <c r="J5009" s="543"/>
      <c r="K5009" s="543"/>
      <c r="L5009" s="543"/>
      <c r="M5009" s="543"/>
      <c r="N5009" s="543"/>
      <c r="O5009" s="543"/>
      <c r="P5009" s="543" t="s">
        <v>2872</v>
      </c>
      <c r="Q5009" s="543" t="s">
        <v>2873</v>
      </c>
      <c r="R5009" s="543"/>
      <c r="S5009" s="536"/>
      <c r="T5009" s="536"/>
      <c r="U5009" s="536"/>
      <c r="V5009" s="536"/>
    </row>
    <row r="5010" spans="1:22" ht="132.75" thickBot="1">
      <c r="A5010" s="537">
        <v>4995</v>
      </c>
      <c r="B5010" s="543">
        <v>90</v>
      </c>
      <c r="C5010" s="743" t="s">
        <v>5501</v>
      </c>
      <c r="D5010" s="543"/>
      <c r="E5010" s="744">
        <v>43651</v>
      </c>
      <c r="F5010" s="744">
        <v>43773</v>
      </c>
      <c r="G5010" s="543"/>
      <c r="H5010" s="543"/>
      <c r="I5010" s="543"/>
      <c r="J5010" s="543"/>
      <c r="K5010" s="543"/>
      <c r="L5010" s="543"/>
      <c r="M5010" s="543"/>
      <c r="N5010" s="543"/>
      <c r="O5010" s="543"/>
      <c r="P5010" s="543" t="s">
        <v>2872</v>
      </c>
      <c r="Q5010" s="543" t="s">
        <v>2873</v>
      </c>
      <c r="R5010" s="543"/>
      <c r="S5010" s="536"/>
      <c r="T5010" s="536"/>
      <c r="U5010" s="536"/>
      <c r="V5010" s="536"/>
    </row>
    <row r="5011" spans="1:22" ht="132.75" thickBot="1">
      <c r="A5011" s="537">
        <v>4996</v>
      </c>
      <c r="B5011" s="543">
        <v>90</v>
      </c>
      <c r="C5011" s="743" t="s">
        <v>5501</v>
      </c>
      <c r="D5011" s="543"/>
      <c r="E5011" s="744">
        <v>43651</v>
      </c>
      <c r="F5011" s="744">
        <v>43773</v>
      </c>
      <c r="G5011" s="543"/>
      <c r="H5011" s="543"/>
      <c r="I5011" s="543"/>
      <c r="J5011" s="543"/>
      <c r="K5011" s="543"/>
      <c r="L5011" s="543"/>
      <c r="M5011" s="543"/>
      <c r="N5011" s="543"/>
      <c r="O5011" s="543"/>
      <c r="P5011" s="543" t="s">
        <v>2872</v>
      </c>
      <c r="Q5011" s="543" t="s">
        <v>2873</v>
      </c>
      <c r="R5011" s="543"/>
      <c r="S5011" s="536"/>
      <c r="T5011" s="536"/>
      <c r="U5011" s="536"/>
      <c r="V5011" s="536"/>
    </row>
    <row r="5012" spans="1:22" ht="132.75" thickBot="1">
      <c r="A5012" s="537">
        <v>4997</v>
      </c>
      <c r="B5012" s="543">
        <v>90</v>
      </c>
      <c r="C5012" s="743" t="s">
        <v>5501</v>
      </c>
      <c r="D5012" s="543"/>
      <c r="E5012" s="744">
        <v>43651</v>
      </c>
      <c r="F5012" s="744">
        <v>43773</v>
      </c>
      <c r="G5012" s="543"/>
      <c r="H5012" s="543"/>
      <c r="I5012" s="543"/>
      <c r="J5012" s="543"/>
      <c r="K5012" s="543"/>
      <c r="L5012" s="543"/>
      <c r="M5012" s="543"/>
      <c r="N5012" s="543"/>
      <c r="O5012" s="543"/>
      <c r="P5012" s="543" t="s">
        <v>2872</v>
      </c>
      <c r="Q5012" s="543" t="s">
        <v>2873</v>
      </c>
      <c r="R5012" s="543"/>
      <c r="S5012" s="536"/>
      <c r="T5012" s="536"/>
      <c r="U5012" s="536"/>
      <c r="V5012" s="536"/>
    </row>
    <row r="5013" spans="1:22" ht="84.75" thickBot="1">
      <c r="A5013" s="537">
        <v>4998</v>
      </c>
      <c r="B5013" s="543">
        <v>90</v>
      </c>
      <c r="C5013" s="743" t="s">
        <v>5503</v>
      </c>
      <c r="D5013" s="543"/>
      <c r="E5013" s="744">
        <v>43654</v>
      </c>
      <c r="F5013" s="744">
        <v>43776</v>
      </c>
      <c r="G5013" s="543"/>
      <c r="H5013" s="543"/>
      <c r="I5013" s="543"/>
      <c r="J5013" s="543"/>
      <c r="K5013" s="543"/>
      <c r="L5013" s="543"/>
      <c r="M5013" s="543"/>
      <c r="N5013" s="543"/>
      <c r="O5013" s="543"/>
      <c r="P5013" s="543" t="s">
        <v>2872</v>
      </c>
      <c r="Q5013" s="543" t="s">
        <v>2873</v>
      </c>
      <c r="R5013" s="543"/>
      <c r="S5013" s="536"/>
      <c r="T5013" s="536"/>
      <c r="U5013" s="536"/>
      <c r="V5013" s="536"/>
    </row>
    <row r="5014" spans="1:22" ht="132.75" thickBot="1">
      <c r="A5014" s="537">
        <v>4999</v>
      </c>
      <c r="B5014" s="543">
        <v>90</v>
      </c>
      <c r="C5014" s="743" t="s">
        <v>5501</v>
      </c>
      <c r="D5014" s="543"/>
      <c r="E5014" s="744">
        <v>43651</v>
      </c>
      <c r="F5014" s="744">
        <v>43773</v>
      </c>
      <c r="G5014" s="543"/>
      <c r="H5014" s="543"/>
      <c r="I5014" s="543"/>
      <c r="J5014" s="543"/>
      <c r="K5014" s="543"/>
      <c r="L5014" s="543"/>
      <c r="M5014" s="543"/>
      <c r="N5014" s="543"/>
      <c r="O5014" s="543"/>
      <c r="P5014" s="543" t="s">
        <v>2872</v>
      </c>
      <c r="Q5014" s="543" t="s">
        <v>2873</v>
      </c>
      <c r="R5014" s="543"/>
      <c r="S5014" s="536"/>
      <c r="T5014" s="536"/>
      <c r="U5014" s="536"/>
      <c r="V5014" s="536"/>
    </row>
    <row r="5015" spans="1:22" ht="132.75" thickBot="1">
      <c r="A5015" s="537">
        <v>5000</v>
      </c>
      <c r="B5015" s="543">
        <v>90</v>
      </c>
      <c r="C5015" s="743" t="s">
        <v>5501</v>
      </c>
      <c r="D5015" s="543"/>
      <c r="E5015" s="744">
        <v>43651</v>
      </c>
      <c r="F5015" s="744">
        <v>43773</v>
      </c>
      <c r="G5015" s="543"/>
      <c r="H5015" s="543"/>
      <c r="I5015" s="543"/>
      <c r="J5015" s="543"/>
      <c r="K5015" s="543"/>
      <c r="L5015" s="543"/>
      <c r="M5015" s="543"/>
      <c r="N5015" s="543"/>
      <c r="O5015" s="543"/>
      <c r="P5015" s="543" t="s">
        <v>2872</v>
      </c>
      <c r="Q5015" s="543" t="s">
        <v>2873</v>
      </c>
      <c r="R5015" s="543"/>
      <c r="S5015" s="536"/>
      <c r="T5015" s="536"/>
      <c r="U5015" s="536"/>
      <c r="V5015" s="536"/>
    </row>
    <row r="5016" spans="1:22" ht="132.75" thickBot="1">
      <c r="A5016" s="537">
        <v>5001</v>
      </c>
      <c r="B5016" s="543">
        <v>90</v>
      </c>
      <c r="C5016" s="743" t="s">
        <v>5501</v>
      </c>
      <c r="D5016" s="543"/>
      <c r="E5016" s="744">
        <v>43651</v>
      </c>
      <c r="F5016" s="744">
        <v>43773</v>
      </c>
      <c r="G5016" s="543"/>
      <c r="H5016" s="543"/>
      <c r="I5016" s="543"/>
      <c r="J5016" s="543"/>
      <c r="K5016" s="543"/>
      <c r="L5016" s="543"/>
      <c r="M5016" s="543"/>
      <c r="N5016" s="543"/>
      <c r="O5016" s="543"/>
      <c r="P5016" s="543" t="s">
        <v>2872</v>
      </c>
      <c r="Q5016" s="543" t="s">
        <v>2873</v>
      </c>
      <c r="R5016" s="543"/>
      <c r="S5016" s="536"/>
      <c r="T5016" s="536"/>
      <c r="U5016" s="536"/>
      <c r="V5016" s="536"/>
    </row>
    <row r="5017" spans="1:22" ht="84.75" thickBot="1">
      <c r="A5017" s="537">
        <v>5002</v>
      </c>
      <c r="B5017" s="543">
        <v>90</v>
      </c>
      <c r="C5017" s="743" t="s">
        <v>5503</v>
      </c>
      <c r="D5017" s="543"/>
      <c r="E5017" s="744">
        <v>43654</v>
      </c>
      <c r="F5017" s="744">
        <v>43776</v>
      </c>
      <c r="G5017" s="543"/>
      <c r="H5017" s="543"/>
      <c r="I5017" s="543"/>
      <c r="J5017" s="543"/>
      <c r="K5017" s="543"/>
      <c r="L5017" s="543"/>
      <c r="M5017" s="543"/>
      <c r="N5017" s="543"/>
      <c r="O5017" s="543"/>
      <c r="P5017" s="543" t="s">
        <v>2872</v>
      </c>
      <c r="Q5017" s="543" t="s">
        <v>2873</v>
      </c>
      <c r="R5017" s="543"/>
      <c r="S5017" s="536"/>
      <c r="T5017" s="536"/>
      <c r="U5017" s="536"/>
      <c r="V5017" s="536"/>
    </row>
    <row r="5018" spans="1:22" ht="132.75" thickBot="1">
      <c r="A5018" s="537">
        <v>5003</v>
      </c>
      <c r="B5018" s="543">
        <v>90</v>
      </c>
      <c r="C5018" s="743" t="s">
        <v>5504</v>
      </c>
      <c r="D5018" s="543"/>
      <c r="E5018" s="744">
        <v>43654</v>
      </c>
      <c r="F5018" s="744">
        <v>43776</v>
      </c>
      <c r="G5018" s="543"/>
      <c r="H5018" s="543"/>
      <c r="I5018" s="543"/>
      <c r="J5018" s="543"/>
      <c r="K5018" s="543"/>
      <c r="L5018" s="543"/>
      <c r="M5018" s="543"/>
      <c r="N5018" s="543"/>
      <c r="O5018" s="543"/>
      <c r="P5018" s="543" t="s">
        <v>2872</v>
      </c>
      <c r="Q5018" s="543" t="s">
        <v>2873</v>
      </c>
      <c r="R5018" s="543"/>
      <c r="S5018" s="536"/>
      <c r="T5018" s="536"/>
      <c r="U5018" s="536"/>
      <c r="V5018" s="536"/>
    </row>
    <row r="5019" spans="1:22" ht="132.75" thickBot="1">
      <c r="A5019" s="537">
        <v>5004</v>
      </c>
      <c r="B5019" s="543">
        <v>90</v>
      </c>
      <c r="C5019" s="743" t="s">
        <v>5501</v>
      </c>
      <c r="D5019" s="543"/>
      <c r="E5019" s="744">
        <v>43651</v>
      </c>
      <c r="F5019" s="744">
        <v>43773</v>
      </c>
      <c r="G5019" s="543"/>
      <c r="H5019" s="543"/>
      <c r="I5019" s="543"/>
      <c r="J5019" s="543"/>
      <c r="K5019" s="543"/>
      <c r="L5019" s="543"/>
      <c r="M5019" s="543"/>
      <c r="N5019" s="543"/>
      <c r="O5019" s="543"/>
      <c r="P5019" s="543" t="s">
        <v>2872</v>
      </c>
      <c r="Q5019" s="543" t="s">
        <v>2873</v>
      </c>
      <c r="R5019" s="543"/>
      <c r="S5019" s="536"/>
      <c r="T5019" s="536"/>
      <c r="U5019" s="536"/>
      <c r="V5019" s="536"/>
    </row>
    <row r="5020" spans="1:22" ht="96.75" thickBot="1">
      <c r="A5020" s="537">
        <v>5005</v>
      </c>
      <c r="B5020" s="543">
        <v>90</v>
      </c>
      <c r="C5020" s="743" t="s">
        <v>5442</v>
      </c>
      <c r="D5020" s="543"/>
      <c r="E5020" s="744">
        <v>43654</v>
      </c>
      <c r="F5020" s="744">
        <v>43776</v>
      </c>
      <c r="G5020" s="543"/>
      <c r="H5020" s="543"/>
      <c r="I5020" s="543"/>
      <c r="J5020" s="543"/>
      <c r="K5020" s="543"/>
      <c r="L5020" s="543"/>
      <c r="M5020" s="543"/>
      <c r="N5020" s="543"/>
      <c r="O5020" s="543"/>
      <c r="P5020" s="543" t="s">
        <v>2872</v>
      </c>
      <c r="Q5020" s="543" t="s">
        <v>2873</v>
      </c>
      <c r="R5020" s="543"/>
      <c r="S5020" s="536"/>
      <c r="T5020" s="536"/>
      <c r="U5020" s="536"/>
      <c r="V5020" s="536"/>
    </row>
    <row r="5021" spans="1:22" ht="60.75" thickBot="1">
      <c r="A5021" s="537">
        <v>5006</v>
      </c>
      <c r="B5021" s="543">
        <v>90</v>
      </c>
      <c r="C5021" s="743" t="s">
        <v>5505</v>
      </c>
      <c r="D5021" s="543"/>
      <c r="E5021" s="744">
        <v>43654</v>
      </c>
      <c r="F5021" s="744">
        <v>43776</v>
      </c>
      <c r="G5021" s="543"/>
      <c r="H5021" s="543"/>
      <c r="I5021" s="543"/>
      <c r="J5021" s="543"/>
      <c r="K5021" s="543"/>
      <c r="L5021" s="543"/>
      <c r="M5021" s="543"/>
      <c r="N5021" s="543"/>
      <c r="O5021" s="543"/>
      <c r="P5021" s="543" t="s">
        <v>2872</v>
      </c>
      <c r="Q5021" s="543" t="s">
        <v>2873</v>
      </c>
      <c r="R5021" s="543"/>
      <c r="S5021" s="536"/>
      <c r="T5021" s="536"/>
      <c r="U5021" s="536"/>
      <c r="V5021" s="536"/>
    </row>
    <row r="5022" spans="1:22" ht="60.75" thickBot="1">
      <c r="A5022" s="537">
        <v>5007</v>
      </c>
      <c r="B5022" s="543">
        <v>90</v>
      </c>
      <c r="C5022" s="743" t="s">
        <v>5505</v>
      </c>
      <c r="D5022" s="543"/>
      <c r="E5022" s="744">
        <v>43654</v>
      </c>
      <c r="F5022" s="744">
        <v>43776</v>
      </c>
      <c r="G5022" s="543"/>
      <c r="H5022" s="543"/>
      <c r="I5022" s="543"/>
      <c r="J5022" s="543"/>
      <c r="K5022" s="543"/>
      <c r="L5022" s="543"/>
      <c r="M5022" s="543"/>
      <c r="N5022" s="543"/>
      <c r="O5022" s="543"/>
      <c r="P5022" s="543" t="s">
        <v>2872</v>
      </c>
      <c r="Q5022" s="543" t="s">
        <v>2873</v>
      </c>
      <c r="R5022" s="543"/>
      <c r="S5022" s="536"/>
      <c r="T5022" s="536"/>
      <c r="U5022" s="536"/>
      <c r="V5022" s="536"/>
    </row>
    <row r="5023" spans="1:22" ht="132.75" thickBot="1">
      <c r="A5023" s="537">
        <v>5008</v>
      </c>
      <c r="B5023" s="543">
        <v>90</v>
      </c>
      <c r="C5023" s="743" t="s">
        <v>5501</v>
      </c>
      <c r="D5023" s="543"/>
      <c r="E5023" s="744">
        <v>43651</v>
      </c>
      <c r="F5023" s="744">
        <v>43773</v>
      </c>
      <c r="G5023" s="543"/>
      <c r="H5023" s="543"/>
      <c r="I5023" s="543"/>
      <c r="J5023" s="543"/>
      <c r="K5023" s="543"/>
      <c r="L5023" s="543"/>
      <c r="M5023" s="543"/>
      <c r="N5023" s="543"/>
      <c r="O5023" s="543"/>
      <c r="P5023" s="543" t="s">
        <v>2872</v>
      </c>
      <c r="Q5023" s="543" t="s">
        <v>2873</v>
      </c>
      <c r="R5023" s="543"/>
      <c r="S5023" s="536"/>
      <c r="T5023" s="536"/>
      <c r="U5023" s="536"/>
      <c r="V5023" s="536"/>
    </row>
    <row r="5024" spans="1:22" ht="144.75" thickBot="1">
      <c r="A5024" s="537">
        <v>5009</v>
      </c>
      <c r="B5024" s="543">
        <v>90</v>
      </c>
      <c r="C5024" s="743" t="s">
        <v>5435</v>
      </c>
      <c r="D5024" s="543"/>
      <c r="E5024" s="744">
        <v>43654</v>
      </c>
      <c r="F5024" s="744">
        <v>43776</v>
      </c>
      <c r="G5024" s="543"/>
      <c r="H5024" s="543"/>
      <c r="I5024" s="543"/>
      <c r="J5024" s="543"/>
      <c r="K5024" s="543"/>
      <c r="L5024" s="543"/>
      <c r="M5024" s="543"/>
      <c r="N5024" s="543"/>
      <c r="O5024" s="543"/>
      <c r="P5024" s="543" t="s">
        <v>2872</v>
      </c>
      <c r="Q5024" s="543" t="s">
        <v>2873</v>
      </c>
      <c r="R5024" s="543"/>
      <c r="S5024" s="536"/>
      <c r="T5024" s="536"/>
      <c r="U5024" s="536"/>
      <c r="V5024" s="536"/>
    </row>
    <row r="5025" spans="1:22" ht="72.75" thickBot="1">
      <c r="A5025" s="537">
        <v>5010</v>
      </c>
      <c r="B5025" s="543">
        <v>90</v>
      </c>
      <c r="C5025" s="743" t="s">
        <v>5444</v>
      </c>
      <c r="D5025" s="543"/>
      <c r="E5025" s="744">
        <v>43654</v>
      </c>
      <c r="F5025" s="744">
        <v>43776</v>
      </c>
      <c r="G5025" s="543"/>
      <c r="H5025" s="543"/>
      <c r="I5025" s="543"/>
      <c r="J5025" s="543"/>
      <c r="K5025" s="543"/>
      <c r="L5025" s="543"/>
      <c r="M5025" s="543"/>
      <c r="N5025" s="543"/>
      <c r="O5025" s="543"/>
      <c r="P5025" s="543" t="s">
        <v>2872</v>
      </c>
      <c r="Q5025" s="543" t="s">
        <v>2873</v>
      </c>
      <c r="R5025" s="543"/>
      <c r="S5025" s="536"/>
      <c r="T5025" s="536"/>
      <c r="U5025" s="536"/>
      <c r="V5025" s="536"/>
    </row>
    <row r="5026" spans="1:22" ht="96.75" thickBot="1">
      <c r="A5026" s="537">
        <v>5011</v>
      </c>
      <c r="B5026" s="543">
        <v>90</v>
      </c>
      <c r="C5026" s="743" t="s">
        <v>5460</v>
      </c>
      <c r="D5026" s="543"/>
      <c r="E5026" s="744">
        <v>43654</v>
      </c>
      <c r="F5026" s="744">
        <v>43776</v>
      </c>
      <c r="G5026" s="543"/>
      <c r="H5026" s="543"/>
      <c r="I5026" s="543"/>
      <c r="J5026" s="543"/>
      <c r="K5026" s="543"/>
      <c r="L5026" s="543"/>
      <c r="M5026" s="543"/>
      <c r="N5026" s="543"/>
      <c r="O5026" s="543"/>
      <c r="P5026" s="543" t="s">
        <v>2872</v>
      </c>
      <c r="Q5026" s="543" t="s">
        <v>2873</v>
      </c>
      <c r="R5026" s="543"/>
      <c r="S5026" s="536"/>
      <c r="T5026" s="536"/>
      <c r="U5026" s="536"/>
      <c r="V5026" s="536"/>
    </row>
    <row r="5027" spans="1:22" ht="72.75" thickBot="1">
      <c r="A5027" s="537">
        <v>5012</v>
      </c>
      <c r="B5027" s="543">
        <v>90</v>
      </c>
      <c r="C5027" s="743" t="s">
        <v>5475</v>
      </c>
      <c r="D5027" s="543"/>
      <c r="E5027" s="744">
        <v>43654</v>
      </c>
      <c r="F5027" s="744">
        <v>43776</v>
      </c>
      <c r="G5027" s="543"/>
      <c r="H5027" s="543"/>
      <c r="I5027" s="543"/>
      <c r="J5027" s="543"/>
      <c r="K5027" s="543"/>
      <c r="L5027" s="543"/>
      <c r="M5027" s="543"/>
      <c r="N5027" s="543"/>
      <c r="O5027" s="543"/>
      <c r="P5027" s="543" t="s">
        <v>2872</v>
      </c>
      <c r="Q5027" s="543" t="s">
        <v>2873</v>
      </c>
      <c r="R5027" s="543"/>
      <c r="S5027" s="536"/>
      <c r="T5027" s="536"/>
      <c r="U5027" s="536"/>
      <c r="V5027" s="536"/>
    </row>
    <row r="5028" spans="1:22" ht="72.75" thickBot="1">
      <c r="A5028" s="537">
        <v>5013</v>
      </c>
      <c r="B5028" s="543">
        <v>90</v>
      </c>
      <c r="C5028" s="743" t="s">
        <v>5506</v>
      </c>
      <c r="D5028" s="543"/>
      <c r="E5028" s="744">
        <v>43675</v>
      </c>
      <c r="F5028" s="744">
        <v>43737</v>
      </c>
      <c r="G5028" s="543"/>
      <c r="H5028" s="543"/>
      <c r="I5028" s="543"/>
      <c r="J5028" s="543"/>
      <c r="K5028" s="543"/>
      <c r="L5028" s="543"/>
      <c r="M5028" s="543"/>
      <c r="N5028" s="543"/>
      <c r="O5028" s="543"/>
      <c r="P5028" s="543" t="s">
        <v>2872</v>
      </c>
      <c r="Q5028" s="543" t="s">
        <v>2873</v>
      </c>
      <c r="R5028" s="543"/>
      <c r="S5028" s="536"/>
      <c r="T5028" s="536"/>
      <c r="U5028" s="536"/>
      <c r="V5028" s="536"/>
    </row>
    <row r="5029" spans="1:22" ht="96.75" thickBot="1">
      <c r="A5029" s="537">
        <v>5014</v>
      </c>
      <c r="B5029" s="543">
        <v>90</v>
      </c>
      <c r="C5029" s="743" t="s">
        <v>5507</v>
      </c>
      <c r="D5029" s="543"/>
      <c r="E5029" s="744">
        <v>43675</v>
      </c>
      <c r="F5029" s="744">
        <v>43737</v>
      </c>
      <c r="G5029" s="543"/>
      <c r="H5029" s="543"/>
      <c r="I5029" s="543"/>
      <c r="J5029" s="543"/>
      <c r="K5029" s="543"/>
      <c r="L5029" s="543"/>
      <c r="M5029" s="543"/>
      <c r="N5029" s="543"/>
      <c r="O5029" s="543"/>
      <c r="P5029" s="543" t="s">
        <v>2872</v>
      </c>
      <c r="Q5029" s="543" t="s">
        <v>2873</v>
      </c>
      <c r="R5029" s="543"/>
      <c r="S5029" s="536"/>
      <c r="T5029" s="536"/>
      <c r="U5029" s="536"/>
      <c r="V5029" s="536"/>
    </row>
    <row r="5030" spans="1:22" ht="60.75" thickBot="1">
      <c r="A5030" s="754">
        <v>5015</v>
      </c>
      <c r="B5030" s="755">
        <v>90</v>
      </c>
      <c r="C5030" s="756" t="s">
        <v>5508</v>
      </c>
      <c r="D5030" s="755"/>
      <c r="E5030" s="757">
        <v>43675</v>
      </c>
      <c r="F5030" s="757">
        <v>43737</v>
      </c>
      <c r="G5030" s="755"/>
      <c r="H5030" s="755"/>
      <c r="I5030" s="755"/>
      <c r="J5030" s="755"/>
      <c r="K5030" s="755"/>
      <c r="L5030" s="755"/>
      <c r="M5030" s="755"/>
      <c r="N5030" s="755"/>
      <c r="O5030" s="755"/>
      <c r="P5030" s="755" t="s">
        <v>2872</v>
      </c>
      <c r="Q5030" s="755" t="s">
        <v>2873</v>
      </c>
      <c r="R5030" s="755"/>
      <c r="S5030" s="536"/>
      <c r="T5030" s="536"/>
      <c r="U5030" s="536"/>
      <c r="V5030" s="536"/>
    </row>
    <row r="5031" spans="1:22">
      <c r="A5031" s="517"/>
      <c r="B5031"/>
      <c r="C5031"/>
      <c r="D5031"/>
      <c r="E5031"/>
      <c r="F5031"/>
      <c r="G5031"/>
      <c r="H5031"/>
      <c r="I5031"/>
      <c r="J5031"/>
      <c r="K5031"/>
      <c r="L5031"/>
      <c r="M5031"/>
      <c r="N5031"/>
      <c r="O5031"/>
      <c r="P5031"/>
      <c r="Q5031"/>
      <c r="R5031" s="518"/>
      <c r="S5031" s="762"/>
      <c r="T5031" s="762"/>
      <c r="U5031" s="762"/>
      <c r="V5031" s="762"/>
    </row>
    <row r="5032" spans="1:22">
      <c r="A5032" s="517"/>
      <c r="B5032"/>
      <c r="C5032"/>
      <c r="D5032"/>
      <c r="E5032"/>
      <c r="F5032"/>
      <c r="G5032"/>
      <c r="H5032"/>
      <c r="I5032"/>
      <c r="J5032"/>
      <c r="K5032"/>
      <c r="L5032"/>
      <c r="M5032"/>
      <c r="N5032"/>
      <c r="O5032"/>
      <c r="P5032"/>
      <c r="Q5032"/>
      <c r="R5032" s="518"/>
      <c r="S5032" s="762"/>
      <c r="T5032" s="762"/>
      <c r="U5032" s="762"/>
      <c r="V5032" s="762"/>
    </row>
    <row r="5033" spans="1:22">
      <c r="A5033" s="969" t="s">
        <v>5509</v>
      </c>
      <c r="B5033" s="950"/>
      <c r="C5033" s="851"/>
      <c r="D5033" s="950" t="s">
        <v>5510</v>
      </c>
      <c r="E5033" s="950"/>
      <c r="F5033" s="951"/>
      <c r="G5033" s="951"/>
      <c r="H5033" s="951"/>
      <c r="I5033" s="951"/>
      <c r="J5033" s="951"/>
      <c r="K5033" s="950" t="s">
        <v>5511</v>
      </c>
      <c r="L5033" s="950"/>
      <c r="M5033" s="951"/>
      <c r="N5033" s="951"/>
      <c r="O5033"/>
      <c r="P5033"/>
      <c r="Q5033"/>
      <c r="R5033" s="518"/>
      <c r="S5033" s="762"/>
      <c r="T5033" s="762"/>
      <c r="U5033" s="762"/>
      <c r="V5033" s="762"/>
    </row>
    <row r="5034" spans="1:22">
      <c r="A5034" s="854"/>
      <c r="B5034" s="850"/>
      <c r="C5034" s="850"/>
      <c r="D5034" s="850"/>
      <c r="E5034" s="850"/>
      <c r="F5034" s="850"/>
      <c r="G5034" s="850"/>
      <c r="H5034" s="850"/>
      <c r="I5034" s="850"/>
      <c r="J5034" s="850"/>
      <c r="K5034" s="850"/>
      <c r="L5034" s="850"/>
      <c r="M5034" s="850"/>
      <c r="N5034" s="850"/>
      <c r="O5034"/>
      <c r="P5034"/>
      <c r="Q5034"/>
      <c r="R5034" s="518"/>
      <c r="S5034" s="762"/>
      <c r="T5034" s="762"/>
      <c r="U5034" s="762"/>
      <c r="V5034" s="762"/>
    </row>
    <row r="5035" spans="1:22">
      <c r="A5035" s="854"/>
      <c r="B5035" s="850"/>
      <c r="C5035" s="850"/>
      <c r="D5035" s="850"/>
      <c r="E5035" s="850"/>
      <c r="F5035" s="850"/>
      <c r="G5035" s="850"/>
      <c r="H5035" s="850"/>
      <c r="I5035" s="850"/>
      <c r="J5035" s="850"/>
      <c r="K5035" s="850"/>
      <c r="L5035" s="850"/>
      <c r="M5035" s="850"/>
      <c r="N5035" s="850"/>
      <c r="O5035"/>
      <c r="P5035"/>
      <c r="Q5035"/>
      <c r="R5035" s="518"/>
      <c r="S5035" s="762"/>
      <c r="T5035" s="762"/>
      <c r="U5035" s="762"/>
      <c r="V5035" s="762"/>
    </row>
    <row r="5036" spans="1:22">
      <c r="A5036" s="969" t="s">
        <v>5512</v>
      </c>
      <c r="B5036" s="950"/>
      <c r="C5036" s="851"/>
      <c r="D5036" s="950" t="s">
        <v>5512</v>
      </c>
      <c r="E5036" s="950"/>
      <c r="F5036" s="951"/>
      <c r="G5036" s="951"/>
      <c r="H5036" s="951"/>
      <c r="I5036" s="951"/>
      <c r="J5036" s="951"/>
      <c r="K5036" s="950" t="s">
        <v>5512</v>
      </c>
      <c r="L5036" s="950"/>
      <c r="M5036" s="951"/>
      <c r="N5036" s="951"/>
      <c r="O5036"/>
      <c r="P5036"/>
      <c r="Q5036"/>
      <c r="R5036" s="518"/>
      <c r="S5036" s="762"/>
      <c r="T5036" s="762"/>
      <c r="U5036" s="762"/>
      <c r="V5036" s="762"/>
    </row>
    <row r="5037" spans="1:22">
      <c r="A5037" s="854"/>
      <c r="B5037" s="850"/>
      <c r="C5037" s="850"/>
      <c r="D5037" s="850"/>
      <c r="E5037" s="850"/>
      <c r="F5037" s="850"/>
      <c r="G5037" s="850"/>
      <c r="H5037" s="850"/>
      <c r="I5037" s="850"/>
      <c r="J5037" s="850"/>
      <c r="K5037" s="850"/>
      <c r="L5037" s="850"/>
      <c r="M5037" s="850"/>
      <c r="N5037" s="850"/>
      <c r="O5037"/>
      <c r="P5037"/>
      <c r="Q5037"/>
      <c r="R5037" s="518"/>
      <c r="S5037" s="762"/>
      <c r="T5037" s="762"/>
      <c r="U5037" s="762"/>
      <c r="V5037" s="762"/>
    </row>
    <row r="5038" spans="1:22">
      <c r="A5038" s="854"/>
      <c r="B5038" s="850"/>
      <c r="C5038" s="850"/>
      <c r="D5038" s="850"/>
      <c r="E5038" s="850"/>
      <c r="F5038" s="850"/>
      <c r="G5038" s="850"/>
      <c r="H5038" s="850"/>
      <c r="I5038" s="850"/>
      <c r="J5038" s="850"/>
      <c r="K5038" s="850"/>
      <c r="L5038" s="850"/>
      <c r="M5038" s="850"/>
      <c r="N5038" s="850"/>
      <c r="O5038"/>
      <c r="P5038"/>
      <c r="Q5038"/>
      <c r="R5038" s="518"/>
      <c r="S5038" s="762"/>
      <c r="T5038" s="762"/>
      <c r="U5038" s="762"/>
      <c r="V5038" s="762"/>
    </row>
    <row r="5039" spans="1:22" ht="34.5">
      <c r="A5039" s="854" t="s">
        <v>5513</v>
      </c>
      <c r="B5039" s="850"/>
      <c r="C5039" s="851"/>
      <c r="D5039" s="850" t="s">
        <v>5513</v>
      </c>
      <c r="E5039" s="850"/>
      <c r="F5039" s="951"/>
      <c r="G5039" s="951"/>
      <c r="H5039" s="951"/>
      <c r="I5039" s="951"/>
      <c r="J5039" s="951"/>
      <c r="K5039" s="850" t="s">
        <v>5513</v>
      </c>
      <c r="L5039" s="850"/>
      <c r="M5039" s="951"/>
      <c r="N5039" s="951"/>
      <c r="O5039"/>
      <c r="P5039"/>
      <c r="Q5039"/>
      <c r="R5039" s="518"/>
      <c r="S5039" s="762"/>
      <c r="T5039" s="762"/>
      <c r="U5039" s="762"/>
      <c r="V5039" s="762"/>
    </row>
    <row r="5040" spans="1:22" ht="18" thickBot="1">
      <c r="A5040" s="519"/>
      <c r="B5040" s="520"/>
      <c r="C5040" s="520"/>
      <c r="D5040" s="520"/>
      <c r="E5040" s="520"/>
      <c r="F5040" s="520"/>
      <c r="G5040" s="520"/>
      <c r="H5040" s="520"/>
      <c r="I5040" s="520"/>
      <c r="J5040" s="520"/>
      <c r="K5040" s="520"/>
      <c r="L5040" s="520"/>
      <c r="M5040" s="520"/>
      <c r="N5040" s="520"/>
      <c r="O5040" s="521"/>
      <c r="P5040" s="521"/>
      <c r="Q5040" s="521"/>
      <c r="R5040" s="522"/>
    </row>
  </sheetData>
  <mergeCells count="29">
    <mergeCell ref="F5039:J5039"/>
    <mergeCell ref="M5039:N5039"/>
    <mergeCell ref="A6:R6"/>
    <mergeCell ref="A7:R7"/>
    <mergeCell ref="A5036:B5036"/>
    <mergeCell ref="D5036:E5036"/>
    <mergeCell ref="F5036:J5036"/>
    <mergeCell ref="K5036:L5036"/>
    <mergeCell ref="M5036:N5036"/>
    <mergeCell ref="O14:O15"/>
    <mergeCell ref="P14:P15"/>
    <mergeCell ref="Q14:Q15"/>
    <mergeCell ref="R14:R15"/>
    <mergeCell ref="A5033:B5033"/>
    <mergeCell ref="D5033:E5033"/>
    <mergeCell ref="F5033:J5033"/>
    <mergeCell ref="K5033:L5033"/>
    <mergeCell ref="M5033:N5033"/>
    <mergeCell ref="A9:B9"/>
    <mergeCell ref="C9:J9"/>
    <mergeCell ref="C12:N12"/>
    <mergeCell ref="A10:B10"/>
    <mergeCell ref="A12:B12"/>
    <mergeCell ref="C14:C15"/>
    <mergeCell ref="D14:F14"/>
    <mergeCell ref="G14:I14"/>
    <mergeCell ref="J14:N14"/>
    <mergeCell ref="A14:A15"/>
    <mergeCell ref="B14:B15"/>
  </mergeCells>
  <phoneticPr fontId="54" type="noConversion"/>
  <dataValidations count="1">
    <dataValidation type="textLength" allowBlank="1" showInputMessage="1" showErrorMessage="1" error="Escriba un texto " promptTitle="Cualquier contenido" sqref="C3864:C3870 C3927:C3945 C3957:C3985 C4016:C4046 C4055:C4067 C4082:C4086 C4284:C4285 C4424:C4426" xr:uid="{DC651B16-5923-4FA6-8CFD-D178F5207F86}">
      <formula1>0</formula1>
      <formula2>3500</formula2>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54"/>
  <sheetViews>
    <sheetView showGridLines="0" topLeftCell="A21" zoomScale="80" zoomScaleNormal="80" workbookViewId="0">
      <pane xSplit="1" topLeftCell="B1" activePane="topRight" state="frozen"/>
      <selection pane="topRight" activeCell="B41" sqref="B41"/>
    </sheetView>
  </sheetViews>
  <sheetFormatPr baseColWidth="10" defaultColWidth="11.42578125" defaultRowHeight="12.75"/>
  <cols>
    <col min="1" max="1" width="3.7109375" style="11" customWidth="1"/>
    <col min="2" max="2" width="54.85546875" style="6" customWidth="1"/>
    <col min="3" max="3" width="13.42578125" style="516" customWidth="1"/>
    <col min="4" max="4" width="38" style="6" customWidth="1"/>
    <col min="5" max="5" width="49.140625" style="12" bestFit="1" customWidth="1"/>
    <col min="6" max="6" width="52.140625" style="6" customWidth="1"/>
    <col min="7" max="7" width="22.85546875" style="6" customWidth="1"/>
    <col min="8" max="8" width="21.28515625" style="6" customWidth="1"/>
    <col min="9" max="16384" width="11.42578125" style="298"/>
  </cols>
  <sheetData>
    <row r="1" spans="1:14" ht="19.5" customHeight="1">
      <c r="A1" s="971" t="s">
        <v>5514</v>
      </c>
      <c r="B1" s="971"/>
      <c r="C1" s="971"/>
      <c r="D1" s="971"/>
      <c r="E1" s="971"/>
      <c r="F1" s="971"/>
      <c r="G1" s="971"/>
      <c r="H1" s="971"/>
    </row>
    <row r="2" spans="1:14" ht="19.5" customHeight="1">
      <c r="A2" s="971" t="s">
        <v>5515</v>
      </c>
      <c r="B2" s="971"/>
      <c r="C2" s="971"/>
      <c r="D2" s="971"/>
      <c r="E2" s="971"/>
      <c r="F2" s="971"/>
      <c r="G2" s="971"/>
      <c r="H2" s="971"/>
    </row>
    <row r="3" spans="1:14" ht="21" customHeight="1">
      <c r="A3" s="970"/>
      <c r="B3" s="970"/>
      <c r="C3" s="970"/>
      <c r="D3" s="970"/>
      <c r="E3" s="970"/>
      <c r="F3" s="970"/>
    </row>
    <row r="4" spans="1:14">
      <c r="A4" s="7" t="s">
        <v>5516</v>
      </c>
      <c r="B4" s="7" t="s">
        <v>5517</v>
      </c>
      <c r="C4" s="515" t="s">
        <v>5518</v>
      </c>
      <c r="D4" s="7" t="s">
        <v>5519</v>
      </c>
      <c r="E4" s="8" t="s">
        <v>5520</v>
      </c>
      <c r="F4" s="9" t="s">
        <v>5521</v>
      </c>
      <c r="G4" s="9" t="s">
        <v>5522</v>
      </c>
      <c r="H4" s="9" t="s">
        <v>5523</v>
      </c>
    </row>
    <row r="5" spans="1:14" s="300" customFormat="1" ht="20.100000000000001" customHeight="1">
      <c r="A5" s="283">
        <v>1</v>
      </c>
      <c r="B5" s="285" t="s">
        <v>5524</v>
      </c>
      <c r="C5" s="285">
        <v>79860623</v>
      </c>
      <c r="D5" s="285" t="s">
        <v>5525</v>
      </c>
      <c r="E5" s="285" t="s">
        <v>5526</v>
      </c>
      <c r="F5" s="288" t="s">
        <v>5527</v>
      </c>
      <c r="G5" s="796">
        <v>127</v>
      </c>
      <c r="H5" s="291">
        <v>3188066937</v>
      </c>
      <c r="I5" s="299"/>
    </row>
    <row r="6" spans="1:14" s="300" customFormat="1" ht="20.100000000000001" customHeight="1">
      <c r="A6" s="283">
        <v>2</v>
      </c>
      <c r="B6" s="285" t="s">
        <v>5528</v>
      </c>
      <c r="C6" s="285">
        <v>31165045</v>
      </c>
      <c r="D6" s="285" t="s">
        <v>5529</v>
      </c>
      <c r="E6" s="285" t="s">
        <v>5530</v>
      </c>
      <c r="F6" s="288" t="s">
        <v>5531</v>
      </c>
      <c r="G6" s="796">
        <v>137</v>
      </c>
      <c r="H6" s="291">
        <v>3168294983</v>
      </c>
      <c r="I6" s="299"/>
    </row>
    <row r="7" spans="1:14" s="300" customFormat="1" ht="20.100000000000001" customHeight="1">
      <c r="A7" s="283">
        <v>3</v>
      </c>
      <c r="B7" s="285" t="s">
        <v>5532</v>
      </c>
      <c r="C7" s="285">
        <v>79287901</v>
      </c>
      <c r="D7" s="285" t="s">
        <v>5533</v>
      </c>
      <c r="E7" s="285" t="s">
        <v>5530</v>
      </c>
      <c r="F7" s="288" t="s">
        <v>5534</v>
      </c>
      <c r="G7" s="796">
        <v>220</v>
      </c>
      <c r="H7" s="291">
        <v>3114450311</v>
      </c>
      <c r="I7" s="299"/>
    </row>
    <row r="8" spans="1:14" s="300" customFormat="1" ht="20.100000000000001" customHeight="1">
      <c r="A8" s="283">
        <v>4</v>
      </c>
      <c r="B8" s="285" t="s">
        <v>5535</v>
      </c>
      <c r="C8" s="285">
        <v>51785201</v>
      </c>
      <c r="D8" s="285" t="s">
        <v>5536</v>
      </c>
      <c r="E8" s="285" t="s">
        <v>5537</v>
      </c>
      <c r="F8" s="288" t="s">
        <v>5538</v>
      </c>
      <c r="G8" s="796"/>
      <c r="H8" s="292">
        <v>3209749886</v>
      </c>
      <c r="I8" s="299"/>
    </row>
    <row r="9" spans="1:14" s="300" customFormat="1" ht="20.100000000000001" customHeight="1">
      <c r="A9" s="283">
        <v>5</v>
      </c>
      <c r="B9" s="285" t="s">
        <v>5539</v>
      </c>
      <c r="C9" s="285">
        <v>51970113</v>
      </c>
      <c r="D9" s="285" t="s">
        <v>5529</v>
      </c>
      <c r="E9" s="285" t="s">
        <v>5540</v>
      </c>
      <c r="F9" s="288" t="s">
        <v>5541</v>
      </c>
      <c r="G9" s="796">
        <v>125</v>
      </c>
      <c r="H9" s="291">
        <v>3017861845</v>
      </c>
      <c r="I9" s="299"/>
    </row>
    <row r="10" spans="1:14" s="300" customFormat="1" ht="20.100000000000001" customHeight="1">
      <c r="A10" s="283">
        <v>6</v>
      </c>
      <c r="B10" s="285" t="s">
        <v>5542</v>
      </c>
      <c r="C10" s="285">
        <v>79413209</v>
      </c>
      <c r="D10" s="285" t="s">
        <v>5543</v>
      </c>
      <c r="E10" s="285" t="s">
        <v>5537</v>
      </c>
      <c r="F10" s="288" t="s">
        <v>5544</v>
      </c>
      <c r="G10" s="796"/>
      <c r="H10" s="291">
        <v>3003354609</v>
      </c>
      <c r="I10" s="301"/>
      <c r="J10" s="302"/>
      <c r="K10" s="302"/>
      <c r="L10" s="302"/>
      <c r="M10" s="302"/>
      <c r="N10" s="302"/>
    </row>
    <row r="11" spans="1:14" s="302" customFormat="1" ht="15">
      <c r="A11" s="283">
        <v>7</v>
      </c>
      <c r="B11" s="285" t="s">
        <v>5545</v>
      </c>
      <c r="C11" s="286">
        <v>39525603</v>
      </c>
      <c r="D11" s="289" t="s">
        <v>5546</v>
      </c>
      <c r="E11" s="285" t="s">
        <v>5530</v>
      </c>
      <c r="F11" s="288" t="s">
        <v>5547</v>
      </c>
      <c r="G11" s="796">
        <v>132</v>
      </c>
      <c r="H11" s="291">
        <v>3114998979</v>
      </c>
      <c r="I11" s="301"/>
    </row>
    <row r="12" spans="1:14" s="302" customFormat="1" ht="15">
      <c r="A12" s="283">
        <v>8</v>
      </c>
      <c r="B12" s="285" t="s">
        <v>5548</v>
      </c>
      <c r="C12" s="286">
        <v>80353170</v>
      </c>
      <c r="D12" s="289" t="s">
        <v>5546</v>
      </c>
      <c r="E12" s="285" t="s">
        <v>5526</v>
      </c>
      <c r="F12" s="288" t="s">
        <v>5549</v>
      </c>
      <c r="G12" s="796">
        <v>117</v>
      </c>
      <c r="H12" s="293">
        <v>3133037689</v>
      </c>
      <c r="I12" s="301"/>
    </row>
    <row r="13" spans="1:14" s="302" customFormat="1" ht="15">
      <c r="A13" s="283">
        <v>9</v>
      </c>
      <c r="B13" s="285" t="s">
        <v>5550</v>
      </c>
      <c r="C13" s="286">
        <v>1015396628</v>
      </c>
      <c r="D13" s="289" t="s">
        <v>5551</v>
      </c>
      <c r="E13" s="290" t="s">
        <v>5552</v>
      </c>
      <c r="F13" s="288" t="s">
        <v>5553</v>
      </c>
      <c r="G13" s="796">
        <v>101</v>
      </c>
      <c r="H13" s="293">
        <v>3143360887</v>
      </c>
      <c r="I13" s="301"/>
    </row>
    <row r="14" spans="1:14" s="302" customFormat="1" ht="15">
      <c r="A14" s="283">
        <v>10</v>
      </c>
      <c r="B14" s="285" t="s">
        <v>5554</v>
      </c>
      <c r="C14" s="286">
        <v>51804966</v>
      </c>
      <c r="D14" s="285" t="s">
        <v>5555</v>
      </c>
      <c r="E14" s="290" t="s">
        <v>5556</v>
      </c>
      <c r="F14" s="288" t="s">
        <v>5557</v>
      </c>
      <c r="G14" s="796"/>
      <c r="H14" s="293">
        <v>312585297</v>
      </c>
      <c r="I14" s="301"/>
    </row>
    <row r="15" spans="1:14" s="302" customFormat="1" ht="15">
      <c r="A15" s="283">
        <v>11</v>
      </c>
      <c r="B15" s="285" t="s">
        <v>5558</v>
      </c>
      <c r="C15" s="286">
        <v>79909702</v>
      </c>
      <c r="D15" s="289" t="s">
        <v>5546</v>
      </c>
      <c r="E15" s="290" t="s">
        <v>5559</v>
      </c>
      <c r="F15" s="288" t="s">
        <v>5560</v>
      </c>
      <c r="G15" s="796"/>
      <c r="H15" s="293">
        <v>3132090903</v>
      </c>
      <c r="I15" s="301"/>
    </row>
    <row r="16" spans="1:14" s="302" customFormat="1" ht="15">
      <c r="A16" s="283">
        <v>12</v>
      </c>
      <c r="B16" s="285" t="s">
        <v>5561</v>
      </c>
      <c r="C16" s="286">
        <v>79503435</v>
      </c>
      <c r="D16" s="289" t="s">
        <v>5546</v>
      </c>
      <c r="E16" s="285" t="s">
        <v>5530</v>
      </c>
      <c r="F16" s="288" t="s">
        <v>5562</v>
      </c>
      <c r="G16" s="796">
        <v>222</v>
      </c>
      <c r="H16" s="293"/>
      <c r="I16" s="301"/>
    </row>
    <row r="17" spans="1:9" s="302" customFormat="1" ht="15">
      <c r="A17" s="283">
        <v>13</v>
      </c>
      <c r="B17" s="285" t="s">
        <v>5563</v>
      </c>
      <c r="C17" s="286">
        <v>81715633</v>
      </c>
      <c r="D17" s="289" t="s">
        <v>5546</v>
      </c>
      <c r="E17" s="290" t="s">
        <v>5556</v>
      </c>
      <c r="F17" s="288" t="s">
        <v>5564</v>
      </c>
      <c r="G17" s="796"/>
      <c r="H17" s="294">
        <v>3006261862</v>
      </c>
      <c r="I17" s="301"/>
    </row>
    <row r="18" spans="1:9" s="302" customFormat="1" ht="15">
      <c r="A18" s="283">
        <v>14</v>
      </c>
      <c r="B18" s="285" t="s">
        <v>5565</v>
      </c>
      <c r="C18" s="286">
        <v>1022341291</v>
      </c>
      <c r="D18" s="289" t="s">
        <v>5546</v>
      </c>
      <c r="E18" s="285" t="s">
        <v>5526</v>
      </c>
      <c r="F18" s="288" t="s">
        <v>5566</v>
      </c>
      <c r="G18" s="796">
        <v>232</v>
      </c>
      <c r="H18" s="293">
        <v>3002770133</v>
      </c>
      <c r="I18" s="301"/>
    </row>
    <row r="19" spans="1:9" s="302" customFormat="1" ht="15">
      <c r="A19" s="283">
        <v>15</v>
      </c>
      <c r="B19" s="285" t="s">
        <v>5567</v>
      </c>
      <c r="C19" s="287">
        <v>52735544</v>
      </c>
      <c r="D19" s="289" t="s">
        <v>5568</v>
      </c>
      <c r="E19" s="285" t="s">
        <v>5530</v>
      </c>
      <c r="F19" s="288" t="s">
        <v>5569</v>
      </c>
      <c r="G19" s="796">
        <v>218</v>
      </c>
      <c r="H19" s="293">
        <v>3103248263</v>
      </c>
      <c r="I19" s="301"/>
    </row>
    <row r="20" spans="1:9" s="302" customFormat="1" ht="15">
      <c r="A20" s="283">
        <v>16</v>
      </c>
      <c r="B20" s="285" t="s">
        <v>5570</v>
      </c>
      <c r="C20" s="286">
        <v>51706490</v>
      </c>
      <c r="D20" s="289" t="s">
        <v>5546</v>
      </c>
      <c r="E20" s="290" t="s">
        <v>5552</v>
      </c>
      <c r="F20" s="288" t="s">
        <v>5571</v>
      </c>
      <c r="G20" s="796">
        <v>102</v>
      </c>
      <c r="H20" s="293">
        <v>3112577256</v>
      </c>
      <c r="I20" s="301"/>
    </row>
    <row r="21" spans="1:9" s="302" customFormat="1" ht="15">
      <c r="A21" s="283">
        <v>17</v>
      </c>
      <c r="B21" s="285" t="s">
        <v>5572</v>
      </c>
      <c r="C21" s="286">
        <v>79103132</v>
      </c>
      <c r="D21" s="289" t="s">
        <v>5573</v>
      </c>
      <c r="E21" s="290" t="s">
        <v>5574</v>
      </c>
      <c r="F21" s="288" t="s">
        <v>5575</v>
      </c>
      <c r="G21" s="796">
        <v>120</v>
      </c>
      <c r="H21" s="295">
        <v>3143660514</v>
      </c>
      <c r="I21" s="301"/>
    </row>
    <row r="22" spans="1:9" s="302" customFormat="1" ht="15">
      <c r="A22" s="283">
        <v>18</v>
      </c>
      <c r="B22" s="285" t="s">
        <v>5576</v>
      </c>
      <c r="C22" s="286">
        <v>1037438</v>
      </c>
      <c r="D22" s="285" t="s">
        <v>5577</v>
      </c>
      <c r="E22" s="290" t="s">
        <v>5559</v>
      </c>
      <c r="F22" s="288" t="s">
        <v>5578</v>
      </c>
      <c r="G22" s="796"/>
      <c r="H22" s="293">
        <v>3003452698</v>
      </c>
      <c r="I22" s="301"/>
    </row>
    <row r="23" spans="1:9" s="302" customFormat="1" ht="15">
      <c r="A23" s="283">
        <v>19</v>
      </c>
      <c r="B23" s="285" t="s">
        <v>5579</v>
      </c>
      <c r="C23" s="286">
        <v>80407756</v>
      </c>
      <c r="D23" s="289" t="s">
        <v>5546</v>
      </c>
      <c r="E23" s="285" t="s">
        <v>5530</v>
      </c>
      <c r="F23" s="288" t="s">
        <v>5580</v>
      </c>
      <c r="G23" s="796">
        <v>222</v>
      </c>
      <c r="H23" s="293">
        <v>3138694423</v>
      </c>
      <c r="I23" s="301"/>
    </row>
    <row r="24" spans="1:9" s="302" customFormat="1" ht="15">
      <c r="A24" s="283">
        <v>20</v>
      </c>
      <c r="B24" s="285" t="s">
        <v>5581</v>
      </c>
      <c r="C24" s="286">
        <v>1014226404</v>
      </c>
      <c r="D24" s="289" t="s">
        <v>5546</v>
      </c>
      <c r="E24" s="290" t="s">
        <v>5582</v>
      </c>
      <c r="F24" s="288" t="s">
        <v>5583</v>
      </c>
      <c r="G24" s="796"/>
      <c r="H24" s="294">
        <v>3193292926</v>
      </c>
      <c r="I24" s="301"/>
    </row>
    <row r="25" spans="1:9" s="302" customFormat="1" ht="15">
      <c r="A25" s="283">
        <v>21</v>
      </c>
      <c r="B25" s="285" t="s">
        <v>5584</v>
      </c>
      <c r="C25" s="286">
        <v>39562929</v>
      </c>
      <c r="D25" s="289" t="s">
        <v>5536</v>
      </c>
      <c r="E25" s="290" t="s">
        <v>5574</v>
      </c>
      <c r="F25" s="288" t="s">
        <v>5585</v>
      </c>
      <c r="G25" s="796">
        <v>120</v>
      </c>
      <c r="H25" s="293">
        <v>3153131303</v>
      </c>
      <c r="I25" s="301"/>
    </row>
    <row r="26" spans="1:9" s="302" customFormat="1" ht="15">
      <c r="A26" s="283">
        <v>22</v>
      </c>
      <c r="B26" s="285" t="s">
        <v>5586</v>
      </c>
      <c r="C26" s="286">
        <v>80066211</v>
      </c>
      <c r="D26" s="289" t="s">
        <v>5529</v>
      </c>
      <c r="E26" s="285" t="s">
        <v>5587</v>
      </c>
      <c r="F26" s="288" t="s">
        <v>5588</v>
      </c>
      <c r="G26" s="796">
        <v>128</v>
      </c>
      <c r="H26" s="296">
        <v>3213716439</v>
      </c>
      <c r="I26" s="301"/>
    </row>
    <row r="27" spans="1:9" s="302" customFormat="1" ht="15">
      <c r="A27" s="283">
        <v>23</v>
      </c>
      <c r="B27" s="285" t="s">
        <v>5589</v>
      </c>
      <c r="C27" s="286">
        <v>79918323</v>
      </c>
      <c r="D27" s="289" t="s">
        <v>5590</v>
      </c>
      <c r="E27" s="290" t="s">
        <v>5591</v>
      </c>
      <c r="F27" s="288" t="s">
        <v>5592</v>
      </c>
      <c r="G27" s="796">
        <v>271</v>
      </c>
      <c r="H27" s="293">
        <v>3155849330</v>
      </c>
      <c r="I27" s="301"/>
    </row>
    <row r="28" spans="1:9" s="302" customFormat="1" ht="15">
      <c r="A28" s="283">
        <v>24</v>
      </c>
      <c r="B28" s="285" t="s">
        <v>5593</v>
      </c>
      <c r="C28" s="286">
        <v>1013293250</v>
      </c>
      <c r="D28" s="289" t="s">
        <v>5546</v>
      </c>
      <c r="E28" s="290" t="s">
        <v>5537</v>
      </c>
      <c r="F28" s="288" t="s">
        <v>5594</v>
      </c>
      <c r="G28" s="796"/>
      <c r="H28" s="294">
        <v>3132090903</v>
      </c>
      <c r="I28" s="301"/>
    </row>
    <row r="29" spans="1:9" s="302" customFormat="1" ht="15">
      <c r="A29" s="283">
        <v>25</v>
      </c>
      <c r="B29" s="285" t="s">
        <v>5595</v>
      </c>
      <c r="C29" s="286">
        <v>41791371</v>
      </c>
      <c r="D29" s="289" t="s">
        <v>5573</v>
      </c>
      <c r="E29" s="285" t="s">
        <v>5530</v>
      </c>
      <c r="F29" s="288" t="s">
        <v>5596</v>
      </c>
      <c r="G29" s="796">
        <v>222</v>
      </c>
      <c r="H29" s="296">
        <v>3144554238</v>
      </c>
      <c r="I29" s="301"/>
    </row>
    <row r="30" spans="1:9" s="302" customFormat="1" ht="15">
      <c r="A30" s="283">
        <v>26</v>
      </c>
      <c r="B30" s="285" t="s">
        <v>5597</v>
      </c>
      <c r="C30" s="286">
        <v>2264880</v>
      </c>
      <c r="D30" s="289" t="s">
        <v>5546</v>
      </c>
      <c r="E30" s="285" t="s">
        <v>5526</v>
      </c>
      <c r="F30" s="288" t="s">
        <v>5598</v>
      </c>
      <c r="G30" s="796">
        <v>138</v>
      </c>
      <c r="H30" s="296">
        <v>3002080037</v>
      </c>
      <c r="I30" s="301"/>
    </row>
    <row r="31" spans="1:9" s="302" customFormat="1" ht="15">
      <c r="A31" s="283">
        <v>27</v>
      </c>
      <c r="B31" s="285" t="s">
        <v>5599</v>
      </c>
      <c r="C31" s="286">
        <v>41747748</v>
      </c>
      <c r="D31" s="289" t="s">
        <v>5529</v>
      </c>
      <c r="E31" s="285" t="s">
        <v>5600</v>
      </c>
      <c r="F31" s="288" t="s">
        <v>5601</v>
      </c>
      <c r="G31" s="796">
        <v>126</v>
      </c>
      <c r="H31" s="296">
        <v>3108070356</v>
      </c>
      <c r="I31" s="301"/>
    </row>
    <row r="32" spans="1:9" s="302" customFormat="1" ht="15">
      <c r="A32" s="283">
        <v>28</v>
      </c>
      <c r="B32" s="285" t="s">
        <v>5602</v>
      </c>
      <c r="C32" s="286">
        <v>79539233</v>
      </c>
      <c r="D32" s="289" t="s">
        <v>5546</v>
      </c>
      <c r="E32" s="285" t="s">
        <v>5603</v>
      </c>
      <c r="F32" s="288" t="s">
        <v>5604</v>
      </c>
      <c r="G32" s="796">
        <v>224</v>
      </c>
      <c r="H32" s="296">
        <v>3185477777</v>
      </c>
      <c r="I32" s="301"/>
    </row>
    <row r="33" spans="1:9" s="302" customFormat="1" ht="15">
      <c r="A33" s="283">
        <v>29</v>
      </c>
      <c r="B33" s="285" t="s">
        <v>5605</v>
      </c>
      <c r="C33" s="286">
        <v>9252614</v>
      </c>
      <c r="D33" s="289" t="s">
        <v>5606</v>
      </c>
      <c r="E33" s="290" t="s">
        <v>5526</v>
      </c>
      <c r="F33" s="288" t="s">
        <v>5607</v>
      </c>
      <c r="G33" s="796">
        <v>142</v>
      </c>
      <c r="H33" s="297">
        <v>3102562868</v>
      </c>
      <c r="I33" s="301"/>
    </row>
    <row r="34" spans="1:9" s="302" customFormat="1" ht="15">
      <c r="A34" s="283">
        <v>30</v>
      </c>
      <c r="B34" s="285" t="s">
        <v>5608</v>
      </c>
      <c r="C34" s="286">
        <v>19475710</v>
      </c>
      <c r="D34" s="285" t="s">
        <v>5577</v>
      </c>
      <c r="E34" s="290" t="s">
        <v>5582</v>
      </c>
      <c r="F34" s="288" t="s">
        <v>5609</v>
      </c>
      <c r="G34" s="796"/>
      <c r="H34" s="294">
        <v>3108063105</v>
      </c>
      <c r="I34" s="301"/>
    </row>
    <row r="35" spans="1:9" s="302" customFormat="1" ht="15">
      <c r="A35" s="508">
        <v>31</v>
      </c>
      <c r="B35" s="509" t="s">
        <v>5610</v>
      </c>
      <c r="C35" s="510">
        <v>45488132</v>
      </c>
      <c r="D35" s="509" t="s">
        <v>5546</v>
      </c>
      <c r="E35" s="511" t="s">
        <v>5611</v>
      </c>
      <c r="F35" s="512" t="s">
        <v>5612</v>
      </c>
      <c r="G35" s="797"/>
      <c r="H35" s="513">
        <v>3114750884</v>
      </c>
      <c r="I35" s="301"/>
    </row>
    <row r="36" spans="1:9" s="302" customFormat="1" ht="15">
      <c r="A36" s="508">
        <v>32</v>
      </c>
      <c r="B36" s="509" t="s">
        <v>5613</v>
      </c>
      <c r="C36" s="510">
        <v>41628612</v>
      </c>
      <c r="D36" s="509" t="s">
        <v>5614</v>
      </c>
      <c r="E36" s="509" t="s">
        <v>5530</v>
      </c>
      <c r="F36" s="512" t="s">
        <v>5615</v>
      </c>
      <c r="G36" s="797" t="s">
        <v>5616</v>
      </c>
      <c r="H36" s="513">
        <v>3118680825</v>
      </c>
      <c r="I36" s="301"/>
    </row>
    <row r="37" spans="1:9" s="302" customFormat="1" ht="15">
      <c r="A37" s="508">
        <v>33</v>
      </c>
      <c r="B37" s="509" t="s">
        <v>5617</v>
      </c>
      <c r="C37" s="510">
        <v>3010096</v>
      </c>
      <c r="D37" s="509" t="s">
        <v>5546</v>
      </c>
      <c r="E37" s="511" t="s">
        <v>5618</v>
      </c>
      <c r="F37" s="512" t="s">
        <v>5619</v>
      </c>
      <c r="G37" s="797"/>
      <c r="H37" s="513"/>
      <c r="I37" s="301"/>
    </row>
    <row r="38" spans="1:9" s="302" customFormat="1" ht="15">
      <c r="A38" s="508">
        <v>34</v>
      </c>
      <c r="B38" s="509" t="s">
        <v>5620</v>
      </c>
      <c r="C38" s="510">
        <v>1032476989</v>
      </c>
      <c r="D38" s="509" t="s">
        <v>5621</v>
      </c>
      <c r="E38" s="511" t="s">
        <v>5582</v>
      </c>
      <c r="F38" s="512" t="s">
        <v>5622</v>
      </c>
      <c r="G38" s="797"/>
      <c r="H38" s="513">
        <v>3057774605</v>
      </c>
      <c r="I38" s="301"/>
    </row>
    <row r="39" spans="1:9" s="302" customFormat="1" ht="15">
      <c r="A39" s="508">
        <v>35</v>
      </c>
      <c r="B39" s="509" t="s">
        <v>5623</v>
      </c>
      <c r="C39" s="510">
        <v>52450602</v>
      </c>
      <c r="D39" s="509" t="s">
        <v>5624</v>
      </c>
      <c r="E39" s="511" t="s">
        <v>5625</v>
      </c>
      <c r="F39" s="758" t="s">
        <v>5626</v>
      </c>
      <c r="G39" s="797">
        <v>122</v>
      </c>
      <c r="H39" s="513" t="s">
        <v>5627</v>
      </c>
      <c r="I39" s="301"/>
    </row>
    <row r="40" spans="1:9" s="302" customFormat="1" ht="15">
      <c r="A40" s="508">
        <v>36</v>
      </c>
      <c r="B40" s="509" t="s">
        <v>5628</v>
      </c>
      <c r="C40" s="510">
        <v>52916628</v>
      </c>
      <c r="D40" s="509" t="s">
        <v>5624</v>
      </c>
      <c r="E40" s="511" t="s">
        <v>5629</v>
      </c>
      <c r="F40" s="512" t="s">
        <v>5630</v>
      </c>
      <c r="G40" s="797">
        <v>224</v>
      </c>
      <c r="H40" s="513" t="s">
        <v>5631</v>
      </c>
      <c r="I40" s="301"/>
    </row>
    <row r="41" spans="1:9" s="302" customFormat="1" ht="15">
      <c r="A41" s="508">
        <v>37</v>
      </c>
      <c r="B41" s="509" t="s">
        <v>5632</v>
      </c>
      <c r="C41" s="510">
        <v>1012366186</v>
      </c>
      <c r="D41" s="509" t="s">
        <v>5633</v>
      </c>
      <c r="E41" s="511" t="s">
        <v>5634</v>
      </c>
      <c r="F41" s="512"/>
      <c r="G41" s="797"/>
      <c r="H41" s="513" t="s">
        <v>5635</v>
      </c>
      <c r="I41" s="301"/>
    </row>
    <row r="42" spans="1:9">
      <c r="A42" s="6"/>
      <c r="G42" s="253"/>
      <c r="H42" s="253"/>
    </row>
    <row r="43" spans="1:9">
      <c r="G43" s="253"/>
      <c r="H43" s="253"/>
    </row>
    <row r="44" spans="1:9">
      <c r="G44" s="253"/>
      <c r="H44" s="253"/>
    </row>
    <row r="45" spans="1:9">
      <c r="D45" s="514"/>
      <c r="G45" s="253"/>
      <c r="H45" s="253"/>
    </row>
    <row r="46" spans="1:9">
      <c r="G46" s="253"/>
      <c r="H46" s="253"/>
    </row>
    <row r="47" spans="1:9">
      <c r="G47" s="253"/>
      <c r="H47" s="253"/>
    </row>
    <row r="48" spans="1:9">
      <c r="G48" s="253"/>
      <c r="H48" s="253"/>
    </row>
    <row r="49" spans="7:8">
      <c r="G49" s="253"/>
      <c r="H49" s="253"/>
    </row>
    <row r="50" spans="7:8">
      <c r="G50" s="253"/>
      <c r="H50" s="253"/>
    </row>
    <row r="51" spans="7:8">
      <c r="G51" s="253"/>
      <c r="H51" s="253"/>
    </row>
    <row r="52" spans="7:8">
      <c r="G52" s="253"/>
      <c r="H52" s="253"/>
    </row>
    <row r="53" spans="7:8">
      <c r="G53" s="253"/>
      <c r="H53" s="253"/>
    </row>
    <row r="54" spans="7:8">
      <c r="G54" s="253"/>
      <c r="H54" s="253"/>
    </row>
  </sheetData>
  <sheetProtection selectLockedCells="1" selectUnlockedCells="1"/>
  <mergeCells count="3">
    <mergeCell ref="A3:F3"/>
    <mergeCell ref="A2:H2"/>
    <mergeCell ref="A1:H1"/>
  </mergeCells>
  <phoneticPr fontId="54" type="noConversion"/>
  <hyperlinks>
    <hyperlink ref="F5" r:id="rId1" xr:uid="{00000000-0004-0000-0800-000000000000}"/>
    <hyperlink ref="F15" r:id="rId2" display="mailto:JORGE.CORREDOR@GOBIERNOBOGOTA.GOV.CO" xr:uid="{00000000-0004-0000-0800-000001000000}"/>
    <hyperlink ref="F17" r:id="rId3" xr:uid="{00000000-0004-0000-0800-000004000000}"/>
    <hyperlink ref="F19" r:id="rId4" xr:uid="{00000000-0004-0000-0800-000005000000}"/>
    <hyperlink ref="F20" r:id="rId5" xr:uid="{00000000-0004-0000-0800-000006000000}"/>
    <hyperlink ref="F27" r:id="rId6" xr:uid="{00000000-0004-0000-0800-000008000000}"/>
    <hyperlink ref="F16" r:id="rId7" xr:uid="{00000000-0004-0000-0800-000009000000}"/>
    <hyperlink ref="F39" r:id="rId8" xr:uid="{3E9670AF-BA46-4AC2-8162-FC7B8BC9395D}"/>
  </hyperlinks>
  <pageMargins left="0.7" right="0.7" top="0.75" bottom="0.75" header="0.51180555555555551" footer="0.51180555555555551"/>
  <pageSetup scale="60" firstPageNumber="0" fitToHeight="0" orientation="landscape" horizontalDpi="300" verticalDpi="300"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pageSetUpPr fitToPage="1"/>
  </sheetPr>
  <dimension ref="A1:H136"/>
  <sheetViews>
    <sheetView showGridLines="0" topLeftCell="A4" workbookViewId="0">
      <selection activeCell="B7" sqref="B7"/>
    </sheetView>
  </sheetViews>
  <sheetFormatPr baseColWidth="10" defaultColWidth="11.42578125" defaultRowHeight="12"/>
  <cols>
    <col min="1" max="1" width="29" style="4" customWidth="1"/>
    <col min="2" max="2" width="25.28515625" style="4" customWidth="1"/>
    <col min="3" max="3" width="12" style="4" customWidth="1"/>
    <col min="4" max="4" width="51.5703125" style="4" customWidth="1"/>
    <col min="5" max="5" width="15.5703125" style="4" bestFit="1" customWidth="1"/>
    <col min="6" max="6" width="14.5703125" style="4" customWidth="1"/>
    <col min="7" max="7" width="20" style="4" customWidth="1"/>
    <col min="8" max="8" width="24.7109375" style="5" bestFit="1" customWidth="1"/>
    <col min="9" max="16384" width="11.42578125" style="4"/>
  </cols>
  <sheetData>
    <row r="1" spans="1:8" s="6" customFormat="1" ht="19.5" customHeight="1">
      <c r="A1" s="971" t="s">
        <v>5514</v>
      </c>
      <c r="B1" s="971"/>
      <c r="C1" s="971"/>
      <c r="D1" s="971"/>
      <c r="E1" s="971"/>
      <c r="F1" s="971"/>
      <c r="G1" s="971"/>
      <c r="H1" s="971"/>
    </row>
    <row r="2" spans="1:8" s="6" customFormat="1" ht="19.5" customHeight="1">
      <c r="A2" s="971" t="s">
        <v>5515</v>
      </c>
      <c r="B2" s="971"/>
      <c r="C2" s="971"/>
      <c r="D2" s="971"/>
      <c r="E2" s="971"/>
      <c r="F2" s="971"/>
      <c r="G2" s="971"/>
      <c r="H2" s="971"/>
    </row>
    <row r="3" spans="1:8" s="6" customFormat="1" ht="21" customHeight="1">
      <c r="A3" s="970"/>
      <c r="B3" s="970"/>
      <c r="C3" s="970"/>
      <c r="D3" s="970"/>
      <c r="E3" s="970"/>
      <c r="F3" s="970"/>
    </row>
    <row r="4" spans="1:8" ht="24">
      <c r="A4" s="1" t="s">
        <v>5636</v>
      </c>
      <c r="B4" s="2" t="s">
        <v>5637</v>
      </c>
      <c r="C4" s="2" t="s">
        <v>5638</v>
      </c>
      <c r="D4" s="2" t="s">
        <v>5639</v>
      </c>
      <c r="E4" s="2" t="s">
        <v>93</v>
      </c>
      <c r="F4" s="2" t="s">
        <v>5640</v>
      </c>
      <c r="G4" s="3" t="s">
        <v>5641</v>
      </c>
      <c r="H4" s="3" t="s">
        <v>5642</v>
      </c>
    </row>
    <row r="5" spans="1:8" s="10" customFormat="1" ht="120">
      <c r="A5" s="303" t="s">
        <v>5643</v>
      </c>
      <c r="B5" s="304" t="s">
        <v>5644</v>
      </c>
      <c r="C5" s="305" t="s">
        <v>5645</v>
      </c>
      <c r="D5" s="304" t="s">
        <v>5646</v>
      </c>
      <c r="E5" s="306">
        <v>43487</v>
      </c>
      <c r="F5" s="306">
        <v>43982</v>
      </c>
      <c r="G5" s="307" t="s">
        <v>5647</v>
      </c>
      <c r="H5" s="308" t="s">
        <v>5648</v>
      </c>
    </row>
    <row r="6" spans="1:8" s="10" customFormat="1" ht="72">
      <c r="A6" s="303" t="s">
        <v>5643</v>
      </c>
      <c r="B6" s="304" t="s">
        <v>5649</v>
      </c>
      <c r="C6" s="305" t="s">
        <v>5650</v>
      </c>
      <c r="D6" s="304" t="s">
        <v>5417</v>
      </c>
      <c r="E6" s="306">
        <v>43490</v>
      </c>
      <c r="F6" s="306">
        <v>44003</v>
      </c>
      <c r="G6" s="307" t="s">
        <v>5647</v>
      </c>
      <c r="H6" s="308" t="s">
        <v>5651</v>
      </c>
    </row>
    <row r="7" spans="1:8" s="10" customFormat="1" ht="120">
      <c r="A7" s="303" t="s">
        <v>5643</v>
      </c>
      <c r="B7" s="304" t="s">
        <v>5652</v>
      </c>
      <c r="C7" s="305" t="s">
        <v>5653</v>
      </c>
      <c r="D7" s="304" t="s">
        <v>5654</v>
      </c>
      <c r="E7" s="306">
        <v>43490</v>
      </c>
      <c r="F7" s="306">
        <v>43982</v>
      </c>
      <c r="G7" s="307" t="s">
        <v>5647</v>
      </c>
      <c r="H7" s="308" t="s">
        <v>5655</v>
      </c>
    </row>
    <row r="8" spans="1:8" s="10" customFormat="1" ht="48" hidden="1">
      <c r="A8" s="303" t="s">
        <v>5643</v>
      </c>
      <c r="B8" s="304" t="s">
        <v>5656</v>
      </c>
      <c r="C8" s="305" t="s">
        <v>5657</v>
      </c>
      <c r="D8" s="304" t="s">
        <v>5310</v>
      </c>
      <c r="E8" s="306">
        <v>43493</v>
      </c>
      <c r="F8" s="306">
        <v>43907</v>
      </c>
      <c r="G8" s="307" t="s">
        <v>5658</v>
      </c>
      <c r="H8" s="308" t="s">
        <v>5659</v>
      </c>
    </row>
    <row r="9" spans="1:8" s="10" customFormat="1" ht="60" hidden="1">
      <c r="A9" s="303" t="s">
        <v>5643</v>
      </c>
      <c r="B9" s="304" t="s">
        <v>5660</v>
      </c>
      <c r="C9" s="305" t="s">
        <v>5661</v>
      </c>
      <c r="D9" s="304" t="s">
        <v>5430</v>
      </c>
      <c r="E9" s="306">
        <v>43494</v>
      </c>
      <c r="F9" s="306">
        <v>43982</v>
      </c>
      <c r="G9" s="307" t="s">
        <v>5552</v>
      </c>
      <c r="H9" s="308" t="s">
        <v>5662</v>
      </c>
    </row>
    <row r="10" spans="1:8" s="10" customFormat="1" ht="84" hidden="1">
      <c r="A10" s="303" t="s">
        <v>5643</v>
      </c>
      <c r="B10" s="304" t="s">
        <v>5663</v>
      </c>
      <c r="C10" s="305" t="s">
        <v>5664</v>
      </c>
      <c r="D10" s="304" t="s">
        <v>5432</v>
      </c>
      <c r="E10" s="306">
        <v>43495</v>
      </c>
      <c r="F10" s="306">
        <v>44001</v>
      </c>
      <c r="G10" s="307" t="s">
        <v>5552</v>
      </c>
      <c r="H10" s="308" t="s">
        <v>5552</v>
      </c>
    </row>
    <row r="11" spans="1:8" s="10" customFormat="1" ht="84" hidden="1">
      <c r="A11" s="303" t="s">
        <v>5643</v>
      </c>
      <c r="B11" s="304" t="s">
        <v>5665</v>
      </c>
      <c r="C11" s="305" t="s">
        <v>5666</v>
      </c>
      <c r="D11" s="304" t="s">
        <v>5437</v>
      </c>
      <c r="E11" s="306">
        <v>43501</v>
      </c>
      <c r="F11" s="306">
        <v>43982</v>
      </c>
      <c r="G11" s="307" t="s">
        <v>5658</v>
      </c>
      <c r="H11" s="308" t="s">
        <v>5658</v>
      </c>
    </row>
    <row r="12" spans="1:8" ht="84">
      <c r="A12" s="303" t="s">
        <v>5643</v>
      </c>
      <c r="B12" s="304" t="s">
        <v>5667</v>
      </c>
      <c r="C12" s="305" t="s">
        <v>5668</v>
      </c>
      <c r="D12" s="304" t="s">
        <v>5669</v>
      </c>
      <c r="E12" s="306">
        <v>43500</v>
      </c>
      <c r="F12" s="306">
        <v>43982</v>
      </c>
      <c r="G12" s="307" t="s">
        <v>5647</v>
      </c>
      <c r="H12" s="308" t="s">
        <v>5670</v>
      </c>
    </row>
    <row r="13" spans="1:8" ht="84">
      <c r="A13" s="303" t="s">
        <v>5643</v>
      </c>
      <c r="B13" s="304" t="s">
        <v>5671</v>
      </c>
      <c r="C13" s="305" t="s">
        <v>5672</v>
      </c>
      <c r="D13" s="304" t="s">
        <v>5446</v>
      </c>
      <c r="E13" s="306">
        <v>43507</v>
      </c>
      <c r="F13" s="306">
        <v>43986</v>
      </c>
      <c r="G13" s="307" t="s">
        <v>5647</v>
      </c>
      <c r="H13" s="308" t="s">
        <v>5651</v>
      </c>
    </row>
    <row r="14" spans="1:8" ht="48" hidden="1">
      <c r="A14" s="303" t="s">
        <v>5643</v>
      </c>
      <c r="B14" s="304" t="s">
        <v>5673</v>
      </c>
      <c r="C14" s="305" t="s">
        <v>5674</v>
      </c>
      <c r="D14" s="304" t="s">
        <v>5450</v>
      </c>
      <c r="E14" s="306">
        <v>43508</v>
      </c>
      <c r="F14" s="306">
        <v>43982</v>
      </c>
      <c r="G14" s="307" t="s">
        <v>5658</v>
      </c>
      <c r="H14" s="308" t="s">
        <v>5675</v>
      </c>
    </row>
    <row r="15" spans="1:8" ht="108">
      <c r="A15" s="303" t="s">
        <v>5643</v>
      </c>
      <c r="B15" s="304" t="s">
        <v>5676</v>
      </c>
      <c r="C15" s="305" t="s">
        <v>5677</v>
      </c>
      <c r="D15" s="304" t="s">
        <v>5463</v>
      </c>
      <c r="E15" s="306">
        <v>43510</v>
      </c>
      <c r="F15" s="306">
        <v>43979</v>
      </c>
      <c r="G15" s="307" t="s">
        <v>5647</v>
      </c>
      <c r="H15" s="308" t="s">
        <v>5670</v>
      </c>
    </row>
    <row r="16" spans="1:8" ht="48">
      <c r="A16" s="303" t="s">
        <v>5643</v>
      </c>
      <c r="B16" s="304" t="s">
        <v>5678</v>
      </c>
      <c r="C16" s="305" t="s">
        <v>5679</v>
      </c>
      <c r="D16" s="304" t="s">
        <v>5484</v>
      </c>
      <c r="E16" s="306">
        <v>43542</v>
      </c>
      <c r="F16" s="306">
        <v>43921</v>
      </c>
      <c r="G16" s="307" t="s">
        <v>5647</v>
      </c>
      <c r="H16" s="308" t="s">
        <v>5651</v>
      </c>
    </row>
    <row r="17" spans="1:8" ht="84">
      <c r="A17" s="303" t="s">
        <v>5643</v>
      </c>
      <c r="B17" s="304" t="s">
        <v>5680</v>
      </c>
      <c r="C17" s="305" t="s">
        <v>5681</v>
      </c>
      <c r="D17" s="304" t="s">
        <v>5244</v>
      </c>
      <c r="E17" s="306">
        <v>43557</v>
      </c>
      <c r="F17" s="306">
        <v>43966</v>
      </c>
      <c r="G17" s="307" t="s">
        <v>5647</v>
      </c>
      <c r="H17" s="308" t="s">
        <v>5670</v>
      </c>
    </row>
    <row r="18" spans="1:8" ht="108">
      <c r="A18" s="303" t="s">
        <v>5643</v>
      </c>
      <c r="B18" s="304" t="s">
        <v>5682</v>
      </c>
      <c r="C18" s="305" t="s">
        <v>5683</v>
      </c>
      <c r="D18" s="304" t="s">
        <v>5488</v>
      </c>
      <c r="E18" s="306">
        <v>43565</v>
      </c>
      <c r="F18" s="306">
        <v>43931</v>
      </c>
      <c r="G18" s="307" t="s">
        <v>5647</v>
      </c>
      <c r="H18" s="308" t="s">
        <v>5659</v>
      </c>
    </row>
    <row r="19" spans="1:8" ht="72">
      <c r="A19" s="303" t="s">
        <v>5643</v>
      </c>
      <c r="B19" s="304" t="s">
        <v>5684</v>
      </c>
      <c r="C19" s="305" t="s">
        <v>5685</v>
      </c>
      <c r="D19" s="304" t="s">
        <v>5491</v>
      </c>
      <c r="E19" s="306">
        <v>43544</v>
      </c>
      <c r="F19" s="306">
        <v>43910</v>
      </c>
      <c r="G19" s="307" t="s">
        <v>5647</v>
      </c>
      <c r="H19" s="308" t="s">
        <v>5659</v>
      </c>
    </row>
    <row r="20" spans="1:8" ht="60">
      <c r="A20" s="303" t="s">
        <v>5643</v>
      </c>
      <c r="B20" s="304" t="s">
        <v>5686</v>
      </c>
      <c r="C20" s="305" t="s">
        <v>5687</v>
      </c>
      <c r="D20" s="304" t="s">
        <v>5494</v>
      </c>
      <c r="E20" s="306">
        <v>43613</v>
      </c>
      <c r="F20" s="306">
        <v>43975</v>
      </c>
      <c r="G20" s="307" t="s">
        <v>5647</v>
      </c>
      <c r="H20" s="308" t="s">
        <v>5659</v>
      </c>
    </row>
    <row r="21" spans="1:8" ht="96">
      <c r="A21" s="303" t="s">
        <v>5643</v>
      </c>
      <c r="B21" s="304" t="s">
        <v>5688</v>
      </c>
      <c r="C21" s="305" t="s">
        <v>5689</v>
      </c>
      <c r="D21" s="304" t="s">
        <v>5690</v>
      </c>
      <c r="E21" s="306">
        <v>43629</v>
      </c>
      <c r="F21" s="306">
        <v>43958</v>
      </c>
      <c r="G21" s="307" t="s">
        <v>5647</v>
      </c>
      <c r="H21" s="308" t="s">
        <v>5651</v>
      </c>
    </row>
    <row r="22" spans="1:8" ht="132">
      <c r="A22" s="303" t="s">
        <v>5643</v>
      </c>
      <c r="B22" s="304" t="s">
        <v>5691</v>
      </c>
      <c r="C22" s="305" t="s">
        <v>5692</v>
      </c>
      <c r="D22" s="304" t="s">
        <v>5497</v>
      </c>
      <c r="E22" s="306">
        <v>43678</v>
      </c>
      <c r="F22" s="306">
        <v>45504</v>
      </c>
      <c r="G22" s="307" t="s">
        <v>5647</v>
      </c>
      <c r="H22" s="308" t="s">
        <v>5659</v>
      </c>
    </row>
    <row r="23" spans="1:8" ht="36">
      <c r="A23" s="303" t="s">
        <v>5643</v>
      </c>
      <c r="B23" s="304" t="s">
        <v>5693</v>
      </c>
      <c r="C23" s="305" t="s">
        <v>5694</v>
      </c>
      <c r="D23" s="304" t="s">
        <v>5498</v>
      </c>
      <c r="E23" s="306">
        <v>43678</v>
      </c>
      <c r="F23" s="306">
        <v>44044</v>
      </c>
      <c r="G23" s="307" t="s">
        <v>5647</v>
      </c>
      <c r="H23" s="308" t="s">
        <v>5659</v>
      </c>
    </row>
    <row r="24" spans="1:8" ht="132">
      <c r="A24" s="303" t="s">
        <v>5643</v>
      </c>
      <c r="B24" s="304" t="s">
        <v>5695</v>
      </c>
      <c r="C24" s="305" t="s">
        <v>5696</v>
      </c>
      <c r="D24" s="304" t="s">
        <v>5499</v>
      </c>
      <c r="E24" s="306">
        <v>43704</v>
      </c>
      <c r="F24" s="306">
        <v>43947</v>
      </c>
      <c r="G24" s="307" t="s">
        <v>5647</v>
      </c>
      <c r="H24" s="308" t="s">
        <v>5651</v>
      </c>
    </row>
    <row r="25" spans="1:8" ht="84">
      <c r="A25" s="303" t="s">
        <v>5643</v>
      </c>
      <c r="B25" s="304" t="s">
        <v>5697</v>
      </c>
      <c r="C25" s="305" t="s">
        <v>5698</v>
      </c>
      <c r="D25" s="304" t="s">
        <v>5699</v>
      </c>
      <c r="E25" s="306">
        <v>43648</v>
      </c>
      <c r="F25" s="306">
        <v>43911</v>
      </c>
      <c r="G25" s="307" t="s">
        <v>5647</v>
      </c>
      <c r="H25" s="308" t="s">
        <v>5651</v>
      </c>
    </row>
    <row r="26" spans="1:8" ht="96">
      <c r="A26" s="303" t="s">
        <v>5643</v>
      </c>
      <c r="B26" s="304" t="s">
        <v>5700</v>
      </c>
      <c r="C26" s="305" t="s">
        <v>5701</v>
      </c>
      <c r="D26" s="304" t="s">
        <v>5702</v>
      </c>
      <c r="E26" s="306">
        <v>43672</v>
      </c>
      <c r="F26" s="306">
        <v>44014</v>
      </c>
      <c r="G26" s="307" t="s">
        <v>5647</v>
      </c>
      <c r="H26" s="308" t="s">
        <v>5659</v>
      </c>
    </row>
    <row r="27" spans="1:8" ht="120">
      <c r="A27" s="303" t="s">
        <v>5643</v>
      </c>
      <c r="B27" s="304" t="s">
        <v>5703</v>
      </c>
      <c r="C27" s="305" t="s">
        <v>5704</v>
      </c>
      <c r="D27" s="304" t="s">
        <v>5507</v>
      </c>
      <c r="E27" s="306">
        <v>43679</v>
      </c>
      <c r="F27" s="306">
        <v>43922</v>
      </c>
      <c r="G27" s="307" t="s">
        <v>5647</v>
      </c>
      <c r="H27" s="308" t="s">
        <v>5651</v>
      </c>
    </row>
    <row r="28" spans="1:8" ht="36">
      <c r="A28" s="303" t="s">
        <v>5643</v>
      </c>
      <c r="B28" s="304" t="s">
        <v>5705</v>
      </c>
      <c r="C28" s="305" t="s">
        <v>5706</v>
      </c>
      <c r="D28" s="304" t="s">
        <v>5707</v>
      </c>
      <c r="E28" s="306">
        <v>43695</v>
      </c>
      <c r="F28" s="306">
        <v>43968</v>
      </c>
      <c r="G28" s="307" t="s">
        <v>5647</v>
      </c>
      <c r="H28" s="308" t="s">
        <v>5659</v>
      </c>
    </row>
    <row r="29" spans="1:8" ht="60">
      <c r="A29" s="303" t="s">
        <v>5643</v>
      </c>
      <c r="B29" s="304" t="s">
        <v>5708</v>
      </c>
      <c r="C29" s="305" t="s">
        <v>5709</v>
      </c>
      <c r="D29" s="304" t="s">
        <v>5710</v>
      </c>
      <c r="E29" s="306">
        <v>43710</v>
      </c>
      <c r="F29" s="306">
        <v>43922</v>
      </c>
      <c r="G29" s="307" t="s">
        <v>5647</v>
      </c>
      <c r="H29" s="308" t="s">
        <v>5651</v>
      </c>
    </row>
    <row r="30" spans="1:8" ht="36">
      <c r="A30" s="303" t="s">
        <v>5643</v>
      </c>
      <c r="B30" s="304" t="s">
        <v>5711</v>
      </c>
      <c r="C30" s="305" t="s">
        <v>5712</v>
      </c>
      <c r="D30" s="304" t="s">
        <v>5713</v>
      </c>
      <c r="E30" s="306">
        <v>43756</v>
      </c>
      <c r="F30" s="306">
        <v>44060</v>
      </c>
      <c r="G30" s="307" t="s">
        <v>5647</v>
      </c>
      <c r="H30" s="308" t="s">
        <v>5659</v>
      </c>
    </row>
    <row r="31" spans="1:8" ht="48">
      <c r="A31" s="303" t="s">
        <v>5643</v>
      </c>
      <c r="B31" s="304" t="s">
        <v>5714</v>
      </c>
      <c r="C31" s="305" t="s">
        <v>5715</v>
      </c>
      <c r="D31" s="304" t="s">
        <v>5716</v>
      </c>
      <c r="E31" s="306">
        <v>43762</v>
      </c>
      <c r="F31" s="306">
        <v>43944</v>
      </c>
      <c r="G31" s="307" t="s">
        <v>5647</v>
      </c>
      <c r="H31" s="308" t="s">
        <v>5659</v>
      </c>
    </row>
    <row r="32" spans="1:8" ht="48">
      <c r="A32" s="303" t="s">
        <v>5643</v>
      </c>
      <c r="B32" s="304" t="s">
        <v>5717</v>
      </c>
      <c r="C32" s="305" t="s">
        <v>5718</v>
      </c>
      <c r="D32" s="304" t="s">
        <v>5719</v>
      </c>
      <c r="E32" s="306">
        <v>43788</v>
      </c>
      <c r="F32" s="306">
        <v>43908</v>
      </c>
      <c r="G32" s="307" t="s">
        <v>5647</v>
      </c>
      <c r="H32" s="308" t="s">
        <v>5651</v>
      </c>
    </row>
    <row r="33" spans="1:8" ht="84" hidden="1">
      <c r="A33" s="303" t="s">
        <v>5643</v>
      </c>
      <c r="B33" s="304" t="s">
        <v>5720</v>
      </c>
      <c r="C33" s="305" t="s">
        <v>5721</v>
      </c>
      <c r="D33" s="304" t="s">
        <v>5722</v>
      </c>
      <c r="E33" s="306">
        <v>43794</v>
      </c>
      <c r="F33" s="306">
        <v>43904</v>
      </c>
      <c r="G33" s="307" t="s">
        <v>5658</v>
      </c>
      <c r="H33" s="308" t="s">
        <v>5651</v>
      </c>
    </row>
    <row r="34" spans="1:8" ht="120">
      <c r="A34" s="303" t="s">
        <v>5643</v>
      </c>
      <c r="B34" s="304" t="s">
        <v>5723</v>
      </c>
      <c r="C34" s="305" t="s">
        <v>5724</v>
      </c>
      <c r="D34" s="304" t="s">
        <v>5725</v>
      </c>
      <c r="E34" s="306">
        <v>37317</v>
      </c>
      <c r="F34" s="306">
        <v>44137</v>
      </c>
      <c r="G34" s="307" t="s">
        <v>5647</v>
      </c>
      <c r="H34" s="308" t="s">
        <v>5670</v>
      </c>
    </row>
    <row r="35" spans="1:8" ht="48">
      <c r="A35" s="303" t="s">
        <v>5643</v>
      </c>
      <c r="B35" s="304" t="s">
        <v>5726</v>
      </c>
      <c r="C35" s="305" t="s">
        <v>5727</v>
      </c>
      <c r="D35" s="304" t="s">
        <v>5728</v>
      </c>
      <c r="E35" s="306">
        <v>43892</v>
      </c>
      <c r="F35" s="306">
        <v>44137</v>
      </c>
      <c r="G35" s="307" t="s">
        <v>5647</v>
      </c>
      <c r="H35" s="308" t="s">
        <v>5670</v>
      </c>
    </row>
    <row r="36" spans="1:8" ht="72">
      <c r="A36" s="303" t="s">
        <v>5643</v>
      </c>
      <c r="B36" s="304" t="s">
        <v>5729</v>
      </c>
      <c r="C36" s="305" t="s">
        <v>5730</v>
      </c>
      <c r="D36" s="304" t="s">
        <v>5731</v>
      </c>
      <c r="E36" s="306">
        <v>43577</v>
      </c>
      <c r="F36" s="306">
        <v>44003</v>
      </c>
      <c r="G36" s="307" t="s">
        <v>5647</v>
      </c>
      <c r="H36" s="308" t="s">
        <v>5659</v>
      </c>
    </row>
    <row r="37" spans="1:8" ht="36">
      <c r="A37" s="303" t="s">
        <v>5643</v>
      </c>
      <c r="B37" s="304" t="s">
        <v>5732</v>
      </c>
      <c r="C37" s="305" t="s">
        <v>5733</v>
      </c>
      <c r="D37" s="304" t="s">
        <v>5734</v>
      </c>
      <c r="E37" s="306">
        <v>43626</v>
      </c>
      <c r="F37" s="306">
        <v>43991</v>
      </c>
      <c r="G37" s="307" t="s">
        <v>5647</v>
      </c>
      <c r="H37" s="308" t="s">
        <v>5659</v>
      </c>
    </row>
    <row r="38" spans="1:8" ht="60">
      <c r="A38" s="303" t="s">
        <v>5643</v>
      </c>
      <c r="B38" s="304" t="s">
        <v>5735</v>
      </c>
      <c r="C38" s="305" t="s">
        <v>5736</v>
      </c>
      <c r="D38" s="304" t="s">
        <v>5737</v>
      </c>
      <c r="E38" s="306">
        <v>43826</v>
      </c>
      <c r="F38" s="306">
        <v>43979</v>
      </c>
      <c r="G38" s="307" t="s">
        <v>5647</v>
      </c>
      <c r="H38" s="308" t="s">
        <v>5659</v>
      </c>
    </row>
    <row r="39" spans="1:8" ht="102" hidden="1">
      <c r="A39" s="303" t="s">
        <v>5643</v>
      </c>
      <c r="B39" s="255" t="s">
        <v>5738</v>
      </c>
      <c r="C39" s="255" t="s">
        <v>5739</v>
      </c>
      <c r="D39" s="255" t="s">
        <v>5740</v>
      </c>
      <c r="E39" s="256">
        <v>43855</v>
      </c>
      <c r="F39" s="256">
        <v>44189</v>
      </c>
      <c r="G39" s="309" t="s">
        <v>5552</v>
      </c>
      <c r="H39" s="255" t="s">
        <v>5741</v>
      </c>
    </row>
    <row r="40" spans="1:8" ht="51">
      <c r="A40" s="303" t="s">
        <v>5643</v>
      </c>
      <c r="B40" s="255" t="s">
        <v>5742</v>
      </c>
      <c r="C40" s="255" t="s">
        <v>5743</v>
      </c>
      <c r="D40" s="255" t="s">
        <v>5744</v>
      </c>
      <c r="E40" s="256">
        <v>43871</v>
      </c>
      <c r="F40" s="256">
        <v>43991</v>
      </c>
      <c r="G40" s="307" t="s">
        <v>5647</v>
      </c>
      <c r="H40" s="255" t="s">
        <v>5745</v>
      </c>
    </row>
    <row r="41" spans="1:8" ht="127.5">
      <c r="A41" s="303" t="s">
        <v>5643</v>
      </c>
      <c r="B41" s="255" t="s">
        <v>5746</v>
      </c>
      <c r="C41" s="255" t="s">
        <v>5747</v>
      </c>
      <c r="D41" s="255" t="s">
        <v>5466</v>
      </c>
      <c r="E41" s="256">
        <v>43867</v>
      </c>
      <c r="F41" s="256">
        <v>43987</v>
      </c>
      <c r="G41" s="307" t="s">
        <v>5647</v>
      </c>
      <c r="H41" s="308" t="s">
        <v>5655</v>
      </c>
    </row>
    <row r="42" spans="1:8" ht="51">
      <c r="A42" s="303" t="s">
        <v>5643</v>
      </c>
      <c r="B42" s="255" t="s">
        <v>5748</v>
      </c>
      <c r="C42" s="255" t="s">
        <v>5749</v>
      </c>
      <c r="D42" s="255" t="s">
        <v>5750</v>
      </c>
      <c r="E42" s="256">
        <v>43868</v>
      </c>
      <c r="F42" s="256">
        <v>43988</v>
      </c>
      <c r="G42" s="307" t="s">
        <v>5647</v>
      </c>
      <c r="H42" s="255" t="s">
        <v>5751</v>
      </c>
    </row>
    <row r="43" spans="1:8" ht="51">
      <c r="A43" s="303" t="s">
        <v>5643</v>
      </c>
      <c r="B43" s="255" t="s">
        <v>5752</v>
      </c>
      <c r="C43" s="255" t="s">
        <v>5753</v>
      </c>
      <c r="D43" s="255" t="s">
        <v>5754</v>
      </c>
      <c r="E43" s="256">
        <v>43868</v>
      </c>
      <c r="F43" s="256">
        <v>43988</v>
      </c>
      <c r="G43" s="307" t="s">
        <v>5647</v>
      </c>
      <c r="H43" s="255" t="s">
        <v>5751</v>
      </c>
    </row>
    <row r="44" spans="1:8" ht="63.75">
      <c r="A44" s="303" t="s">
        <v>5643</v>
      </c>
      <c r="B44" s="255" t="s">
        <v>5755</v>
      </c>
      <c r="C44" s="255" t="s">
        <v>5756</v>
      </c>
      <c r="D44" s="255" t="s">
        <v>5757</v>
      </c>
      <c r="E44" s="256">
        <v>43871</v>
      </c>
      <c r="F44" s="256">
        <v>43991</v>
      </c>
      <c r="G44" s="307" t="s">
        <v>5647</v>
      </c>
      <c r="H44" s="255" t="s">
        <v>5758</v>
      </c>
    </row>
    <row r="45" spans="1:8" ht="76.5">
      <c r="A45" s="303" t="s">
        <v>5643</v>
      </c>
      <c r="B45" s="255" t="s">
        <v>5759</v>
      </c>
      <c r="C45" s="255" t="s">
        <v>5760</v>
      </c>
      <c r="D45" s="255" t="s">
        <v>5428</v>
      </c>
      <c r="E45" s="256">
        <v>43868</v>
      </c>
      <c r="F45" s="256">
        <v>43988</v>
      </c>
      <c r="G45" s="307" t="s">
        <v>5647</v>
      </c>
      <c r="H45" s="255" t="s">
        <v>5761</v>
      </c>
    </row>
    <row r="46" spans="1:8" ht="38.25" hidden="1">
      <c r="A46" s="303" t="s">
        <v>5643</v>
      </c>
      <c r="B46" s="255" t="s">
        <v>5762</v>
      </c>
      <c r="C46" s="255" t="s">
        <v>5763</v>
      </c>
      <c r="D46" s="255" t="s">
        <v>5764</v>
      </c>
      <c r="E46" s="256">
        <v>43872</v>
      </c>
      <c r="F46" s="256">
        <v>43992</v>
      </c>
      <c r="G46" s="309" t="s">
        <v>5552</v>
      </c>
      <c r="H46" s="255" t="s">
        <v>5741</v>
      </c>
    </row>
    <row r="47" spans="1:8" ht="76.5">
      <c r="A47" s="303" t="s">
        <v>5643</v>
      </c>
      <c r="B47" s="255" t="s">
        <v>5765</v>
      </c>
      <c r="C47" s="255" t="s">
        <v>5766</v>
      </c>
      <c r="D47" s="255" t="s">
        <v>5767</v>
      </c>
      <c r="E47" s="256">
        <v>43872</v>
      </c>
      <c r="F47" s="256">
        <v>43992</v>
      </c>
      <c r="G47" s="307" t="s">
        <v>5647</v>
      </c>
      <c r="H47" s="308" t="s">
        <v>5651</v>
      </c>
    </row>
    <row r="48" spans="1:8" ht="102" hidden="1">
      <c r="A48" s="303" t="s">
        <v>5643</v>
      </c>
      <c r="B48" s="255" t="s">
        <v>5768</v>
      </c>
      <c r="C48" s="255" t="s">
        <v>5769</v>
      </c>
      <c r="D48" s="255" t="s">
        <v>5770</v>
      </c>
      <c r="E48" s="256">
        <v>43872</v>
      </c>
      <c r="F48" s="256">
        <v>43992</v>
      </c>
      <c r="G48" s="309" t="s">
        <v>5771</v>
      </c>
      <c r="H48" s="255" t="s">
        <v>5772</v>
      </c>
    </row>
    <row r="49" spans="1:8" ht="76.5">
      <c r="A49" s="303" t="s">
        <v>5643</v>
      </c>
      <c r="B49" s="255" t="s">
        <v>5773</v>
      </c>
      <c r="C49" s="255" t="s">
        <v>5774</v>
      </c>
      <c r="D49" s="255" t="s">
        <v>5775</v>
      </c>
      <c r="E49" s="256">
        <v>43872</v>
      </c>
      <c r="F49" s="256">
        <v>43992</v>
      </c>
      <c r="G49" s="307" t="s">
        <v>5647</v>
      </c>
      <c r="H49" s="255" t="s">
        <v>5776</v>
      </c>
    </row>
    <row r="50" spans="1:8" ht="38.25" hidden="1">
      <c r="A50" s="303" t="s">
        <v>5643</v>
      </c>
      <c r="B50" s="255" t="s">
        <v>5777</v>
      </c>
      <c r="C50" s="255" t="s">
        <v>5778</v>
      </c>
      <c r="D50" s="255" t="s">
        <v>5779</v>
      </c>
      <c r="E50" s="256">
        <v>43872</v>
      </c>
      <c r="F50" s="256">
        <v>43992</v>
      </c>
      <c r="G50" s="309" t="s">
        <v>5771</v>
      </c>
      <c r="H50" s="255" t="s">
        <v>5780</v>
      </c>
    </row>
    <row r="51" spans="1:8" ht="63.75">
      <c r="A51" s="303" t="s">
        <v>5643</v>
      </c>
      <c r="B51" s="255" t="s">
        <v>5781</v>
      </c>
      <c r="C51" s="255" t="s">
        <v>5782</v>
      </c>
      <c r="D51" s="255" t="s">
        <v>5783</v>
      </c>
      <c r="E51" s="256">
        <v>43872</v>
      </c>
      <c r="F51" s="256">
        <v>43992</v>
      </c>
      <c r="G51" s="307" t="s">
        <v>5647</v>
      </c>
      <c r="H51" s="308" t="s">
        <v>5651</v>
      </c>
    </row>
    <row r="52" spans="1:8" ht="38.25" hidden="1">
      <c r="A52" s="303" t="s">
        <v>5643</v>
      </c>
      <c r="B52" s="255" t="s">
        <v>5784</v>
      </c>
      <c r="C52" s="255" t="s">
        <v>5785</v>
      </c>
      <c r="D52" s="255" t="s">
        <v>5786</v>
      </c>
      <c r="E52" s="256">
        <v>43873</v>
      </c>
      <c r="F52" s="256">
        <v>43993</v>
      </c>
      <c r="G52" s="309" t="s">
        <v>5771</v>
      </c>
      <c r="H52" s="255" t="s">
        <v>5780</v>
      </c>
    </row>
    <row r="53" spans="1:8" ht="38.25" hidden="1">
      <c r="A53" s="303" t="s">
        <v>5643</v>
      </c>
      <c r="B53" s="255" t="s">
        <v>5787</v>
      </c>
      <c r="C53" s="255" t="s">
        <v>5788</v>
      </c>
      <c r="D53" s="255" t="s">
        <v>5779</v>
      </c>
      <c r="E53" s="256">
        <v>43873</v>
      </c>
      <c r="F53" s="256">
        <v>43993</v>
      </c>
      <c r="G53" s="309" t="s">
        <v>5771</v>
      </c>
      <c r="H53" s="255" t="s">
        <v>5780</v>
      </c>
    </row>
    <row r="54" spans="1:8" ht="102">
      <c r="A54" s="303" t="s">
        <v>5643</v>
      </c>
      <c r="B54" s="255" t="s">
        <v>5789</v>
      </c>
      <c r="C54" s="255" t="s">
        <v>5790</v>
      </c>
      <c r="D54" s="255" t="s">
        <v>5791</v>
      </c>
      <c r="E54" s="256">
        <v>43872</v>
      </c>
      <c r="F54" s="256">
        <v>43992</v>
      </c>
      <c r="G54" s="307" t="s">
        <v>5647</v>
      </c>
      <c r="H54" s="255" t="s">
        <v>5751</v>
      </c>
    </row>
    <row r="55" spans="1:8" ht="102" hidden="1">
      <c r="A55" s="303" t="s">
        <v>5643</v>
      </c>
      <c r="B55" s="255" t="s">
        <v>5792</v>
      </c>
      <c r="C55" s="255" t="s">
        <v>5793</v>
      </c>
      <c r="D55" s="255" t="s">
        <v>5794</v>
      </c>
      <c r="E55" s="256">
        <v>43873</v>
      </c>
      <c r="F55" s="256">
        <v>43993</v>
      </c>
      <c r="G55" s="309" t="s">
        <v>5552</v>
      </c>
      <c r="H55" s="255" t="s">
        <v>5741</v>
      </c>
    </row>
    <row r="56" spans="1:8" ht="63.75" hidden="1">
      <c r="A56" s="303" t="s">
        <v>5643</v>
      </c>
      <c r="B56" s="255" t="s">
        <v>5795</v>
      </c>
      <c r="C56" s="255" t="s">
        <v>5796</v>
      </c>
      <c r="D56" s="255" t="s">
        <v>5797</v>
      </c>
      <c r="E56" s="256">
        <v>43878</v>
      </c>
      <c r="F56" s="256">
        <v>43998</v>
      </c>
      <c r="G56" s="309" t="s">
        <v>5771</v>
      </c>
      <c r="H56" s="255" t="s">
        <v>5780</v>
      </c>
    </row>
    <row r="57" spans="1:8" ht="38.25" hidden="1">
      <c r="A57" s="303" t="s">
        <v>5643</v>
      </c>
      <c r="B57" s="255" t="s">
        <v>5798</v>
      </c>
      <c r="C57" s="255" t="s">
        <v>5799</v>
      </c>
      <c r="D57" s="255" t="s">
        <v>5779</v>
      </c>
      <c r="E57" s="256">
        <v>43873</v>
      </c>
      <c r="F57" s="256">
        <v>43993</v>
      </c>
      <c r="G57" s="309" t="s">
        <v>5771</v>
      </c>
      <c r="H57" s="255" t="s">
        <v>5780</v>
      </c>
    </row>
    <row r="58" spans="1:8" ht="127.5">
      <c r="A58" s="303" t="s">
        <v>5643</v>
      </c>
      <c r="B58" s="255" t="s">
        <v>5800</v>
      </c>
      <c r="C58" s="255" t="s">
        <v>5801</v>
      </c>
      <c r="D58" s="255" t="s">
        <v>5802</v>
      </c>
      <c r="E58" s="256">
        <v>43872</v>
      </c>
      <c r="F58" s="256">
        <v>43992</v>
      </c>
      <c r="G58" s="307" t="s">
        <v>5647</v>
      </c>
      <c r="H58" s="255" t="s">
        <v>5803</v>
      </c>
    </row>
    <row r="59" spans="1:8" ht="38.25" hidden="1">
      <c r="A59" s="303" t="s">
        <v>5643</v>
      </c>
      <c r="B59" s="255" t="s">
        <v>5804</v>
      </c>
      <c r="C59" s="255" t="s">
        <v>5805</v>
      </c>
      <c r="D59" s="255" t="s">
        <v>5806</v>
      </c>
      <c r="E59" s="256">
        <v>43880</v>
      </c>
      <c r="F59" s="256">
        <v>44000</v>
      </c>
      <c r="G59" s="309" t="s">
        <v>5771</v>
      </c>
      <c r="H59" s="255" t="s">
        <v>5780</v>
      </c>
    </row>
    <row r="60" spans="1:8" ht="38.25" hidden="1">
      <c r="A60" s="303" t="s">
        <v>5643</v>
      </c>
      <c r="B60" s="255" t="s">
        <v>5807</v>
      </c>
      <c r="C60" s="255" t="s">
        <v>5808</v>
      </c>
      <c r="D60" s="255" t="s">
        <v>5806</v>
      </c>
      <c r="E60" s="256">
        <v>43874</v>
      </c>
      <c r="F60" s="256">
        <v>43994</v>
      </c>
      <c r="G60" s="309" t="s">
        <v>5771</v>
      </c>
      <c r="H60" s="255" t="s">
        <v>5780</v>
      </c>
    </row>
    <row r="61" spans="1:8" ht="63.75">
      <c r="A61" s="303" t="s">
        <v>5643</v>
      </c>
      <c r="B61" s="255" t="s">
        <v>5809</v>
      </c>
      <c r="C61" s="255" t="s">
        <v>5810</v>
      </c>
      <c r="D61" s="255" t="s">
        <v>5811</v>
      </c>
      <c r="E61" s="256">
        <v>43873</v>
      </c>
      <c r="F61" s="256">
        <v>43993</v>
      </c>
      <c r="G61" s="307" t="s">
        <v>5647</v>
      </c>
      <c r="H61" s="308" t="s">
        <v>5651</v>
      </c>
    </row>
    <row r="62" spans="1:8" ht="63.75" hidden="1">
      <c r="A62" s="303" t="s">
        <v>5643</v>
      </c>
      <c r="B62" s="255" t="s">
        <v>5812</v>
      </c>
      <c r="C62" s="255" t="s">
        <v>5813</v>
      </c>
      <c r="D62" s="255" t="s">
        <v>5797</v>
      </c>
      <c r="E62" s="256">
        <v>43874</v>
      </c>
      <c r="F62" s="256">
        <v>43994</v>
      </c>
      <c r="G62" s="309" t="s">
        <v>5771</v>
      </c>
      <c r="H62" s="255" t="s">
        <v>5780</v>
      </c>
    </row>
    <row r="63" spans="1:8" ht="63.75">
      <c r="A63" s="303" t="s">
        <v>5643</v>
      </c>
      <c r="B63" s="255" t="s">
        <v>5814</v>
      </c>
      <c r="C63" s="255" t="s">
        <v>5815</v>
      </c>
      <c r="D63" s="255" t="s">
        <v>5783</v>
      </c>
      <c r="E63" s="256">
        <v>43874</v>
      </c>
      <c r="F63" s="256">
        <v>43994</v>
      </c>
      <c r="G63" s="307" t="s">
        <v>5647</v>
      </c>
      <c r="H63" s="308" t="s">
        <v>5651</v>
      </c>
    </row>
    <row r="64" spans="1:8" ht="51">
      <c r="A64" s="303" t="s">
        <v>5643</v>
      </c>
      <c r="B64" s="255" t="s">
        <v>5816</v>
      </c>
      <c r="C64" s="255" t="s">
        <v>5817</v>
      </c>
      <c r="D64" s="255" t="s">
        <v>5750</v>
      </c>
      <c r="E64" s="256">
        <v>43875</v>
      </c>
      <c r="F64" s="256">
        <v>43995</v>
      </c>
      <c r="G64" s="307" t="s">
        <v>5647</v>
      </c>
      <c r="H64" s="255" t="s">
        <v>5751</v>
      </c>
    </row>
    <row r="65" spans="1:8" ht="51" hidden="1">
      <c r="A65" s="303" t="s">
        <v>5643</v>
      </c>
      <c r="B65" s="255" t="s">
        <v>5818</v>
      </c>
      <c r="C65" s="255" t="s">
        <v>5819</v>
      </c>
      <c r="D65" s="255" t="s">
        <v>5820</v>
      </c>
      <c r="E65" s="256">
        <v>43879</v>
      </c>
      <c r="F65" s="256">
        <v>43999</v>
      </c>
      <c r="G65" s="309" t="s">
        <v>5771</v>
      </c>
      <c r="H65" s="255" t="s">
        <v>5821</v>
      </c>
    </row>
    <row r="66" spans="1:8" ht="63.75">
      <c r="A66" s="303" t="s">
        <v>5643</v>
      </c>
      <c r="B66" s="255" t="s">
        <v>5822</v>
      </c>
      <c r="C66" s="255" t="s">
        <v>5823</v>
      </c>
      <c r="D66" s="255" t="s">
        <v>5824</v>
      </c>
      <c r="E66" s="256">
        <v>43878</v>
      </c>
      <c r="F66" s="256">
        <v>43998</v>
      </c>
      <c r="G66" s="307" t="s">
        <v>5647</v>
      </c>
      <c r="H66" s="255" t="s">
        <v>5758</v>
      </c>
    </row>
    <row r="67" spans="1:8" ht="76.5">
      <c r="A67" s="303" t="s">
        <v>5643</v>
      </c>
      <c r="B67" s="255" t="s">
        <v>5825</v>
      </c>
      <c r="C67" s="255" t="s">
        <v>5826</v>
      </c>
      <c r="D67" s="255" t="s">
        <v>5827</v>
      </c>
      <c r="E67" s="256">
        <v>43878</v>
      </c>
      <c r="F67" s="256">
        <v>43998</v>
      </c>
      <c r="G67" s="307" t="s">
        <v>5647</v>
      </c>
      <c r="H67" s="255" t="s">
        <v>5828</v>
      </c>
    </row>
    <row r="68" spans="1:8" ht="51">
      <c r="A68" s="303" t="s">
        <v>5643</v>
      </c>
      <c r="B68" s="255" t="s">
        <v>5829</v>
      </c>
      <c r="C68" s="255" t="s">
        <v>5830</v>
      </c>
      <c r="D68" s="255" t="s">
        <v>5831</v>
      </c>
      <c r="E68" s="256">
        <v>43875</v>
      </c>
      <c r="F68" s="256">
        <v>43995</v>
      </c>
      <c r="G68" s="307" t="s">
        <v>5647</v>
      </c>
      <c r="H68" s="255" t="s">
        <v>5662</v>
      </c>
    </row>
    <row r="69" spans="1:8" ht="38.25" hidden="1">
      <c r="A69" s="303" t="s">
        <v>5643</v>
      </c>
      <c r="B69" s="255" t="s">
        <v>5832</v>
      </c>
      <c r="C69" s="255" t="s">
        <v>5833</v>
      </c>
      <c r="D69" s="255" t="s">
        <v>5786</v>
      </c>
      <c r="E69" s="256">
        <v>43879</v>
      </c>
      <c r="F69" s="256">
        <v>43999</v>
      </c>
      <c r="G69" s="309" t="s">
        <v>5771</v>
      </c>
      <c r="H69" s="255" t="s">
        <v>5780</v>
      </c>
    </row>
    <row r="70" spans="1:8" ht="38.25" hidden="1">
      <c r="A70" s="303" t="s">
        <v>5643</v>
      </c>
      <c r="B70" s="255" t="s">
        <v>5834</v>
      </c>
      <c r="C70" s="255" t="s">
        <v>5835</v>
      </c>
      <c r="D70" s="255" t="s">
        <v>5806</v>
      </c>
      <c r="E70" s="256">
        <v>43878</v>
      </c>
      <c r="F70" s="256">
        <v>43998</v>
      </c>
      <c r="G70" s="309" t="s">
        <v>5771</v>
      </c>
      <c r="H70" s="255" t="s">
        <v>5780</v>
      </c>
    </row>
    <row r="71" spans="1:8" ht="51" hidden="1">
      <c r="A71" s="303" t="s">
        <v>5643</v>
      </c>
      <c r="B71" s="255" t="s">
        <v>5836</v>
      </c>
      <c r="C71" s="255" t="s">
        <v>5837</v>
      </c>
      <c r="D71" s="255" t="s">
        <v>5820</v>
      </c>
      <c r="E71" s="256">
        <v>43879</v>
      </c>
      <c r="F71" s="256">
        <v>43999</v>
      </c>
      <c r="G71" s="309" t="s">
        <v>5771</v>
      </c>
      <c r="H71" s="255" t="s">
        <v>5821</v>
      </c>
    </row>
    <row r="72" spans="1:8" ht="38.25" hidden="1">
      <c r="A72" s="303" t="s">
        <v>5643</v>
      </c>
      <c r="B72" s="255" t="s">
        <v>5838</v>
      </c>
      <c r="C72" s="255" t="s">
        <v>5839</v>
      </c>
      <c r="D72" s="255" t="s">
        <v>5786</v>
      </c>
      <c r="E72" s="256">
        <v>43879</v>
      </c>
      <c r="F72" s="256">
        <v>43999</v>
      </c>
      <c r="G72" s="309" t="s">
        <v>5771</v>
      </c>
      <c r="H72" s="255" t="s">
        <v>5780</v>
      </c>
    </row>
    <row r="73" spans="1:8" ht="76.5">
      <c r="A73" s="303" t="s">
        <v>5643</v>
      </c>
      <c r="B73" s="255" t="s">
        <v>5840</v>
      </c>
      <c r="C73" s="255" t="s">
        <v>5841</v>
      </c>
      <c r="D73" s="255" t="s">
        <v>5842</v>
      </c>
      <c r="E73" s="256">
        <v>43881</v>
      </c>
      <c r="F73" s="256">
        <v>44001</v>
      </c>
      <c r="G73" s="307" t="s">
        <v>5647</v>
      </c>
      <c r="H73" s="255" t="s">
        <v>5776</v>
      </c>
    </row>
    <row r="74" spans="1:8" ht="38.25" hidden="1">
      <c r="A74" s="303" t="s">
        <v>5643</v>
      </c>
      <c r="B74" s="255" t="s">
        <v>5843</v>
      </c>
      <c r="C74" s="255" t="s">
        <v>5844</v>
      </c>
      <c r="D74" s="255" t="s">
        <v>5845</v>
      </c>
      <c r="E74" s="256">
        <v>43880</v>
      </c>
      <c r="F74" s="256">
        <v>44000</v>
      </c>
      <c r="G74" s="309" t="s">
        <v>5771</v>
      </c>
      <c r="H74" s="255" t="s">
        <v>5821</v>
      </c>
    </row>
    <row r="75" spans="1:8" ht="38.25" hidden="1">
      <c r="A75" s="303" t="s">
        <v>5643</v>
      </c>
      <c r="B75" s="255" t="s">
        <v>5846</v>
      </c>
      <c r="C75" s="255" t="s">
        <v>5847</v>
      </c>
      <c r="D75" s="255" t="s">
        <v>5845</v>
      </c>
      <c r="E75" s="256">
        <v>43879</v>
      </c>
      <c r="F75" s="256">
        <v>43999</v>
      </c>
      <c r="G75" s="309" t="s">
        <v>5771</v>
      </c>
      <c r="H75" s="255" t="s">
        <v>5821</v>
      </c>
    </row>
    <row r="76" spans="1:8" ht="89.25">
      <c r="A76" s="303" t="s">
        <v>5643</v>
      </c>
      <c r="B76" s="255" t="s">
        <v>5848</v>
      </c>
      <c r="C76" s="255" t="s">
        <v>5849</v>
      </c>
      <c r="D76" s="255" t="s">
        <v>5850</v>
      </c>
      <c r="E76" s="256">
        <v>43881</v>
      </c>
      <c r="F76" s="256">
        <v>44001</v>
      </c>
      <c r="G76" s="307" t="s">
        <v>5647</v>
      </c>
      <c r="H76" s="308" t="s">
        <v>5651</v>
      </c>
    </row>
    <row r="77" spans="1:8" ht="51" hidden="1">
      <c r="A77" s="303" t="s">
        <v>5643</v>
      </c>
      <c r="B77" s="255" t="s">
        <v>5851</v>
      </c>
      <c r="C77" s="255" t="s">
        <v>5852</v>
      </c>
      <c r="D77" s="255" t="s">
        <v>5820</v>
      </c>
      <c r="E77" s="256">
        <v>43880</v>
      </c>
      <c r="F77" s="256">
        <v>44000</v>
      </c>
      <c r="G77" s="309" t="s">
        <v>5771</v>
      </c>
      <c r="H77" s="255" t="s">
        <v>5821</v>
      </c>
    </row>
    <row r="78" spans="1:8" ht="63.75">
      <c r="A78" s="303" t="s">
        <v>5643</v>
      </c>
      <c r="B78" s="255" t="s">
        <v>5853</v>
      </c>
      <c r="C78" s="255" t="s">
        <v>5854</v>
      </c>
      <c r="D78" s="255" t="s">
        <v>5855</v>
      </c>
      <c r="E78" s="256">
        <v>43881</v>
      </c>
      <c r="F78" s="256">
        <v>44001</v>
      </c>
      <c r="G78" s="307" t="s">
        <v>5647</v>
      </c>
      <c r="H78" s="255" t="s">
        <v>5745</v>
      </c>
    </row>
    <row r="79" spans="1:8" ht="25.5" hidden="1">
      <c r="A79" s="303" t="s">
        <v>5643</v>
      </c>
      <c r="B79" s="255" t="s">
        <v>5856</v>
      </c>
      <c r="C79" s="255" t="s">
        <v>5857</v>
      </c>
      <c r="D79" s="255" t="s">
        <v>5858</v>
      </c>
      <c r="E79" s="256">
        <v>43882</v>
      </c>
      <c r="F79" s="256">
        <v>44002</v>
      </c>
      <c r="G79" s="309" t="s">
        <v>5771</v>
      </c>
      <c r="H79" s="255" t="s">
        <v>5821</v>
      </c>
    </row>
    <row r="80" spans="1:8" ht="51">
      <c r="A80" s="303" t="s">
        <v>5643</v>
      </c>
      <c r="B80" s="255" t="s">
        <v>5859</v>
      </c>
      <c r="C80" s="255" t="s">
        <v>5860</v>
      </c>
      <c r="D80" s="255" t="s">
        <v>5861</v>
      </c>
      <c r="E80" s="256">
        <v>43880</v>
      </c>
      <c r="F80" s="256">
        <v>44000</v>
      </c>
      <c r="G80" s="307" t="s">
        <v>5647</v>
      </c>
      <c r="H80" s="308" t="s">
        <v>5651</v>
      </c>
    </row>
    <row r="81" spans="1:8" ht="51" hidden="1">
      <c r="A81" s="303" t="s">
        <v>5643</v>
      </c>
      <c r="B81" s="255" t="s">
        <v>5862</v>
      </c>
      <c r="C81" s="255" t="s">
        <v>5863</v>
      </c>
      <c r="D81" s="255" t="s">
        <v>5820</v>
      </c>
      <c r="E81" s="256">
        <v>43881</v>
      </c>
      <c r="F81" s="256">
        <v>44001</v>
      </c>
      <c r="G81" s="309" t="s">
        <v>5771</v>
      </c>
      <c r="H81" s="255" t="s">
        <v>5821</v>
      </c>
    </row>
    <row r="82" spans="1:8" ht="140.25" hidden="1">
      <c r="A82" s="303" t="s">
        <v>5643</v>
      </c>
      <c r="B82" s="255" t="s">
        <v>5864</v>
      </c>
      <c r="C82" s="255" t="s">
        <v>5865</v>
      </c>
      <c r="D82" s="255" t="s">
        <v>5866</v>
      </c>
      <c r="E82" s="256">
        <v>43887</v>
      </c>
      <c r="F82" s="256">
        <v>44007</v>
      </c>
      <c r="G82" s="309" t="s">
        <v>5552</v>
      </c>
      <c r="H82" s="255" t="s">
        <v>5741</v>
      </c>
    </row>
    <row r="83" spans="1:8" ht="38.25" hidden="1">
      <c r="A83" s="303" t="s">
        <v>5643</v>
      </c>
      <c r="B83" s="255" t="s">
        <v>5867</v>
      </c>
      <c r="C83" s="255" t="s">
        <v>5868</v>
      </c>
      <c r="D83" s="255" t="s">
        <v>5806</v>
      </c>
      <c r="E83" s="256">
        <v>43887</v>
      </c>
      <c r="F83" s="256">
        <v>44007</v>
      </c>
      <c r="G83" s="309" t="s">
        <v>5771</v>
      </c>
      <c r="H83" s="255" t="s">
        <v>5780</v>
      </c>
    </row>
    <row r="84" spans="1:8" ht="76.5">
      <c r="A84" s="303" t="s">
        <v>5643</v>
      </c>
      <c r="B84" s="255" t="s">
        <v>5869</v>
      </c>
      <c r="C84" s="255" t="s">
        <v>5870</v>
      </c>
      <c r="D84" s="255" t="s">
        <v>5871</v>
      </c>
      <c r="E84" s="256">
        <v>43882</v>
      </c>
      <c r="F84" s="256">
        <v>44002</v>
      </c>
      <c r="G84" s="307" t="s">
        <v>5647</v>
      </c>
      <c r="H84" s="255" t="s">
        <v>5751</v>
      </c>
    </row>
    <row r="85" spans="1:8" ht="25.5" hidden="1">
      <c r="A85" s="303" t="s">
        <v>5643</v>
      </c>
      <c r="B85" s="255" t="s">
        <v>5872</v>
      </c>
      <c r="C85" s="255" t="s">
        <v>5873</v>
      </c>
      <c r="D85" s="255" t="s">
        <v>5858</v>
      </c>
      <c r="E85" s="256">
        <v>43882</v>
      </c>
      <c r="F85" s="256">
        <v>44002</v>
      </c>
      <c r="G85" s="309" t="s">
        <v>5771</v>
      </c>
      <c r="H85" s="255" t="s">
        <v>5821</v>
      </c>
    </row>
    <row r="86" spans="1:8" ht="25.5" hidden="1">
      <c r="A86" s="303" t="s">
        <v>5643</v>
      </c>
      <c r="B86" s="255" t="s">
        <v>5874</v>
      </c>
      <c r="C86" s="255" t="s">
        <v>5875</v>
      </c>
      <c r="D86" s="255" t="s">
        <v>5858</v>
      </c>
      <c r="E86" s="256">
        <v>43882</v>
      </c>
      <c r="F86" s="256">
        <v>44002</v>
      </c>
      <c r="G86" s="309" t="s">
        <v>5771</v>
      </c>
      <c r="H86" s="255" t="s">
        <v>5821</v>
      </c>
    </row>
    <row r="87" spans="1:8" ht="63.75" hidden="1">
      <c r="A87" s="303" t="s">
        <v>5643</v>
      </c>
      <c r="B87" s="255" t="s">
        <v>5876</v>
      </c>
      <c r="C87" s="255" t="s">
        <v>5877</v>
      </c>
      <c r="D87" s="255" t="s">
        <v>5878</v>
      </c>
      <c r="E87" s="256">
        <v>43881</v>
      </c>
      <c r="F87" s="256">
        <v>44001</v>
      </c>
      <c r="G87" s="309" t="s">
        <v>5771</v>
      </c>
      <c r="H87" s="255" t="s">
        <v>5780</v>
      </c>
    </row>
    <row r="88" spans="1:8" ht="63.75">
      <c r="A88" s="303" t="s">
        <v>5643</v>
      </c>
      <c r="B88" s="255" t="s">
        <v>5879</v>
      </c>
      <c r="C88" s="255" t="s">
        <v>5880</v>
      </c>
      <c r="D88" s="255" t="s">
        <v>5881</v>
      </c>
      <c r="E88" s="256">
        <v>43887</v>
      </c>
      <c r="F88" s="256">
        <v>44007</v>
      </c>
      <c r="G88" s="307" t="s">
        <v>5647</v>
      </c>
      <c r="H88" s="255" t="s">
        <v>5882</v>
      </c>
    </row>
    <row r="89" spans="1:8" ht="114.75">
      <c r="A89" s="303" t="s">
        <v>5643</v>
      </c>
      <c r="B89" s="255" t="s">
        <v>5883</v>
      </c>
      <c r="C89" s="255" t="s">
        <v>5884</v>
      </c>
      <c r="D89" s="255" t="s">
        <v>5885</v>
      </c>
      <c r="E89" s="256">
        <v>43887</v>
      </c>
      <c r="F89" s="256">
        <v>44007</v>
      </c>
      <c r="G89" s="307" t="s">
        <v>5647</v>
      </c>
      <c r="H89" s="308" t="s">
        <v>5651</v>
      </c>
    </row>
    <row r="90" spans="1:8" ht="25.5" hidden="1">
      <c r="A90" s="303" t="s">
        <v>5643</v>
      </c>
      <c r="B90" s="255" t="s">
        <v>5886</v>
      </c>
      <c r="C90" s="255" t="s">
        <v>5887</v>
      </c>
      <c r="D90" s="255" t="s">
        <v>5858</v>
      </c>
      <c r="E90" s="256">
        <v>43895</v>
      </c>
      <c r="F90" s="256">
        <v>44016</v>
      </c>
      <c r="G90" s="309" t="s">
        <v>5771</v>
      </c>
      <c r="H90" s="255" t="s">
        <v>5821</v>
      </c>
    </row>
    <row r="91" spans="1:8" ht="38.25" hidden="1">
      <c r="A91" s="303" t="s">
        <v>5643</v>
      </c>
      <c r="B91" s="255" t="s">
        <v>5888</v>
      </c>
      <c r="C91" s="255" t="s">
        <v>5889</v>
      </c>
      <c r="D91" s="255" t="s">
        <v>5806</v>
      </c>
      <c r="E91" s="256">
        <v>43886</v>
      </c>
      <c r="F91" s="256">
        <v>44006</v>
      </c>
      <c r="G91" s="309" t="s">
        <v>5771</v>
      </c>
      <c r="H91" s="255" t="s">
        <v>5780</v>
      </c>
    </row>
    <row r="92" spans="1:8" ht="25.5" hidden="1">
      <c r="A92" s="303" t="s">
        <v>5643</v>
      </c>
      <c r="B92" s="255" t="s">
        <v>5890</v>
      </c>
      <c r="C92" s="255" t="s">
        <v>5891</v>
      </c>
      <c r="D92" s="255" t="s">
        <v>5858</v>
      </c>
      <c r="E92" s="256">
        <v>43886</v>
      </c>
      <c r="F92" s="256">
        <v>44006</v>
      </c>
      <c r="G92" s="309" t="s">
        <v>5771</v>
      </c>
      <c r="H92" s="255" t="s">
        <v>5821</v>
      </c>
    </row>
    <row r="93" spans="1:8" ht="89.25">
      <c r="A93" s="303" t="s">
        <v>5643</v>
      </c>
      <c r="B93" s="255" t="s">
        <v>5892</v>
      </c>
      <c r="C93" s="255" t="s">
        <v>5893</v>
      </c>
      <c r="D93" s="255" t="s">
        <v>5417</v>
      </c>
      <c r="E93" s="256">
        <v>43886</v>
      </c>
      <c r="F93" s="256">
        <v>44006</v>
      </c>
      <c r="G93" s="307" t="s">
        <v>5647</v>
      </c>
      <c r="H93" s="255" t="s">
        <v>5758</v>
      </c>
    </row>
    <row r="94" spans="1:8" ht="102">
      <c r="A94" s="303" t="s">
        <v>5643</v>
      </c>
      <c r="B94" s="255" t="s">
        <v>5894</v>
      </c>
      <c r="C94" s="255" t="s">
        <v>5895</v>
      </c>
      <c r="D94" s="255" t="s">
        <v>5896</v>
      </c>
      <c r="E94" s="256">
        <v>43886</v>
      </c>
      <c r="F94" s="256">
        <v>44006</v>
      </c>
      <c r="G94" s="307" t="s">
        <v>5647</v>
      </c>
      <c r="H94" s="255" t="s">
        <v>5745</v>
      </c>
    </row>
    <row r="95" spans="1:8" ht="51" hidden="1">
      <c r="A95" s="303" t="s">
        <v>5643</v>
      </c>
      <c r="B95" s="255" t="s">
        <v>5897</v>
      </c>
      <c r="C95" s="255" t="s">
        <v>5898</v>
      </c>
      <c r="D95" s="255" t="s">
        <v>5820</v>
      </c>
      <c r="E95" s="256">
        <v>43887</v>
      </c>
      <c r="F95" s="256">
        <v>44007</v>
      </c>
      <c r="G95" s="309" t="s">
        <v>5771</v>
      </c>
      <c r="H95" s="255" t="s">
        <v>5821</v>
      </c>
    </row>
    <row r="96" spans="1:8" ht="51" hidden="1">
      <c r="A96" s="303" t="s">
        <v>5643</v>
      </c>
      <c r="B96" s="255" t="s">
        <v>5899</v>
      </c>
      <c r="C96" s="255" t="s">
        <v>5900</v>
      </c>
      <c r="D96" s="255" t="s">
        <v>5820</v>
      </c>
      <c r="E96" s="256">
        <v>43887</v>
      </c>
      <c r="F96" s="256">
        <v>44007</v>
      </c>
      <c r="G96" s="309" t="s">
        <v>5771</v>
      </c>
      <c r="H96" s="255" t="s">
        <v>5821</v>
      </c>
    </row>
    <row r="97" spans="1:8" ht="127.5">
      <c r="A97" s="303" t="s">
        <v>5643</v>
      </c>
      <c r="B97" s="255" t="s">
        <v>5901</v>
      </c>
      <c r="C97" s="255" t="s">
        <v>5902</v>
      </c>
      <c r="D97" s="255" t="s">
        <v>5466</v>
      </c>
      <c r="E97" s="256">
        <v>43889</v>
      </c>
      <c r="F97" s="256">
        <v>44009</v>
      </c>
      <c r="G97" s="307" t="s">
        <v>5647</v>
      </c>
      <c r="H97" s="308" t="s">
        <v>5655</v>
      </c>
    </row>
    <row r="98" spans="1:8" ht="25.5" hidden="1">
      <c r="A98" s="303" t="s">
        <v>5643</v>
      </c>
      <c r="B98" s="255" t="s">
        <v>5903</v>
      </c>
      <c r="C98" s="255" t="s">
        <v>5904</v>
      </c>
      <c r="D98" s="255" t="s">
        <v>5858</v>
      </c>
      <c r="E98" s="256">
        <v>43888</v>
      </c>
      <c r="F98" s="256">
        <v>44008</v>
      </c>
      <c r="G98" s="309" t="s">
        <v>5771</v>
      </c>
      <c r="H98" s="255" t="s">
        <v>5821</v>
      </c>
    </row>
    <row r="99" spans="1:8" ht="25.5" hidden="1">
      <c r="A99" s="303" t="s">
        <v>5643</v>
      </c>
      <c r="B99" s="255" t="s">
        <v>5905</v>
      </c>
      <c r="C99" s="255" t="s">
        <v>5906</v>
      </c>
      <c r="D99" s="255" t="s">
        <v>5858</v>
      </c>
      <c r="E99" s="256">
        <v>43892</v>
      </c>
      <c r="F99" s="256">
        <v>44013</v>
      </c>
      <c r="G99" s="309" t="s">
        <v>5771</v>
      </c>
      <c r="H99" s="255" t="s">
        <v>5821</v>
      </c>
    </row>
    <row r="100" spans="1:8" ht="51" hidden="1">
      <c r="A100" s="303" t="s">
        <v>5643</v>
      </c>
      <c r="B100" s="255" t="s">
        <v>5907</v>
      </c>
      <c r="C100" s="255" t="s">
        <v>5908</v>
      </c>
      <c r="D100" s="255" t="s">
        <v>5820</v>
      </c>
      <c r="E100" s="256">
        <v>43889</v>
      </c>
      <c r="F100" s="256">
        <v>44009</v>
      </c>
      <c r="G100" s="309" t="s">
        <v>5771</v>
      </c>
      <c r="H100" s="255" t="s">
        <v>5821</v>
      </c>
    </row>
    <row r="101" spans="1:8" ht="102">
      <c r="A101" s="303" t="s">
        <v>5643</v>
      </c>
      <c r="B101" s="255" t="s">
        <v>5909</v>
      </c>
      <c r="C101" s="255" t="s">
        <v>5910</v>
      </c>
      <c r="D101" s="255" t="s">
        <v>5414</v>
      </c>
      <c r="E101" s="256">
        <v>43889</v>
      </c>
      <c r="F101" s="256">
        <v>44009</v>
      </c>
      <c r="G101" s="307" t="s">
        <v>5647</v>
      </c>
      <c r="H101" s="255" t="s">
        <v>5911</v>
      </c>
    </row>
    <row r="102" spans="1:8" ht="102">
      <c r="A102" s="303" t="s">
        <v>5643</v>
      </c>
      <c r="B102" s="255" t="s">
        <v>5912</v>
      </c>
      <c r="C102" s="255" t="s">
        <v>5913</v>
      </c>
      <c r="D102" s="255" t="s">
        <v>5914</v>
      </c>
      <c r="E102" s="256">
        <v>43889</v>
      </c>
      <c r="F102" s="256">
        <v>44009</v>
      </c>
      <c r="G102" s="307" t="s">
        <v>5647</v>
      </c>
      <c r="H102" s="308" t="s">
        <v>5651</v>
      </c>
    </row>
    <row r="103" spans="1:8" ht="38.25" hidden="1">
      <c r="A103" s="303" t="s">
        <v>5643</v>
      </c>
      <c r="B103" s="255" t="s">
        <v>5915</v>
      </c>
      <c r="C103" s="255" t="s">
        <v>5916</v>
      </c>
      <c r="D103" s="255" t="s">
        <v>5786</v>
      </c>
      <c r="E103" s="256">
        <v>43889</v>
      </c>
      <c r="F103" s="256">
        <v>44009</v>
      </c>
      <c r="G103" s="309" t="s">
        <v>5771</v>
      </c>
      <c r="H103" s="255" t="s">
        <v>5780</v>
      </c>
    </row>
    <row r="104" spans="1:8" ht="89.25">
      <c r="A104" s="303" t="s">
        <v>5643</v>
      </c>
      <c r="B104" s="255" t="s">
        <v>5917</v>
      </c>
      <c r="C104" s="255" t="s">
        <v>5918</v>
      </c>
      <c r="D104" s="255" t="s">
        <v>5919</v>
      </c>
      <c r="E104" s="256">
        <v>43889</v>
      </c>
      <c r="F104" s="256">
        <v>44009</v>
      </c>
      <c r="G104" s="307" t="s">
        <v>5647</v>
      </c>
      <c r="H104" s="255" t="s">
        <v>5651</v>
      </c>
    </row>
    <row r="105" spans="1:8" ht="76.5" hidden="1">
      <c r="A105" s="303" t="s">
        <v>5643</v>
      </c>
      <c r="B105" s="255" t="s">
        <v>5920</v>
      </c>
      <c r="C105" s="255" t="s">
        <v>5921</v>
      </c>
      <c r="D105" s="255" t="s">
        <v>5922</v>
      </c>
      <c r="E105" s="256">
        <v>43889</v>
      </c>
      <c r="F105" s="256">
        <v>44009</v>
      </c>
      <c r="G105" s="309" t="s">
        <v>5771</v>
      </c>
      <c r="H105" s="255" t="s">
        <v>5780</v>
      </c>
    </row>
    <row r="106" spans="1:8" ht="89.25">
      <c r="A106" s="303" t="s">
        <v>5643</v>
      </c>
      <c r="B106" s="255" t="s">
        <v>5923</v>
      </c>
      <c r="C106" s="255" t="s">
        <v>5924</v>
      </c>
      <c r="D106" s="255" t="s">
        <v>5925</v>
      </c>
      <c r="E106" s="256">
        <v>43889</v>
      </c>
      <c r="F106" s="256">
        <v>44009</v>
      </c>
      <c r="G106" s="307" t="s">
        <v>5647</v>
      </c>
      <c r="H106" s="308" t="s">
        <v>5651</v>
      </c>
    </row>
    <row r="107" spans="1:8" ht="102">
      <c r="A107" s="303" t="s">
        <v>5643</v>
      </c>
      <c r="B107" s="255" t="s">
        <v>5926</v>
      </c>
      <c r="C107" s="255" t="s">
        <v>5927</v>
      </c>
      <c r="D107" s="255" t="s">
        <v>5928</v>
      </c>
      <c r="E107" s="256">
        <v>43892</v>
      </c>
      <c r="F107" s="256">
        <v>44013</v>
      </c>
      <c r="G107" s="307" t="s">
        <v>5647</v>
      </c>
      <c r="H107" s="255" t="s">
        <v>5745</v>
      </c>
    </row>
    <row r="108" spans="1:8" ht="63.75" hidden="1">
      <c r="A108" s="303" t="s">
        <v>5643</v>
      </c>
      <c r="B108" s="255" t="s">
        <v>5929</v>
      </c>
      <c r="C108" s="255" t="s">
        <v>5930</v>
      </c>
      <c r="D108" s="255" t="s">
        <v>5931</v>
      </c>
      <c r="E108" s="256">
        <v>43892</v>
      </c>
      <c r="F108" s="256">
        <v>44013</v>
      </c>
      <c r="G108" s="309" t="s">
        <v>5771</v>
      </c>
      <c r="H108" s="255" t="s">
        <v>5780</v>
      </c>
    </row>
    <row r="109" spans="1:8" ht="89.25">
      <c r="A109" s="303" t="s">
        <v>5643</v>
      </c>
      <c r="B109" s="255" t="s">
        <v>5932</v>
      </c>
      <c r="C109" s="255" t="s">
        <v>5933</v>
      </c>
      <c r="D109" s="255" t="s">
        <v>5934</v>
      </c>
      <c r="E109" s="256">
        <v>43895</v>
      </c>
      <c r="F109" s="256">
        <v>44016</v>
      </c>
      <c r="G109" s="307" t="s">
        <v>5647</v>
      </c>
      <c r="H109" s="255" t="s">
        <v>5935</v>
      </c>
    </row>
    <row r="110" spans="1:8" ht="102">
      <c r="A110" s="303" t="s">
        <v>5643</v>
      </c>
      <c r="B110" s="255" t="s">
        <v>5936</v>
      </c>
      <c r="C110" s="255" t="s">
        <v>5937</v>
      </c>
      <c r="D110" s="255" t="s">
        <v>5938</v>
      </c>
      <c r="E110" s="256">
        <v>43893</v>
      </c>
      <c r="F110" s="256">
        <v>44014</v>
      </c>
      <c r="G110" s="307" t="s">
        <v>5647</v>
      </c>
      <c r="H110" s="255" t="s">
        <v>5745</v>
      </c>
    </row>
    <row r="111" spans="1:8" ht="102">
      <c r="A111" s="303" t="s">
        <v>5643</v>
      </c>
      <c r="B111" s="255" t="s">
        <v>5939</v>
      </c>
      <c r="C111" s="255" t="s">
        <v>5940</v>
      </c>
      <c r="D111" s="255" t="s">
        <v>5941</v>
      </c>
      <c r="E111" s="256">
        <v>43892</v>
      </c>
      <c r="F111" s="256">
        <v>44013</v>
      </c>
      <c r="G111" s="307" t="s">
        <v>5647</v>
      </c>
      <c r="H111" s="308" t="s">
        <v>5651</v>
      </c>
    </row>
    <row r="112" spans="1:8" ht="63.75">
      <c r="A112" s="303" t="s">
        <v>5643</v>
      </c>
      <c r="B112" s="255" t="s">
        <v>5942</v>
      </c>
      <c r="C112" s="255" t="s">
        <v>5943</v>
      </c>
      <c r="D112" s="255" t="s">
        <v>5944</v>
      </c>
      <c r="E112" s="256">
        <v>43893</v>
      </c>
      <c r="F112" s="256">
        <v>44014</v>
      </c>
      <c r="G112" s="307" t="s">
        <v>5647</v>
      </c>
      <c r="H112" s="255" t="s">
        <v>5945</v>
      </c>
    </row>
    <row r="113" spans="1:8" ht="63.75" hidden="1">
      <c r="A113" s="303" t="s">
        <v>5643</v>
      </c>
      <c r="B113" s="255" t="s">
        <v>5946</v>
      </c>
      <c r="C113" s="255" t="s">
        <v>5947</v>
      </c>
      <c r="D113" s="255" t="s">
        <v>5931</v>
      </c>
      <c r="E113" s="256">
        <v>43893</v>
      </c>
      <c r="F113" s="256">
        <v>44014</v>
      </c>
      <c r="G113" s="309" t="s">
        <v>5771</v>
      </c>
      <c r="H113" s="255" t="s">
        <v>5780</v>
      </c>
    </row>
    <row r="114" spans="1:8" ht="63.75">
      <c r="A114" s="303" t="s">
        <v>5643</v>
      </c>
      <c r="B114" s="255" t="s">
        <v>5948</v>
      </c>
      <c r="C114" s="255" t="s">
        <v>5949</v>
      </c>
      <c r="D114" s="255" t="s">
        <v>5944</v>
      </c>
      <c r="E114" s="256">
        <v>43896</v>
      </c>
      <c r="F114" s="256">
        <v>44017</v>
      </c>
      <c r="G114" s="307" t="s">
        <v>5647</v>
      </c>
      <c r="H114" s="255" t="s">
        <v>5945</v>
      </c>
    </row>
    <row r="115" spans="1:8" ht="51">
      <c r="A115" s="303" t="s">
        <v>5643</v>
      </c>
      <c r="B115" s="255" t="s">
        <v>5950</v>
      </c>
      <c r="C115" s="255" t="s">
        <v>5951</v>
      </c>
      <c r="D115" s="255" t="s">
        <v>5952</v>
      </c>
      <c r="E115" s="256">
        <v>43893</v>
      </c>
      <c r="F115" s="256">
        <v>44014</v>
      </c>
      <c r="G115" s="307" t="s">
        <v>5647</v>
      </c>
      <c r="H115" s="255" t="s">
        <v>5758</v>
      </c>
    </row>
    <row r="116" spans="1:8" ht="51" hidden="1">
      <c r="A116" s="303" t="s">
        <v>5643</v>
      </c>
      <c r="B116" s="255" t="s">
        <v>5953</v>
      </c>
      <c r="C116" s="255" t="s">
        <v>5954</v>
      </c>
      <c r="D116" s="255" t="s">
        <v>5820</v>
      </c>
      <c r="E116" s="256">
        <v>43893</v>
      </c>
      <c r="F116" s="256">
        <v>44014</v>
      </c>
      <c r="G116" s="309" t="s">
        <v>5771</v>
      </c>
      <c r="H116" s="255" t="s">
        <v>5821</v>
      </c>
    </row>
    <row r="117" spans="1:8" ht="76.5">
      <c r="A117" s="303" t="s">
        <v>5643</v>
      </c>
      <c r="B117" s="255" t="s">
        <v>5955</v>
      </c>
      <c r="C117" s="255" t="s">
        <v>5956</v>
      </c>
      <c r="D117" s="255" t="s">
        <v>5957</v>
      </c>
      <c r="E117" s="256">
        <v>43893</v>
      </c>
      <c r="F117" s="256">
        <v>44014</v>
      </c>
      <c r="G117" s="307" t="s">
        <v>5647</v>
      </c>
      <c r="H117" s="255" t="s">
        <v>5651</v>
      </c>
    </row>
    <row r="118" spans="1:8" ht="25.5" hidden="1">
      <c r="A118" s="303" t="s">
        <v>5643</v>
      </c>
      <c r="B118" s="255" t="s">
        <v>5958</v>
      </c>
      <c r="C118" s="255" t="s">
        <v>5959</v>
      </c>
      <c r="D118" s="255" t="s">
        <v>5858</v>
      </c>
      <c r="E118" s="256">
        <v>43896</v>
      </c>
      <c r="F118" s="256">
        <v>44017</v>
      </c>
      <c r="G118" s="309" t="s">
        <v>5771</v>
      </c>
      <c r="H118" s="255" t="s">
        <v>5821</v>
      </c>
    </row>
    <row r="119" spans="1:8" ht="51" hidden="1">
      <c r="A119" s="303" t="s">
        <v>5643</v>
      </c>
      <c r="B119" s="255" t="s">
        <v>5960</v>
      </c>
      <c r="C119" s="255" t="s">
        <v>5961</v>
      </c>
      <c r="D119" s="255" t="s">
        <v>5962</v>
      </c>
      <c r="E119" s="256">
        <v>43895</v>
      </c>
      <c r="F119" s="256">
        <v>44016</v>
      </c>
      <c r="G119" s="309" t="s">
        <v>5771</v>
      </c>
      <c r="H119" s="255" t="s">
        <v>5821</v>
      </c>
    </row>
    <row r="120" spans="1:8" ht="51" hidden="1">
      <c r="A120" s="303" t="s">
        <v>5643</v>
      </c>
      <c r="B120" s="255" t="s">
        <v>5963</v>
      </c>
      <c r="C120" s="255" t="s">
        <v>5964</v>
      </c>
      <c r="D120" s="255" t="s">
        <v>5962</v>
      </c>
      <c r="E120" s="256">
        <v>43895</v>
      </c>
      <c r="F120" s="256">
        <v>44016</v>
      </c>
      <c r="G120" s="309" t="s">
        <v>5771</v>
      </c>
      <c r="H120" s="255" t="s">
        <v>5821</v>
      </c>
    </row>
    <row r="121" spans="1:8" ht="76.5" hidden="1">
      <c r="A121" s="303" t="s">
        <v>5643</v>
      </c>
      <c r="B121" s="255" t="s">
        <v>5965</v>
      </c>
      <c r="C121" s="255" t="s">
        <v>5966</v>
      </c>
      <c r="D121" s="255" t="s">
        <v>5460</v>
      </c>
      <c r="E121" s="256">
        <v>43899</v>
      </c>
      <c r="F121" s="256">
        <v>44020</v>
      </c>
      <c r="G121" s="309" t="s">
        <v>5771</v>
      </c>
      <c r="H121" s="255" t="s">
        <v>5780</v>
      </c>
    </row>
    <row r="122" spans="1:8" ht="51">
      <c r="A122" s="303" t="s">
        <v>5643</v>
      </c>
      <c r="B122" s="255" t="s">
        <v>5967</v>
      </c>
      <c r="C122" s="255" t="s">
        <v>5968</v>
      </c>
      <c r="D122" s="255" t="s">
        <v>5969</v>
      </c>
      <c r="E122" s="256">
        <v>43897</v>
      </c>
      <c r="F122" s="256">
        <v>44018</v>
      </c>
      <c r="G122" s="307" t="s">
        <v>5647</v>
      </c>
      <c r="H122" s="255" t="s">
        <v>5776</v>
      </c>
    </row>
    <row r="123" spans="1:8" ht="51">
      <c r="A123" s="303" t="s">
        <v>5643</v>
      </c>
      <c r="B123" s="255" t="s">
        <v>5970</v>
      </c>
      <c r="C123" s="255" t="s">
        <v>5971</v>
      </c>
      <c r="D123" s="255" t="s">
        <v>5972</v>
      </c>
      <c r="E123" s="256">
        <v>43900</v>
      </c>
      <c r="F123" s="256">
        <v>44264</v>
      </c>
      <c r="G123" s="307" t="s">
        <v>5647</v>
      </c>
      <c r="H123" s="308" t="s">
        <v>5659</v>
      </c>
    </row>
    <row r="124" spans="1:8" ht="89.25">
      <c r="A124" s="303" t="s">
        <v>5643</v>
      </c>
      <c r="B124" s="255" t="s">
        <v>5973</v>
      </c>
      <c r="C124" s="255" t="s">
        <v>5974</v>
      </c>
      <c r="D124" s="255" t="s">
        <v>5417</v>
      </c>
      <c r="E124" s="256">
        <v>43899</v>
      </c>
      <c r="F124" s="256">
        <v>44020</v>
      </c>
      <c r="G124" s="307" t="s">
        <v>5647</v>
      </c>
      <c r="H124" s="255" t="s">
        <v>5758</v>
      </c>
    </row>
    <row r="125" spans="1:8" ht="63.75" hidden="1">
      <c r="A125" s="303" t="s">
        <v>5643</v>
      </c>
      <c r="B125" s="255" t="s">
        <v>5975</v>
      </c>
      <c r="C125" s="255" t="s">
        <v>5976</v>
      </c>
      <c r="D125" s="255" t="s">
        <v>5977</v>
      </c>
      <c r="E125" s="256">
        <v>43900</v>
      </c>
      <c r="F125" s="256">
        <v>44021</v>
      </c>
      <c r="G125" s="309" t="s">
        <v>5771</v>
      </c>
      <c r="H125" s="255" t="s">
        <v>5772</v>
      </c>
    </row>
    <row r="126" spans="1:8" ht="63.75" hidden="1">
      <c r="A126" s="303" t="s">
        <v>5643</v>
      </c>
      <c r="B126" s="255" t="s">
        <v>5978</v>
      </c>
      <c r="C126" s="255" t="s">
        <v>5979</v>
      </c>
      <c r="D126" s="255" t="s">
        <v>5824</v>
      </c>
      <c r="E126" s="256">
        <v>43899</v>
      </c>
      <c r="F126" s="256">
        <v>44020</v>
      </c>
      <c r="G126" s="309" t="s">
        <v>5771</v>
      </c>
      <c r="H126" s="255" t="s">
        <v>5772</v>
      </c>
    </row>
    <row r="127" spans="1:8" ht="76.5" hidden="1">
      <c r="A127" s="303" t="s">
        <v>5643</v>
      </c>
      <c r="B127" s="255" t="s">
        <v>5980</v>
      </c>
      <c r="C127" s="255" t="s">
        <v>5981</v>
      </c>
      <c r="D127" s="255" t="s">
        <v>5460</v>
      </c>
      <c r="E127" s="256">
        <v>43898</v>
      </c>
      <c r="F127" s="256">
        <v>44111</v>
      </c>
      <c r="G127" s="309" t="s">
        <v>5771</v>
      </c>
      <c r="H127" s="255" t="s">
        <v>5780</v>
      </c>
    </row>
    <row r="128" spans="1:8" ht="63.75" hidden="1">
      <c r="A128" s="303" t="s">
        <v>5643</v>
      </c>
      <c r="B128" s="255" t="s">
        <v>5982</v>
      </c>
      <c r="C128" s="255" t="s">
        <v>5983</v>
      </c>
      <c r="D128" s="255" t="s">
        <v>5984</v>
      </c>
      <c r="E128" s="256">
        <v>43900</v>
      </c>
      <c r="F128" s="256">
        <v>44021</v>
      </c>
      <c r="G128" s="309" t="s">
        <v>5771</v>
      </c>
      <c r="H128" s="255" t="s">
        <v>5772</v>
      </c>
    </row>
    <row r="129" spans="1:8" ht="63.75">
      <c r="A129" s="303" t="s">
        <v>5643</v>
      </c>
      <c r="B129" s="255" t="s">
        <v>5985</v>
      </c>
      <c r="C129" s="255" t="s">
        <v>5986</v>
      </c>
      <c r="D129" s="255" t="s">
        <v>5987</v>
      </c>
      <c r="E129" s="256">
        <v>43900</v>
      </c>
      <c r="F129" s="256">
        <v>44021</v>
      </c>
      <c r="G129" s="307" t="s">
        <v>5647</v>
      </c>
      <c r="H129" s="308" t="s">
        <v>5651</v>
      </c>
    </row>
    <row r="130" spans="1:8" ht="153">
      <c r="A130" s="303" t="s">
        <v>5643</v>
      </c>
      <c r="B130" s="255" t="s">
        <v>5988</v>
      </c>
      <c r="C130" s="255" t="s">
        <v>5989</v>
      </c>
      <c r="D130" s="255" t="s">
        <v>5990</v>
      </c>
      <c r="E130" s="256">
        <v>43900</v>
      </c>
      <c r="F130" s="256">
        <v>44021</v>
      </c>
      <c r="G130" s="307" t="s">
        <v>5647</v>
      </c>
      <c r="H130" s="308" t="s">
        <v>5655</v>
      </c>
    </row>
    <row r="131" spans="1:8" ht="114.75">
      <c r="A131" s="303" t="s">
        <v>5643</v>
      </c>
      <c r="B131" s="255" t="s">
        <v>5991</v>
      </c>
      <c r="C131" s="255" t="s">
        <v>5992</v>
      </c>
      <c r="D131" s="255" t="s">
        <v>5479</v>
      </c>
      <c r="E131" s="256">
        <v>43902</v>
      </c>
      <c r="F131" s="256">
        <v>44023</v>
      </c>
      <c r="G131" s="307" t="s">
        <v>5647</v>
      </c>
      <c r="H131" s="255" t="s">
        <v>5993</v>
      </c>
    </row>
    <row r="132" spans="1:8" ht="63.75" hidden="1">
      <c r="A132" s="303" t="s">
        <v>5643</v>
      </c>
      <c r="B132" s="255" t="s">
        <v>5994</v>
      </c>
      <c r="C132" s="255" t="s">
        <v>5995</v>
      </c>
      <c r="D132" s="255" t="s">
        <v>5984</v>
      </c>
      <c r="E132" s="256">
        <v>43901</v>
      </c>
      <c r="F132" s="256">
        <v>44022</v>
      </c>
      <c r="G132" s="309" t="s">
        <v>5658</v>
      </c>
      <c r="H132" s="255" t="s">
        <v>5675</v>
      </c>
    </row>
    <row r="133" spans="1:8" ht="63.75" hidden="1">
      <c r="A133" s="303" t="s">
        <v>5643</v>
      </c>
      <c r="B133" s="255" t="s">
        <v>5996</v>
      </c>
      <c r="C133" s="255" t="s">
        <v>5997</v>
      </c>
      <c r="D133" s="255" t="s">
        <v>5984</v>
      </c>
      <c r="E133" s="256">
        <v>43900</v>
      </c>
      <c r="F133" s="256">
        <v>44021</v>
      </c>
      <c r="G133" s="309" t="s">
        <v>5658</v>
      </c>
      <c r="H133" s="255" t="s">
        <v>5675</v>
      </c>
    </row>
    <row r="134" spans="1:8" ht="63.75" hidden="1">
      <c r="A134" s="303" t="s">
        <v>5643</v>
      </c>
      <c r="B134" s="255" t="s">
        <v>5998</v>
      </c>
      <c r="C134" s="255" t="s">
        <v>5999</v>
      </c>
      <c r="D134" s="255" t="s">
        <v>5984</v>
      </c>
      <c r="E134" s="256">
        <v>43902</v>
      </c>
      <c r="F134" s="256">
        <v>44023</v>
      </c>
      <c r="G134" s="309" t="s">
        <v>5658</v>
      </c>
      <c r="H134" s="255" t="s">
        <v>5675</v>
      </c>
    </row>
    <row r="135" spans="1:8" ht="114.75">
      <c r="A135" s="303" t="s">
        <v>5643</v>
      </c>
      <c r="B135" s="255" t="s">
        <v>6000</v>
      </c>
      <c r="C135" s="255" t="s">
        <v>6001</v>
      </c>
      <c r="D135" s="255" t="s">
        <v>5479</v>
      </c>
      <c r="E135" s="256">
        <v>43902</v>
      </c>
      <c r="F135" s="256">
        <v>44023</v>
      </c>
      <c r="G135" s="307" t="s">
        <v>5647</v>
      </c>
      <c r="H135" s="255" t="s">
        <v>6002</v>
      </c>
    </row>
    <row r="136" spans="1:8" ht="114.75">
      <c r="A136" s="303" t="s">
        <v>5643</v>
      </c>
      <c r="B136" s="255" t="s">
        <v>6003</v>
      </c>
      <c r="C136" s="255" t="s">
        <v>6004</v>
      </c>
      <c r="D136" s="255" t="s">
        <v>5479</v>
      </c>
      <c r="E136" s="256">
        <v>43901</v>
      </c>
      <c r="F136" s="256">
        <v>44022</v>
      </c>
      <c r="G136" s="307" t="s">
        <v>5647</v>
      </c>
      <c r="H136" s="255" t="s">
        <v>5651</v>
      </c>
    </row>
  </sheetData>
  <sheetProtection selectLockedCells="1" selectUnlockedCells="1"/>
  <autoFilter ref="A4:H136" xr:uid="{349015BD-4E77-4BE2-9260-29E751A50D3E}">
    <filterColumn colId="6">
      <filters>
        <filter val="ADMINISTRATIVA Y FINACIERA"/>
      </filters>
    </filterColumn>
  </autoFilter>
  <mergeCells count="3">
    <mergeCell ref="A1:H1"/>
    <mergeCell ref="A2:H2"/>
    <mergeCell ref="A3:F3"/>
  </mergeCells>
  <phoneticPr fontId="54" type="noConversion"/>
  <dataValidations count="1">
    <dataValidation type="date" allowBlank="1" showInputMessage="1" errorTitle="Entrada no válida" error="Por favor escriba una fecha válida (AAAA/MM/DD)" promptTitle="Ingrese una fecha (AAAA/MM/DD)" sqref="E7:F9" xr:uid="{C802F3E4-B27B-4B48-9844-E56F9C29BD65}">
      <formula1>1900/1/1</formula1>
      <formula2>3000/1/1</formula2>
    </dataValidation>
  </dataValidations>
  <pageMargins left="0.7" right="0.7" top="0.75" bottom="0.75" header="0.51180555555555551" footer="0.51180555555555551"/>
  <pageSetup scale="69" firstPageNumber="0" fitToHeight="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 Collaboration Service</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a. LOGROS y retrasos por proy</vt:lpstr>
      <vt:lpstr>a. TEMAS PRIORITARIOS</vt:lpstr>
      <vt:lpstr>a. HALLAZGOS AUDITORÍAS</vt:lpstr>
      <vt:lpstr>a.PLAN MEJORAMIENTO CONTRALOR</vt:lpstr>
      <vt:lpstr>b. Informe FISC Y FINANC (C 18</vt:lpstr>
      <vt:lpstr>b. RECURSOS FÍSICOS (c 18)</vt:lpstr>
      <vt:lpstr>b. INVENTARIO DOCUMENTAL (c 18)</vt:lpstr>
      <vt:lpstr>c. PERSONAL PLANTA</vt:lpstr>
      <vt:lpstr>c. CONTRATISTAS VIGENTES</vt:lpstr>
      <vt:lpstr>c. PERSONAL TOTAL</vt:lpstr>
      <vt:lpstr>d. PROYECTOS (C 18)</vt:lpstr>
      <vt:lpstr>b. SISTEMAS (c 18)</vt:lpstr>
      <vt:lpstr>d. BALANCE PDL (C 18)</vt:lpstr>
      <vt:lpstr>d.METAS PDL 2013 - 2016</vt:lpstr>
      <vt:lpstr>d.METAS PDL 2017-2020</vt:lpstr>
      <vt:lpstr>d. PLAN SECTORIAL (C 18)</vt:lpstr>
      <vt:lpstr>d. EJECUCIÓN PRESUPUESTAL</vt:lpstr>
      <vt:lpstr>f. Relaci Contractual </vt:lpstr>
      <vt:lpstr>f. CONTRATACIÓN (C 18)</vt:lpstr>
      <vt:lpstr>j. HALLAZGOS ADMINISTRATIVOS </vt:lpstr>
      <vt:lpstr>j. CTRL INTERNO GESTIÓN (C 18)</vt:lpstr>
      <vt:lpstr>k. INSTR EVALUAC RCC (C 18) </vt:lpstr>
      <vt:lpstr>k. LEY DE TRANSPARENCIA (C 18)</vt:lpstr>
      <vt:lpstr>k. PLAN ANTICORRUPCION (C 18)</vt:lpstr>
      <vt:lpstr>k. MAPA RIESGOS CORRUPC (C 18)</vt:lpstr>
      <vt:lpstr>'b. SISTEMAS (c 18)'!Área_de_impresión</vt:lpstr>
      <vt:lpstr>'k. INSTR EVALUAC RCC (C 18)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Alonso Serrano Acosta</dc:creator>
  <cp:keywords/>
  <dc:description/>
  <cp:lastModifiedBy>Nayibe Rodriguez Martinez</cp:lastModifiedBy>
  <cp:revision/>
  <dcterms:created xsi:type="dcterms:W3CDTF">2015-11-23T16:22:04Z</dcterms:created>
  <dcterms:modified xsi:type="dcterms:W3CDTF">2020-06-18T14:53:23Z</dcterms:modified>
  <cp:category/>
  <cp:contentStatus/>
</cp:coreProperties>
</file>